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x16\code\snake\res\"/>
    </mc:Choice>
  </mc:AlternateContent>
  <xr:revisionPtr revIDLastSave="0" documentId="13_ncr:9_{98F79BC0-489D-432D-9122-EAD8E9BBF2B0}" xr6:coauthVersionLast="45" xr6:coauthVersionMax="45" xr10:uidLastSave="{00000000-0000-0000-0000-000000000000}"/>
  <bookViews>
    <workbookView xWindow="38280" yWindow="5115" windowWidth="29040" windowHeight="16440" activeTab="1" xr2:uid="{048E7C30-4C2C-4E3A-B501-CF55FF6D7193}"/>
  </bookViews>
  <sheets>
    <sheet name="snake" sheetId="1" r:id="rId1"/>
    <sheet name="cell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2" i="2"/>
  <c r="E6" i="2"/>
  <c r="E10" i="2"/>
  <c r="E14" i="2"/>
  <c r="E3" i="2"/>
  <c r="E7" i="2"/>
  <c r="E11" i="2"/>
  <c r="E15" i="2"/>
  <c r="E4" i="2"/>
  <c r="E8" i="2"/>
  <c r="E12" i="2"/>
  <c r="E16" i="2"/>
  <c r="E5" i="2"/>
  <c r="E9" i="2"/>
  <c r="E13" i="2"/>
  <c r="E17" i="2"/>
  <c r="E18" i="2"/>
  <c r="E22" i="2"/>
  <c r="E26" i="2"/>
  <c r="E30" i="2"/>
  <c r="E19" i="2"/>
  <c r="E23" i="2"/>
  <c r="E27" i="2"/>
  <c r="E31" i="2"/>
  <c r="E20" i="2"/>
  <c r="E24" i="2"/>
  <c r="E28" i="2"/>
  <c r="E32" i="2"/>
  <c r="E21" i="2"/>
  <c r="E25" i="2"/>
  <c r="E29" i="2"/>
  <c r="E33" i="2"/>
  <c r="E34" i="2"/>
  <c r="E38" i="2"/>
  <c r="E42" i="2"/>
  <c r="E46" i="2"/>
  <c r="E35" i="2"/>
  <c r="E39" i="2"/>
  <c r="E43" i="2"/>
  <c r="E47" i="2"/>
  <c r="E36" i="2"/>
  <c r="E40" i="2"/>
  <c r="E44" i="2"/>
  <c r="E48" i="2"/>
  <c r="E37" i="2"/>
  <c r="E41" i="2"/>
  <c r="E45" i="2"/>
  <c r="E49" i="2"/>
  <c r="E50" i="2"/>
  <c r="E54" i="2"/>
  <c r="E58" i="2"/>
  <c r="E62" i="2"/>
  <c r="E51" i="2"/>
  <c r="E55" i="2"/>
  <c r="E59" i="2"/>
  <c r="E63" i="2"/>
  <c r="E52" i="2"/>
  <c r="E56" i="2"/>
  <c r="E60" i="2"/>
  <c r="E64" i="2"/>
  <c r="E53" i="2"/>
  <c r="E57" i="2"/>
  <c r="E61" i="2"/>
  <c r="E65" i="2"/>
  <c r="E66" i="2"/>
  <c r="E70" i="2"/>
  <c r="E74" i="2"/>
  <c r="E78" i="2"/>
  <c r="E67" i="2"/>
  <c r="E71" i="2"/>
  <c r="E75" i="2"/>
  <c r="E79" i="2"/>
  <c r="E68" i="2"/>
  <c r="E72" i="2"/>
  <c r="E76" i="2"/>
  <c r="E80" i="2"/>
  <c r="E69" i="2"/>
  <c r="E73" i="2"/>
  <c r="E77" i="2"/>
  <c r="E81" i="2"/>
  <c r="E82" i="2"/>
  <c r="E86" i="2"/>
  <c r="E90" i="2"/>
  <c r="E94" i="2"/>
  <c r="E83" i="2"/>
  <c r="E87" i="2"/>
  <c r="E91" i="2"/>
  <c r="E95" i="2"/>
  <c r="E84" i="2"/>
  <c r="E88" i="2"/>
  <c r="E92" i="2"/>
  <c r="E96" i="2"/>
  <c r="E85" i="2"/>
  <c r="E89" i="2"/>
  <c r="E93" i="2"/>
  <c r="E97" i="2"/>
  <c r="E98" i="2"/>
  <c r="E102" i="2"/>
  <c r="E106" i="2"/>
  <c r="E110" i="2"/>
  <c r="E99" i="2"/>
  <c r="E103" i="2"/>
  <c r="E107" i="2"/>
  <c r="E111" i="2"/>
  <c r="E100" i="2"/>
  <c r="E104" i="2"/>
  <c r="E108" i="2"/>
  <c r="E112" i="2"/>
  <c r="E101" i="2"/>
  <c r="E105" i="2"/>
  <c r="E109" i="2"/>
  <c r="E113" i="2"/>
  <c r="E114" i="2"/>
  <c r="E118" i="2"/>
  <c r="E122" i="2"/>
  <c r="E126" i="2"/>
  <c r="E115" i="2"/>
  <c r="E119" i="2"/>
  <c r="E123" i="2"/>
  <c r="E127" i="2"/>
  <c r="E116" i="2"/>
  <c r="E120" i="2"/>
  <c r="E124" i="2"/>
  <c r="E128" i="2"/>
  <c r="E117" i="2"/>
  <c r="E121" i="2"/>
  <c r="E125" i="2"/>
  <c r="E129" i="2"/>
  <c r="E2" i="2"/>
  <c r="R69" i="1"/>
  <c r="Q69" i="1"/>
  <c r="P69" i="1"/>
  <c r="O69" i="1"/>
  <c r="N69" i="1"/>
  <c r="L69" i="1"/>
  <c r="R63" i="1"/>
  <c r="Q63" i="1"/>
  <c r="P63" i="1"/>
  <c r="O63" i="1"/>
  <c r="N63" i="1"/>
  <c r="L63" i="1"/>
  <c r="R73" i="1"/>
  <c r="Q73" i="1"/>
  <c r="P73" i="1"/>
  <c r="T73" i="1" s="1"/>
  <c r="O73" i="1"/>
  <c r="S73" i="1" s="1"/>
  <c r="N73" i="1"/>
  <c r="L73" i="1"/>
  <c r="R75" i="1"/>
  <c r="Q75" i="1"/>
  <c r="P75" i="1"/>
  <c r="T75" i="1" s="1"/>
  <c r="O75" i="1"/>
  <c r="N75" i="1"/>
  <c r="L75" i="1"/>
  <c r="R57" i="1"/>
  <c r="Q57" i="1"/>
  <c r="P57" i="1"/>
  <c r="O57" i="1"/>
  <c r="N57" i="1"/>
  <c r="L57" i="1"/>
  <c r="R67" i="1"/>
  <c r="V67" i="1" s="1"/>
  <c r="Q67" i="1"/>
  <c r="U67" i="1" s="1"/>
  <c r="P67" i="1"/>
  <c r="O67" i="1"/>
  <c r="N67" i="1"/>
  <c r="L67" i="1"/>
  <c r="R77" i="1"/>
  <c r="Q77" i="1"/>
  <c r="P77" i="1"/>
  <c r="O77" i="1"/>
  <c r="S77" i="1" s="1"/>
  <c r="N77" i="1"/>
  <c r="L77" i="1"/>
  <c r="R59" i="1"/>
  <c r="Q59" i="1"/>
  <c r="P59" i="1"/>
  <c r="O59" i="1"/>
  <c r="N59" i="1"/>
  <c r="L59" i="1"/>
  <c r="R61" i="1"/>
  <c r="Q61" i="1"/>
  <c r="P61" i="1"/>
  <c r="O61" i="1"/>
  <c r="S61" i="1" s="1"/>
  <c r="N61" i="1"/>
  <c r="L61" i="1"/>
  <c r="R71" i="1"/>
  <c r="Q71" i="1"/>
  <c r="P71" i="1"/>
  <c r="T71" i="1" s="1"/>
  <c r="O71" i="1"/>
  <c r="S71" i="1" s="1"/>
  <c r="N71" i="1"/>
  <c r="L71" i="1"/>
  <c r="R65" i="1"/>
  <c r="Q65" i="1"/>
  <c r="P65" i="1"/>
  <c r="O65" i="1"/>
  <c r="N65" i="1"/>
  <c r="S65" i="1" s="1"/>
  <c r="L65" i="1"/>
  <c r="R55" i="1"/>
  <c r="Q55" i="1"/>
  <c r="P55" i="1"/>
  <c r="O55" i="1"/>
  <c r="N55" i="1"/>
  <c r="L55" i="1"/>
  <c r="R25" i="1"/>
  <c r="Q25" i="1"/>
  <c r="P25" i="1"/>
  <c r="O25" i="1"/>
  <c r="N25" i="1"/>
  <c r="L25" i="1"/>
  <c r="R23" i="1"/>
  <c r="Q23" i="1"/>
  <c r="P23" i="1"/>
  <c r="O23" i="1"/>
  <c r="S23" i="1" s="1"/>
  <c r="N23" i="1"/>
  <c r="V23" i="1" s="1"/>
  <c r="L23" i="1"/>
  <c r="R21" i="1"/>
  <c r="Q21" i="1"/>
  <c r="P21" i="1"/>
  <c r="O21" i="1"/>
  <c r="S21" i="1" s="1"/>
  <c r="N21" i="1"/>
  <c r="L21" i="1"/>
  <c r="R19" i="1"/>
  <c r="Q19" i="1"/>
  <c r="U19" i="1" s="1"/>
  <c r="P19" i="1"/>
  <c r="T19" i="1" s="1"/>
  <c r="O19" i="1"/>
  <c r="N19" i="1"/>
  <c r="L19" i="1"/>
  <c r="R17" i="1"/>
  <c r="Q17" i="1"/>
  <c r="P17" i="1"/>
  <c r="O17" i="1"/>
  <c r="N17" i="1"/>
  <c r="T17" i="1" s="1"/>
  <c r="L17" i="1"/>
  <c r="R15" i="1"/>
  <c r="Q15" i="1"/>
  <c r="P15" i="1"/>
  <c r="O15" i="1"/>
  <c r="N15" i="1"/>
  <c r="V15" i="1" s="1"/>
  <c r="L15" i="1"/>
  <c r="R13" i="1"/>
  <c r="Q13" i="1"/>
  <c r="P13" i="1"/>
  <c r="T13" i="1" s="1"/>
  <c r="O13" i="1"/>
  <c r="S13" i="1" s="1"/>
  <c r="N13" i="1"/>
  <c r="L13" i="1"/>
  <c r="R11" i="1"/>
  <c r="Q11" i="1"/>
  <c r="U11" i="1" s="1"/>
  <c r="P11" i="1"/>
  <c r="O11" i="1"/>
  <c r="N11" i="1"/>
  <c r="L11" i="1"/>
  <c r="R9" i="1"/>
  <c r="Q9" i="1"/>
  <c r="P9" i="1"/>
  <c r="O9" i="1"/>
  <c r="N9" i="1"/>
  <c r="L9" i="1"/>
  <c r="R7" i="1"/>
  <c r="V7" i="1" s="1"/>
  <c r="Q7" i="1"/>
  <c r="P7" i="1"/>
  <c r="O7" i="1"/>
  <c r="N7" i="1"/>
  <c r="L7" i="1"/>
  <c r="R5" i="1"/>
  <c r="Q5" i="1"/>
  <c r="P5" i="1"/>
  <c r="O5" i="1"/>
  <c r="N5" i="1"/>
  <c r="L5" i="1"/>
  <c r="R3" i="1"/>
  <c r="Q3" i="1"/>
  <c r="P3" i="1"/>
  <c r="T3" i="1" s="1"/>
  <c r="O3" i="1"/>
  <c r="N3" i="1"/>
  <c r="S3" i="1" s="1"/>
  <c r="L3" i="1"/>
  <c r="H10" i="2"/>
  <c r="I10" i="2" s="1"/>
  <c r="H15" i="2"/>
  <c r="I15" i="2" s="1"/>
  <c r="H4" i="2"/>
  <c r="I4" i="2" s="1"/>
  <c r="H9" i="2"/>
  <c r="I9" i="2" s="1"/>
  <c r="H26" i="2"/>
  <c r="I26" i="2" s="1"/>
  <c r="H31" i="2"/>
  <c r="I31" i="2" s="1"/>
  <c r="H20" i="2"/>
  <c r="I20" i="2" s="1"/>
  <c r="H25" i="2"/>
  <c r="I25" i="2" s="1"/>
  <c r="J25" i="2" s="1"/>
  <c r="K25" i="2" s="1"/>
  <c r="H42" i="2"/>
  <c r="I42" i="2" s="1"/>
  <c r="H47" i="2"/>
  <c r="I47" i="2" s="1"/>
  <c r="H36" i="2"/>
  <c r="I36" i="2" s="1"/>
  <c r="H41" i="2"/>
  <c r="I41" i="2" s="1"/>
  <c r="H58" i="2"/>
  <c r="I58" i="2" s="1"/>
  <c r="H63" i="2"/>
  <c r="I63" i="2" s="1"/>
  <c r="H52" i="2"/>
  <c r="I52" i="2" s="1"/>
  <c r="H57" i="2"/>
  <c r="I57" i="2" s="1"/>
  <c r="H74" i="2"/>
  <c r="I74" i="2" s="1"/>
  <c r="H79" i="2"/>
  <c r="I79" i="2" s="1"/>
  <c r="H68" i="2"/>
  <c r="I68" i="2" s="1"/>
  <c r="H73" i="2"/>
  <c r="I73" i="2" s="1"/>
  <c r="H90" i="2"/>
  <c r="I90" i="2" s="1"/>
  <c r="H95" i="2"/>
  <c r="I95" i="2" s="1"/>
  <c r="H84" i="2"/>
  <c r="I84" i="2" s="1"/>
  <c r="H89" i="2"/>
  <c r="I89" i="2" s="1"/>
  <c r="H106" i="2"/>
  <c r="I106" i="2" s="1"/>
  <c r="H111" i="2"/>
  <c r="I111" i="2" s="1"/>
  <c r="H100" i="2"/>
  <c r="I100" i="2" s="1"/>
  <c r="H105" i="2"/>
  <c r="I105" i="2" s="1"/>
  <c r="H122" i="2"/>
  <c r="I122" i="2" s="1"/>
  <c r="H127" i="2"/>
  <c r="I127" i="2" s="1"/>
  <c r="H116" i="2"/>
  <c r="I116" i="2" s="1"/>
  <c r="H121" i="2"/>
  <c r="I121" i="2" s="1"/>
  <c r="G6" i="2"/>
  <c r="G10" i="2"/>
  <c r="G14" i="2"/>
  <c r="G3" i="2"/>
  <c r="G7" i="2"/>
  <c r="G11" i="2"/>
  <c r="G15" i="2"/>
  <c r="G4" i="2"/>
  <c r="G8" i="2"/>
  <c r="G12" i="2"/>
  <c r="G16" i="2"/>
  <c r="G5" i="2"/>
  <c r="G9" i="2"/>
  <c r="G13" i="2"/>
  <c r="G17" i="2"/>
  <c r="G18" i="2"/>
  <c r="G22" i="2"/>
  <c r="G26" i="2"/>
  <c r="G30" i="2"/>
  <c r="G19" i="2"/>
  <c r="G23" i="2"/>
  <c r="G27" i="2"/>
  <c r="G31" i="2"/>
  <c r="G20" i="2"/>
  <c r="G24" i="2"/>
  <c r="G28" i="2"/>
  <c r="G32" i="2"/>
  <c r="G21" i="2"/>
  <c r="G25" i="2"/>
  <c r="G29" i="2"/>
  <c r="G33" i="2"/>
  <c r="G34" i="2"/>
  <c r="G38" i="2"/>
  <c r="G42" i="2"/>
  <c r="G46" i="2"/>
  <c r="G35" i="2"/>
  <c r="G39" i="2"/>
  <c r="G43" i="2"/>
  <c r="G47" i="2"/>
  <c r="G36" i="2"/>
  <c r="G40" i="2"/>
  <c r="G44" i="2"/>
  <c r="G48" i="2"/>
  <c r="G37" i="2"/>
  <c r="G41" i="2"/>
  <c r="G45" i="2"/>
  <c r="G49" i="2"/>
  <c r="G50" i="2"/>
  <c r="G54" i="2"/>
  <c r="G58" i="2"/>
  <c r="G62" i="2"/>
  <c r="G51" i="2"/>
  <c r="G55" i="2"/>
  <c r="G59" i="2"/>
  <c r="G63" i="2"/>
  <c r="G52" i="2"/>
  <c r="G56" i="2"/>
  <c r="G60" i="2"/>
  <c r="G64" i="2"/>
  <c r="G53" i="2"/>
  <c r="G57" i="2"/>
  <c r="G61" i="2"/>
  <c r="G65" i="2"/>
  <c r="G66" i="2"/>
  <c r="G70" i="2"/>
  <c r="G74" i="2"/>
  <c r="G78" i="2"/>
  <c r="G67" i="2"/>
  <c r="G71" i="2"/>
  <c r="G75" i="2"/>
  <c r="G79" i="2"/>
  <c r="G68" i="2"/>
  <c r="G72" i="2"/>
  <c r="G76" i="2"/>
  <c r="G80" i="2"/>
  <c r="G69" i="2"/>
  <c r="G73" i="2"/>
  <c r="G77" i="2"/>
  <c r="G81" i="2"/>
  <c r="G82" i="2"/>
  <c r="G86" i="2"/>
  <c r="G90" i="2"/>
  <c r="G94" i="2"/>
  <c r="G83" i="2"/>
  <c r="G87" i="2"/>
  <c r="G91" i="2"/>
  <c r="G95" i="2"/>
  <c r="G84" i="2"/>
  <c r="G88" i="2"/>
  <c r="G92" i="2"/>
  <c r="G96" i="2"/>
  <c r="G85" i="2"/>
  <c r="G89" i="2"/>
  <c r="G93" i="2"/>
  <c r="G97" i="2"/>
  <c r="G98" i="2"/>
  <c r="G102" i="2"/>
  <c r="G106" i="2"/>
  <c r="G110" i="2"/>
  <c r="G99" i="2"/>
  <c r="G103" i="2"/>
  <c r="G107" i="2"/>
  <c r="G111" i="2"/>
  <c r="G100" i="2"/>
  <c r="G104" i="2"/>
  <c r="G108" i="2"/>
  <c r="G112" i="2"/>
  <c r="G101" i="2"/>
  <c r="G105" i="2"/>
  <c r="G109" i="2"/>
  <c r="G113" i="2"/>
  <c r="G114" i="2"/>
  <c r="G118" i="2"/>
  <c r="G122" i="2"/>
  <c r="G126" i="2"/>
  <c r="G115" i="2"/>
  <c r="G119" i="2"/>
  <c r="G123" i="2"/>
  <c r="G127" i="2"/>
  <c r="G116" i="2"/>
  <c r="G120" i="2"/>
  <c r="G124" i="2"/>
  <c r="G128" i="2"/>
  <c r="G117" i="2"/>
  <c r="G121" i="2"/>
  <c r="G125" i="2"/>
  <c r="G129" i="2"/>
  <c r="G2" i="2"/>
  <c r="F6" i="2"/>
  <c r="H6" i="2" s="1"/>
  <c r="I6" i="2" s="1"/>
  <c r="F10" i="2"/>
  <c r="F14" i="2"/>
  <c r="H14" i="2" s="1"/>
  <c r="I14" i="2" s="1"/>
  <c r="F3" i="2"/>
  <c r="H3" i="2" s="1"/>
  <c r="I3" i="2" s="1"/>
  <c r="F7" i="2"/>
  <c r="H7" i="2" s="1"/>
  <c r="I7" i="2" s="1"/>
  <c r="F11" i="2"/>
  <c r="H11" i="2" s="1"/>
  <c r="I11" i="2" s="1"/>
  <c r="F15" i="2"/>
  <c r="F4" i="2"/>
  <c r="F8" i="2"/>
  <c r="H8" i="2" s="1"/>
  <c r="I8" i="2" s="1"/>
  <c r="F12" i="2"/>
  <c r="H12" i="2" s="1"/>
  <c r="I12" i="2" s="1"/>
  <c r="F16" i="2"/>
  <c r="H16" i="2" s="1"/>
  <c r="I16" i="2" s="1"/>
  <c r="F5" i="2"/>
  <c r="H5" i="2" s="1"/>
  <c r="I5" i="2" s="1"/>
  <c r="F9" i="2"/>
  <c r="F13" i="2"/>
  <c r="H13" i="2" s="1"/>
  <c r="I13" i="2" s="1"/>
  <c r="F17" i="2"/>
  <c r="H17" i="2" s="1"/>
  <c r="I17" i="2" s="1"/>
  <c r="F18" i="2"/>
  <c r="H18" i="2" s="1"/>
  <c r="I18" i="2" s="1"/>
  <c r="F22" i="2"/>
  <c r="H22" i="2" s="1"/>
  <c r="I22" i="2" s="1"/>
  <c r="F26" i="2"/>
  <c r="F30" i="2"/>
  <c r="H30" i="2" s="1"/>
  <c r="I30" i="2" s="1"/>
  <c r="F19" i="2"/>
  <c r="H19" i="2" s="1"/>
  <c r="I19" i="2" s="1"/>
  <c r="F23" i="2"/>
  <c r="H23" i="2" s="1"/>
  <c r="I23" i="2" s="1"/>
  <c r="F27" i="2"/>
  <c r="H27" i="2" s="1"/>
  <c r="I27" i="2" s="1"/>
  <c r="F31" i="2"/>
  <c r="F20" i="2"/>
  <c r="F24" i="2"/>
  <c r="H24" i="2" s="1"/>
  <c r="I24" i="2" s="1"/>
  <c r="F28" i="2"/>
  <c r="H28" i="2" s="1"/>
  <c r="I28" i="2" s="1"/>
  <c r="F32" i="2"/>
  <c r="H32" i="2" s="1"/>
  <c r="I32" i="2" s="1"/>
  <c r="F21" i="2"/>
  <c r="H21" i="2" s="1"/>
  <c r="I21" i="2" s="1"/>
  <c r="F25" i="2"/>
  <c r="F29" i="2"/>
  <c r="H29" i="2" s="1"/>
  <c r="I29" i="2" s="1"/>
  <c r="F33" i="2"/>
  <c r="H33" i="2" s="1"/>
  <c r="I33" i="2" s="1"/>
  <c r="F34" i="2"/>
  <c r="H34" i="2" s="1"/>
  <c r="I34" i="2" s="1"/>
  <c r="F38" i="2"/>
  <c r="H38" i="2" s="1"/>
  <c r="I38" i="2" s="1"/>
  <c r="F42" i="2"/>
  <c r="F46" i="2"/>
  <c r="H46" i="2" s="1"/>
  <c r="I46" i="2" s="1"/>
  <c r="F35" i="2"/>
  <c r="H35" i="2" s="1"/>
  <c r="I35" i="2" s="1"/>
  <c r="F39" i="2"/>
  <c r="H39" i="2" s="1"/>
  <c r="I39" i="2" s="1"/>
  <c r="F43" i="2"/>
  <c r="H43" i="2" s="1"/>
  <c r="I43" i="2" s="1"/>
  <c r="F47" i="2"/>
  <c r="F36" i="2"/>
  <c r="F40" i="2"/>
  <c r="H40" i="2" s="1"/>
  <c r="I40" i="2" s="1"/>
  <c r="F44" i="2"/>
  <c r="H44" i="2" s="1"/>
  <c r="I44" i="2" s="1"/>
  <c r="F48" i="2"/>
  <c r="H48" i="2" s="1"/>
  <c r="I48" i="2" s="1"/>
  <c r="F37" i="2"/>
  <c r="H37" i="2" s="1"/>
  <c r="I37" i="2" s="1"/>
  <c r="F41" i="2"/>
  <c r="F45" i="2"/>
  <c r="H45" i="2" s="1"/>
  <c r="I45" i="2" s="1"/>
  <c r="F49" i="2"/>
  <c r="H49" i="2" s="1"/>
  <c r="I49" i="2" s="1"/>
  <c r="F50" i="2"/>
  <c r="H50" i="2" s="1"/>
  <c r="I50" i="2" s="1"/>
  <c r="F54" i="2"/>
  <c r="H54" i="2" s="1"/>
  <c r="I54" i="2" s="1"/>
  <c r="F58" i="2"/>
  <c r="F62" i="2"/>
  <c r="H62" i="2" s="1"/>
  <c r="I62" i="2" s="1"/>
  <c r="F51" i="2"/>
  <c r="H51" i="2" s="1"/>
  <c r="I51" i="2" s="1"/>
  <c r="F55" i="2"/>
  <c r="H55" i="2" s="1"/>
  <c r="I55" i="2" s="1"/>
  <c r="F59" i="2"/>
  <c r="H59" i="2" s="1"/>
  <c r="I59" i="2" s="1"/>
  <c r="F63" i="2"/>
  <c r="F52" i="2"/>
  <c r="F56" i="2"/>
  <c r="H56" i="2" s="1"/>
  <c r="I56" i="2" s="1"/>
  <c r="F60" i="2"/>
  <c r="H60" i="2" s="1"/>
  <c r="I60" i="2" s="1"/>
  <c r="F64" i="2"/>
  <c r="H64" i="2" s="1"/>
  <c r="I64" i="2" s="1"/>
  <c r="F53" i="2"/>
  <c r="H53" i="2" s="1"/>
  <c r="I53" i="2" s="1"/>
  <c r="F57" i="2"/>
  <c r="F61" i="2"/>
  <c r="H61" i="2" s="1"/>
  <c r="I61" i="2" s="1"/>
  <c r="F65" i="2"/>
  <c r="H65" i="2" s="1"/>
  <c r="I65" i="2" s="1"/>
  <c r="F66" i="2"/>
  <c r="H66" i="2" s="1"/>
  <c r="I66" i="2" s="1"/>
  <c r="F70" i="2"/>
  <c r="H70" i="2" s="1"/>
  <c r="I70" i="2" s="1"/>
  <c r="F74" i="2"/>
  <c r="F78" i="2"/>
  <c r="H78" i="2" s="1"/>
  <c r="I78" i="2" s="1"/>
  <c r="F67" i="2"/>
  <c r="H67" i="2" s="1"/>
  <c r="I67" i="2" s="1"/>
  <c r="F71" i="2"/>
  <c r="H71" i="2" s="1"/>
  <c r="I71" i="2" s="1"/>
  <c r="F75" i="2"/>
  <c r="H75" i="2" s="1"/>
  <c r="I75" i="2" s="1"/>
  <c r="F79" i="2"/>
  <c r="F68" i="2"/>
  <c r="F72" i="2"/>
  <c r="H72" i="2" s="1"/>
  <c r="I72" i="2" s="1"/>
  <c r="F76" i="2"/>
  <c r="H76" i="2" s="1"/>
  <c r="I76" i="2" s="1"/>
  <c r="F80" i="2"/>
  <c r="H80" i="2" s="1"/>
  <c r="I80" i="2" s="1"/>
  <c r="F69" i="2"/>
  <c r="H69" i="2" s="1"/>
  <c r="I69" i="2" s="1"/>
  <c r="F73" i="2"/>
  <c r="F77" i="2"/>
  <c r="H77" i="2" s="1"/>
  <c r="I77" i="2" s="1"/>
  <c r="F81" i="2"/>
  <c r="H81" i="2" s="1"/>
  <c r="I81" i="2" s="1"/>
  <c r="F82" i="2"/>
  <c r="H82" i="2" s="1"/>
  <c r="I82" i="2" s="1"/>
  <c r="F86" i="2"/>
  <c r="H86" i="2" s="1"/>
  <c r="I86" i="2" s="1"/>
  <c r="F90" i="2"/>
  <c r="F94" i="2"/>
  <c r="H94" i="2" s="1"/>
  <c r="I94" i="2" s="1"/>
  <c r="F83" i="2"/>
  <c r="H83" i="2" s="1"/>
  <c r="I83" i="2" s="1"/>
  <c r="F87" i="2"/>
  <c r="H87" i="2" s="1"/>
  <c r="I87" i="2" s="1"/>
  <c r="F91" i="2"/>
  <c r="H91" i="2" s="1"/>
  <c r="I91" i="2" s="1"/>
  <c r="F95" i="2"/>
  <c r="F84" i="2"/>
  <c r="F88" i="2"/>
  <c r="H88" i="2" s="1"/>
  <c r="I88" i="2" s="1"/>
  <c r="F92" i="2"/>
  <c r="H92" i="2" s="1"/>
  <c r="I92" i="2" s="1"/>
  <c r="F96" i="2"/>
  <c r="H96" i="2" s="1"/>
  <c r="I96" i="2" s="1"/>
  <c r="F85" i="2"/>
  <c r="H85" i="2" s="1"/>
  <c r="I85" i="2" s="1"/>
  <c r="F89" i="2"/>
  <c r="F93" i="2"/>
  <c r="H93" i="2" s="1"/>
  <c r="I93" i="2" s="1"/>
  <c r="F97" i="2"/>
  <c r="H97" i="2" s="1"/>
  <c r="I97" i="2" s="1"/>
  <c r="F98" i="2"/>
  <c r="H98" i="2" s="1"/>
  <c r="I98" i="2" s="1"/>
  <c r="F102" i="2"/>
  <c r="H102" i="2" s="1"/>
  <c r="I102" i="2" s="1"/>
  <c r="F106" i="2"/>
  <c r="F110" i="2"/>
  <c r="H110" i="2" s="1"/>
  <c r="I110" i="2" s="1"/>
  <c r="F99" i="2"/>
  <c r="H99" i="2" s="1"/>
  <c r="I99" i="2" s="1"/>
  <c r="F103" i="2"/>
  <c r="H103" i="2" s="1"/>
  <c r="I103" i="2" s="1"/>
  <c r="F107" i="2"/>
  <c r="H107" i="2" s="1"/>
  <c r="I107" i="2" s="1"/>
  <c r="F111" i="2"/>
  <c r="F100" i="2"/>
  <c r="F104" i="2"/>
  <c r="H104" i="2" s="1"/>
  <c r="I104" i="2" s="1"/>
  <c r="F108" i="2"/>
  <c r="H108" i="2" s="1"/>
  <c r="I108" i="2" s="1"/>
  <c r="F112" i="2"/>
  <c r="H112" i="2" s="1"/>
  <c r="I112" i="2" s="1"/>
  <c r="F101" i="2"/>
  <c r="H101" i="2" s="1"/>
  <c r="I101" i="2" s="1"/>
  <c r="F105" i="2"/>
  <c r="F109" i="2"/>
  <c r="H109" i="2" s="1"/>
  <c r="I109" i="2" s="1"/>
  <c r="F113" i="2"/>
  <c r="H113" i="2" s="1"/>
  <c r="I113" i="2" s="1"/>
  <c r="F114" i="2"/>
  <c r="H114" i="2" s="1"/>
  <c r="I114" i="2" s="1"/>
  <c r="F118" i="2"/>
  <c r="H118" i="2" s="1"/>
  <c r="I118" i="2" s="1"/>
  <c r="F122" i="2"/>
  <c r="F126" i="2"/>
  <c r="H126" i="2" s="1"/>
  <c r="I126" i="2" s="1"/>
  <c r="F115" i="2"/>
  <c r="H115" i="2" s="1"/>
  <c r="I115" i="2" s="1"/>
  <c r="F119" i="2"/>
  <c r="H119" i="2" s="1"/>
  <c r="I119" i="2" s="1"/>
  <c r="F123" i="2"/>
  <c r="H123" i="2" s="1"/>
  <c r="I123" i="2" s="1"/>
  <c r="F127" i="2"/>
  <c r="F116" i="2"/>
  <c r="F120" i="2"/>
  <c r="H120" i="2" s="1"/>
  <c r="I120" i="2" s="1"/>
  <c r="F124" i="2"/>
  <c r="H124" i="2" s="1"/>
  <c r="I124" i="2" s="1"/>
  <c r="F128" i="2"/>
  <c r="H128" i="2" s="1"/>
  <c r="I128" i="2" s="1"/>
  <c r="F117" i="2"/>
  <c r="H117" i="2" s="1"/>
  <c r="I117" i="2" s="1"/>
  <c r="F121" i="2"/>
  <c r="F125" i="2"/>
  <c r="H125" i="2" s="1"/>
  <c r="I125" i="2" s="1"/>
  <c r="F129" i="2"/>
  <c r="H129" i="2" s="1"/>
  <c r="I129" i="2" s="1"/>
  <c r="F2" i="2"/>
  <c r="H2" i="2" s="1"/>
  <c r="I2" i="2" s="1"/>
  <c r="L33" i="1"/>
  <c r="L27" i="1"/>
  <c r="L39" i="1"/>
  <c r="L47" i="1"/>
  <c r="L35" i="1"/>
  <c r="L31" i="1"/>
  <c r="L43" i="1"/>
  <c r="L49" i="1"/>
  <c r="L41" i="1"/>
  <c r="L29" i="1"/>
  <c r="L37" i="1"/>
  <c r="L53" i="1"/>
  <c r="L51" i="1"/>
  <c r="L50" i="1"/>
  <c r="L52" i="1"/>
  <c r="L20" i="1"/>
  <c r="L8" i="1"/>
  <c r="L2" i="1"/>
  <c r="L14" i="1"/>
  <c r="L22" i="1"/>
  <c r="L10" i="1"/>
  <c r="L6" i="1"/>
  <c r="L18" i="1"/>
  <c r="L24" i="1"/>
  <c r="L16" i="1"/>
  <c r="L4" i="1"/>
  <c r="L12" i="1"/>
  <c r="L72" i="1"/>
  <c r="L60" i="1"/>
  <c r="L54" i="1"/>
  <c r="L66" i="1"/>
  <c r="L74" i="1"/>
  <c r="L62" i="1"/>
  <c r="L58" i="1"/>
  <c r="L70" i="1"/>
  <c r="L76" i="1"/>
  <c r="L68" i="1"/>
  <c r="L56" i="1"/>
  <c r="L64" i="1"/>
  <c r="L87" i="1"/>
  <c r="L81" i="1"/>
  <c r="L78" i="1"/>
  <c r="L84" i="1"/>
  <c r="L88" i="1"/>
  <c r="L82" i="1"/>
  <c r="L80" i="1"/>
  <c r="L86" i="1"/>
  <c r="L89" i="1"/>
  <c r="L85" i="1"/>
  <c r="L79" i="1"/>
  <c r="L83" i="1"/>
  <c r="L44" i="1"/>
  <c r="L32" i="1"/>
  <c r="L26" i="1"/>
  <c r="L38" i="1"/>
  <c r="L46" i="1"/>
  <c r="L34" i="1"/>
  <c r="L30" i="1"/>
  <c r="L42" i="1"/>
  <c r="L48" i="1"/>
  <c r="L40" i="1"/>
  <c r="L28" i="1"/>
  <c r="L36" i="1"/>
  <c r="L45" i="1"/>
  <c r="J84" i="2" l="1"/>
  <c r="K84" i="2" s="1"/>
  <c r="J20" i="2"/>
  <c r="K20" i="2" s="1"/>
  <c r="J123" i="2"/>
  <c r="K123" i="2" s="1"/>
  <c r="J107" i="2"/>
  <c r="K107" i="2" s="1"/>
  <c r="J91" i="2"/>
  <c r="K91" i="2" s="1"/>
  <c r="J75" i="2"/>
  <c r="K75" i="2" s="1"/>
  <c r="J59" i="2"/>
  <c r="K59" i="2" s="1"/>
  <c r="J43" i="2"/>
  <c r="K43" i="2" s="1"/>
  <c r="J27" i="2"/>
  <c r="K27" i="2" s="1"/>
  <c r="J11" i="2"/>
  <c r="K11" i="2" s="1"/>
  <c r="J95" i="2"/>
  <c r="K95" i="2" s="1"/>
  <c r="J31" i="2"/>
  <c r="K31" i="2" s="1"/>
  <c r="S5" i="1"/>
  <c r="J103" i="2"/>
  <c r="K103" i="2" s="1"/>
  <c r="J87" i="2"/>
  <c r="K87" i="2" s="1"/>
  <c r="J71" i="2"/>
  <c r="K71" i="2" s="1"/>
  <c r="J55" i="2"/>
  <c r="K55" i="2" s="1"/>
  <c r="J39" i="2"/>
  <c r="K39" i="2" s="1"/>
  <c r="J23" i="2"/>
  <c r="K23" i="2" s="1"/>
  <c r="J7" i="2"/>
  <c r="K7" i="2" s="1"/>
  <c r="J90" i="2"/>
  <c r="K90" i="2" s="1"/>
  <c r="J26" i="2"/>
  <c r="K26" i="2" s="1"/>
  <c r="T5" i="1"/>
  <c r="J115" i="2"/>
  <c r="K115" i="2" s="1"/>
  <c r="J99" i="2"/>
  <c r="K99" i="2" s="1"/>
  <c r="J83" i="2"/>
  <c r="K83" i="2" s="1"/>
  <c r="J67" i="2"/>
  <c r="K67" i="2" s="1"/>
  <c r="J51" i="2"/>
  <c r="K51" i="2" s="1"/>
  <c r="J35" i="2"/>
  <c r="K35" i="2" s="1"/>
  <c r="J19" i="2"/>
  <c r="K19" i="2" s="1"/>
  <c r="J3" i="2"/>
  <c r="K3" i="2" s="1"/>
  <c r="J73" i="2"/>
  <c r="K73" i="2" s="1"/>
  <c r="J9" i="2"/>
  <c r="K9" i="2" s="1"/>
  <c r="S57" i="1"/>
  <c r="J126" i="2"/>
  <c r="K126" i="2" s="1"/>
  <c r="J110" i="2"/>
  <c r="K110" i="2" s="1"/>
  <c r="J94" i="2"/>
  <c r="K94" i="2" s="1"/>
  <c r="J78" i="2"/>
  <c r="K78" i="2" s="1"/>
  <c r="J62" i="2"/>
  <c r="K62" i="2" s="1"/>
  <c r="J46" i="2"/>
  <c r="K46" i="2" s="1"/>
  <c r="J30" i="2"/>
  <c r="K30" i="2" s="1"/>
  <c r="J14" i="2"/>
  <c r="K14" i="2" s="1"/>
  <c r="J68" i="2"/>
  <c r="K68" i="2" s="1"/>
  <c r="J4" i="2"/>
  <c r="K4" i="2" s="1"/>
  <c r="J89" i="2"/>
  <c r="K89" i="2" s="1"/>
  <c r="J119" i="2"/>
  <c r="K119" i="2" s="1"/>
  <c r="J79" i="2"/>
  <c r="K79" i="2" s="1"/>
  <c r="J15" i="2"/>
  <c r="K15" i="2" s="1"/>
  <c r="J118" i="2"/>
  <c r="K118" i="2" s="1"/>
  <c r="J102" i="2"/>
  <c r="K102" i="2" s="1"/>
  <c r="J86" i="2"/>
  <c r="K86" i="2" s="1"/>
  <c r="J70" i="2"/>
  <c r="K70" i="2" s="1"/>
  <c r="J54" i="2"/>
  <c r="K54" i="2" s="1"/>
  <c r="J38" i="2"/>
  <c r="K38" i="2" s="1"/>
  <c r="J22" i="2"/>
  <c r="K22" i="2" s="1"/>
  <c r="J6" i="2"/>
  <c r="K6" i="2" s="1"/>
  <c r="J74" i="2"/>
  <c r="K74" i="2" s="1"/>
  <c r="J10" i="2"/>
  <c r="K10" i="2" s="1"/>
  <c r="S55" i="1"/>
  <c r="V57" i="1"/>
  <c r="J2" i="2"/>
  <c r="K2" i="2" s="1"/>
  <c r="J114" i="2"/>
  <c r="K114" i="2" s="1"/>
  <c r="J98" i="2"/>
  <c r="K98" i="2" s="1"/>
  <c r="J82" i="2"/>
  <c r="K82" i="2" s="1"/>
  <c r="J66" i="2"/>
  <c r="K66" i="2" s="1"/>
  <c r="J50" i="2"/>
  <c r="K50" i="2" s="1"/>
  <c r="J34" i="2"/>
  <c r="K34" i="2" s="1"/>
  <c r="J18" i="2"/>
  <c r="K18" i="2" s="1"/>
  <c r="J121" i="2"/>
  <c r="K121" i="2" s="1"/>
  <c r="J57" i="2"/>
  <c r="K57" i="2" s="1"/>
  <c r="J129" i="2"/>
  <c r="K129" i="2" s="1"/>
  <c r="J113" i="2"/>
  <c r="K113" i="2" s="1"/>
  <c r="J97" i="2"/>
  <c r="K97" i="2" s="1"/>
  <c r="J81" i="2"/>
  <c r="K81" i="2" s="1"/>
  <c r="J65" i="2"/>
  <c r="K65" i="2" s="1"/>
  <c r="J49" i="2"/>
  <c r="K49" i="2" s="1"/>
  <c r="J33" i="2"/>
  <c r="K33" i="2" s="1"/>
  <c r="J17" i="2"/>
  <c r="K17" i="2" s="1"/>
  <c r="J116" i="2"/>
  <c r="K116" i="2" s="1"/>
  <c r="J52" i="2"/>
  <c r="K52" i="2" s="1"/>
  <c r="U55" i="1"/>
  <c r="J125" i="2"/>
  <c r="K125" i="2" s="1"/>
  <c r="J109" i="2"/>
  <c r="K109" i="2" s="1"/>
  <c r="J93" i="2"/>
  <c r="K93" i="2" s="1"/>
  <c r="J77" i="2"/>
  <c r="K77" i="2" s="1"/>
  <c r="J61" i="2"/>
  <c r="K61" i="2" s="1"/>
  <c r="J45" i="2"/>
  <c r="K45" i="2" s="1"/>
  <c r="J29" i="2"/>
  <c r="K29" i="2" s="1"/>
  <c r="J13" i="2"/>
  <c r="K13" i="2" s="1"/>
  <c r="J127" i="2"/>
  <c r="K127" i="2" s="1"/>
  <c r="J63" i="2"/>
  <c r="K63" i="2" s="1"/>
  <c r="V55" i="1"/>
  <c r="J122" i="2"/>
  <c r="K122" i="2" s="1"/>
  <c r="J58" i="2"/>
  <c r="K58" i="2" s="1"/>
  <c r="J117" i="2"/>
  <c r="K117" i="2" s="1"/>
  <c r="J101" i="2"/>
  <c r="K101" i="2" s="1"/>
  <c r="J85" i="2"/>
  <c r="K85" i="2" s="1"/>
  <c r="J69" i="2"/>
  <c r="K69" i="2" s="1"/>
  <c r="J53" i="2"/>
  <c r="K53" i="2" s="1"/>
  <c r="J37" i="2"/>
  <c r="K37" i="2" s="1"/>
  <c r="J21" i="2"/>
  <c r="K21" i="2" s="1"/>
  <c r="J5" i="2"/>
  <c r="K5" i="2" s="1"/>
  <c r="J105" i="2"/>
  <c r="K105" i="2" s="1"/>
  <c r="J41" i="2"/>
  <c r="K41" i="2" s="1"/>
  <c r="U3" i="1"/>
  <c r="T61" i="1"/>
  <c r="J128" i="2"/>
  <c r="K128" i="2" s="1"/>
  <c r="J112" i="2"/>
  <c r="K112" i="2" s="1"/>
  <c r="J96" i="2"/>
  <c r="K96" i="2" s="1"/>
  <c r="J80" i="2"/>
  <c r="K80" i="2" s="1"/>
  <c r="J64" i="2"/>
  <c r="K64" i="2" s="1"/>
  <c r="J48" i="2"/>
  <c r="K48" i="2" s="1"/>
  <c r="J32" i="2"/>
  <c r="K32" i="2" s="1"/>
  <c r="J16" i="2"/>
  <c r="K16" i="2" s="1"/>
  <c r="J100" i="2"/>
  <c r="K100" i="2" s="1"/>
  <c r="J36" i="2"/>
  <c r="K36" i="2" s="1"/>
  <c r="V3" i="1"/>
  <c r="T9" i="1"/>
  <c r="U13" i="1"/>
  <c r="J124" i="2"/>
  <c r="K124" i="2" s="1"/>
  <c r="J108" i="2"/>
  <c r="K108" i="2" s="1"/>
  <c r="J92" i="2"/>
  <c r="K92" i="2" s="1"/>
  <c r="J76" i="2"/>
  <c r="K76" i="2" s="1"/>
  <c r="J60" i="2"/>
  <c r="K60" i="2" s="1"/>
  <c r="J44" i="2"/>
  <c r="K44" i="2" s="1"/>
  <c r="J28" i="2"/>
  <c r="K28" i="2" s="1"/>
  <c r="J12" i="2"/>
  <c r="K12" i="2" s="1"/>
  <c r="J111" i="2"/>
  <c r="K111" i="2" s="1"/>
  <c r="J47" i="2"/>
  <c r="K47" i="2" s="1"/>
  <c r="V13" i="1"/>
  <c r="J120" i="2"/>
  <c r="K120" i="2" s="1"/>
  <c r="J104" i="2"/>
  <c r="K104" i="2" s="1"/>
  <c r="J88" i="2"/>
  <c r="K88" i="2" s="1"/>
  <c r="J72" i="2"/>
  <c r="K72" i="2" s="1"/>
  <c r="J56" i="2"/>
  <c r="K56" i="2" s="1"/>
  <c r="J40" i="2"/>
  <c r="K40" i="2" s="1"/>
  <c r="J24" i="2"/>
  <c r="K24" i="2" s="1"/>
  <c r="J8" i="2"/>
  <c r="K8" i="2" s="1"/>
  <c r="J106" i="2"/>
  <c r="K106" i="2" s="1"/>
  <c r="J42" i="2"/>
  <c r="K42" i="2" s="1"/>
  <c r="U5" i="1"/>
  <c r="T25" i="1"/>
  <c r="U73" i="1"/>
  <c r="S9" i="1"/>
  <c r="S25" i="1"/>
  <c r="V5" i="1"/>
  <c r="U25" i="1"/>
  <c r="V73" i="1"/>
  <c r="V25" i="1"/>
  <c r="T7" i="1"/>
  <c r="T57" i="1"/>
  <c r="T63" i="1"/>
  <c r="S7" i="1"/>
  <c r="V11" i="1"/>
  <c r="U17" i="1"/>
  <c r="V71" i="1"/>
  <c r="V77" i="1"/>
  <c r="U57" i="1"/>
  <c r="V75" i="1"/>
  <c r="U61" i="1"/>
  <c r="U9" i="1"/>
  <c r="S19" i="1"/>
  <c r="V61" i="1"/>
  <c r="S67" i="1"/>
  <c r="U69" i="1"/>
  <c r="V9" i="1"/>
  <c r="U65" i="1"/>
  <c r="T67" i="1"/>
  <c r="V69" i="1"/>
  <c r="S69" i="1"/>
  <c r="T69" i="1"/>
  <c r="U63" i="1"/>
  <c r="V63" i="1"/>
  <c r="S63" i="1"/>
  <c r="S75" i="1"/>
  <c r="U75" i="1"/>
  <c r="T77" i="1"/>
  <c r="U77" i="1"/>
  <c r="S59" i="1"/>
  <c r="T59" i="1"/>
  <c r="U59" i="1"/>
  <c r="V59" i="1"/>
  <c r="U71" i="1"/>
  <c r="T65" i="1"/>
  <c r="V65" i="1"/>
  <c r="T55" i="1"/>
  <c r="U23" i="1"/>
  <c r="S11" i="1"/>
  <c r="S15" i="1"/>
  <c r="V19" i="1"/>
  <c r="T15" i="1"/>
  <c r="T11" i="1"/>
  <c r="U15" i="1"/>
  <c r="U7" i="1"/>
  <c r="S17" i="1"/>
  <c r="T21" i="1"/>
  <c r="U21" i="1"/>
  <c r="V17" i="1"/>
  <c r="V21" i="1"/>
  <c r="T23" i="1"/>
  <c r="O33" i="1"/>
  <c r="P33" i="1"/>
  <c r="Q33" i="1"/>
  <c r="R33" i="1"/>
  <c r="O27" i="1"/>
  <c r="P27" i="1"/>
  <c r="Q27" i="1"/>
  <c r="R27" i="1"/>
  <c r="O39" i="1"/>
  <c r="P39" i="1"/>
  <c r="Q39" i="1"/>
  <c r="R39" i="1"/>
  <c r="O47" i="1"/>
  <c r="P47" i="1"/>
  <c r="Q47" i="1"/>
  <c r="R47" i="1"/>
  <c r="O35" i="1"/>
  <c r="P35" i="1"/>
  <c r="Q35" i="1"/>
  <c r="R35" i="1"/>
  <c r="O31" i="1"/>
  <c r="P31" i="1"/>
  <c r="Q31" i="1"/>
  <c r="R31" i="1"/>
  <c r="O43" i="1"/>
  <c r="P43" i="1"/>
  <c r="Q43" i="1"/>
  <c r="R43" i="1"/>
  <c r="O49" i="1"/>
  <c r="P49" i="1"/>
  <c r="Q49" i="1"/>
  <c r="R49" i="1"/>
  <c r="O41" i="1"/>
  <c r="P41" i="1"/>
  <c r="Q41" i="1"/>
  <c r="R41" i="1"/>
  <c r="O29" i="1"/>
  <c r="P29" i="1"/>
  <c r="Q29" i="1"/>
  <c r="R29" i="1"/>
  <c r="O37" i="1"/>
  <c r="P37" i="1"/>
  <c r="Q37" i="1"/>
  <c r="R37" i="1"/>
  <c r="O53" i="1"/>
  <c r="S53" i="1" s="1"/>
  <c r="P53" i="1"/>
  <c r="T53" i="1" s="1"/>
  <c r="Q53" i="1"/>
  <c r="R53" i="1"/>
  <c r="O51" i="1"/>
  <c r="S51" i="1" s="1"/>
  <c r="P51" i="1"/>
  <c r="Q51" i="1"/>
  <c r="U51" i="1" s="1"/>
  <c r="R51" i="1"/>
  <c r="O50" i="1"/>
  <c r="P50" i="1"/>
  <c r="Q50" i="1"/>
  <c r="U50" i="1" s="1"/>
  <c r="R50" i="1"/>
  <c r="V50" i="1" s="1"/>
  <c r="O52" i="1"/>
  <c r="P52" i="1"/>
  <c r="T52" i="1" s="1"/>
  <c r="Q52" i="1"/>
  <c r="R52" i="1"/>
  <c r="V52" i="1" s="1"/>
  <c r="O20" i="1"/>
  <c r="P20" i="1"/>
  <c r="Q20" i="1"/>
  <c r="R20" i="1"/>
  <c r="O8" i="1"/>
  <c r="P8" i="1"/>
  <c r="Q8" i="1"/>
  <c r="R8" i="1"/>
  <c r="O2" i="1"/>
  <c r="P2" i="1"/>
  <c r="Q2" i="1"/>
  <c r="R2" i="1"/>
  <c r="O14" i="1"/>
  <c r="P14" i="1"/>
  <c r="Q14" i="1"/>
  <c r="R14" i="1"/>
  <c r="O22" i="1"/>
  <c r="P22" i="1"/>
  <c r="Q22" i="1"/>
  <c r="R22" i="1"/>
  <c r="O10" i="1"/>
  <c r="P10" i="1"/>
  <c r="Q10" i="1"/>
  <c r="R10" i="1"/>
  <c r="O6" i="1"/>
  <c r="P6" i="1"/>
  <c r="Q6" i="1"/>
  <c r="R6" i="1"/>
  <c r="O18" i="1"/>
  <c r="P18" i="1"/>
  <c r="Q18" i="1"/>
  <c r="R18" i="1"/>
  <c r="O24" i="1"/>
  <c r="P24" i="1"/>
  <c r="Q24" i="1"/>
  <c r="R24" i="1"/>
  <c r="O16" i="1"/>
  <c r="P16" i="1"/>
  <c r="Q16" i="1"/>
  <c r="R16" i="1"/>
  <c r="O4" i="1"/>
  <c r="P4" i="1"/>
  <c r="Q4" i="1"/>
  <c r="R4" i="1"/>
  <c r="O12" i="1"/>
  <c r="P12" i="1"/>
  <c r="Q12" i="1"/>
  <c r="R12" i="1"/>
  <c r="O72" i="1"/>
  <c r="P72" i="1"/>
  <c r="Q72" i="1"/>
  <c r="R72" i="1"/>
  <c r="O60" i="1"/>
  <c r="P60" i="1"/>
  <c r="Q60" i="1"/>
  <c r="R60" i="1"/>
  <c r="O54" i="1"/>
  <c r="P54" i="1"/>
  <c r="Q54" i="1"/>
  <c r="R54" i="1"/>
  <c r="O66" i="1"/>
  <c r="P66" i="1"/>
  <c r="Q66" i="1"/>
  <c r="R66" i="1"/>
  <c r="O74" i="1"/>
  <c r="P74" i="1"/>
  <c r="Q74" i="1"/>
  <c r="R74" i="1"/>
  <c r="O62" i="1"/>
  <c r="P62" i="1"/>
  <c r="Q62" i="1"/>
  <c r="R62" i="1"/>
  <c r="O58" i="1"/>
  <c r="P58" i="1"/>
  <c r="Q58" i="1"/>
  <c r="R58" i="1"/>
  <c r="O70" i="1"/>
  <c r="P70" i="1"/>
  <c r="Q70" i="1"/>
  <c r="R70" i="1"/>
  <c r="O76" i="1"/>
  <c r="P76" i="1"/>
  <c r="Q76" i="1"/>
  <c r="R76" i="1"/>
  <c r="O68" i="1"/>
  <c r="P68" i="1"/>
  <c r="Q68" i="1"/>
  <c r="R68" i="1"/>
  <c r="O56" i="1"/>
  <c r="P56" i="1"/>
  <c r="Q56" i="1"/>
  <c r="R56" i="1"/>
  <c r="O64" i="1"/>
  <c r="P64" i="1"/>
  <c r="Q64" i="1"/>
  <c r="R64" i="1"/>
  <c r="O87" i="1"/>
  <c r="P87" i="1"/>
  <c r="Q87" i="1"/>
  <c r="U87" i="1" s="1"/>
  <c r="R87" i="1"/>
  <c r="V87" i="1" s="1"/>
  <c r="O81" i="1"/>
  <c r="P81" i="1"/>
  <c r="T81" i="1" s="1"/>
  <c r="Q81" i="1"/>
  <c r="R81" i="1"/>
  <c r="V81" i="1" s="1"/>
  <c r="O78" i="1"/>
  <c r="S78" i="1" s="1"/>
  <c r="P78" i="1"/>
  <c r="T78" i="1" s="1"/>
  <c r="Q78" i="1"/>
  <c r="R78" i="1"/>
  <c r="O84" i="1"/>
  <c r="S84" i="1" s="1"/>
  <c r="P84" i="1"/>
  <c r="Q84" i="1"/>
  <c r="U84" i="1" s="1"/>
  <c r="R84" i="1"/>
  <c r="O88" i="1"/>
  <c r="P88" i="1"/>
  <c r="Q88" i="1"/>
  <c r="R88" i="1"/>
  <c r="O82" i="1"/>
  <c r="P82" i="1"/>
  <c r="Q82" i="1"/>
  <c r="R82" i="1"/>
  <c r="O80" i="1"/>
  <c r="P80" i="1"/>
  <c r="Q80" i="1"/>
  <c r="R80" i="1"/>
  <c r="O86" i="1"/>
  <c r="P86" i="1"/>
  <c r="Q86" i="1"/>
  <c r="R86" i="1"/>
  <c r="O89" i="1"/>
  <c r="P89" i="1"/>
  <c r="Q89" i="1"/>
  <c r="R89" i="1"/>
  <c r="O85" i="1"/>
  <c r="P85" i="1"/>
  <c r="Q85" i="1"/>
  <c r="R85" i="1"/>
  <c r="O79" i="1"/>
  <c r="P79" i="1"/>
  <c r="Q79" i="1"/>
  <c r="R79" i="1"/>
  <c r="O83" i="1"/>
  <c r="P83" i="1"/>
  <c r="Q83" i="1"/>
  <c r="R83" i="1"/>
  <c r="O44" i="1"/>
  <c r="P44" i="1"/>
  <c r="Q44" i="1"/>
  <c r="R44" i="1"/>
  <c r="O32" i="1"/>
  <c r="P32" i="1"/>
  <c r="Q32" i="1"/>
  <c r="R32" i="1"/>
  <c r="O26" i="1"/>
  <c r="P26" i="1"/>
  <c r="Q26" i="1"/>
  <c r="R26" i="1"/>
  <c r="O38" i="1"/>
  <c r="P38" i="1"/>
  <c r="Q38" i="1"/>
  <c r="R38" i="1"/>
  <c r="O46" i="1"/>
  <c r="P46" i="1"/>
  <c r="Q46" i="1"/>
  <c r="R46" i="1"/>
  <c r="O34" i="1"/>
  <c r="P34" i="1"/>
  <c r="Q34" i="1"/>
  <c r="R34" i="1"/>
  <c r="O30" i="1"/>
  <c r="P30" i="1"/>
  <c r="Q30" i="1"/>
  <c r="R30" i="1"/>
  <c r="O42" i="1"/>
  <c r="P42" i="1"/>
  <c r="Q42" i="1"/>
  <c r="R42" i="1"/>
  <c r="O48" i="1"/>
  <c r="P48" i="1"/>
  <c r="Q48" i="1"/>
  <c r="R48" i="1"/>
  <c r="O40" i="1"/>
  <c r="P40" i="1"/>
  <c r="Q40" i="1"/>
  <c r="R40" i="1"/>
  <c r="O28" i="1"/>
  <c r="P28" i="1"/>
  <c r="Q28" i="1"/>
  <c r="R28" i="1"/>
  <c r="O36" i="1"/>
  <c r="P36" i="1"/>
  <c r="Q36" i="1"/>
  <c r="R36" i="1"/>
  <c r="R45" i="1"/>
  <c r="Q45" i="1"/>
  <c r="P45" i="1"/>
  <c r="O45" i="1"/>
  <c r="N33" i="1"/>
  <c r="N27" i="1"/>
  <c r="T27" i="1" s="1"/>
  <c r="N39" i="1"/>
  <c r="N47" i="1"/>
  <c r="N35" i="1"/>
  <c r="N31" i="1"/>
  <c r="N43" i="1"/>
  <c r="N49" i="1"/>
  <c r="N41" i="1"/>
  <c r="N29" i="1"/>
  <c r="N37" i="1"/>
  <c r="N53" i="1"/>
  <c r="N51" i="1"/>
  <c r="N50" i="1"/>
  <c r="N52" i="1"/>
  <c r="N20" i="1"/>
  <c r="N8" i="1"/>
  <c r="N2" i="1"/>
  <c r="T2" i="1" s="1"/>
  <c r="N14" i="1"/>
  <c r="N22" i="1"/>
  <c r="N10" i="1"/>
  <c r="N6" i="1"/>
  <c r="N18" i="1"/>
  <c r="N24" i="1"/>
  <c r="N16" i="1"/>
  <c r="N4" i="1"/>
  <c r="N12" i="1"/>
  <c r="N72" i="1"/>
  <c r="N60" i="1"/>
  <c r="N54" i="1"/>
  <c r="N66" i="1"/>
  <c r="N74" i="1"/>
  <c r="N62" i="1"/>
  <c r="N58" i="1"/>
  <c r="N70" i="1"/>
  <c r="N76" i="1"/>
  <c r="N68" i="1"/>
  <c r="N56" i="1"/>
  <c r="N64" i="1"/>
  <c r="N87" i="1"/>
  <c r="N81" i="1"/>
  <c r="N78" i="1"/>
  <c r="N84" i="1"/>
  <c r="N88" i="1"/>
  <c r="N82" i="1"/>
  <c r="N80" i="1"/>
  <c r="N86" i="1"/>
  <c r="N89" i="1"/>
  <c r="U89" i="1" s="1"/>
  <c r="N85" i="1"/>
  <c r="N79" i="1"/>
  <c r="T79" i="1" s="1"/>
  <c r="N83" i="1"/>
  <c r="N44" i="1"/>
  <c r="N32" i="1"/>
  <c r="N26" i="1"/>
  <c r="N38" i="1"/>
  <c r="N46" i="1"/>
  <c r="N34" i="1"/>
  <c r="N30" i="1"/>
  <c r="T30" i="1" s="1"/>
  <c r="N42" i="1"/>
  <c r="N48" i="1"/>
  <c r="N40" i="1"/>
  <c r="N28" i="1"/>
  <c r="N36" i="1"/>
  <c r="N45" i="1"/>
  <c r="U22" i="1" l="1"/>
  <c r="T36" i="1"/>
  <c r="V34" i="1"/>
  <c r="V16" i="1"/>
  <c r="U24" i="1"/>
  <c r="T88" i="1"/>
  <c r="T74" i="1"/>
  <c r="T47" i="1"/>
  <c r="S82" i="1"/>
  <c r="S40" i="1"/>
  <c r="S60" i="1"/>
  <c r="T49" i="1"/>
  <c r="T80" i="1"/>
  <c r="T54" i="1"/>
  <c r="T31" i="1"/>
  <c r="S6" i="1"/>
  <c r="T76" i="1"/>
  <c r="V68" i="1"/>
  <c r="V10" i="1"/>
  <c r="T40" i="1"/>
  <c r="T32" i="1"/>
  <c r="T85" i="1"/>
  <c r="T82" i="1"/>
  <c r="T68" i="1"/>
  <c r="T62" i="1"/>
  <c r="T60" i="1"/>
  <c r="T10" i="1"/>
  <c r="T8" i="1"/>
  <c r="T51" i="1"/>
  <c r="T35" i="1"/>
  <c r="T33" i="1"/>
  <c r="T20" i="1"/>
  <c r="S8" i="1"/>
  <c r="U76" i="1"/>
  <c r="U74" i="1"/>
  <c r="U20" i="1"/>
  <c r="S33" i="1"/>
  <c r="V48" i="1"/>
  <c r="V88" i="1"/>
  <c r="V72" i="1"/>
  <c r="V53" i="1"/>
  <c r="U88" i="1"/>
  <c r="U72" i="1"/>
  <c r="U47" i="1"/>
  <c r="S85" i="1"/>
  <c r="T89" i="1"/>
  <c r="T72" i="1"/>
  <c r="T22" i="1"/>
  <c r="V45" i="1"/>
  <c r="S48" i="1"/>
  <c r="S89" i="1"/>
  <c r="S88" i="1"/>
  <c r="S72" i="1"/>
  <c r="V36" i="1"/>
  <c r="S62" i="1"/>
  <c r="U36" i="1"/>
  <c r="U86" i="1"/>
  <c r="S81" i="1"/>
  <c r="S41" i="1"/>
  <c r="S36" i="1"/>
  <c r="S42" i="1"/>
  <c r="S38" i="1"/>
  <c r="S83" i="1"/>
  <c r="S86" i="1"/>
  <c r="S64" i="1"/>
  <c r="S70" i="1"/>
  <c r="S66" i="1"/>
  <c r="S12" i="1"/>
  <c r="S18" i="1"/>
  <c r="S14" i="1"/>
  <c r="S52" i="1"/>
  <c r="S37" i="1"/>
  <c r="S43" i="1"/>
  <c r="S39" i="1"/>
  <c r="V28" i="1"/>
  <c r="V30" i="1"/>
  <c r="V26" i="1"/>
  <c r="V79" i="1"/>
  <c r="V80" i="1"/>
  <c r="V78" i="1"/>
  <c r="V56" i="1"/>
  <c r="V58" i="1"/>
  <c r="V54" i="1"/>
  <c r="V4" i="1"/>
  <c r="V6" i="1"/>
  <c r="V2" i="1"/>
  <c r="V29" i="1"/>
  <c r="V31" i="1"/>
  <c r="U28" i="1"/>
  <c r="U26" i="1"/>
  <c r="U80" i="1"/>
  <c r="U78" i="1"/>
  <c r="U56" i="1"/>
  <c r="U54" i="1"/>
  <c r="U4" i="1"/>
  <c r="U6" i="1"/>
  <c r="U29" i="1"/>
  <c r="U31" i="1"/>
  <c r="T28" i="1"/>
  <c r="T26" i="1"/>
  <c r="T56" i="1"/>
  <c r="T58" i="1"/>
  <c r="T6" i="1"/>
  <c r="S32" i="1"/>
  <c r="S68" i="1"/>
  <c r="S10" i="1"/>
  <c r="S35" i="1"/>
  <c r="S28" i="1"/>
  <c r="S30" i="1"/>
  <c r="S26" i="1"/>
  <c r="S79" i="1"/>
  <c r="S80" i="1"/>
  <c r="S56" i="1"/>
  <c r="S58" i="1"/>
  <c r="S54" i="1"/>
  <c r="S2" i="1"/>
  <c r="S50" i="1"/>
  <c r="S31" i="1"/>
  <c r="S27" i="1"/>
  <c r="V40" i="1"/>
  <c r="V85" i="1"/>
  <c r="V82" i="1"/>
  <c r="V62" i="1"/>
  <c r="V60" i="1"/>
  <c r="V8" i="1"/>
  <c r="V51" i="1"/>
  <c r="V35" i="1"/>
  <c r="V33" i="1"/>
  <c r="U40" i="1"/>
  <c r="U34" i="1"/>
  <c r="U32" i="1"/>
  <c r="U85" i="1"/>
  <c r="U82" i="1"/>
  <c r="U81" i="1"/>
  <c r="U68" i="1"/>
  <c r="U62" i="1"/>
  <c r="U60" i="1"/>
  <c r="U16" i="1"/>
  <c r="U10" i="1"/>
  <c r="U8" i="1"/>
  <c r="U41" i="1"/>
  <c r="U35" i="1"/>
  <c r="U33" i="1"/>
  <c r="V46" i="1"/>
  <c r="V89" i="1"/>
  <c r="V76" i="1"/>
  <c r="V22" i="1"/>
  <c r="V49" i="1"/>
  <c r="T45" i="1"/>
  <c r="U48" i="1"/>
  <c r="U46" i="1"/>
  <c r="U44" i="1"/>
  <c r="U53" i="1"/>
  <c r="T41" i="1"/>
  <c r="V74" i="1"/>
  <c r="V24" i="1"/>
  <c r="V20" i="1"/>
  <c r="V47" i="1"/>
  <c r="U45" i="1"/>
  <c r="T48" i="1"/>
  <c r="T46" i="1"/>
  <c r="T16" i="1"/>
  <c r="S49" i="1"/>
  <c r="S46" i="1"/>
  <c r="S87" i="1"/>
  <c r="S74" i="1"/>
  <c r="S20" i="1"/>
  <c r="V42" i="1"/>
  <c r="V38" i="1"/>
  <c r="V83" i="1"/>
  <c r="V86" i="1"/>
  <c r="V84" i="1"/>
  <c r="V64" i="1"/>
  <c r="V70" i="1"/>
  <c r="V66" i="1"/>
  <c r="V12" i="1"/>
  <c r="V18" i="1"/>
  <c r="V14" i="1"/>
  <c r="V37" i="1"/>
  <c r="V43" i="1"/>
  <c r="V39" i="1"/>
  <c r="S22" i="1"/>
  <c r="U42" i="1"/>
  <c r="U38" i="1"/>
  <c r="U83" i="1"/>
  <c r="U64" i="1"/>
  <c r="U70" i="1"/>
  <c r="U66" i="1"/>
  <c r="U12" i="1"/>
  <c r="U18" i="1"/>
  <c r="U14" i="1"/>
  <c r="U52" i="1"/>
  <c r="U37" i="1"/>
  <c r="U43" i="1"/>
  <c r="U39" i="1"/>
  <c r="S76" i="1"/>
  <c r="S24" i="1"/>
  <c r="S47" i="1"/>
  <c r="S4" i="1"/>
  <c r="S29" i="1"/>
  <c r="T42" i="1"/>
  <c r="T38" i="1"/>
  <c r="T83" i="1"/>
  <c r="T86" i="1"/>
  <c r="T84" i="1"/>
  <c r="T64" i="1"/>
  <c r="T70" i="1"/>
  <c r="T66" i="1"/>
  <c r="T12" i="1"/>
  <c r="T18" i="1"/>
  <c r="T14" i="1"/>
  <c r="T37" i="1"/>
  <c r="T43" i="1"/>
  <c r="T39" i="1"/>
  <c r="V27" i="1"/>
  <c r="U79" i="1"/>
  <c r="U58" i="1"/>
  <c r="U2" i="1"/>
  <c r="U27" i="1"/>
  <c r="T50" i="1"/>
  <c r="T87" i="1"/>
  <c r="V32" i="1"/>
  <c r="S16" i="1"/>
  <c r="U49" i="1"/>
  <c r="S45" i="1"/>
  <c r="U30" i="1"/>
  <c r="V44" i="1"/>
  <c r="T44" i="1"/>
  <c r="S34" i="1"/>
  <c r="T24" i="1"/>
  <c r="S44" i="1"/>
  <c r="T34" i="1"/>
  <c r="T4" i="1"/>
  <c r="T29" i="1"/>
  <c r="V41" i="1"/>
</calcChain>
</file>

<file path=xl/sharedStrings.xml><?xml version="1.0" encoding="utf-8"?>
<sst xmlns="http://schemas.openxmlformats.org/spreadsheetml/2006/main" count="355" uniqueCount="60">
  <si>
    <t>Dir</t>
  </si>
  <si>
    <t>Left</t>
  </si>
  <si>
    <t>Up</t>
  </si>
  <si>
    <t>Down</t>
  </si>
  <si>
    <t>Right</t>
  </si>
  <si>
    <t>Head</t>
  </si>
  <si>
    <t>Type</t>
  </si>
  <si>
    <t>Cell</t>
  </si>
  <si>
    <t>Rot</t>
  </si>
  <si>
    <t>UpLeft</t>
  </si>
  <si>
    <t>LeftDown</t>
  </si>
  <si>
    <t>DownRight</t>
  </si>
  <si>
    <t>RightUp</t>
  </si>
  <si>
    <t>UpRight</t>
  </si>
  <si>
    <t>RightDown</t>
  </si>
  <si>
    <t>DownLeft</t>
  </si>
  <si>
    <t>LeftUp</t>
  </si>
  <si>
    <t>Nose</t>
  </si>
  <si>
    <t>UL</t>
  </si>
  <si>
    <t>UR</t>
  </si>
  <si>
    <t>BL</t>
  </si>
  <si>
    <t>BR</t>
  </si>
  <si>
    <t>-</t>
  </si>
  <si>
    <t>Body</t>
  </si>
  <si>
    <t>Tail</t>
  </si>
  <si>
    <t>Tip</t>
  </si>
  <si>
    <t>Step</t>
  </si>
  <si>
    <t>Base</t>
  </si>
  <si>
    <t>name</t>
  </si>
  <si>
    <t>ul</t>
  </si>
  <si>
    <t>ur</t>
  </si>
  <si>
    <t>bl</t>
  </si>
  <si>
    <t>br</t>
  </si>
  <si>
    <t>hflip</t>
  </si>
  <si>
    <t>vflip</t>
  </si>
  <si>
    <t>S0_Nose</t>
  </si>
  <si>
    <t>S0_Head</t>
  </si>
  <si>
    <t>S0_Body</t>
  </si>
  <si>
    <t>S0_Tail</t>
  </si>
  <si>
    <t>S1_Head</t>
  </si>
  <si>
    <t>S1_Body</t>
  </si>
  <si>
    <t>S1_Tail</t>
  </si>
  <si>
    <t>S1_Tip</t>
  </si>
  <si>
    <t>Segment</t>
  </si>
  <si>
    <t>From</t>
  </si>
  <si>
    <t>To</t>
  </si>
  <si>
    <t>ul_off</t>
  </si>
  <si>
    <t>ur_off</t>
  </si>
  <si>
    <t>bl_off</t>
  </si>
  <si>
    <t>br_off</t>
  </si>
  <si>
    <t>id</t>
  </si>
  <si>
    <t>FromDesc</t>
  </si>
  <si>
    <t>ToDesc</t>
  </si>
  <si>
    <t>Desc</t>
  </si>
  <si>
    <t>Lookup</t>
  </si>
  <si>
    <t>Mapped</t>
  </si>
  <si>
    <t>Id</t>
  </si>
  <si>
    <t>Code</t>
  </si>
  <si>
    <t>ASM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</si>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</sst>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FEB8-8E0C-4E35-A385-9182B51CDB97}">
  <dimension ref="A1:W89"/>
  <sheetViews>
    <sheetView topLeftCell="D70" workbookViewId="0">
      <selection activeCell="W2" sqref="W2:W89"/>
    </sheetView>
  </sheetViews>
  <sheetFormatPr defaultRowHeight="15" x14ac:dyDescent="0.25"/>
  <cols>
    <col min="2" max="2" width="10.7109375" bestFit="1" customWidth="1"/>
    <col min="3" max="3" width="10.7109375" customWidth="1"/>
    <col min="12" max="12" width="20.5703125" customWidth="1"/>
    <col min="23" max="23" width="72.5703125" bestFit="1" customWidth="1"/>
  </cols>
  <sheetData>
    <row r="1" spans="1:23" x14ac:dyDescent="0.25">
      <c r="A1" t="s">
        <v>6</v>
      </c>
      <c r="B1" t="s">
        <v>0</v>
      </c>
      <c r="C1" t="s">
        <v>26</v>
      </c>
      <c r="D1" t="s">
        <v>7</v>
      </c>
      <c r="E1" t="s">
        <v>18</v>
      </c>
      <c r="F1" t="s">
        <v>19</v>
      </c>
      <c r="G1" t="s">
        <v>20</v>
      </c>
      <c r="H1" t="s">
        <v>21</v>
      </c>
      <c r="I1" t="s">
        <v>8</v>
      </c>
      <c r="J1" t="s">
        <v>33</v>
      </c>
      <c r="K1" t="s">
        <v>34</v>
      </c>
      <c r="L1" t="s">
        <v>28</v>
      </c>
      <c r="M1" t="s">
        <v>50</v>
      </c>
      <c r="N1" t="s">
        <v>27</v>
      </c>
      <c r="O1" t="s">
        <v>46</v>
      </c>
      <c r="P1" t="s">
        <v>47</v>
      </c>
      <c r="Q1" t="s">
        <v>48</v>
      </c>
      <c r="R1" t="s">
        <v>49</v>
      </c>
      <c r="S1" t="s">
        <v>29</v>
      </c>
      <c r="T1" t="s">
        <v>30</v>
      </c>
      <c r="U1" t="s">
        <v>31</v>
      </c>
      <c r="V1" t="s">
        <v>32</v>
      </c>
      <c r="W1" t="s">
        <v>59</v>
      </c>
    </row>
    <row r="2" spans="1:23" x14ac:dyDescent="0.25">
      <c r="A2" t="s">
        <v>23</v>
      </c>
      <c r="B2" t="s">
        <v>3</v>
      </c>
      <c r="C2">
        <v>0</v>
      </c>
      <c r="D2">
        <v>1</v>
      </c>
      <c r="E2">
        <v>0</v>
      </c>
      <c r="F2">
        <v>1</v>
      </c>
      <c r="G2">
        <v>2</v>
      </c>
      <c r="H2">
        <v>3</v>
      </c>
      <c r="I2">
        <v>1</v>
      </c>
      <c r="J2">
        <v>0</v>
      </c>
      <c r="K2">
        <v>0</v>
      </c>
      <c r="L2" t="str">
        <f>A2&amp;"_"&amp;B2&amp;"_"&amp;C2</f>
        <v>Body_Down_0</v>
      </c>
      <c r="M2">
        <v>8</v>
      </c>
      <c r="N2">
        <f>(D2+IF(I2,12,0))*4</f>
        <v>52</v>
      </c>
      <c r="O2">
        <f>IF(J2,IF(K2,H2,F2),IF(K2,G2,E2))</f>
        <v>0</v>
      </c>
      <c r="P2">
        <f>IF(J2,IF(K2,G2,E2),IF(K2,H2,F2))</f>
        <v>1</v>
      </c>
      <c r="Q2">
        <f>IF(J2,IF(K2,F2,H2),IF(K2,E2,G2))</f>
        <v>2</v>
      </c>
      <c r="R2">
        <f>IF(J2,IF(K2,E2,G2),IF(K2,F2,H2))</f>
        <v>3</v>
      </c>
      <c r="S2">
        <f>IF(O2="-",16,$N2+O2)</f>
        <v>52</v>
      </c>
      <c r="T2">
        <f>IF(P2="-",16,$N2+P2)</f>
        <v>53</v>
      </c>
      <c r="U2">
        <f>IF(Q2="-",16,$N2+Q2)</f>
        <v>54</v>
      </c>
      <c r="V2">
        <f>IF(R2="-",16,$N2+R2)</f>
        <v>55</v>
      </c>
      <c r="W2" t="str">
        <f>"+tileDef  " &amp;M2 &amp; ", SNAKE_ADDR, " &amp; S2 &amp;", "&amp;T2&amp;", "&amp;U2&amp;", "&amp;V2&amp;", SNAKE_PAL, "&amp;IF(J2=0,IF(K2=0,"0","TILE_FLIP_V"),IF(K2=0,"TILE_FLIP_H","TILE_FLIP_H | TILE_FLIP_V"))</f>
        <v>+tileDef  8, SNAKE_ADDR, 52, 53, 54, 55, SNAKE_PAL, 0</v>
      </c>
    </row>
    <row r="3" spans="1:23" x14ac:dyDescent="0.25">
      <c r="A3" t="s">
        <v>23</v>
      </c>
      <c r="B3" t="s">
        <v>3</v>
      </c>
      <c r="C3">
        <v>1</v>
      </c>
      <c r="D3">
        <v>1</v>
      </c>
      <c r="E3">
        <v>0</v>
      </c>
      <c r="F3">
        <v>1</v>
      </c>
      <c r="G3">
        <v>2</v>
      </c>
      <c r="H3">
        <v>3</v>
      </c>
      <c r="I3">
        <v>1</v>
      </c>
      <c r="J3">
        <v>0</v>
      </c>
      <c r="K3">
        <v>0</v>
      </c>
      <c r="L3" t="str">
        <f>A3&amp;"_"&amp;B3&amp;"_"&amp;C3</f>
        <v>Body_Down_1</v>
      </c>
      <c r="M3">
        <v>9</v>
      </c>
      <c r="N3">
        <f>(D3+IF(I3,12,0))*4</f>
        <v>52</v>
      </c>
      <c r="O3">
        <f>IF(J3,IF(K3,H3,F3),IF(K3,G3,E3))</f>
        <v>0</v>
      </c>
      <c r="P3">
        <f>IF(J3,IF(K3,G3,E3),IF(K3,H3,F3))</f>
        <v>1</v>
      </c>
      <c r="Q3">
        <f>IF(J3,IF(K3,F3,H3),IF(K3,E3,G3))</f>
        <v>2</v>
      </c>
      <c r="R3">
        <f>IF(J3,IF(K3,E3,G3),IF(K3,F3,H3))</f>
        <v>3</v>
      </c>
      <c r="S3">
        <f>IF(O3="-",16,$N3+O3)</f>
        <v>52</v>
      </c>
      <c r="T3">
        <f>IF(P3="-",16,$N3+P3)</f>
        <v>53</v>
      </c>
      <c r="U3">
        <f>IF(Q3="-",16,$N3+Q3)</f>
        <v>54</v>
      </c>
      <c r="V3">
        <f>IF(R3="-",16,$N3+R3)</f>
        <v>55</v>
      </c>
      <c r="W3" t="str">
        <f t="shared" ref="W3:W66" si="0">"+tileDef  " &amp;M3 &amp; ", SNAKE_ADDR, " &amp; S3 &amp;", "&amp;T3&amp;", "&amp;U3&amp;", "&amp;V3&amp;", SNAKE_PAL, "&amp;IF(J3=0,IF(K3=0,"0","TILE_FLIP_V"),IF(K3=0,"TILE_FLIP_H","TILE_FLIP_H | TILE_FLIP_V"))</f>
        <v>+tileDef  9, SNAKE_ADDR, 52, 53, 54, 55, SNAKE_PAL, 0</v>
      </c>
    </row>
    <row r="4" spans="1:23" x14ac:dyDescent="0.25">
      <c r="A4" t="s">
        <v>23</v>
      </c>
      <c r="B4" t="s">
        <v>15</v>
      </c>
      <c r="C4">
        <v>0</v>
      </c>
      <c r="D4">
        <v>7</v>
      </c>
      <c r="E4">
        <v>0</v>
      </c>
      <c r="F4">
        <v>1</v>
      </c>
      <c r="G4">
        <v>2</v>
      </c>
      <c r="H4">
        <v>3</v>
      </c>
      <c r="I4">
        <v>1</v>
      </c>
      <c r="J4">
        <v>0</v>
      </c>
      <c r="K4">
        <v>1</v>
      </c>
      <c r="L4" t="str">
        <f>A4&amp;"_"&amp;B4&amp;"_"&amp;C4</f>
        <v>Body_DownLeft_0</v>
      </c>
      <c r="M4">
        <v>10</v>
      </c>
      <c r="N4">
        <f>(D4+IF(I4,12,0))*4</f>
        <v>76</v>
      </c>
      <c r="O4">
        <f>IF(J4,IF(K4,H4,F4),IF(K4,G4,E4))</f>
        <v>2</v>
      </c>
      <c r="P4">
        <f>IF(J4,IF(K4,G4,E4),IF(K4,H4,F4))</f>
        <v>3</v>
      </c>
      <c r="Q4">
        <f>IF(J4,IF(K4,F4,H4),IF(K4,E4,G4))</f>
        <v>0</v>
      </c>
      <c r="R4">
        <f>IF(J4,IF(K4,E4,G4),IF(K4,F4,H4))</f>
        <v>1</v>
      </c>
      <c r="S4">
        <f>IF(O4="-",16,$N4+O4)</f>
        <v>78</v>
      </c>
      <c r="T4">
        <f>IF(P4="-",16,$N4+P4)</f>
        <v>79</v>
      </c>
      <c r="U4">
        <f>IF(Q4="-",16,$N4+Q4)</f>
        <v>76</v>
      </c>
      <c r="V4">
        <f>IF(R4="-",16,$N4+R4)</f>
        <v>77</v>
      </c>
      <c r="W4" t="str">
        <f t="shared" si="0"/>
        <v>+tileDef  10, SNAKE_ADDR, 78, 79, 76, 77, SNAKE_PAL, TILE_FLIP_V</v>
      </c>
    </row>
    <row r="5" spans="1:23" x14ac:dyDescent="0.25">
      <c r="A5" t="s">
        <v>23</v>
      </c>
      <c r="B5" t="s">
        <v>15</v>
      </c>
      <c r="C5">
        <v>1</v>
      </c>
      <c r="D5">
        <v>7</v>
      </c>
      <c r="E5">
        <v>0</v>
      </c>
      <c r="F5">
        <v>1</v>
      </c>
      <c r="G5">
        <v>2</v>
      </c>
      <c r="H5">
        <v>3</v>
      </c>
      <c r="I5">
        <v>1</v>
      </c>
      <c r="J5">
        <v>0</v>
      </c>
      <c r="K5">
        <v>1</v>
      </c>
      <c r="L5" t="str">
        <f>A5&amp;"_"&amp;B5&amp;"_"&amp;C5</f>
        <v>Body_DownLeft_1</v>
      </c>
      <c r="M5">
        <v>11</v>
      </c>
      <c r="N5">
        <f>(D5+IF(I5,12,0))*4</f>
        <v>76</v>
      </c>
      <c r="O5">
        <f>IF(J5,IF(K5,H5,F5),IF(K5,G5,E5))</f>
        <v>2</v>
      </c>
      <c r="P5">
        <f>IF(J5,IF(K5,G5,E5),IF(K5,H5,F5))</f>
        <v>3</v>
      </c>
      <c r="Q5">
        <f>IF(J5,IF(K5,F5,H5),IF(K5,E5,G5))</f>
        <v>0</v>
      </c>
      <c r="R5">
        <f>IF(J5,IF(K5,E5,G5),IF(K5,F5,H5))</f>
        <v>1</v>
      </c>
      <c r="S5">
        <f>IF(O5="-",16,$N5+O5)</f>
        <v>78</v>
      </c>
      <c r="T5">
        <f>IF(P5="-",16,$N5+P5)</f>
        <v>79</v>
      </c>
      <c r="U5">
        <f>IF(Q5="-",16,$N5+Q5)</f>
        <v>76</v>
      </c>
      <c r="V5">
        <f>IF(R5="-",16,$N5+R5)</f>
        <v>77</v>
      </c>
      <c r="W5" t="str">
        <f t="shared" si="0"/>
        <v>+tileDef  11, SNAKE_ADDR, 78, 79, 76, 77, SNAKE_PAL, TILE_FLIP_V</v>
      </c>
    </row>
    <row r="6" spans="1:23" x14ac:dyDescent="0.25">
      <c r="A6" t="s">
        <v>23</v>
      </c>
      <c r="B6" t="s">
        <v>11</v>
      </c>
      <c r="C6">
        <v>0</v>
      </c>
      <c r="D6">
        <v>7</v>
      </c>
      <c r="E6">
        <v>0</v>
      </c>
      <c r="F6">
        <v>1</v>
      </c>
      <c r="G6">
        <v>2</v>
      </c>
      <c r="H6">
        <v>3</v>
      </c>
      <c r="I6">
        <v>1</v>
      </c>
      <c r="J6">
        <v>1</v>
      </c>
      <c r="K6">
        <v>1</v>
      </c>
      <c r="L6" t="str">
        <f>A6&amp;"_"&amp;B6&amp;"_"&amp;C6</f>
        <v>Body_DownRight_0</v>
      </c>
      <c r="M6">
        <v>12</v>
      </c>
      <c r="N6">
        <f>(D6+IF(I6,12,0))*4</f>
        <v>76</v>
      </c>
      <c r="O6">
        <f>IF(J6,IF(K6,H6,F6),IF(K6,G6,E6))</f>
        <v>3</v>
      </c>
      <c r="P6">
        <f>IF(J6,IF(K6,G6,E6),IF(K6,H6,F6))</f>
        <v>2</v>
      </c>
      <c r="Q6">
        <f>IF(J6,IF(K6,F6,H6),IF(K6,E6,G6))</f>
        <v>1</v>
      </c>
      <c r="R6">
        <f>IF(J6,IF(K6,E6,G6),IF(K6,F6,H6))</f>
        <v>0</v>
      </c>
      <c r="S6">
        <f>IF(O6="-",16,$N6+O6)</f>
        <v>79</v>
      </c>
      <c r="T6">
        <f>IF(P6="-",16,$N6+P6)</f>
        <v>78</v>
      </c>
      <c r="U6">
        <f>IF(Q6="-",16,$N6+Q6)</f>
        <v>77</v>
      </c>
      <c r="V6">
        <f>IF(R6="-",16,$N6+R6)</f>
        <v>76</v>
      </c>
      <c r="W6" t="str">
        <f t="shared" si="0"/>
        <v>+tileDef  12, SNAKE_ADDR, 79, 78, 77, 76, SNAKE_PAL, TILE_FLIP_H | TILE_FLIP_V</v>
      </c>
    </row>
    <row r="7" spans="1:23" x14ac:dyDescent="0.25">
      <c r="A7" t="s">
        <v>23</v>
      </c>
      <c r="B7" t="s">
        <v>11</v>
      </c>
      <c r="C7">
        <v>1</v>
      </c>
      <c r="D7">
        <v>7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1</v>
      </c>
      <c r="L7" t="str">
        <f>A7&amp;"_"&amp;B7&amp;"_"&amp;C7</f>
        <v>Body_DownRight_1</v>
      </c>
      <c r="M7">
        <v>13</v>
      </c>
      <c r="N7">
        <f>(D7+IF(I7,12,0))*4</f>
        <v>76</v>
      </c>
      <c r="O7">
        <f>IF(J7,IF(K7,H7,F7),IF(K7,G7,E7))</f>
        <v>3</v>
      </c>
      <c r="P7">
        <f>IF(J7,IF(K7,G7,E7),IF(K7,H7,F7))</f>
        <v>2</v>
      </c>
      <c r="Q7">
        <f>IF(J7,IF(K7,F7,H7),IF(K7,E7,G7))</f>
        <v>1</v>
      </c>
      <c r="R7">
        <f>IF(J7,IF(K7,E7,G7),IF(K7,F7,H7))</f>
        <v>0</v>
      </c>
      <c r="S7">
        <f>IF(O7="-",16,$N7+O7)</f>
        <v>79</v>
      </c>
      <c r="T7">
        <f>IF(P7="-",16,$N7+P7)</f>
        <v>78</v>
      </c>
      <c r="U7">
        <f>IF(Q7="-",16,$N7+Q7)</f>
        <v>77</v>
      </c>
      <c r="V7">
        <f>IF(R7="-",16,$N7+R7)</f>
        <v>76</v>
      </c>
      <c r="W7" t="str">
        <f t="shared" si="0"/>
        <v>+tileDef  13, SNAKE_ADDR, 79, 78, 77, 76, SNAKE_PAL, TILE_FLIP_H | TILE_FLIP_V</v>
      </c>
    </row>
    <row r="8" spans="1:23" x14ac:dyDescent="0.25">
      <c r="A8" t="s">
        <v>23</v>
      </c>
      <c r="B8" t="s">
        <v>1</v>
      </c>
      <c r="C8">
        <v>0</v>
      </c>
      <c r="D8">
        <v>1</v>
      </c>
      <c r="E8">
        <v>0</v>
      </c>
      <c r="F8">
        <v>1</v>
      </c>
      <c r="G8">
        <v>2</v>
      </c>
      <c r="H8">
        <v>3</v>
      </c>
      <c r="I8">
        <v>0</v>
      </c>
      <c r="J8">
        <v>0</v>
      </c>
      <c r="K8">
        <v>0</v>
      </c>
      <c r="L8" t="str">
        <f>A8&amp;"_"&amp;B8&amp;"_"&amp;C8</f>
        <v>Body_Left_0</v>
      </c>
      <c r="M8">
        <v>14</v>
      </c>
      <c r="N8">
        <f>(D8+IF(I8,12,0))*4</f>
        <v>4</v>
      </c>
      <c r="O8">
        <f>IF(J8,IF(K8,H8,F8),IF(K8,G8,E8))</f>
        <v>0</v>
      </c>
      <c r="P8">
        <f>IF(J8,IF(K8,G8,E8),IF(K8,H8,F8))</f>
        <v>1</v>
      </c>
      <c r="Q8">
        <f>IF(J8,IF(K8,F8,H8),IF(K8,E8,G8))</f>
        <v>2</v>
      </c>
      <c r="R8">
        <f>IF(J8,IF(K8,E8,G8),IF(K8,F8,H8))</f>
        <v>3</v>
      </c>
      <c r="S8">
        <f>IF(O8="-",16,$N8+O8)</f>
        <v>4</v>
      </c>
      <c r="T8">
        <f>IF(P8="-",16,$N8+P8)</f>
        <v>5</v>
      </c>
      <c r="U8">
        <f>IF(Q8="-",16,$N8+Q8)</f>
        <v>6</v>
      </c>
      <c r="V8">
        <f>IF(R8="-",16,$N8+R8)</f>
        <v>7</v>
      </c>
      <c r="W8" t="str">
        <f t="shared" si="0"/>
        <v>+tileDef  14, SNAKE_ADDR, 4, 5, 6, 7, SNAKE_PAL, 0</v>
      </c>
    </row>
    <row r="9" spans="1:23" x14ac:dyDescent="0.25">
      <c r="A9" t="s">
        <v>23</v>
      </c>
      <c r="B9" t="s">
        <v>1</v>
      </c>
      <c r="C9">
        <v>1</v>
      </c>
      <c r="D9">
        <v>1</v>
      </c>
      <c r="E9">
        <v>0</v>
      </c>
      <c r="F9">
        <v>1</v>
      </c>
      <c r="G9">
        <v>2</v>
      </c>
      <c r="H9">
        <v>3</v>
      </c>
      <c r="I9">
        <v>0</v>
      </c>
      <c r="J9">
        <v>0</v>
      </c>
      <c r="K9">
        <v>0</v>
      </c>
      <c r="L9" t="str">
        <f>A9&amp;"_"&amp;B9&amp;"_"&amp;C9</f>
        <v>Body_Left_1</v>
      </c>
      <c r="M9">
        <v>15</v>
      </c>
      <c r="N9">
        <f>(D9+IF(I9,12,0))*4</f>
        <v>4</v>
      </c>
      <c r="O9">
        <f>IF(J9,IF(K9,H9,F9),IF(K9,G9,E9))</f>
        <v>0</v>
      </c>
      <c r="P9">
        <f>IF(J9,IF(K9,G9,E9),IF(K9,H9,F9))</f>
        <v>1</v>
      </c>
      <c r="Q9">
        <f>IF(J9,IF(K9,F9,H9),IF(K9,E9,G9))</f>
        <v>2</v>
      </c>
      <c r="R9">
        <f>IF(J9,IF(K9,E9,G9),IF(K9,F9,H9))</f>
        <v>3</v>
      </c>
      <c r="S9">
        <f>IF(O9="-",16,$N9+O9)</f>
        <v>4</v>
      </c>
      <c r="T9">
        <f>IF(P9="-",16,$N9+P9)</f>
        <v>5</v>
      </c>
      <c r="U9">
        <f>IF(Q9="-",16,$N9+Q9)</f>
        <v>6</v>
      </c>
      <c r="V9">
        <f>IF(R9="-",16,$N9+R9)</f>
        <v>7</v>
      </c>
      <c r="W9" t="str">
        <f t="shared" si="0"/>
        <v>+tileDef  15, SNAKE_ADDR, 4, 5, 6, 7, SNAKE_PAL, 0</v>
      </c>
    </row>
    <row r="10" spans="1:23" x14ac:dyDescent="0.25">
      <c r="A10" t="s">
        <v>23</v>
      </c>
      <c r="B10" t="s">
        <v>10</v>
      </c>
      <c r="C10">
        <v>0</v>
      </c>
      <c r="D10">
        <v>7</v>
      </c>
      <c r="E10">
        <v>0</v>
      </c>
      <c r="F10">
        <v>1</v>
      </c>
      <c r="G10">
        <v>2</v>
      </c>
      <c r="H10">
        <v>3</v>
      </c>
      <c r="I10">
        <v>0</v>
      </c>
      <c r="J10">
        <v>1</v>
      </c>
      <c r="K10">
        <v>1</v>
      </c>
      <c r="L10" t="str">
        <f>A10&amp;"_"&amp;B10&amp;"_"&amp;C10</f>
        <v>Body_LeftDown_0</v>
      </c>
      <c r="M10">
        <v>16</v>
      </c>
      <c r="N10">
        <f>(D10+IF(I10,12,0))*4</f>
        <v>28</v>
      </c>
      <c r="O10">
        <f>IF(J10,IF(K10,H10,F10),IF(K10,G10,E10))</f>
        <v>3</v>
      </c>
      <c r="P10">
        <f>IF(J10,IF(K10,G10,E10),IF(K10,H10,F10))</f>
        <v>2</v>
      </c>
      <c r="Q10">
        <f>IF(J10,IF(K10,F10,H10),IF(K10,E10,G10))</f>
        <v>1</v>
      </c>
      <c r="R10">
        <f>IF(J10,IF(K10,E10,G10),IF(K10,F10,H10))</f>
        <v>0</v>
      </c>
      <c r="S10">
        <f>IF(O10="-",16,$N10+O10)</f>
        <v>31</v>
      </c>
      <c r="T10">
        <f>IF(P10="-",16,$N10+P10)</f>
        <v>30</v>
      </c>
      <c r="U10">
        <f>IF(Q10="-",16,$N10+Q10)</f>
        <v>29</v>
      </c>
      <c r="V10">
        <f>IF(R10="-",16,$N10+R10)</f>
        <v>28</v>
      </c>
      <c r="W10" t="str">
        <f t="shared" si="0"/>
        <v>+tileDef  16, SNAKE_ADDR, 31, 30, 29, 28, SNAKE_PAL, TILE_FLIP_H | TILE_FLIP_V</v>
      </c>
    </row>
    <row r="11" spans="1:23" x14ac:dyDescent="0.25">
      <c r="A11" t="s">
        <v>23</v>
      </c>
      <c r="B11" t="s">
        <v>10</v>
      </c>
      <c r="C11">
        <v>1</v>
      </c>
      <c r="D11">
        <v>7</v>
      </c>
      <c r="E11">
        <v>0</v>
      </c>
      <c r="F11">
        <v>1</v>
      </c>
      <c r="G11">
        <v>2</v>
      </c>
      <c r="H11">
        <v>3</v>
      </c>
      <c r="I11">
        <v>0</v>
      </c>
      <c r="J11">
        <v>1</v>
      </c>
      <c r="K11">
        <v>1</v>
      </c>
      <c r="L11" t="str">
        <f>A11&amp;"_"&amp;B11&amp;"_"&amp;C11</f>
        <v>Body_LeftDown_1</v>
      </c>
      <c r="M11">
        <v>17</v>
      </c>
      <c r="N11">
        <f>(D11+IF(I11,12,0))*4</f>
        <v>28</v>
      </c>
      <c r="O11">
        <f>IF(J11,IF(K11,H11,F11),IF(K11,G11,E11))</f>
        <v>3</v>
      </c>
      <c r="P11">
        <f>IF(J11,IF(K11,G11,E11),IF(K11,H11,F11))</f>
        <v>2</v>
      </c>
      <c r="Q11">
        <f>IF(J11,IF(K11,F11,H11),IF(K11,E11,G11))</f>
        <v>1</v>
      </c>
      <c r="R11">
        <f>IF(J11,IF(K11,E11,G11),IF(K11,F11,H11))</f>
        <v>0</v>
      </c>
      <c r="S11">
        <f>IF(O11="-",16,$N11+O11)</f>
        <v>31</v>
      </c>
      <c r="T11">
        <f>IF(P11="-",16,$N11+P11)</f>
        <v>30</v>
      </c>
      <c r="U11">
        <f>IF(Q11="-",16,$N11+Q11)</f>
        <v>29</v>
      </c>
      <c r="V11">
        <f>IF(R11="-",16,$N11+R11)</f>
        <v>28</v>
      </c>
      <c r="W11" t="str">
        <f t="shared" si="0"/>
        <v>+tileDef  17, SNAKE_ADDR, 31, 30, 29, 28, SNAKE_PAL, TILE_FLIP_H | TILE_FLIP_V</v>
      </c>
    </row>
    <row r="12" spans="1:23" x14ac:dyDescent="0.25">
      <c r="A12" t="s">
        <v>23</v>
      </c>
      <c r="B12" t="s">
        <v>16</v>
      </c>
      <c r="C12">
        <v>0</v>
      </c>
      <c r="D12">
        <v>7</v>
      </c>
      <c r="E12">
        <v>0</v>
      </c>
      <c r="F12">
        <v>1</v>
      </c>
      <c r="G12">
        <v>2</v>
      </c>
      <c r="H12">
        <v>3</v>
      </c>
      <c r="I12">
        <v>0</v>
      </c>
      <c r="J12">
        <v>1</v>
      </c>
      <c r="K12">
        <v>0</v>
      </c>
      <c r="L12" t="str">
        <f>A12&amp;"_"&amp;B12&amp;"_"&amp;C12</f>
        <v>Body_LeftUp_0</v>
      </c>
      <c r="M12">
        <v>18</v>
      </c>
      <c r="N12">
        <f>(D12+IF(I12,12,0))*4</f>
        <v>28</v>
      </c>
      <c r="O12">
        <f>IF(J12,IF(K12,H12,F12),IF(K12,G12,E12))</f>
        <v>1</v>
      </c>
      <c r="P12">
        <f>IF(J12,IF(K12,G12,E12),IF(K12,H12,F12))</f>
        <v>0</v>
      </c>
      <c r="Q12">
        <f>IF(J12,IF(K12,F12,H12),IF(K12,E12,G12))</f>
        <v>3</v>
      </c>
      <c r="R12">
        <f>IF(J12,IF(K12,E12,G12),IF(K12,F12,H12))</f>
        <v>2</v>
      </c>
      <c r="S12">
        <f>IF(O12="-",16,$N12+O12)</f>
        <v>29</v>
      </c>
      <c r="T12">
        <f>IF(P12="-",16,$N12+P12)</f>
        <v>28</v>
      </c>
      <c r="U12">
        <f>IF(Q12="-",16,$N12+Q12)</f>
        <v>31</v>
      </c>
      <c r="V12">
        <f>IF(R12="-",16,$N12+R12)</f>
        <v>30</v>
      </c>
      <c r="W12" t="str">
        <f t="shared" si="0"/>
        <v>+tileDef  18, SNAKE_ADDR, 29, 28, 31, 30, SNAKE_PAL, TILE_FLIP_H</v>
      </c>
    </row>
    <row r="13" spans="1:23" x14ac:dyDescent="0.25">
      <c r="A13" t="s">
        <v>23</v>
      </c>
      <c r="B13" t="s">
        <v>16</v>
      </c>
      <c r="C13">
        <v>1</v>
      </c>
      <c r="D13">
        <v>7</v>
      </c>
      <c r="E13">
        <v>0</v>
      </c>
      <c r="F13">
        <v>1</v>
      </c>
      <c r="G13">
        <v>2</v>
      </c>
      <c r="H13">
        <v>3</v>
      </c>
      <c r="I13">
        <v>0</v>
      </c>
      <c r="J13">
        <v>1</v>
      </c>
      <c r="K13">
        <v>0</v>
      </c>
      <c r="L13" t="str">
        <f>A13&amp;"_"&amp;B13&amp;"_"&amp;C13</f>
        <v>Body_LeftUp_1</v>
      </c>
      <c r="M13">
        <v>19</v>
      </c>
      <c r="N13">
        <f>(D13+IF(I13,12,0))*4</f>
        <v>28</v>
      </c>
      <c r="O13">
        <f>IF(J13,IF(K13,H13,F13),IF(K13,G13,E13))</f>
        <v>1</v>
      </c>
      <c r="P13">
        <f>IF(J13,IF(K13,G13,E13),IF(K13,H13,F13))</f>
        <v>0</v>
      </c>
      <c r="Q13">
        <f>IF(J13,IF(K13,F13,H13),IF(K13,E13,G13))</f>
        <v>3</v>
      </c>
      <c r="R13">
        <f>IF(J13,IF(K13,E13,G13),IF(K13,F13,H13))</f>
        <v>2</v>
      </c>
      <c r="S13">
        <f>IF(O13="-",16,$N13+O13)</f>
        <v>29</v>
      </c>
      <c r="T13">
        <f>IF(P13="-",16,$N13+P13)</f>
        <v>28</v>
      </c>
      <c r="U13">
        <f>IF(Q13="-",16,$N13+Q13)</f>
        <v>31</v>
      </c>
      <c r="V13">
        <f>IF(R13="-",16,$N13+R13)</f>
        <v>30</v>
      </c>
      <c r="W13" t="str">
        <f t="shared" si="0"/>
        <v>+tileDef  19, SNAKE_ADDR, 29, 28, 31, 30, SNAKE_PAL, TILE_FLIP_H</v>
      </c>
    </row>
    <row r="14" spans="1:23" x14ac:dyDescent="0.25">
      <c r="A14" t="s">
        <v>23</v>
      </c>
      <c r="B14" t="s">
        <v>4</v>
      </c>
      <c r="C14">
        <v>0</v>
      </c>
      <c r="D14">
        <v>1</v>
      </c>
      <c r="E14">
        <v>0</v>
      </c>
      <c r="F14">
        <v>1</v>
      </c>
      <c r="G14">
        <v>2</v>
      </c>
      <c r="H14">
        <v>3</v>
      </c>
      <c r="I14">
        <v>0</v>
      </c>
      <c r="J14">
        <v>1</v>
      </c>
      <c r="K14">
        <v>1</v>
      </c>
      <c r="L14" t="str">
        <f>A14&amp;"_"&amp;B14&amp;"_"&amp;C14</f>
        <v>Body_Right_0</v>
      </c>
      <c r="M14">
        <v>20</v>
      </c>
      <c r="N14">
        <f>(D14+IF(I14,12,0))*4</f>
        <v>4</v>
      </c>
      <c r="O14">
        <f>IF(J14,IF(K14,H14,F14),IF(K14,G14,E14))</f>
        <v>3</v>
      </c>
      <c r="P14">
        <f>IF(J14,IF(K14,G14,E14),IF(K14,H14,F14))</f>
        <v>2</v>
      </c>
      <c r="Q14">
        <f>IF(J14,IF(K14,F14,H14),IF(K14,E14,G14))</f>
        <v>1</v>
      </c>
      <c r="R14">
        <f>IF(J14,IF(K14,E14,G14),IF(K14,F14,H14))</f>
        <v>0</v>
      </c>
      <c r="S14">
        <f>IF(O14="-",16,$N14+O14)</f>
        <v>7</v>
      </c>
      <c r="T14">
        <f>IF(P14="-",16,$N14+P14)</f>
        <v>6</v>
      </c>
      <c r="U14">
        <f>IF(Q14="-",16,$N14+Q14)</f>
        <v>5</v>
      </c>
      <c r="V14">
        <f>IF(R14="-",16,$N14+R14)</f>
        <v>4</v>
      </c>
      <c r="W14" t="str">
        <f t="shared" si="0"/>
        <v>+tileDef  20, SNAKE_ADDR, 7, 6, 5, 4, SNAKE_PAL, TILE_FLIP_H | TILE_FLIP_V</v>
      </c>
    </row>
    <row r="15" spans="1:23" x14ac:dyDescent="0.25">
      <c r="A15" t="s">
        <v>23</v>
      </c>
      <c r="B15" t="s">
        <v>4</v>
      </c>
      <c r="C15">
        <v>1</v>
      </c>
      <c r="D15">
        <v>1</v>
      </c>
      <c r="E15">
        <v>0</v>
      </c>
      <c r="F15">
        <v>1</v>
      </c>
      <c r="G15">
        <v>2</v>
      </c>
      <c r="H15">
        <v>3</v>
      </c>
      <c r="I15">
        <v>0</v>
      </c>
      <c r="J15">
        <v>1</v>
      </c>
      <c r="K15">
        <v>1</v>
      </c>
      <c r="L15" t="str">
        <f>A15&amp;"_"&amp;B15&amp;"_"&amp;C15</f>
        <v>Body_Right_1</v>
      </c>
      <c r="M15">
        <v>21</v>
      </c>
      <c r="N15">
        <f>(D15+IF(I15,12,0))*4</f>
        <v>4</v>
      </c>
      <c r="O15">
        <f>IF(J15,IF(K15,H15,F15),IF(K15,G15,E15))</f>
        <v>3</v>
      </c>
      <c r="P15">
        <f>IF(J15,IF(K15,G15,E15),IF(K15,H15,F15))</f>
        <v>2</v>
      </c>
      <c r="Q15">
        <f>IF(J15,IF(K15,F15,H15),IF(K15,E15,G15))</f>
        <v>1</v>
      </c>
      <c r="R15">
        <f>IF(J15,IF(K15,E15,G15),IF(K15,F15,H15))</f>
        <v>0</v>
      </c>
      <c r="S15">
        <f>IF(O15="-",16,$N15+O15)</f>
        <v>7</v>
      </c>
      <c r="T15">
        <f>IF(P15="-",16,$N15+P15)</f>
        <v>6</v>
      </c>
      <c r="U15">
        <f>IF(Q15="-",16,$N15+Q15)</f>
        <v>5</v>
      </c>
      <c r="V15">
        <f>IF(R15="-",16,$N15+R15)</f>
        <v>4</v>
      </c>
      <c r="W15" t="str">
        <f t="shared" si="0"/>
        <v>+tileDef  21, SNAKE_ADDR, 7, 6, 5, 4, SNAKE_PAL, TILE_FLIP_H | TILE_FLIP_V</v>
      </c>
    </row>
    <row r="16" spans="1:23" x14ac:dyDescent="0.25">
      <c r="A16" t="s">
        <v>23</v>
      </c>
      <c r="B16" t="s">
        <v>14</v>
      </c>
      <c r="C16">
        <v>0</v>
      </c>
      <c r="D16">
        <v>7</v>
      </c>
      <c r="E16">
        <v>0</v>
      </c>
      <c r="F16">
        <v>1</v>
      </c>
      <c r="G16">
        <v>2</v>
      </c>
      <c r="H16">
        <v>3</v>
      </c>
      <c r="I16">
        <v>0</v>
      </c>
      <c r="J16">
        <v>0</v>
      </c>
      <c r="K16">
        <v>1</v>
      </c>
      <c r="L16" t="str">
        <f>A16&amp;"_"&amp;B16&amp;"_"&amp;C16</f>
        <v>Body_RightDown_0</v>
      </c>
      <c r="M16">
        <v>22</v>
      </c>
      <c r="N16">
        <f>(D16+IF(I16,12,0))*4</f>
        <v>28</v>
      </c>
      <c r="O16">
        <f>IF(J16,IF(K16,H16,F16),IF(K16,G16,E16))</f>
        <v>2</v>
      </c>
      <c r="P16">
        <f>IF(J16,IF(K16,G16,E16),IF(K16,H16,F16))</f>
        <v>3</v>
      </c>
      <c r="Q16">
        <f>IF(J16,IF(K16,F16,H16),IF(K16,E16,G16))</f>
        <v>0</v>
      </c>
      <c r="R16">
        <f>IF(J16,IF(K16,E16,G16),IF(K16,F16,H16))</f>
        <v>1</v>
      </c>
      <c r="S16">
        <f>IF(O16="-",16,$N16+O16)</f>
        <v>30</v>
      </c>
      <c r="T16">
        <f>IF(P16="-",16,$N16+P16)</f>
        <v>31</v>
      </c>
      <c r="U16">
        <f>IF(Q16="-",16,$N16+Q16)</f>
        <v>28</v>
      </c>
      <c r="V16">
        <f>IF(R16="-",16,$N16+R16)</f>
        <v>29</v>
      </c>
      <c r="W16" t="str">
        <f t="shared" si="0"/>
        <v>+tileDef  22, SNAKE_ADDR, 30, 31, 28, 29, SNAKE_PAL, TILE_FLIP_V</v>
      </c>
    </row>
    <row r="17" spans="1:23" x14ac:dyDescent="0.25">
      <c r="A17" t="s">
        <v>23</v>
      </c>
      <c r="B17" t="s">
        <v>14</v>
      </c>
      <c r="C17">
        <v>1</v>
      </c>
      <c r="D17">
        <v>7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1</v>
      </c>
      <c r="L17" t="str">
        <f>A17&amp;"_"&amp;B17&amp;"_"&amp;C17</f>
        <v>Body_RightDown_1</v>
      </c>
      <c r="M17">
        <v>23</v>
      </c>
      <c r="N17">
        <f>(D17+IF(I17,12,0))*4</f>
        <v>28</v>
      </c>
      <c r="O17">
        <f>IF(J17,IF(K17,H17,F17),IF(K17,G17,E17))</f>
        <v>2</v>
      </c>
      <c r="P17">
        <f>IF(J17,IF(K17,G17,E17),IF(K17,H17,F17))</f>
        <v>3</v>
      </c>
      <c r="Q17">
        <f>IF(J17,IF(K17,F17,H17),IF(K17,E17,G17))</f>
        <v>0</v>
      </c>
      <c r="R17">
        <f>IF(J17,IF(K17,E17,G17),IF(K17,F17,H17))</f>
        <v>1</v>
      </c>
      <c r="S17">
        <f>IF(O17="-",16,$N17+O17)</f>
        <v>30</v>
      </c>
      <c r="T17">
        <f>IF(P17="-",16,$N17+P17)</f>
        <v>31</v>
      </c>
      <c r="U17">
        <f>IF(Q17="-",16,$N17+Q17)</f>
        <v>28</v>
      </c>
      <c r="V17">
        <f>IF(R17="-",16,$N17+R17)</f>
        <v>29</v>
      </c>
      <c r="W17" t="str">
        <f t="shared" si="0"/>
        <v>+tileDef  23, SNAKE_ADDR, 30, 31, 28, 29, SNAKE_PAL, TILE_FLIP_V</v>
      </c>
    </row>
    <row r="18" spans="1:23" x14ac:dyDescent="0.25">
      <c r="A18" t="s">
        <v>23</v>
      </c>
      <c r="B18" t="s">
        <v>12</v>
      </c>
      <c r="C18">
        <v>0</v>
      </c>
      <c r="D18">
        <v>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0</v>
      </c>
      <c r="L18" t="str">
        <f>A18&amp;"_"&amp;B18&amp;"_"&amp;C18</f>
        <v>Body_RightUp_0</v>
      </c>
      <c r="M18">
        <v>24</v>
      </c>
      <c r="N18">
        <f>(D18+IF(I18,12,0))*4</f>
        <v>28</v>
      </c>
      <c r="O18">
        <f>IF(J18,IF(K18,H18,F18),IF(K18,G18,E18))</f>
        <v>0</v>
      </c>
      <c r="P18">
        <f>IF(J18,IF(K18,G18,E18),IF(K18,H18,F18))</f>
        <v>1</v>
      </c>
      <c r="Q18">
        <f>IF(J18,IF(K18,F18,H18),IF(K18,E18,G18))</f>
        <v>2</v>
      </c>
      <c r="R18">
        <f>IF(J18,IF(K18,E18,G18),IF(K18,F18,H18))</f>
        <v>3</v>
      </c>
      <c r="S18">
        <f>IF(O18="-",16,$N18+O18)</f>
        <v>28</v>
      </c>
      <c r="T18">
        <f>IF(P18="-",16,$N18+P18)</f>
        <v>29</v>
      </c>
      <c r="U18">
        <f>IF(Q18="-",16,$N18+Q18)</f>
        <v>30</v>
      </c>
      <c r="V18">
        <f>IF(R18="-",16,$N18+R18)</f>
        <v>31</v>
      </c>
      <c r="W18" t="str">
        <f t="shared" si="0"/>
        <v>+tileDef  24, SNAKE_ADDR, 28, 29, 30, 31, SNAKE_PAL, 0</v>
      </c>
    </row>
    <row r="19" spans="1:23" x14ac:dyDescent="0.25">
      <c r="A19" t="s">
        <v>23</v>
      </c>
      <c r="B19" t="s">
        <v>12</v>
      </c>
      <c r="C19">
        <v>1</v>
      </c>
      <c r="D19">
        <v>7</v>
      </c>
      <c r="E19">
        <v>0</v>
      </c>
      <c r="F19">
        <v>1</v>
      </c>
      <c r="G19">
        <v>2</v>
      </c>
      <c r="H19">
        <v>3</v>
      </c>
      <c r="I19">
        <v>0</v>
      </c>
      <c r="J19">
        <v>0</v>
      </c>
      <c r="K19">
        <v>0</v>
      </c>
      <c r="L19" t="str">
        <f>A19&amp;"_"&amp;B19&amp;"_"&amp;C19</f>
        <v>Body_RightUp_1</v>
      </c>
      <c r="M19">
        <v>25</v>
      </c>
      <c r="N19">
        <f>(D19+IF(I19,12,0))*4</f>
        <v>28</v>
      </c>
      <c r="O19">
        <f>IF(J19,IF(K19,H19,F19),IF(K19,G19,E19))</f>
        <v>0</v>
      </c>
      <c r="P19">
        <f>IF(J19,IF(K19,G19,E19),IF(K19,H19,F19))</f>
        <v>1</v>
      </c>
      <c r="Q19">
        <f>IF(J19,IF(K19,F19,H19),IF(K19,E19,G19))</f>
        <v>2</v>
      </c>
      <c r="R19">
        <f>IF(J19,IF(K19,E19,G19),IF(K19,F19,H19))</f>
        <v>3</v>
      </c>
      <c r="S19">
        <f>IF(O19="-",16,$N19+O19)</f>
        <v>28</v>
      </c>
      <c r="T19">
        <f>IF(P19="-",16,$N19+P19)</f>
        <v>29</v>
      </c>
      <c r="U19">
        <f>IF(Q19="-",16,$N19+Q19)</f>
        <v>30</v>
      </c>
      <c r="V19">
        <f>IF(R19="-",16,$N19+R19)</f>
        <v>31</v>
      </c>
      <c r="W19" t="str">
        <f t="shared" si="0"/>
        <v>+tileDef  25, SNAKE_ADDR, 28, 29, 30, 31, SNAKE_PAL, 0</v>
      </c>
    </row>
    <row r="20" spans="1:23" x14ac:dyDescent="0.25">
      <c r="A20" t="s">
        <v>23</v>
      </c>
      <c r="B20" t="s">
        <v>2</v>
      </c>
      <c r="C20">
        <v>0</v>
      </c>
      <c r="D20">
        <v>1</v>
      </c>
      <c r="E20">
        <v>0</v>
      </c>
      <c r="F20">
        <v>1</v>
      </c>
      <c r="G20">
        <v>2</v>
      </c>
      <c r="H20">
        <v>3</v>
      </c>
      <c r="I20">
        <v>1</v>
      </c>
      <c r="J20">
        <v>1</v>
      </c>
      <c r="K20">
        <v>1</v>
      </c>
      <c r="L20" t="str">
        <f>A20&amp;"_"&amp;B20&amp;"_"&amp;C20</f>
        <v>Body_Up_0</v>
      </c>
      <c r="M20">
        <v>26</v>
      </c>
      <c r="N20">
        <f>(D20+IF(I20,12,0))*4</f>
        <v>52</v>
      </c>
      <c r="O20">
        <f>IF(J20,IF(K20,H20,F20),IF(K20,G20,E20))</f>
        <v>3</v>
      </c>
      <c r="P20">
        <f>IF(J20,IF(K20,G20,E20),IF(K20,H20,F20))</f>
        <v>2</v>
      </c>
      <c r="Q20">
        <f>IF(J20,IF(K20,F20,H20),IF(K20,E20,G20))</f>
        <v>1</v>
      </c>
      <c r="R20">
        <f>IF(J20,IF(K20,E20,G20),IF(K20,F20,H20))</f>
        <v>0</v>
      </c>
      <c r="S20">
        <f>IF(O20="-",16,$N20+O20)</f>
        <v>55</v>
      </c>
      <c r="T20">
        <f>IF(P20="-",16,$N20+P20)</f>
        <v>54</v>
      </c>
      <c r="U20">
        <f>IF(Q20="-",16,$N20+Q20)</f>
        <v>53</v>
      </c>
      <c r="V20">
        <f>IF(R20="-",16,$N20+R20)</f>
        <v>52</v>
      </c>
      <c r="W20" t="str">
        <f t="shared" si="0"/>
        <v>+tileDef  26, SNAKE_ADDR, 55, 54, 53, 52, SNAKE_PAL, TILE_FLIP_H | TILE_FLIP_V</v>
      </c>
    </row>
    <row r="21" spans="1:23" x14ac:dyDescent="0.25">
      <c r="A21" t="s">
        <v>23</v>
      </c>
      <c r="B21" t="s">
        <v>2</v>
      </c>
      <c r="C21">
        <v>1</v>
      </c>
      <c r="D21">
        <v>1</v>
      </c>
      <c r="E21">
        <v>0</v>
      </c>
      <c r="F21">
        <v>1</v>
      </c>
      <c r="G21">
        <v>2</v>
      </c>
      <c r="H21">
        <v>3</v>
      </c>
      <c r="I21">
        <v>1</v>
      </c>
      <c r="J21">
        <v>1</v>
      </c>
      <c r="K21">
        <v>1</v>
      </c>
      <c r="L21" t="str">
        <f>A21&amp;"_"&amp;B21&amp;"_"&amp;C21</f>
        <v>Body_Up_1</v>
      </c>
      <c r="M21">
        <v>27</v>
      </c>
      <c r="N21">
        <f>(D21+IF(I21,12,0))*4</f>
        <v>52</v>
      </c>
      <c r="O21">
        <f>IF(J21,IF(K21,H21,F21),IF(K21,G21,E21))</f>
        <v>3</v>
      </c>
      <c r="P21">
        <f>IF(J21,IF(K21,G21,E21),IF(K21,H21,F21))</f>
        <v>2</v>
      </c>
      <c r="Q21">
        <f>IF(J21,IF(K21,F21,H21),IF(K21,E21,G21))</f>
        <v>1</v>
      </c>
      <c r="R21">
        <f>IF(J21,IF(K21,E21,G21),IF(K21,F21,H21))</f>
        <v>0</v>
      </c>
      <c r="S21">
        <f>IF(O21="-",16,$N21+O21)</f>
        <v>55</v>
      </c>
      <c r="T21">
        <f>IF(P21="-",16,$N21+P21)</f>
        <v>54</v>
      </c>
      <c r="U21">
        <f>IF(Q21="-",16,$N21+Q21)</f>
        <v>53</v>
      </c>
      <c r="V21">
        <f>IF(R21="-",16,$N21+R21)</f>
        <v>52</v>
      </c>
      <c r="W21" t="str">
        <f t="shared" si="0"/>
        <v>+tileDef  27, SNAKE_ADDR, 55, 54, 53, 52, SNAKE_PAL, TILE_FLIP_H | TILE_FLIP_V</v>
      </c>
    </row>
    <row r="22" spans="1:23" x14ac:dyDescent="0.25">
      <c r="A22" t="s">
        <v>23</v>
      </c>
      <c r="B22" t="s">
        <v>9</v>
      </c>
      <c r="C22">
        <v>0</v>
      </c>
      <c r="D22">
        <v>7</v>
      </c>
      <c r="E22">
        <v>0</v>
      </c>
      <c r="F22">
        <v>1</v>
      </c>
      <c r="G22">
        <v>2</v>
      </c>
      <c r="H22">
        <v>3</v>
      </c>
      <c r="I22">
        <v>1</v>
      </c>
      <c r="J22">
        <v>0</v>
      </c>
      <c r="K22">
        <v>0</v>
      </c>
      <c r="L22" t="str">
        <f>A22&amp;"_"&amp;B22&amp;"_"&amp;C22</f>
        <v>Body_UpLeft_0</v>
      </c>
      <c r="M22">
        <v>28</v>
      </c>
      <c r="N22">
        <f>(D22+IF(I22,12,0))*4</f>
        <v>76</v>
      </c>
      <c r="O22">
        <f>IF(J22,IF(K22,H22,F22),IF(K22,G22,E22))</f>
        <v>0</v>
      </c>
      <c r="P22">
        <f>IF(J22,IF(K22,G22,E22),IF(K22,H22,F22))</f>
        <v>1</v>
      </c>
      <c r="Q22">
        <f>IF(J22,IF(K22,F22,H22),IF(K22,E22,G22))</f>
        <v>2</v>
      </c>
      <c r="R22">
        <f>IF(J22,IF(K22,E22,G22),IF(K22,F22,H22))</f>
        <v>3</v>
      </c>
      <c r="S22">
        <f>IF(O22="-",16,$N22+O22)</f>
        <v>76</v>
      </c>
      <c r="T22">
        <f>IF(P22="-",16,$N22+P22)</f>
        <v>77</v>
      </c>
      <c r="U22">
        <f>IF(Q22="-",16,$N22+Q22)</f>
        <v>78</v>
      </c>
      <c r="V22">
        <f>IF(R22="-",16,$N22+R22)</f>
        <v>79</v>
      </c>
      <c r="W22" t="str">
        <f t="shared" si="0"/>
        <v>+tileDef  28, SNAKE_ADDR, 76, 77, 78, 79, SNAKE_PAL, 0</v>
      </c>
    </row>
    <row r="23" spans="1:23" x14ac:dyDescent="0.25">
      <c r="A23" t="s">
        <v>23</v>
      </c>
      <c r="B23" t="s">
        <v>9</v>
      </c>
      <c r="C23">
        <v>1</v>
      </c>
      <c r="D23">
        <v>7</v>
      </c>
      <c r="E23">
        <v>0</v>
      </c>
      <c r="F23">
        <v>1</v>
      </c>
      <c r="G23">
        <v>2</v>
      </c>
      <c r="H23">
        <v>3</v>
      </c>
      <c r="I23">
        <v>1</v>
      </c>
      <c r="J23">
        <v>0</v>
      </c>
      <c r="K23">
        <v>0</v>
      </c>
      <c r="L23" t="str">
        <f>A23&amp;"_"&amp;B23&amp;"_"&amp;C23</f>
        <v>Body_UpLeft_1</v>
      </c>
      <c r="M23">
        <v>29</v>
      </c>
      <c r="N23">
        <f>(D23+IF(I23,12,0))*4</f>
        <v>76</v>
      </c>
      <c r="O23">
        <f>IF(J23,IF(K23,H23,F23),IF(K23,G23,E23))</f>
        <v>0</v>
      </c>
      <c r="P23">
        <f>IF(J23,IF(K23,G23,E23),IF(K23,H23,F23))</f>
        <v>1</v>
      </c>
      <c r="Q23">
        <f>IF(J23,IF(K23,F23,H23),IF(K23,E23,G23))</f>
        <v>2</v>
      </c>
      <c r="R23">
        <f>IF(J23,IF(K23,E23,G23),IF(K23,F23,H23))</f>
        <v>3</v>
      </c>
      <c r="S23">
        <f>IF(O23="-",16,$N23+O23)</f>
        <v>76</v>
      </c>
      <c r="T23">
        <f>IF(P23="-",16,$N23+P23)</f>
        <v>77</v>
      </c>
      <c r="U23">
        <f>IF(Q23="-",16,$N23+Q23)</f>
        <v>78</v>
      </c>
      <c r="V23">
        <f>IF(R23="-",16,$N23+R23)</f>
        <v>79</v>
      </c>
      <c r="W23" t="str">
        <f t="shared" si="0"/>
        <v>+tileDef  29, SNAKE_ADDR, 76, 77, 78, 79, SNAKE_PAL, 0</v>
      </c>
    </row>
    <row r="24" spans="1:23" x14ac:dyDescent="0.25">
      <c r="A24" t="s">
        <v>23</v>
      </c>
      <c r="B24" t="s">
        <v>13</v>
      </c>
      <c r="C24">
        <v>0</v>
      </c>
      <c r="D24">
        <v>7</v>
      </c>
      <c r="E24">
        <v>0</v>
      </c>
      <c r="F24">
        <v>1</v>
      </c>
      <c r="G24">
        <v>2</v>
      </c>
      <c r="H24">
        <v>3</v>
      </c>
      <c r="I24">
        <v>1</v>
      </c>
      <c r="J24">
        <v>1</v>
      </c>
      <c r="K24">
        <v>0</v>
      </c>
      <c r="L24" t="str">
        <f>A24&amp;"_"&amp;B24&amp;"_"&amp;C24</f>
        <v>Body_UpRight_0</v>
      </c>
      <c r="M24">
        <v>30</v>
      </c>
      <c r="N24">
        <f>(D24+IF(I24,12,0))*4</f>
        <v>76</v>
      </c>
      <c r="O24">
        <f>IF(J24,IF(K24,H24,F24),IF(K24,G24,E24))</f>
        <v>1</v>
      </c>
      <c r="P24">
        <f>IF(J24,IF(K24,G24,E24),IF(K24,H24,F24))</f>
        <v>0</v>
      </c>
      <c r="Q24">
        <f>IF(J24,IF(K24,F24,H24),IF(K24,E24,G24))</f>
        <v>3</v>
      </c>
      <c r="R24">
        <f>IF(J24,IF(K24,E24,G24),IF(K24,F24,H24))</f>
        <v>2</v>
      </c>
      <c r="S24">
        <f>IF(O24="-",16,$N24+O24)</f>
        <v>77</v>
      </c>
      <c r="T24">
        <f>IF(P24="-",16,$N24+P24)</f>
        <v>76</v>
      </c>
      <c r="U24">
        <f>IF(Q24="-",16,$N24+Q24)</f>
        <v>79</v>
      </c>
      <c r="V24">
        <f>IF(R24="-",16,$N24+R24)</f>
        <v>78</v>
      </c>
      <c r="W24" t="str">
        <f t="shared" si="0"/>
        <v>+tileDef  30, SNAKE_ADDR, 77, 76, 79, 78, SNAKE_PAL, TILE_FLIP_H</v>
      </c>
    </row>
    <row r="25" spans="1:23" x14ac:dyDescent="0.25">
      <c r="A25" t="s">
        <v>23</v>
      </c>
      <c r="B25" t="s">
        <v>13</v>
      </c>
      <c r="C25">
        <v>1</v>
      </c>
      <c r="D25">
        <v>7</v>
      </c>
      <c r="E25">
        <v>0</v>
      </c>
      <c r="F25">
        <v>1</v>
      </c>
      <c r="G25">
        <v>2</v>
      </c>
      <c r="H25">
        <v>3</v>
      </c>
      <c r="I25">
        <v>1</v>
      </c>
      <c r="J25">
        <v>1</v>
      </c>
      <c r="K25">
        <v>0</v>
      </c>
      <c r="L25" t="str">
        <f>A25&amp;"_"&amp;B25&amp;"_"&amp;C25</f>
        <v>Body_UpRight_1</v>
      </c>
      <c r="M25">
        <v>31</v>
      </c>
      <c r="N25">
        <f>(D25+IF(I25,12,0))*4</f>
        <v>76</v>
      </c>
      <c r="O25">
        <f>IF(J25,IF(K25,H25,F25),IF(K25,G25,E25))</f>
        <v>1</v>
      </c>
      <c r="P25">
        <f>IF(J25,IF(K25,G25,E25),IF(K25,H25,F25))</f>
        <v>0</v>
      </c>
      <c r="Q25">
        <f>IF(J25,IF(K25,F25,H25),IF(K25,E25,G25))</f>
        <v>3</v>
      </c>
      <c r="R25">
        <f>IF(J25,IF(K25,E25,G25),IF(K25,F25,H25))</f>
        <v>2</v>
      </c>
      <c r="S25">
        <f>IF(O25="-",16,$N25+O25)</f>
        <v>77</v>
      </c>
      <c r="T25">
        <f>IF(P25="-",16,$N25+P25)</f>
        <v>76</v>
      </c>
      <c r="U25">
        <f>IF(Q25="-",16,$N25+Q25)</f>
        <v>79</v>
      </c>
      <c r="V25">
        <f>IF(R25="-",16,$N25+R25)</f>
        <v>78</v>
      </c>
      <c r="W25" t="str">
        <f t="shared" si="0"/>
        <v>+tileDef  31, SNAKE_ADDR, 77, 76, 79, 78, SNAKE_PAL, TILE_FLIP_H</v>
      </c>
    </row>
    <row r="26" spans="1:23" x14ac:dyDescent="0.25">
      <c r="A26" t="s">
        <v>5</v>
      </c>
      <c r="B26" t="s">
        <v>3</v>
      </c>
      <c r="C26">
        <v>0</v>
      </c>
      <c r="D26">
        <v>0</v>
      </c>
      <c r="E26">
        <v>6</v>
      </c>
      <c r="F26">
        <v>7</v>
      </c>
      <c r="G26">
        <v>0</v>
      </c>
      <c r="H26">
        <v>1</v>
      </c>
      <c r="I26">
        <v>1</v>
      </c>
      <c r="J26">
        <v>0</v>
      </c>
      <c r="K26">
        <v>0</v>
      </c>
      <c r="L26" t="str">
        <f>A26&amp;"_"&amp;B26&amp;"_"&amp;C26</f>
        <v>Head_Down_0</v>
      </c>
      <c r="M26">
        <v>32</v>
      </c>
      <c r="N26">
        <f>(D26+IF(I26,12,0))*4</f>
        <v>48</v>
      </c>
      <c r="O26">
        <f>IF(J26,IF(K26,H26,F26),IF(K26,G26,E26))</f>
        <v>6</v>
      </c>
      <c r="P26">
        <f>IF(J26,IF(K26,G26,E26),IF(K26,H26,F26))</f>
        <v>7</v>
      </c>
      <c r="Q26">
        <f>IF(J26,IF(K26,F26,H26),IF(K26,E26,G26))</f>
        <v>0</v>
      </c>
      <c r="R26">
        <f>IF(J26,IF(K26,E26,G26),IF(K26,F26,H26))</f>
        <v>1</v>
      </c>
      <c r="S26">
        <f>IF(O26="-",16,$N26+O26)</f>
        <v>54</v>
      </c>
      <c r="T26">
        <f>IF(P26="-",16,$N26+P26)</f>
        <v>55</v>
      </c>
      <c r="U26">
        <f>IF(Q26="-",16,$N26+Q26)</f>
        <v>48</v>
      </c>
      <c r="V26">
        <f>IF(R26="-",16,$N26+R26)</f>
        <v>49</v>
      </c>
      <c r="W26" t="str">
        <f t="shared" si="0"/>
        <v>+tileDef  32, SNAKE_ADDR, 54, 55, 48, 49, SNAKE_PAL, 0</v>
      </c>
    </row>
    <row r="27" spans="1:23" x14ac:dyDescent="0.25">
      <c r="A27" t="s">
        <v>5</v>
      </c>
      <c r="B27" t="s">
        <v>3</v>
      </c>
      <c r="C27">
        <v>1</v>
      </c>
      <c r="D27">
        <v>0</v>
      </c>
      <c r="E27">
        <v>0</v>
      </c>
      <c r="F27">
        <v>1</v>
      </c>
      <c r="G27">
        <v>2</v>
      </c>
      <c r="H27">
        <v>3</v>
      </c>
      <c r="I27">
        <v>1</v>
      </c>
      <c r="J27">
        <v>0</v>
      </c>
      <c r="K27">
        <v>0</v>
      </c>
      <c r="L27" t="str">
        <f>A27&amp;"_"&amp;B27&amp;"_"&amp;C27</f>
        <v>Head_Down_1</v>
      </c>
      <c r="M27">
        <v>33</v>
      </c>
      <c r="N27">
        <f>(D27+IF(I27,12,0))*4</f>
        <v>48</v>
      </c>
      <c r="O27">
        <f>IF(J27,IF(K27,H27,F27),IF(K27,G27,E27))</f>
        <v>0</v>
      </c>
      <c r="P27">
        <f>IF(J27,IF(K27,G27,E27),IF(K27,H27,F27))</f>
        <v>1</v>
      </c>
      <c r="Q27">
        <f>IF(J27,IF(K27,F27,H27),IF(K27,E27,G27))</f>
        <v>2</v>
      </c>
      <c r="R27">
        <f>IF(J27,IF(K27,E27,G27),IF(K27,F27,H27))</f>
        <v>3</v>
      </c>
      <c r="S27">
        <f>IF(O27="-",16,$N27+O27)</f>
        <v>48</v>
      </c>
      <c r="T27">
        <f>IF(P27="-",16,$N27+P27)</f>
        <v>49</v>
      </c>
      <c r="U27">
        <f>IF(Q27="-",16,$N27+Q27)</f>
        <v>50</v>
      </c>
      <c r="V27">
        <f>IF(R27="-",16,$N27+R27)</f>
        <v>51</v>
      </c>
      <c r="W27" t="str">
        <f t="shared" si="0"/>
        <v>+tileDef  33, SNAKE_ADDR, 48, 49, 50, 51, SNAKE_PAL, 0</v>
      </c>
    </row>
    <row r="28" spans="1:23" x14ac:dyDescent="0.25">
      <c r="A28" t="s">
        <v>5</v>
      </c>
      <c r="B28" t="s">
        <v>15</v>
      </c>
      <c r="C28">
        <v>0</v>
      </c>
      <c r="D28">
        <v>5</v>
      </c>
      <c r="E28">
        <v>0</v>
      </c>
      <c r="F28">
        <v>1</v>
      </c>
      <c r="G28">
        <v>2</v>
      </c>
      <c r="H28">
        <v>3</v>
      </c>
      <c r="I28">
        <v>0</v>
      </c>
      <c r="J28">
        <v>0</v>
      </c>
      <c r="K28">
        <v>1</v>
      </c>
      <c r="L28" t="str">
        <f>A28&amp;"_"&amp;B28&amp;"_"&amp;C28</f>
        <v>Head_DownLeft_0</v>
      </c>
      <c r="M28">
        <v>34</v>
      </c>
      <c r="N28">
        <f>(D28+IF(I28,12,0))*4</f>
        <v>20</v>
      </c>
      <c r="O28">
        <f>IF(J28,IF(K28,H28,F28),IF(K28,G28,E28))</f>
        <v>2</v>
      </c>
      <c r="P28">
        <f>IF(J28,IF(K28,G28,E28),IF(K28,H28,F28))</f>
        <v>3</v>
      </c>
      <c r="Q28">
        <f>IF(J28,IF(K28,F28,H28),IF(K28,E28,G28))</f>
        <v>0</v>
      </c>
      <c r="R28">
        <f>IF(J28,IF(K28,E28,G28),IF(K28,F28,H28))</f>
        <v>1</v>
      </c>
      <c r="S28">
        <f>IF(O28="-",16,$N28+O28)</f>
        <v>22</v>
      </c>
      <c r="T28">
        <f>IF(P28="-",16,$N28+P28)</f>
        <v>23</v>
      </c>
      <c r="U28">
        <f>IF(Q28="-",16,$N28+Q28)</f>
        <v>20</v>
      </c>
      <c r="V28">
        <f>IF(R28="-",16,$N28+R28)</f>
        <v>21</v>
      </c>
      <c r="W28" t="str">
        <f t="shared" si="0"/>
        <v>+tileDef  34, SNAKE_ADDR, 22, 23, 20, 21, SNAKE_PAL, TILE_FLIP_V</v>
      </c>
    </row>
    <row r="29" spans="1:23" x14ac:dyDescent="0.25">
      <c r="A29" t="s">
        <v>5</v>
      </c>
      <c r="B29" t="s">
        <v>15</v>
      </c>
      <c r="C29">
        <v>1</v>
      </c>
      <c r="D29">
        <v>3</v>
      </c>
      <c r="E29">
        <v>0</v>
      </c>
      <c r="F29">
        <v>1</v>
      </c>
      <c r="G29">
        <v>2</v>
      </c>
      <c r="H29">
        <v>3</v>
      </c>
      <c r="I29">
        <v>0</v>
      </c>
      <c r="J29">
        <v>0</v>
      </c>
      <c r="K29">
        <v>1</v>
      </c>
      <c r="L29" t="str">
        <f>A29&amp;"_"&amp;B29&amp;"_"&amp;C29</f>
        <v>Head_DownLeft_1</v>
      </c>
      <c r="M29">
        <v>35</v>
      </c>
      <c r="N29">
        <f>(D29+IF(I29,12,0))*4</f>
        <v>12</v>
      </c>
      <c r="O29">
        <f>IF(J29,IF(K29,H29,F29),IF(K29,G29,E29))</f>
        <v>2</v>
      </c>
      <c r="P29">
        <f>IF(J29,IF(K29,G29,E29),IF(K29,H29,F29))</f>
        <v>3</v>
      </c>
      <c r="Q29">
        <f>IF(J29,IF(K29,F29,H29),IF(K29,E29,G29))</f>
        <v>0</v>
      </c>
      <c r="R29">
        <f>IF(J29,IF(K29,E29,G29),IF(K29,F29,H29))</f>
        <v>1</v>
      </c>
      <c r="S29">
        <f>IF(O29="-",16,$N29+O29)</f>
        <v>14</v>
      </c>
      <c r="T29">
        <f>IF(P29="-",16,$N29+P29)</f>
        <v>15</v>
      </c>
      <c r="U29">
        <f>IF(Q29="-",16,$N29+Q29)</f>
        <v>12</v>
      </c>
      <c r="V29">
        <f>IF(R29="-",16,$N29+R29)</f>
        <v>13</v>
      </c>
      <c r="W29" t="str">
        <f t="shared" si="0"/>
        <v>+tileDef  35, SNAKE_ADDR, 14, 15, 12, 13, SNAKE_PAL, TILE_FLIP_V</v>
      </c>
    </row>
    <row r="30" spans="1:23" x14ac:dyDescent="0.25">
      <c r="A30" t="s">
        <v>5</v>
      </c>
      <c r="B30" t="s">
        <v>11</v>
      </c>
      <c r="C30">
        <v>0</v>
      </c>
      <c r="D30">
        <v>5</v>
      </c>
      <c r="E30">
        <v>0</v>
      </c>
      <c r="F30">
        <v>1</v>
      </c>
      <c r="G30">
        <v>2</v>
      </c>
      <c r="H30">
        <v>3</v>
      </c>
      <c r="I30">
        <v>0</v>
      </c>
      <c r="J30">
        <v>1</v>
      </c>
      <c r="K30">
        <v>1</v>
      </c>
      <c r="L30" t="str">
        <f>A30&amp;"_"&amp;B30&amp;"_"&amp;C30</f>
        <v>Head_DownRight_0</v>
      </c>
      <c r="M30">
        <v>36</v>
      </c>
      <c r="N30">
        <f>(D30+IF(I30,12,0))*4</f>
        <v>20</v>
      </c>
      <c r="O30">
        <f>IF(J30,IF(K30,H30,F30),IF(K30,G30,E30))</f>
        <v>3</v>
      </c>
      <c r="P30">
        <f>IF(J30,IF(K30,G30,E30),IF(K30,H30,F30))</f>
        <v>2</v>
      </c>
      <c r="Q30">
        <f>IF(J30,IF(K30,F30,H30),IF(K30,E30,G30))</f>
        <v>1</v>
      </c>
      <c r="R30">
        <f>IF(J30,IF(K30,E30,G30),IF(K30,F30,H30))</f>
        <v>0</v>
      </c>
      <c r="S30">
        <f>IF(O30="-",16,$N30+O30)</f>
        <v>23</v>
      </c>
      <c r="T30">
        <f>IF(P30="-",16,$N30+P30)</f>
        <v>22</v>
      </c>
      <c r="U30">
        <f>IF(Q30="-",16,$N30+Q30)</f>
        <v>21</v>
      </c>
      <c r="V30">
        <f>IF(R30="-",16,$N30+R30)</f>
        <v>20</v>
      </c>
      <c r="W30" t="str">
        <f t="shared" si="0"/>
        <v>+tileDef  36, SNAKE_ADDR, 23, 22, 21, 20, SNAKE_PAL, TILE_FLIP_H | TILE_FLIP_V</v>
      </c>
    </row>
    <row r="31" spans="1:23" x14ac:dyDescent="0.25">
      <c r="A31" t="s">
        <v>5</v>
      </c>
      <c r="B31" t="s">
        <v>11</v>
      </c>
      <c r="C31">
        <v>1</v>
      </c>
      <c r="D31">
        <v>3</v>
      </c>
      <c r="E31">
        <v>0</v>
      </c>
      <c r="F31">
        <v>1</v>
      </c>
      <c r="G31">
        <v>2</v>
      </c>
      <c r="H31">
        <v>3</v>
      </c>
      <c r="I31">
        <v>0</v>
      </c>
      <c r="J31">
        <v>1</v>
      </c>
      <c r="K31">
        <v>1</v>
      </c>
      <c r="L31" t="str">
        <f>A31&amp;"_"&amp;B31&amp;"_"&amp;C31</f>
        <v>Head_DownRight_1</v>
      </c>
      <c r="M31">
        <v>37</v>
      </c>
      <c r="N31">
        <f>(D31+IF(I31,12,0))*4</f>
        <v>12</v>
      </c>
      <c r="O31">
        <f>IF(J31,IF(K31,H31,F31),IF(K31,G31,E31))</f>
        <v>3</v>
      </c>
      <c r="P31">
        <f>IF(J31,IF(K31,G31,E31),IF(K31,H31,F31))</f>
        <v>2</v>
      </c>
      <c r="Q31">
        <f>IF(J31,IF(K31,F31,H31),IF(K31,E31,G31))</f>
        <v>1</v>
      </c>
      <c r="R31">
        <f>IF(J31,IF(K31,E31,G31),IF(K31,F31,H31))</f>
        <v>0</v>
      </c>
      <c r="S31">
        <f>IF(O31="-",16,$N31+O31)</f>
        <v>15</v>
      </c>
      <c r="T31">
        <f>IF(P31="-",16,$N31+P31)</f>
        <v>14</v>
      </c>
      <c r="U31">
        <f>IF(Q31="-",16,$N31+Q31)</f>
        <v>13</v>
      </c>
      <c r="V31">
        <f>IF(R31="-",16,$N31+R31)</f>
        <v>12</v>
      </c>
      <c r="W31" t="str">
        <f t="shared" si="0"/>
        <v>+tileDef  37, SNAKE_ADDR, 15, 14, 13, 12, SNAKE_PAL, TILE_FLIP_H | TILE_FLIP_V</v>
      </c>
    </row>
    <row r="32" spans="1:23" x14ac:dyDescent="0.25">
      <c r="A32" t="s">
        <v>5</v>
      </c>
      <c r="B32" t="s">
        <v>1</v>
      </c>
      <c r="C32">
        <v>0</v>
      </c>
      <c r="D32">
        <v>0</v>
      </c>
      <c r="E32">
        <v>1</v>
      </c>
      <c r="F32">
        <v>4</v>
      </c>
      <c r="G32">
        <v>3</v>
      </c>
      <c r="H32">
        <v>6</v>
      </c>
      <c r="I32">
        <v>0</v>
      </c>
      <c r="J32">
        <v>0</v>
      </c>
      <c r="K32">
        <v>0</v>
      </c>
      <c r="L32" t="str">
        <f>A32&amp;"_"&amp;B32&amp;"_"&amp;C32</f>
        <v>Head_Left_0</v>
      </c>
      <c r="M32">
        <v>38</v>
      </c>
      <c r="N32">
        <f>(D32+IF(I32,12,0))*4</f>
        <v>0</v>
      </c>
      <c r="O32">
        <f>IF(J32,IF(K32,H32,F32),IF(K32,G32,E32))</f>
        <v>1</v>
      </c>
      <c r="P32">
        <f>IF(J32,IF(K32,G32,E32),IF(K32,H32,F32))</f>
        <v>4</v>
      </c>
      <c r="Q32">
        <f>IF(J32,IF(K32,F32,H32),IF(K32,E32,G32))</f>
        <v>3</v>
      </c>
      <c r="R32">
        <f>IF(J32,IF(K32,E32,G32),IF(K32,F32,H32))</f>
        <v>6</v>
      </c>
      <c r="S32">
        <f>IF(O32="-",16,$N32+O32)</f>
        <v>1</v>
      </c>
      <c r="T32">
        <f>IF(P32="-",16,$N32+P32)</f>
        <v>4</v>
      </c>
      <c r="U32">
        <f>IF(Q32="-",16,$N32+Q32)</f>
        <v>3</v>
      </c>
      <c r="V32">
        <f>IF(R32="-",16,$N32+R32)</f>
        <v>6</v>
      </c>
      <c r="W32" t="str">
        <f t="shared" si="0"/>
        <v>+tileDef  38, SNAKE_ADDR, 1, 4, 3, 6, SNAKE_PAL, 0</v>
      </c>
    </row>
    <row r="33" spans="1:23" x14ac:dyDescent="0.25">
      <c r="A33" t="s">
        <v>5</v>
      </c>
      <c r="B33" t="s">
        <v>1</v>
      </c>
      <c r="C33">
        <v>1</v>
      </c>
      <c r="D33">
        <v>0</v>
      </c>
      <c r="E33">
        <v>0</v>
      </c>
      <c r="F33">
        <v>1</v>
      </c>
      <c r="G33">
        <v>2</v>
      </c>
      <c r="H33">
        <v>3</v>
      </c>
      <c r="I33">
        <v>0</v>
      </c>
      <c r="J33">
        <v>0</v>
      </c>
      <c r="K33">
        <v>0</v>
      </c>
      <c r="L33" t="str">
        <f>A33&amp;"_"&amp;B33&amp;"_"&amp;C33</f>
        <v>Head_Left_1</v>
      </c>
      <c r="M33">
        <v>39</v>
      </c>
      <c r="N33">
        <f>(D33+IF(I33,12,0))*4</f>
        <v>0</v>
      </c>
      <c r="O33">
        <f>IF(J33,IF(K33,H33,F33),IF(K33,G33,E33))</f>
        <v>0</v>
      </c>
      <c r="P33">
        <f>IF(J33,IF(K33,G33,E33),IF(K33,H33,F33))</f>
        <v>1</v>
      </c>
      <c r="Q33">
        <f>IF(J33,IF(K33,F33,H33),IF(K33,E33,G33))</f>
        <v>2</v>
      </c>
      <c r="R33">
        <f>IF(J33,IF(K33,E33,G33),IF(K33,F33,H33))</f>
        <v>3</v>
      </c>
      <c r="S33">
        <f>IF(O33="-",16,$N33+O33)</f>
        <v>0</v>
      </c>
      <c r="T33">
        <f>IF(P33="-",16,$N33+P33)</f>
        <v>1</v>
      </c>
      <c r="U33">
        <f>IF(Q33="-",16,$N33+Q33)</f>
        <v>2</v>
      </c>
      <c r="V33">
        <f>IF(R33="-",16,$N33+R33)</f>
        <v>3</v>
      </c>
      <c r="W33" t="str">
        <f t="shared" si="0"/>
        <v>+tileDef  39, SNAKE_ADDR, 0, 1, 2, 3, SNAKE_PAL, 0</v>
      </c>
    </row>
    <row r="34" spans="1:23" x14ac:dyDescent="0.25">
      <c r="A34" t="s">
        <v>5</v>
      </c>
      <c r="B34" t="s">
        <v>10</v>
      </c>
      <c r="C34">
        <v>0</v>
      </c>
      <c r="D34">
        <v>5</v>
      </c>
      <c r="E34">
        <v>0</v>
      </c>
      <c r="F34">
        <v>1</v>
      </c>
      <c r="G34">
        <v>2</v>
      </c>
      <c r="H34">
        <v>3</v>
      </c>
      <c r="I34">
        <v>1</v>
      </c>
      <c r="J34">
        <v>0</v>
      </c>
      <c r="K34">
        <v>0</v>
      </c>
      <c r="L34" t="str">
        <f>A34&amp;"_"&amp;B34&amp;"_"&amp;C34</f>
        <v>Head_LeftDown_0</v>
      </c>
      <c r="M34">
        <v>40</v>
      </c>
      <c r="N34">
        <f>(D34+IF(I34,12,0))*4</f>
        <v>68</v>
      </c>
      <c r="O34">
        <f>IF(J34,IF(K34,H34,F34),IF(K34,G34,E34))</f>
        <v>0</v>
      </c>
      <c r="P34">
        <f>IF(J34,IF(K34,G34,E34),IF(K34,H34,F34))</f>
        <v>1</v>
      </c>
      <c r="Q34">
        <f>IF(J34,IF(K34,F34,H34),IF(K34,E34,G34))</f>
        <v>2</v>
      </c>
      <c r="R34">
        <f>IF(J34,IF(K34,E34,G34),IF(K34,F34,H34))</f>
        <v>3</v>
      </c>
      <c r="S34">
        <f>IF(O34="-",16,$N34+O34)</f>
        <v>68</v>
      </c>
      <c r="T34">
        <f>IF(P34="-",16,$N34+P34)</f>
        <v>69</v>
      </c>
      <c r="U34">
        <f>IF(Q34="-",16,$N34+Q34)</f>
        <v>70</v>
      </c>
      <c r="V34">
        <f>IF(R34="-",16,$N34+R34)</f>
        <v>71</v>
      </c>
      <c r="W34" t="str">
        <f t="shared" si="0"/>
        <v>+tileDef  40, SNAKE_ADDR, 68, 69, 70, 71, SNAKE_PAL, 0</v>
      </c>
    </row>
    <row r="35" spans="1:23" x14ac:dyDescent="0.25">
      <c r="A35" t="s">
        <v>5</v>
      </c>
      <c r="B35" t="s">
        <v>10</v>
      </c>
      <c r="C35">
        <v>1</v>
      </c>
      <c r="D35">
        <v>3</v>
      </c>
      <c r="E35">
        <v>0</v>
      </c>
      <c r="F35">
        <v>1</v>
      </c>
      <c r="G35">
        <v>2</v>
      </c>
      <c r="H35">
        <v>3</v>
      </c>
      <c r="I35">
        <v>1</v>
      </c>
      <c r="J35">
        <v>0</v>
      </c>
      <c r="K35">
        <v>0</v>
      </c>
      <c r="L35" t="str">
        <f>A35&amp;"_"&amp;B35&amp;"_"&amp;C35</f>
        <v>Head_LeftDown_1</v>
      </c>
      <c r="M35">
        <v>41</v>
      </c>
      <c r="N35">
        <f>(D35+IF(I35,12,0))*4</f>
        <v>60</v>
      </c>
      <c r="O35">
        <f>IF(J35,IF(K35,H35,F35),IF(K35,G35,E35))</f>
        <v>0</v>
      </c>
      <c r="P35">
        <f>IF(J35,IF(K35,G35,E35),IF(K35,H35,F35))</f>
        <v>1</v>
      </c>
      <c r="Q35">
        <f>IF(J35,IF(K35,F35,H35),IF(K35,E35,G35))</f>
        <v>2</v>
      </c>
      <c r="R35">
        <f>IF(J35,IF(K35,E35,G35),IF(K35,F35,H35))</f>
        <v>3</v>
      </c>
      <c r="S35">
        <f>IF(O35="-",16,$N35+O35)</f>
        <v>60</v>
      </c>
      <c r="T35">
        <f>IF(P35="-",16,$N35+P35)</f>
        <v>61</v>
      </c>
      <c r="U35">
        <f>IF(Q35="-",16,$N35+Q35)</f>
        <v>62</v>
      </c>
      <c r="V35">
        <f>IF(R35="-",16,$N35+R35)</f>
        <v>63</v>
      </c>
      <c r="W35" t="str">
        <f t="shared" si="0"/>
        <v>+tileDef  41, SNAKE_ADDR, 60, 61, 62, 63, SNAKE_PAL, 0</v>
      </c>
    </row>
    <row r="36" spans="1:23" x14ac:dyDescent="0.25">
      <c r="A36" t="s">
        <v>5</v>
      </c>
      <c r="B36" t="s">
        <v>16</v>
      </c>
      <c r="C36">
        <v>0</v>
      </c>
      <c r="D36">
        <v>5</v>
      </c>
      <c r="E36">
        <v>0</v>
      </c>
      <c r="F36">
        <v>1</v>
      </c>
      <c r="G36">
        <v>2</v>
      </c>
      <c r="H36">
        <v>3</v>
      </c>
      <c r="I36">
        <v>1</v>
      </c>
      <c r="J36">
        <v>0</v>
      </c>
      <c r="K36">
        <v>1</v>
      </c>
      <c r="L36" t="str">
        <f>A36&amp;"_"&amp;B36&amp;"_"&amp;C36</f>
        <v>Head_LeftUp_0</v>
      </c>
      <c r="M36">
        <v>42</v>
      </c>
      <c r="N36">
        <f>(D36+IF(I36,12,0))*4</f>
        <v>68</v>
      </c>
      <c r="O36">
        <f>IF(J36,IF(K36,H36,F36),IF(K36,G36,E36))</f>
        <v>2</v>
      </c>
      <c r="P36">
        <f>IF(J36,IF(K36,G36,E36),IF(K36,H36,F36))</f>
        <v>3</v>
      </c>
      <c r="Q36">
        <f>IF(J36,IF(K36,F36,H36),IF(K36,E36,G36))</f>
        <v>0</v>
      </c>
      <c r="R36">
        <f>IF(J36,IF(K36,E36,G36),IF(K36,F36,H36))</f>
        <v>1</v>
      </c>
      <c r="S36">
        <f>IF(O36="-",16,$N36+O36)</f>
        <v>70</v>
      </c>
      <c r="T36">
        <f>IF(P36="-",16,$N36+P36)</f>
        <v>71</v>
      </c>
      <c r="U36">
        <f>IF(Q36="-",16,$N36+Q36)</f>
        <v>68</v>
      </c>
      <c r="V36">
        <f>IF(R36="-",16,$N36+R36)</f>
        <v>69</v>
      </c>
      <c r="W36" t="str">
        <f t="shared" si="0"/>
        <v>+tileDef  42, SNAKE_ADDR, 70, 71, 68, 69, SNAKE_PAL, TILE_FLIP_V</v>
      </c>
    </row>
    <row r="37" spans="1:23" x14ac:dyDescent="0.25">
      <c r="A37" t="s">
        <v>5</v>
      </c>
      <c r="B37" t="s">
        <v>16</v>
      </c>
      <c r="C37">
        <v>1</v>
      </c>
      <c r="D37">
        <v>3</v>
      </c>
      <c r="E37">
        <v>0</v>
      </c>
      <c r="F37">
        <v>1</v>
      </c>
      <c r="G37">
        <v>2</v>
      </c>
      <c r="H37">
        <v>3</v>
      </c>
      <c r="I37">
        <v>1</v>
      </c>
      <c r="J37">
        <v>0</v>
      </c>
      <c r="K37">
        <v>1</v>
      </c>
      <c r="L37" t="str">
        <f>A37&amp;"_"&amp;B37&amp;"_"&amp;C37</f>
        <v>Head_LeftUp_1</v>
      </c>
      <c r="M37">
        <v>43</v>
      </c>
      <c r="N37">
        <f>(D37+IF(I37,12,0))*4</f>
        <v>60</v>
      </c>
      <c r="O37">
        <f>IF(J37,IF(K37,H37,F37),IF(K37,G37,E37))</f>
        <v>2</v>
      </c>
      <c r="P37">
        <f>IF(J37,IF(K37,G37,E37),IF(K37,H37,F37))</f>
        <v>3</v>
      </c>
      <c r="Q37">
        <f>IF(J37,IF(K37,F37,H37),IF(K37,E37,G37))</f>
        <v>0</v>
      </c>
      <c r="R37">
        <f>IF(J37,IF(K37,E37,G37),IF(K37,F37,H37))</f>
        <v>1</v>
      </c>
      <c r="S37">
        <f>IF(O37="-",16,$N37+O37)</f>
        <v>62</v>
      </c>
      <c r="T37">
        <f>IF(P37="-",16,$N37+P37)</f>
        <v>63</v>
      </c>
      <c r="U37">
        <f>IF(Q37="-",16,$N37+Q37)</f>
        <v>60</v>
      </c>
      <c r="V37">
        <f>IF(R37="-",16,$N37+R37)</f>
        <v>61</v>
      </c>
      <c r="W37" t="str">
        <f t="shared" si="0"/>
        <v>+tileDef  43, SNAKE_ADDR, 62, 63, 60, 61, SNAKE_PAL, TILE_FLIP_V</v>
      </c>
    </row>
    <row r="38" spans="1:23" x14ac:dyDescent="0.25">
      <c r="A38" t="s">
        <v>5</v>
      </c>
      <c r="B38" t="s">
        <v>4</v>
      </c>
      <c r="C38">
        <v>0</v>
      </c>
      <c r="D38">
        <v>0</v>
      </c>
      <c r="E38">
        <v>1</v>
      </c>
      <c r="F38">
        <v>5</v>
      </c>
      <c r="G38">
        <v>3</v>
      </c>
      <c r="H38">
        <v>7</v>
      </c>
      <c r="I38">
        <v>0</v>
      </c>
      <c r="J38">
        <v>1</v>
      </c>
      <c r="K38">
        <v>1</v>
      </c>
      <c r="L38" t="str">
        <f>A38&amp;"_"&amp;B38&amp;"_"&amp;C38</f>
        <v>Head_Right_0</v>
      </c>
      <c r="M38">
        <v>44</v>
      </c>
      <c r="N38">
        <f>(D38+IF(I38,12,0))*4</f>
        <v>0</v>
      </c>
      <c r="O38">
        <f>IF(J38,IF(K38,H38,F38),IF(K38,G38,E38))</f>
        <v>7</v>
      </c>
      <c r="P38">
        <f>IF(J38,IF(K38,G38,E38),IF(K38,H38,F38))</f>
        <v>3</v>
      </c>
      <c r="Q38">
        <f>IF(J38,IF(K38,F38,H38),IF(K38,E38,G38))</f>
        <v>5</v>
      </c>
      <c r="R38">
        <f>IF(J38,IF(K38,E38,G38),IF(K38,F38,H38))</f>
        <v>1</v>
      </c>
      <c r="S38">
        <f>IF(O38="-",16,$N38+O38)</f>
        <v>7</v>
      </c>
      <c r="T38">
        <f>IF(P38="-",16,$N38+P38)</f>
        <v>3</v>
      </c>
      <c r="U38">
        <f>IF(Q38="-",16,$N38+Q38)</f>
        <v>5</v>
      </c>
      <c r="V38">
        <f>IF(R38="-",16,$N38+R38)</f>
        <v>1</v>
      </c>
      <c r="W38" t="str">
        <f t="shared" si="0"/>
        <v>+tileDef  44, SNAKE_ADDR, 7, 3, 5, 1, SNAKE_PAL, TILE_FLIP_H | TILE_FLIP_V</v>
      </c>
    </row>
    <row r="39" spans="1:23" x14ac:dyDescent="0.25">
      <c r="A39" t="s">
        <v>5</v>
      </c>
      <c r="B39" t="s">
        <v>4</v>
      </c>
      <c r="C39">
        <v>1</v>
      </c>
      <c r="D39">
        <v>0</v>
      </c>
      <c r="E39">
        <v>0</v>
      </c>
      <c r="F39">
        <v>1</v>
      </c>
      <c r="G39">
        <v>2</v>
      </c>
      <c r="H39">
        <v>3</v>
      </c>
      <c r="I39">
        <v>0</v>
      </c>
      <c r="J39">
        <v>1</v>
      </c>
      <c r="K39">
        <v>1</v>
      </c>
      <c r="L39" t="str">
        <f>A39&amp;"_"&amp;B39&amp;"_"&amp;C39</f>
        <v>Head_Right_1</v>
      </c>
      <c r="M39">
        <v>45</v>
      </c>
      <c r="N39">
        <f>(D39+IF(I39,12,0))*4</f>
        <v>0</v>
      </c>
      <c r="O39">
        <f>IF(J39,IF(K39,H39,F39),IF(K39,G39,E39))</f>
        <v>3</v>
      </c>
      <c r="P39">
        <f>IF(J39,IF(K39,G39,E39),IF(K39,H39,F39))</f>
        <v>2</v>
      </c>
      <c r="Q39">
        <f>IF(J39,IF(K39,F39,H39),IF(K39,E39,G39))</f>
        <v>1</v>
      </c>
      <c r="R39">
        <f>IF(J39,IF(K39,E39,G39),IF(K39,F39,H39))</f>
        <v>0</v>
      </c>
      <c r="S39">
        <f>IF(O39="-",16,$N39+O39)</f>
        <v>3</v>
      </c>
      <c r="T39">
        <f>IF(P39="-",16,$N39+P39)</f>
        <v>2</v>
      </c>
      <c r="U39">
        <f>IF(Q39="-",16,$N39+Q39)</f>
        <v>1</v>
      </c>
      <c r="V39">
        <f>IF(R39="-",16,$N39+R39)</f>
        <v>0</v>
      </c>
      <c r="W39" t="str">
        <f t="shared" si="0"/>
        <v>+tileDef  45, SNAKE_ADDR, 3, 2, 1, 0, SNAKE_PAL, TILE_FLIP_H | TILE_FLIP_V</v>
      </c>
    </row>
    <row r="40" spans="1:23" x14ac:dyDescent="0.25">
      <c r="A40" t="s">
        <v>5</v>
      </c>
      <c r="B40" t="s">
        <v>14</v>
      </c>
      <c r="C40">
        <v>0</v>
      </c>
      <c r="D40">
        <v>5</v>
      </c>
      <c r="E40">
        <v>0</v>
      </c>
      <c r="F40">
        <v>1</v>
      </c>
      <c r="G40">
        <v>2</v>
      </c>
      <c r="H40">
        <v>3</v>
      </c>
      <c r="I40">
        <v>1</v>
      </c>
      <c r="J40">
        <v>1</v>
      </c>
      <c r="K40">
        <v>0</v>
      </c>
      <c r="L40" t="str">
        <f>A40&amp;"_"&amp;B40&amp;"_"&amp;C40</f>
        <v>Head_RightDown_0</v>
      </c>
      <c r="M40">
        <v>46</v>
      </c>
      <c r="N40">
        <f>(D40+IF(I40,12,0))*4</f>
        <v>68</v>
      </c>
      <c r="O40">
        <f>IF(J40,IF(K40,H40,F40),IF(K40,G40,E40))</f>
        <v>1</v>
      </c>
      <c r="P40">
        <f>IF(J40,IF(K40,G40,E40),IF(K40,H40,F40))</f>
        <v>0</v>
      </c>
      <c r="Q40">
        <f>IF(J40,IF(K40,F40,H40),IF(K40,E40,G40))</f>
        <v>3</v>
      </c>
      <c r="R40">
        <f>IF(J40,IF(K40,E40,G40),IF(K40,F40,H40))</f>
        <v>2</v>
      </c>
      <c r="S40">
        <f>IF(O40="-",16,$N40+O40)</f>
        <v>69</v>
      </c>
      <c r="T40">
        <f>IF(P40="-",16,$N40+P40)</f>
        <v>68</v>
      </c>
      <c r="U40">
        <f>IF(Q40="-",16,$N40+Q40)</f>
        <v>71</v>
      </c>
      <c r="V40">
        <f>IF(R40="-",16,$N40+R40)</f>
        <v>70</v>
      </c>
      <c r="W40" t="str">
        <f t="shared" si="0"/>
        <v>+tileDef  46, SNAKE_ADDR, 69, 68, 71, 70, SNAKE_PAL, TILE_FLIP_H</v>
      </c>
    </row>
    <row r="41" spans="1:23" x14ac:dyDescent="0.25">
      <c r="A41" t="s">
        <v>5</v>
      </c>
      <c r="B41" t="s">
        <v>14</v>
      </c>
      <c r="C41">
        <v>1</v>
      </c>
      <c r="D41">
        <v>3</v>
      </c>
      <c r="E41">
        <v>0</v>
      </c>
      <c r="F41">
        <v>1</v>
      </c>
      <c r="G41">
        <v>2</v>
      </c>
      <c r="H41">
        <v>3</v>
      </c>
      <c r="I41">
        <v>1</v>
      </c>
      <c r="J41">
        <v>1</v>
      </c>
      <c r="K41">
        <v>0</v>
      </c>
      <c r="L41" t="str">
        <f>A41&amp;"_"&amp;B41&amp;"_"&amp;C41</f>
        <v>Head_RightDown_1</v>
      </c>
      <c r="M41">
        <v>47</v>
      </c>
      <c r="N41">
        <f>(D41+IF(I41,12,0))*4</f>
        <v>60</v>
      </c>
      <c r="O41">
        <f>IF(J41,IF(K41,H41,F41),IF(K41,G41,E41))</f>
        <v>1</v>
      </c>
      <c r="P41">
        <f>IF(J41,IF(K41,G41,E41),IF(K41,H41,F41))</f>
        <v>0</v>
      </c>
      <c r="Q41">
        <f>IF(J41,IF(K41,F41,H41),IF(K41,E41,G41))</f>
        <v>3</v>
      </c>
      <c r="R41">
        <f>IF(J41,IF(K41,E41,G41),IF(K41,F41,H41))</f>
        <v>2</v>
      </c>
      <c r="S41">
        <f>IF(O41="-",16,$N41+O41)</f>
        <v>61</v>
      </c>
      <c r="T41">
        <f>IF(P41="-",16,$N41+P41)</f>
        <v>60</v>
      </c>
      <c r="U41">
        <f>IF(Q41="-",16,$N41+Q41)</f>
        <v>63</v>
      </c>
      <c r="V41">
        <f>IF(R41="-",16,$N41+R41)</f>
        <v>62</v>
      </c>
      <c r="W41" t="str">
        <f t="shared" si="0"/>
        <v>+tileDef  47, SNAKE_ADDR, 61, 60, 63, 62, SNAKE_PAL, TILE_FLIP_H</v>
      </c>
    </row>
    <row r="42" spans="1:23" x14ac:dyDescent="0.25">
      <c r="A42" t="s">
        <v>5</v>
      </c>
      <c r="B42" t="s">
        <v>12</v>
      </c>
      <c r="C42">
        <v>0</v>
      </c>
      <c r="D42">
        <v>5</v>
      </c>
      <c r="E42">
        <v>0</v>
      </c>
      <c r="F42">
        <v>1</v>
      </c>
      <c r="G42">
        <v>2</v>
      </c>
      <c r="H42">
        <v>3</v>
      </c>
      <c r="I42">
        <v>1</v>
      </c>
      <c r="J42">
        <v>1</v>
      </c>
      <c r="K42">
        <v>1</v>
      </c>
      <c r="L42" t="str">
        <f>A42&amp;"_"&amp;B42&amp;"_"&amp;C42</f>
        <v>Head_RightUp_0</v>
      </c>
      <c r="M42">
        <v>48</v>
      </c>
      <c r="N42">
        <f>(D42+IF(I42,12,0))*4</f>
        <v>68</v>
      </c>
      <c r="O42">
        <f>IF(J42,IF(K42,H42,F42),IF(K42,G42,E42))</f>
        <v>3</v>
      </c>
      <c r="P42">
        <f>IF(J42,IF(K42,G42,E42),IF(K42,H42,F42))</f>
        <v>2</v>
      </c>
      <c r="Q42">
        <f>IF(J42,IF(K42,F42,H42),IF(K42,E42,G42))</f>
        <v>1</v>
      </c>
      <c r="R42">
        <f>IF(J42,IF(K42,E42,G42),IF(K42,F42,H42))</f>
        <v>0</v>
      </c>
      <c r="S42">
        <f>IF(O42="-",16,$N42+O42)</f>
        <v>71</v>
      </c>
      <c r="T42">
        <f>IF(P42="-",16,$N42+P42)</f>
        <v>70</v>
      </c>
      <c r="U42">
        <f>IF(Q42="-",16,$N42+Q42)</f>
        <v>69</v>
      </c>
      <c r="V42">
        <f>IF(R42="-",16,$N42+R42)</f>
        <v>68</v>
      </c>
      <c r="W42" t="str">
        <f t="shared" si="0"/>
        <v>+tileDef  48, SNAKE_ADDR, 71, 70, 69, 68, SNAKE_PAL, TILE_FLIP_H | TILE_FLIP_V</v>
      </c>
    </row>
    <row r="43" spans="1:23" x14ac:dyDescent="0.25">
      <c r="A43" t="s">
        <v>5</v>
      </c>
      <c r="B43" t="s">
        <v>12</v>
      </c>
      <c r="C43">
        <v>1</v>
      </c>
      <c r="D43">
        <v>3</v>
      </c>
      <c r="E43">
        <v>0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 t="str">
        <f>A43&amp;"_"&amp;B43&amp;"_"&amp;C43</f>
        <v>Head_RightUp_1</v>
      </c>
      <c r="M43">
        <v>49</v>
      </c>
      <c r="N43">
        <f>(D43+IF(I43,12,0))*4</f>
        <v>60</v>
      </c>
      <c r="O43">
        <f>IF(J43,IF(K43,H43,F43),IF(K43,G43,E43))</f>
        <v>3</v>
      </c>
      <c r="P43">
        <f>IF(J43,IF(K43,G43,E43),IF(K43,H43,F43))</f>
        <v>2</v>
      </c>
      <c r="Q43">
        <f>IF(J43,IF(K43,F43,H43),IF(K43,E43,G43))</f>
        <v>1</v>
      </c>
      <c r="R43">
        <f>IF(J43,IF(K43,E43,G43),IF(K43,F43,H43))</f>
        <v>0</v>
      </c>
      <c r="S43">
        <f>IF(O43="-",16,$N43+O43)</f>
        <v>63</v>
      </c>
      <c r="T43">
        <f>IF(P43="-",16,$N43+P43)</f>
        <v>62</v>
      </c>
      <c r="U43">
        <f>IF(Q43="-",16,$N43+Q43)</f>
        <v>61</v>
      </c>
      <c r="V43">
        <f>IF(R43="-",16,$N43+R43)</f>
        <v>60</v>
      </c>
      <c r="W43" t="str">
        <f t="shared" si="0"/>
        <v>+tileDef  49, SNAKE_ADDR, 63, 62, 61, 60, SNAKE_PAL, TILE_FLIP_H | TILE_FLIP_V</v>
      </c>
    </row>
    <row r="44" spans="1:23" x14ac:dyDescent="0.25">
      <c r="A44" t="s">
        <v>5</v>
      </c>
      <c r="B44" t="s">
        <v>2</v>
      </c>
      <c r="C44">
        <v>0</v>
      </c>
      <c r="D44">
        <v>0</v>
      </c>
      <c r="E44">
        <v>4</v>
      </c>
      <c r="F44">
        <v>5</v>
      </c>
      <c r="G44">
        <v>0</v>
      </c>
      <c r="H44">
        <v>1</v>
      </c>
      <c r="I44">
        <v>1</v>
      </c>
      <c r="J44">
        <v>1</v>
      </c>
      <c r="K44">
        <v>1</v>
      </c>
      <c r="L44" t="str">
        <f>A44&amp;"_"&amp;B44&amp;"_"&amp;C44</f>
        <v>Head_Up_0</v>
      </c>
      <c r="M44">
        <v>50</v>
      </c>
      <c r="N44">
        <f>(D44+IF(I44,12,0))*4</f>
        <v>48</v>
      </c>
      <c r="O44">
        <f>IF(J44,IF(K44,H44,F44),IF(K44,G44,E44))</f>
        <v>1</v>
      </c>
      <c r="P44">
        <f>IF(J44,IF(K44,G44,E44),IF(K44,H44,F44))</f>
        <v>0</v>
      </c>
      <c r="Q44">
        <f>IF(J44,IF(K44,F44,H44),IF(K44,E44,G44))</f>
        <v>5</v>
      </c>
      <c r="R44">
        <f>IF(J44,IF(K44,E44,G44),IF(K44,F44,H44))</f>
        <v>4</v>
      </c>
      <c r="S44">
        <f>IF(O44="-",16,$N44+O44)</f>
        <v>49</v>
      </c>
      <c r="T44">
        <f>IF(P44="-",16,$N44+P44)</f>
        <v>48</v>
      </c>
      <c r="U44">
        <f>IF(Q44="-",16,$N44+Q44)</f>
        <v>53</v>
      </c>
      <c r="V44">
        <f>IF(R44="-",16,$N44+R44)</f>
        <v>52</v>
      </c>
      <c r="W44" t="str">
        <f t="shared" si="0"/>
        <v>+tileDef  50, SNAKE_ADDR, 49, 48, 53, 52, SNAKE_PAL, TILE_FLIP_H | TILE_FLIP_V</v>
      </c>
    </row>
    <row r="45" spans="1:23" x14ac:dyDescent="0.25">
      <c r="A45" t="s">
        <v>5</v>
      </c>
      <c r="B45" t="s">
        <v>2</v>
      </c>
      <c r="C45">
        <v>1</v>
      </c>
      <c r="D45">
        <v>0</v>
      </c>
      <c r="E45">
        <v>0</v>
      </c>
      <c r="F45">
        <v>1</v>
      </c>
      <c r="G45">
        <v>2</v>
      </c>
      <c r="H45">
        <v>3</v>
      </c>
      <c r="I45">
        <v>1</v>
      </c>
      <c r="J45">
        <v>1</v>
      </c>
      <c r="K45">
        <v>1</v>
      </c>
      <c r="L45" t="str">
        <f>A45&amp;"_"&amp;B45&amp;"_"&amp;C45</f>
        <v>Head_Up_1</v>
      </c>
      <c r="M45">
        <v>51</v>
      </c>
      <c r="N45">
        <f>(D45+IF(I45,12,0))*4</f>
        <v>48</v>
      </c>
      <c r="O45">
        <f>IF(J45,IF(K45,H45,F45),IF(K45,G45,E45))</f>
        <v>3</v>
      </c>
      <c r="P45">
        <f>IF(J45,IF(K45,G45,E45),IF(K45,H45,F45))</f>
        <v>2</v>
      </c>
      <c r="Q45">
        <f>IF(J45,IF(K45,F45,H45),IF(K45,E45,G45))</f>
        <v>1</v>
      </c>
      <c r="R45">
        <f>IF(J45,IF(K45,E45,G45),IF(K45,F45,H45))</f>
        <v>0</v>
      </c>
      <c r="S45">
        <f>IF(O45="-",16,$N45+O45)</f>
        <v>51</v>
      </c>
      <c r="T45">
        <f>IF(P45="-",16,$N45+P45)</f>
        <v>50</v>
      </c>
      <c r="U45">
        <f>IF(Q45="-",16,$N45+Q45)</f>
        <v>49</v>
      </c>
      <c r="V45">
        <f>IF(R45="-",16,$N45+R45)</f>
        <v>48</v>
      </c>
      <c r="W45" t="str">
        <f t="shared" si="0"/>
        <v>+tileDef  51, SNAKE_ADDR, 51, 50, 49, 48, SNAKE_PAL, TILE_FLIP_H | TILE_FLIP_V</v>
      </c>
    </row>
    <row r="46" spans="1:23" x14ac:dyDescent="0.25">
      <c r="A46" t="s">
        <v>5</v>
      </c>
      <c r="B46" t="s">
        <v>9</v>
      </c>
      <c r="C46">
        <v>0</v>
      </c>
      <c r="D46">
        <v>5</v>
      </c>
      <c r="E46">
        <v>0</v>
      </c>
      <c r="F46">
        <v>1</v>
      </c>
      <c r="G46">
        <v>2</v>
      </c>
      <c r="H46">
        <v>3</v>
      </c>
      <c r="I46">
        <v>0</v>
      </c>
      <c r="J46">
        <v>0</v>
      </c>
      <c r="K46">
        <v>0</v>
      </c>
      <c r="L46" t="str">
        <f>A46&amp;"_"&amp;B46&amp;"_"&amp;C46</f>
        <v>Head_UpLeft_0</v>
      </c>
      <c r="M46">
        <v>52</v>
      </c>
      <c r="N46">
        <f>(D46+IF(I46,12,0))*4</f>
        <v>20</v>
      </c>
      <c r="O46">
        <f>IF(J46,IF(K46,H46,F46),IF(K46,G46,E46))</f>
        <v>0</v>
      </c>
      <c r="P46">
        <f>IF(J46,IF(K46,G46,E46),IF(K46,H46,F46))</f>
        <v>1</v>
      </c>
      <c r="Q46">
        <f>IF(J46,IF(K46,F46,H46),IF(K46,E46,G46))</f>
        <v>2</v>
      </c>
      <c r="R46">
        <f>IF(J46,IF(K46,E46,G46),IF(K46,F46,H46))</f>
        <v>3</v>
      </c>
      <c r="S46">
        <f>IF(O46="-",16,$N46+O46)</f>
        <v>20</v>
      </c>
      <c r="T46">
        <f>IF(P46="-",16,$N46+P46)</f>
        <v>21</v>
      </c>
      <c r="U46">
        <f>IF(Q46="-",16,$N46+Q46)</f>
        <v>22</v>
      </c>
      <c r="V46">
        <f>IF(R46="-",16,$N46+R46)</f>
        <v>23</v>
      </c>
      <c r="W46" t="str">
        <f t="shared" si="0"/>
        <v>+tileDef  52, SNAKE_ADDR, 20, 21, 22, 23, SNAKE_PAL, 0</v>
      </c>
    </row>
    <row r="47" spans="1:23" x14ac:dyDescent="0.25">
      <c r="A47" t="s">
        <v>5</v>
      </c>
      <c r="B47" t="s">
        <v>9</v>
      </c>
      <c r="C47">
        <v>1</v>
      </c>
      <c r="D47">
        <v>3</v>
      </c>
      <c r="E47">
        <v>0</v>
      </c>
      <c r="F47">
        <v>1</v>
      </c>
      <c r="G47">
        <v>2</v>
      </c>
      <c r="H47">
        <v>3</v>
      </c>
      <c r="I47">
        <v>0</v>
      </c>
      <c r="J47">
        <v>0</v>
      </c>
      <c r="K47">
        <v>0</v>
      </c>
      <c r="L47" t="str">
        <f>A47&amp;"_"&amp;B47&amp;"_"&amp;C47</f>
        <v>Head_UpLeft_1</v>
      </c>
      <c r="M47">
        <v>53</v>
      </c>
      <c r="N47">
        <f>(D47+IF(I47,12,0))*4</f>
        <v>12</v>
      </c>
      <c r="O47">
        <f>IF(J47,IF(K47,H47,F47),IF(K47,G47,E47))</f>
        <v>0</v>
      </c>
      <c r="P47">
        <f>IF(J47,IF(K47,G47,E47),IF(K47,H47,F47))</f>
        <v>1</v>
      </c>
      <c r="Q47">
        <f>IF(J47,IF(K47,F47,H47),IF(K47,E47,G47))</f>
        <v>2</v>
      </c>
      <c r="R47">
        <f>IF(J47,IF(K47,E47,G47),IF(K47,F47,H47))</f>
        <v>3</v>
      </c>
      <c r="S47">
        <f>IF(O47="-",16,$N47+O47)</f>
        <v>12</v>
      </c>
      <c r="T47">
        <f>IF(P47="-",16,$N47+P47)</f>
        <v>13</v>
      </c>
      <c r="U47">
        <f>IF(Q47="-",16,$N47+Q47)</f>
        <v>14</v>
      </c>
      <c r="V47">
        <f>IF(R47="-",16,$N47+R47)</f>
        <v>15</v>
      </c>
      <c r="W47" t="str">
        <f t="shared" si="0"/>
        <v>+tileDef  53, SNAKE_ADDR, 12, 13, 14, 15, SNAKE_PAL, 0</v>
      </c>
    </row>
    <row r="48" spans="1:23" x14ac:dyDescent="0.25">
      <c r="A48" t="s">
        <v>5</v>
      </c>
      <c r="B48" t="s">
        <v>13</v>
      </c>
      <c r="C48">
        <v>0</v>
      </c>
      <c r="D48">
        <v>5</v>
      </c>
      <c r="E48">
        <v>0</v>
      </c>
      <c r="F48">
        <v>1</v>
      </c>
      <c r="G48">
        <v>2</v>
      </c>
      <c r="H48">
        <v>3</v>
      </c>
      <c r="I48">
        <v>0</v>
      </c>
      <c r="J48">
        <v>1</v>
      </c>
      <c r="K48">
        <v>0</v>
      </c>
      <c r="L48" t="str">
        <f>A48&amp;"_"&amp;B48&amp;"_"&amp;C48</f>
        <v>Head_UpRight_0</v>
      </c>
      <c r="M48">
        <v>54</v>
      </c>
      <c r="N48">
        <f>(D48+IF(I48,12,0))*4</f>
        <v>20</v>
      </c>
      <c r="O48">
        <f>IF(J48,IF(K48,H48,F48),IF(K48,G48,E48))</f>
        <v>1</v>
      </c>
      <c r="P48">
        <f>IF(J48,IF(K48,G48,E48),IF(K48,H48,F48))</f>
        <v>0</v>
      </c>
      <c r="Q48">
        <f>IF(J48,IF(K48,F48,H48),IF(K48,E48,G48))</f>
        <v>3</v>
      </c>
      <c r="R48">
        <f>IF(J48,IF(K48,E48,G48),IF(K48,F48,H48))</f>
        <v>2</v>
      </c>
      <c r="S48">
        <f>IF(O48="-",16,$N48+O48)</f>
        <v>21</v>
      </c>
      <c r="T48">
        <f>IF(P48="-",16,$N48+P48)</f>
        <v>20</v>
      </c>
      <c r="U48">
        <f>IF(Q48="-",16,$N48+Q48)</f>
        <v>23</v>
      </c>
      <c r="V48">
        <f>IF(R48="-",16,$N48+R48)</f>
        <v>22</v>
      </c>
      <c r="W48" t="str">
        <f t="shared" si="0"/>
        <v>+tileDef  54, SNAKE_ADDR, 21, 20, 23, 22, SNAKE_PAL, TILE_FLIP_H</v>
      </c>
    </row>
    <row r="49" spans="1:23" x14ac:dyDescent="0.25">
      <c r="A49" t="s">
        <v>5</v>
      </c>
      <c r="B49" t="s">
        <v>13</v>
      </c>
      <c r="C49">
        <v>1</v>
      </c>
      <c r="D49">
        <v>3</v>
      </c>
      <c r="E49">
        <v>0</v>
      </c>
      <c r="F49">
        <v>1</v>
      </c>
      <c r="G49">
        <v>2</v>
      </c>
      <c r="H49">
        <v>3</v>
      </c>
      <c r="I49">
        <v>0</v>
      </c>
      <c r="J49">
        <v>1</v>
      </c>
      <c r="K49">
        <v>0</v>
      </c>
      <c r="L49" t="str">
        <f>A49&amp;"_"&amp;B49&amp;"_"&amp;C49</f>
        <v>Head_UpRight_1</v>
      </c>
      <c r="M49">
        <v>55</v>
      </c>
      <c r="N49">
        <f>(D49+IF(I49,12,0))*4</f>
        <v>12</v>
      </c>
      <c r="O49">
        <f>IF(J49,IF(K49,H49,F49),IF(K49,G49,E49))</f>
        <v>1</v>
      </c>
      <c r="P49">
        <f>IF(J49,IF(K49,G49,E49),IF(K49,H49,F49))</f>
        <v>0</v>
      </c>
      <c r="Q49">
        <f>IF(J49,IF(K49,F49,H49),IF(K49,E49,G49))</f>
        <v>3</v>
      </c>
      <c r="R49">
        <f>IF(J49,IF(K49,E49,G49),IF(K49,F49,H49))</f>
        <v>2</v>
      </c>
      <c r="S49">
        <f>IF(O49="-",16,$N49+O49)</f>
        <v>13</v>
      </c>
      <c r="T49">
        <f>IF(P49="-",16,$N49+P49)</f>
        <v>12</v>
      </c>
      <c r="U49">
        <f>IF(Q49="-",16,$N49+Q49)</f>
        <v>15</v>
      </c>
      <c r="V49">
        <f>IF(R49="-",16,$N49+R49)</f>
        <v>14</v>
      </c>
      <c r="W49" t="str">
        <f t="shared" si="0"/>
        <v>+tileDef  55, SNAKE_ADDR, 13, 12, 15, 14, SNAKE_PAL, TILE_FLIP_H</v>
      </c>
    </row>
    <row r="50" spans="1:23" x14ac:dyDescent="0.25">
      <c r="A50" t="s">
        <v>17</v>
      </c>
      <c r="B50" t="s">
        <v>3</v>
      </c>
      <c r="C50">
        <v>0</v>
      </c>
      <c r="D50">
        <v>0</v>
      </c>
      <c r="E50">
        <v>2</v>
      </c>
      <c r="F50">
        <v>3</v>
      </c>
      <c r="G50" t="s">
        <v>22</v>
      </c>
      <c r="H50" t="s">
        <v>22</v>
      </c>
      <c r="I50">
        <v>1</v>
      </c>
      <c r="J50">
        <v>0</v>
      </c>
      <c r="K50">
        <v>0</v>
      </c>
      <c r="L50" t="str">
        <f>A50&amp;"_"&amp;B50&amp;"_"&amp;C50</f>
        <v>Nose_Down_0</v>
      </c>
      <c r="M50">
        <v>56</v>
      </c>
      <c r="N50">
        <f>(D50+IF(I50,12,0))*4</f>
        <v>48</v>
      </c>
      <c r="O50">
        <f>IF(J50,IF(K50,H50,F50),IF(K50,G50,E50))</f>
        <v>2</v>
      </c>
      <c r="P50">
        <f>IF(J50,IF(K50,G50,E50),IF(K50,H50,F50))</f>
        <v>3</v>
      </c>
      <c r="Q50" t="str">
        <f>IF(J50,IF(K50,F50,H50),IF(K50,E50,G50))</f>
        <v>-</v>
      </c>
      <c r="R50" t="str">
        <f>IF(J50,IF(K50,E50,G50),IF(K50,F50,H50))</f>
        <v>-</v>
      </c>
      <c r="S50">
        <f>IF(O50="-",16,$N50+O50)</f>
        <v>50</v>
      </c>
      <c r="T50">
        <f>IF(P50="-",16,$N50+P50)</f>
        <v>51</v>
      </c>
      <c r="U50">
        <f>IF(Q50="-",16,$N50+Q50)</f>
        <v>16</v>
      </c>
      <c r="V50">
        <f>IF(R50="-",16,$N50+R50)</f>
        <v>16</v>
      </c>
      <c r="W50" t="str">
        <f t="shared" si="0"/>
        <v>+tileDef  56, SNAKE_ADDR, 50, 51, 16, 16, SNAKE_PAL, 0</v>
      </c>
    </row>
    <row r="51" spans="1:23" x14ac:dyDescent="0.25">
      <c r="A51" t="s">
        <v>17</v>
      </c>
      <c r="B51" t="s">
        <v>1</v>
      </c>
      <c r="C51">
        <v>0</v>
      </c>
      <c r="D51">
        <v>0</v>
      </c>
      <c r="E51" t="s">
        <v>22</v>
      </c>
      <c r="F51">
        <v>0</v>
      </c>
      <c r="G51" t="s">
        <v>22</v>
      </c>
      <c r="H51">
        <v>2</v>
      </c>
      <c r="I51">
        <v>0</v>
      </c>
      <c r="J51">
        <v>0</v>
      </c>
      <c r="K51">
        <v>0</v>
      </c>
      <c r="L51" t="str">
        <f>A51&amp;"_"&amp;B51&amp;"_"&amp;C51</f>
        <v>Nose_Left_0</v>
      </c>
      <c r="M51">
        <v>57</v>
      </c>
      <c r="N51">
        <f>(D51+IF(I51,12,0))*4</f>
        <v>0</v>
      </c>
      <c r="O51" t="str">
        <f>IF(J51,IF(K51,H51,F51),IF(K51,G51,E51))</f>
        <v>-</v>
      </c>
      <c r="P51">
        <f>IF(J51,IF(K51,G51,E51),IF(K51,H51,F51))</f>
        <v>0</v>
      </c>
      <c r="Q51" t="str">
        <f>IF(J51,IF(K51,F51,H51),IF(K51,E51,G51))</f>
        <v>-</v>
      </c>
      <c r="R51">
        <f>IF(J51,IF(K51,E51,G51),IF(K51,F51,H51))</f>
        <v>2</v>
      </c>
      <c r="S51">
        <f>IF(O51="-",16,$N51+O51)</f>
        <v>16</v>
      </c>
      <c r="T51">
        <f>IF(P51="-",16,$N51+P51)</f>
        <v>0</v>
      </c>
      <c r="U51">
        <f>IF(Q51="-",16,$N51+Q51)</f>
        <v>16</v>
      </c>
      <c r="V51">
        <f>IF(R51="-",16,$N51+R51)</f>
        <v>2</v>
      </c>
      <c r="W51" t="str">
        <f t="shared" si="0"/>
        <v>+tileDef  57, SNAKE_ADDR, 16, 0, 16, 2, SNAKE_PAL, 0</v>
      </c>
    </row>
    <row r="52" spans="1:23" x14ac:dyDescent="0.25">
      <c r="A52" t="s">
        <v>17</v>
      </c>
      <c r="B52" t="s">
        <v>4</v>
      </c>
      <c r="C52">
        <v>0</v>
      </c>
      <c r="D52">
        <v>0</v>
      </c>
      <c r="E52" t="s">
        <v>22</v>
      </c>
      <c r="F52">
        <v>0</v>
      </c>
      <c r="G52" t="s">
        <v>22</v>
      </c>
      <c r="H52">
        <v>2</v>
      </c>
      <c r="I52">
        <v>0</v>
      </c>
      <c r="J52">
        <v>1</v>
      </c>
      <c r="K52">
        <v>1</v>
      </c>
      <c r="L52" t="str">
        <f>A52&amp;"_"&amp;B52&amp;"_"&amp;C52</f>
        <v>Nose_Right_0</v>
      </c>
      <c r="M52">
        <v>58</v>
      </c>
      <c r="N52">
        <f>(D52+IF(I52,12,0))*4</f>
        <v>0</v>
      </c>
      <c r="O52">
        <f>IF(J52,IF(K52,H52,F52),IF(K52,G52,E52))</f>
        <v>2</v>
      </c>
      <c r="P52" t="str">
        <f>IF(J52,IF(K52,G52,E52),IF(K52,H52,F52))</f>
        <v>-</v>
      </c>
      <c r="Q52">
        <f>IF(J52,IF(K52,F52,H52),IF(K52,E52,G52))</f>
        <v>0</v>
      </c>
      <c r="R52" t="str">
        <f>IF(J52,IF(K52,E52,G52),IF(K52,F52,H52))</f>
        <v>-</v>
      </c>
      <c r="S52">
        <f>IF(O52="-",16,$N52+O52)</f>
        <v>2</v>
      </c>
      <c r="T52">
        <f>IF(P52="-",16,$N52+P52)</f>
        <v>16</v>
      </c>
      <c r="U52">
        <f>IF(Q52="-",16,$N52+Q52)</f>
        <v>0</v>
      </c>
      <c r="V52">
        <f>IF(R52="-",16,$N52+R52)</f>
        <v>16</v>
      </c>
      <c r="W52" t="str">
        <f t="shared" si="0"/>
        <v>+tileDef  58, SNAKE_ADDR, 2, 16, 0, 16, SNAKE_PAL, TILE_FLIP_H | TILE_FLIP_V</v>
      </c>
    </row>
    <row r="53" spans="1:23" x14ac:dyDescent="0.25">
      <c r="A53" t="s">
        <v>17</v>
      </c>
      <c r="B53" t="s">
        <v>2</v>
      </c>
      <c r="C53">
        <v>0</v>
      </c>
      <c r="D53">
        <v>0</v>
      </c>
      <c r="E53">
        <v>2</v>
      </c>
      <c r="F53">
        <v>3</v>
      </c>
      <c r="G53" t="s">
        <v>22</v>
      </c>
      <c r="H53" t="s">
        <v>22</v>
      </c>
      <c r="I53">
        <v>1</v>
      </c>
      <c r="J53">
        <v>1</v>
      </c>
      <c r="K53">
        <v>1</v>
      </c>
      <c r="L53" t="str">
        <f>A53&amp;"_"&amp;B53&amp;"_"&amp;C53</f>
        <v>Nose_Up_0</v>
      </c>
      <c r="M53">
        <v>59</v>
      </c>
      <c r="N53">
        <f>(D53+IF(I53,12,0))*4</f>
        <v>48</v>
      </c>
      <c r="O53" t="str">
        <f>IF(J53,IF(K53,H53,F53),IF(K53,G53,E53))</f>
        <v>-</v>
      </c>
      <c r="P53" t="str">
        <f>IF(J53,IF(K53,G53,E53),IF(K53,H53,F53))</f>
        <v>-</v>
      </c>
      <c r="Q53">
        <f>IF(J53,IF(K53,F53,H53),IF(K53,E53,G53))</f>
        <v>3</v>
      </c>
      <c r="R53">
        <f>IF(J53,IF(K53,E53,G53),IF(K53,F53,H53))</f>
        <v>2</v>
      </c>
      <c r="S53">
        <f>IF(O53="-",16,$N53+O53)</f>
        <v>16</v>
      </c>
      <c r="T53">
        <f>IF(P53="-",16,$N53+P53)</f>
        <v>16</v>
      </c>
      <c r="U53">
        <f>IF(Q53="-",16,$N53+Q53)</f>
        <v>51</v>
      </c>
      <c r="V53">
        <f>IF(R53="-",16,$N53+R53)</f>
        <v>50</v>
      </c>
      <c r="W53" t="str">
        <f t="shared" si="0"/>
        <v>+tileDef  59, SNAKE_ADDR, 16, 16, 51, 50, SNAKE_PAL, TILE_FLIP_H | TILE_FLIP_V</v>
      </c>
    </row>
    <row r="54" spans="1:23" x14ac:dyDescent="0.25">
      <c r="A54" t="s">
        <v>24</v>
      </c>
      <c r="B54" t="s">
        <v>3</v>
      </c>
      <c r="C54">
        <v>0</v>
      </c>
      <c r="D54">
        <v>2</v>
      </c>
      <c r="E54">
        <v>0</v>
      </c>
      <c r="F54">
        <v>1</v>
      </c>
      <c r="G54">
        <v>2</v>
      </c>
      <c r="H54">
        <v>3</v>
      </c>
      <c r="I54">
        <v>1</v>
      </c>
      <c r="J54">
        <v>0</v>
      </c>
      <c r="K54">
        <v>0</v>
      </c>
      <c r="L54" t="str">
        <f>A54&amp;"_"&amp;B54&amp;"_"&amp;C54</f>
        <v>Tail_Down_0</v>
      </c>
      <c r="M54">
        <v>60</v>
      </c>
      <c r="N54">
        <f>(D54+IF(I54,12,0))*4</f>
        <v>56</v>
      </c>
      <c r="O54">
        <f>IF(J54,IF(K54,H54,F54),IF(K54,G54,E54))</f>
        <v>0</v>
      </c>
      <c r="P54">
        <f>IF(J54,IF(K54,G54,E54),IF(K54,H54,F54))</f>
        <v>1</v>
      </c>
      <c r="Q54">
        <f>IF(J54,IF(K54,F54,H54),IF(K54,E54,G54))</f>
        <v>2</v>
      </c>
      <c r="R54">
        <f>IF(J54,IF(K54,E54,G54),IF(K54,F54,H54))</f>
        <v>3</v>
      </c>
      <c r="S54">
        <f>IF(O54="-",16,$N54+O54)</f>
        <v>56</v>
      </c>
      <c r="T54">
        <f>IF(P54="-",16,$N54+P54)</f>
        <v>57</v>
      </c>
      <c r="U54">
        <f>IF(Q54="-",16,$N54+Q54)</f>
        <v>58</v>
      </c>
      <c r="V54">
        <f>IF(R54="-",16,$N54+R54)</f>
        <v>59</v>
      </c>
      <c r="W54" t="str">
        <f t="shared" si="0"/>
        <v>+tileDef  60, SNAKE_ADDR, 56, 57, 58, 59, SNAKE_PAL, 0</v>
      </c>
    </row>
    <row r="55" spans="1:23" x14ac:dyDescent="0.25">
      <c r="A55" t="s">
        <v>24</v>
      </c>
      <c r="B55" t="s">
        <v>3</v>
      </c>
      <c r="C55">
        <v>1</v>
      </c>
      <c r="D55">
        <v>2</v>
      </c>
      <c r="E55">
        <v>2</v>
      </c>
      <c r="F55">
        <v>3</v>
      </c>
      <c r="G55">
        <v>-2</v>
      </c>
      <c r="H55">
        <v>-1</v>
      </c>
      <c r="I55">
        <v>1</v>
      </c>
      <c r="J55">
        <v>0</v>
      </c>
      <c r="K55">
        <v>0</v>
      </c>
      <c r="L55" t="str">
        <f>A55&amp;"_"&amp;B55&amp;"_"&amp;C55</f>
        <v>Tail_Down_1</v>
      </c>
      <c r="M55">
        <v>61</v>
      </c>
      <c r="N55">
        <f>(D55+IF(I55,12,0))*4</f>
        <v>56</v>
      </c>
      <c r="O55">
        <f>IF(J55,IF(K55,H55,F55),IF(K55,G55,E55))</f>
        <v>2</v>
      </c>
      <c r="P55">
        <f>IF(J55,IF(K55,G55,E55),IF(K55,H55,F55))</f>
        <v>3</v>
      </c>
      <c r="Q55">
        <f>IF(J55,IF(K55,F55,H55),IF(K55,E55,G55))</f>
        <v>-2</v>
      </c>
      <c r="R55">
        <f>IF(J55,IF(K55,E55,G55),IF(K55,F55,H55))</f>
        <v>-1</v>
      </c>
      <c r="S55">
        <f>IF(O55="-",16,$N55+O55)</f>
        <v>58</v>
      </c>
      <c r="T55">
        <f>IF(P55="-",16,$N55+P55)</f>
        <v>59</v>
      </c>
      <c r="U55">
        <f>IF(Q55="-",16,$N55+Q55)</f>
        <v>54</v>
      </c>
      <c r="V55">
        <f>IF(R55="-",16,$N55+R55)</f>
        <v>55</v>
      </c>
      <c r="W55" t="str">
        <f t="shared" si="0"/>
        <v>+tileDef  61, SNAKE_ADDR, 58, 59, 54, 55, SNAKE_PAL, 0</v>
      </c>
    </row>
    <row r="56" spans="1:23" x14ac:dyDescent="0.25">
      <c r="A56" t="s">
        <v>24</v>
      </c>
      <c r="B56" t="s">
        <v>15</v>
      </c>
      <c r="C56">
        <v>0</v>
      </c>
      <c r="D56">
        <v>6</v>
      </c>
      <c r="E56">
        <v>0</v>
      </c>
      <c r="F56">
        <v>1</v>
      </c>
      <c r="G56">
        <v>2</v>
      </c>
      <c r="H56">
        <v>3</v>
      </c>
      <c r="I56">
        <v>0</v>
      </c>
      <c r="J56">
        <v>1</v>
      </c>
      <c r="K56">
        <v>0</v>
      </c>
      <c r="L56" t="str">
        <f>A56&amp;"_"&amp;B56&amp;"_"&amp;C56</f>
        <v>Tail_DownLeft_0</v>
      </c>
      <c r="M56">
        <v>62</v>
      </c>
      <c r="N56">
        <f>(D56+IF(I56,12,0))*4</f>
        <v>24</v>
      </c>
      <c r="O56">
        <f>IF(J56,IF(K56,H56,F56),IF(K56,G56,E56))</f>
        <v>1</v>
      </c>
      <c r="P56">
        <f>IF(J56,IF(K56,G56,E56),IF(K56,H56,F56))</f>
        <v>0</v>
      </c>
      <c r="Q56">
        <f>IF(J56,IF(K56,F56,H56),IF(K56,E56,G56))</f>
        <v>3</v>
      </c>
      <c r="R56">
        <f>IF(J56,IF(K56,E56,G56),IF(K56,F56,H56))</f>
        <v>2</v>
      </c>
      <c r="S56">
        <f>IF(O56="-",16,$N56+O56)</f>
        <v>25</v>
      </c>
      <c r="T56">
        <f>IF(P56="-",16,$N56+P56)</f>
        <v>24</v>
      </c>
      <c r="U56">
        <f>IF(Q56="-",16,$N56+Q56)</f>
        <v>27</v>
      </c>
      <c r="V56">
        <f>IF(R56="-",16,$N56+R56)</f>
        <v>26</v>
      </c>
      <c r="W56" t="str">
        <f t="shared" si="0"/>
        <v>+tileDef  62, SNAKE_ADDR, 25, 24, 27, 26, SNAKE_PAL, TILE_FLIP_H</v>
      </c>
    </row>
    <row r="57" spans="1:23" x14ac:dyDescent="0.25">
      <c r="A57" t="s">
        <v>24</v>
      </c>
      <c r="B57" t="s">
        <v>15</v>
      </c>
      <c r="C57">
        <v>1</v>
      </c>
      <c r="D57">
        <v>9</v>
      </c>
      <c r="E57">
        <v>0</v>
      </c>
      <c r="F57">
        <v>1</v>
      </c>
      <c r="G57">
        <v>2</v>
      </c>
      <c r="H57">
        <v>3</v>
      </c>
      <c r="I57">
        <v>1</v>
      </c>
      <c r="J57">
        <v>0</v>
      </c>
      <c r="K57">
        <v>1</v>
      </c>
      <c r="L57" t="str">
        <f>A57&amp;"_"&amp;B57&amp;"_"&amp;C57</f>
        <v>Tail_DownLeft_1</v>
      </c>
      <c r="M57">
        <v>63</v>
      </c>
      <c r="N57">
        <f>(D57+IF(I57,12,0))*4</f>
        <v>84</v>
      </c>
      <c r="O57">
        <f>IF(J57,IF(K57,H57,F57),IF(K57,G57,E57))</f>
        <v>2</v>
      </c>
      <c r="P57">
        <f>IF(J57,IF(K57,G57,E57),IF(K57,H57,F57))</f>
        <v>3</v>
      </c>
      <c r="Q57">
        <f>IF(J57,IF(K57,F57,H57),IF(K57,E57,G57))</f>
        <v>0</v>
      </c>
      <c r="R57">
        <f>IF(J57,IF(K57,E57,G57),IF(K57,F57,H57))</f>
        <v>1</v>
      </c>
      <c r="S57">
        <f>IF(O57="-",16,$N57+O57)</f>
        <v>86</v>
      </c>
      <c r="T57">
        <f>IF(P57="-",16,$N57+P57)</f>
        <v>87</v>
      </c>
      <c r="U57">
        <f>IF(Q57="-",16,$N57+Q57)</f>
        <v>84</v>
      </c>
      <c r="V57">
        <f>IF(R57="-",16,$N57+R57)</f>
        <v>85</v>
      </c>
      <c r="W57" t="str">
        <f t="shared" si="0"/>
        <v>+tileDef  63, SNAKE_ADDR, 86, 87, 84, 85, SNAKE_PAL, TILE_FLIP_V</v>
      </c>
    </row>
    <row r="58" spans="1:23" x14ac:dyDescent="0.25">
      <c r="A58" t="s">
        <v>24</v>
      </c>
      <c r="B58" t="s">
        <v>11</v>
      </c>
      <c r="C58">
        <v>0</v>
      </c>
      <c r="D58">
        <v>6</v>
      </c>
      <c r="E58">
        <v>0</v>
      </c>
      <c r="F58">
        <v>1</v>
      </c>
      <c r="G58">
        <v>2</v>
      </c>
      <c r="H58">
        <v>3</v>
      </c>
      <c r="I58">
        <v>0</v>
      </c>
      <c r="J58">
        <v>0</v>
      </c>
      <c r="K58">
        <v>0</v>
      </c>
      <c r="L58" t="str">
        <f>A58&amp;"_"&amp;B58&amp;"_"&amp;C58</f>
        <v>Tail_DownRight_0</v>
      </c>
      <c r="M58">
        <v>64</v>
      </c>
      <c r="N58">
        <f>(D58+IF(I58,12,0))*4</f>
        <v>24</v>
      </c>
      <c r="O58">
        <f>IF(J58,IF(K58,H58,F58),IF(K58,G58,E58))</f>
        <v>0</v>
      </c>
      <c r="P58">
        <f>IF(J58,IF(K58,G58,E58),IF(K58,H58,F58))</f>
        <v>1</v>
      </c>
      <c r="Q58">
        <f>IF(J58,IF(K58,F58,H58),IF(K58,E58,G58))</f>
        <v>2</v>
      </c>
      <c r="R58">
        <f>IF(J58,IF(K58,E58,G58),IF(K58,F58,H58))</f>
        <v>3</v>
      </c>
      <c r="S58">
        <f>IF(O58="-",16,$N58+O58)</f>
        <v>24</v>
      </c>
      <c r="T58">
        <f>IF(P58="-",16,$N58+P58)</f>
        <v>25</v>
      </c>
      <c r="U58">
        <f>IF(Q58="-",16,$N58+Q58)</f>
        <v>26</v>
      </c>
      <c r="V58">
        <f>IF(R58="-",16,$N58+R58)</f>
        <v>27</v>
      </c>
      <c r="W58" t="str">
        <f t="shared" si="0"/>
        <v>+tileDef  64, SNAKE_ADDR, 24, 25, 26, 27, SNAKE_PAL, 0</v>
      </c>
    </row>
    <row r="59" spans="1:23" x14ac:dyDescent="0.25">
      <c r="A59" t="s">
        <v>24</v>
      </c>
      <c r="B59" t="s">
        <v>11</v>
      </c>
      <c r="C59">
        <v>1</v>
      </c>
      <c r="D59">
        <v>9</v>
      </c>
      <c r="E59">
        <v>0</v>
      </c>
      <c r="F59">
        <v>1</v>
      </c>
      <c r="G59">
        <v>2</v>
      </c>
      <c r="H59">
        <v>3</v>
      </c>
      <c r="I59">
        <v>1</v>
      </c>
      <c r="J59">
        <v>1</v>
      </c>
      <c r="K59">
        <v>1</v>
      </c>
      <c r="L59" t="str">
        <f>A59&amp;"_"&amp;B59&amp;"_"&amp;C59</f>
        <v>Tail_DownRight_1</v>
      </c>
      <c r="M59">
        <v>65</v>
      </c>
      <c r="N59">
        <f>(D59+IF(I59,12,0))*4</f>
        <v>84</v>
      </c>
      <c r="O59">
        <f>IF(J59,IF(K59,H59,F59),IF(K59,G59,E59))</f>
        <v>3</v>
      </c>
      <c r="P59">
        <f>IF(J59,IF(K59,G59,E59),IF(K59,H59,F59))</f>
        <v>2</v>
      </c>
      <c r="Q59">
        <f>IF(J59,IF(K59,F59,H59),IF(K59,E59,G59))</f>
        <v>1</v>
      </c>
      <c r="R59">
        <f>IF(J59,IF(K59,E59,G59),IF(K59,F59,H59))</f>
        <v>0</v>
      </c>
      <c r="S59">
        <f>IF(O59="-",16,$N59+O59)</f>
        <v>87</v>
      </c>
      <c r="T59">
        <f>IF(P59="-",16,$N59+P59)</f>
        <v>86</v>
      </c>
      <c r="U59">
        <f>IF(Q59="-",16,$N59+Q59)</f>
        <v>85</v>
      </c>
      <c r="V59">
        <f>IF(R59="-",16,$N59+R59)</f>
        <v>84</v>
      </c>
      <c r="W59" t="str">
        <f t="shared" si="0"/>
        <v>+tileDef  65, SNAKE_ADDR, 87, 86, 85, 84, SNAKE_PAL, TILE_FLIP_H | TILE_FLIP_V</v>
      </c>
    </row>
    <row r="60" spans="1:23" x14ac:dyDescent="0.25">
      <c r="A60" t="s">
        <v>24</v>
      </c>
      <c r="B60" t="s">
        <v>1</v>
      </c>
      <c r="C60">
        <v>0</v>
      </c>
      <c r="D60">
        <v>2</v>
      </c>
      <c r="E60">
        <v>0</v>
      </c>
      <c r="F60">
        <v>1</v>
      </c>
      <c r="G60">
        <v>2</v>
      </c>
      <c r="H60">
        <v>3</v>
      </c>
      <c r="I60">
        <v>0</v>
      </c>
      <c r="J60">
        <v>0</v>
      </c>
      <c r="K60">
        <v>0</v>
      </c>
      <c r="L60" t="str">
        <f>A60&amp;"_"&amp;B60&amp;"_"&amp;C60</f>
        <v>Tail_Left_0</v>
      </c>
      <c r="M60">
        <v>66</v>
      </c>
      <c r="N60">
        <f>(D60+IF(I60,12,0))*4</f>
        <v>8</v>
      </c>
      <c r="O60">
        <f>IF(J60,IF(K60,H60,F60),IF(K60,G60,E60))</f>
        <v>0</v>
      </c>
      <c r="P60">
        <f>IF(J60,IF(K60,G60,E60),IF(K60,H60,F60))</f>
        <v>1</v>
      </c>
      <c r="Q60">
        <f>IF(J60,IF(K60,F60,H60),IF(K60,E60,G60))</f>
        <v>2</v>
      </c>
      <c r="R60">
        <f>IF(J60,IF(K60,E60,G60),IF(K60,F60,H60))</f>
        <v>3</v>
      </c>
      <c r="S60">
        <f>IF(O60="-",16,$N60+O60)</f>
        <v>8</v>
      </c>
      <c r="T60">
        <f>IF(P60="-",16,$N60+P60)</f>
        <v>9</v>
      </c>
      <c r="U60">
        <f>IF(Q60="-",16,$N60+Q60)</f>
        <v>10</v>
      </c>
      <c r="V60">
        <f>IF(R60="-",16,$N60+R60)</f>
        <v>11</v>
      </c>
      <c r="W60" t="str">
        <f t="shared" si="0"/>
        <v>+tileDef  66, SNAKE_ADDR, 8, 9, 10, 11, SNAKE_PAL, 0</v>
      </c>
    </row>
    <row r="61" spans="1:23" x14ac:dyDescent="0.25">
      <c r="A61" t="s">
        <v>24</v>
      </c>
      <c r="B61" t="s">
        <v>1</v>
      </c>
      <c r="C61">
        <v>1</v>
      </c>
      <c r="D61">
        <v>2</v>
      </c>
      <c r="E61">
        <v>-3</v>
      </c>
      <c r="F61">
        <v>0</v>
      </c>
      <c r="G61">
        <v>-1</v>
      </c>
      <c r="H61">
        <v>2</v>
      </c>
      <c r="I61">
        <v>0</v>
      </c>
      <c r="J61">
        <v>0</v>
      </c>
      <c r="K61">
        <v>0</v>
      </c>
      <c r="L61" t="str">
        <f>A61&amp;"_"&amp;B61&amp;"_"&amp;C61</f>
        <v>Tail_Left_1</v>
      </c>
      <c r="M61">
        <v>67</v>
      </c>
      <c r="N61">
        <f>(D61+IF(I61,12,0))*4</f>
        <v>8</v>
      </c>
      <c r="O61">
        <f>IF(J61,IF(K61,H61,F61),IF(K61,G61,E61))</f>
        <v>-3</v>
      </c>
      <c r="P61">
        <f>IF(J61,IF(K61,G61,E61),IF(K61,H61,F61))</f>
        <v>0</v>
      </c>
      <c r="Q61">
        <f>IF(J61,IF(K61,F61,H61),IF(K61,E61,G61))</f>
        <v>-1</v>
      </c>
      <c r="R61">
        <f>IF(J61,IF(K61,E61,G61),IF(K61,F61,H61))</f>
        <v>2</v>
      </c>
      <c r="S61">
        <f>IF(O61="-",16,$N61+O61)</f>
        <v>5</v>
      </c>
      <c r="T61">
        <f>IF(P61="-",16,$N61+P61)</f>
        <v>8</v>
      </c>
      <c r="U61">
        <f>IF(Q61="-",16,$N61+Q61)</f>
        <v>7</v>
      </c>
      <c r="V61">
        <f>IF(R61="-",16,$N61+R61)</f>
        <v>10</v>
      </c>
      <c r="W61" t="str">
        <f t="shared" si="0"/>
        <v>+tileDef  67, SNAKE_ADDR, 5, 8, 7, 10, SNAKE_PAL, 0</v>
      </c>
    </row>
    <row r="62" spans="1:23" x14ac:dyDescent="0.25">
      <c r="A62" t="s">
        <v>24</v>
      </c>
      <c r="B62" t="s">
        <v>10</v>
      </c>
      <c r="C62">
        <v>0</v>
      </c>
      <c r="D62">
        <v>6</v>
      </c>
      <c r="E62">
        <v>0</v>
      </c>
      <c r="F62">
        <v>1</v>
      </c>
      <c r="G62">
        <v>2</v>
      </c>
      <c r="H62">
        <v>3</v>
      </c>
      <c r="I62">
        <v>1</v>
      </c>
      <c r="J62">
        <v>1</v>
      </c>
      <c r="K62">
        <v>1</v>
      </c>
      <c r="L62" t="str">
        <f>A62&amp;"_"&amp;B62&amp;"_"&amp;C62</f>
        <v>Tail_LeftDown_0</v>
      </c>
      <c r="M62">
        <v>68</v>
      </c>
      <c r="N62">
        <f>(D62+IF(I62,12,0))*4</f>
        <v>72</v>
      </c>
      <c r="O62">
        <f>IF(J62,IF(K62,H62,F62),IF(K62,G62,E62))</f>
        <v>3</v>
      </c>
      <c r="P62">
        <f>IF(J62,IF(K62,G62,E62),IF(K62,H62,F62))</f>
        <v>2</v>
      </c>
      <c r="Q62">
        <f>IF(J62,IF(K62,F62,H62),IF(K62,E62,G62))</f>
        <v>1</v>
      </c>
      <c r="R62">
        <f>IF(J62,IF(K62,E62,G62),IF(K62,F62,H62))</f>
        <v>0</v>
      </c>
      <c r="S62">
        <f>IF(O62="-",16,$N62+O62)</f>
        <v>75</v>
      </c>
      <c r="T62">
        <f>IF(P62="-",16,$N62+P62)</f>
        <v>74</v>
      </c>
      <c r="U62">
        <f>IF(Q62="-",16,$N62+Q62)</f>
        <v>73</v>
      </c>
      <c r="V62">
        <f>IF(R62="-",16,$N62+R62)</f>
        <v>72</v>
      </c>
      <c r="W62" t="str">
        <f t="shared" si="0"/>
        <v>+tileDef  68, SNAKE_ADDR, 75, 74, 73, 72, SNAKE_PAL, TILE_FLIP_H | TILE_FLIP_V</v>
      </c>
    </row>
    <row r="63" spans="1:23" x14ac:dyDescent="0.25">
      <c r="A63" t="s">
        <v>24</v>
      </c>
      <c r="B63" t="s">
        <v>10</v>
      </c>
      <c r="C63">
        <v>1</v>
      </c>
      <c r="D63">
        <v>9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1</v>
      </c>
      <c r="L63" t="str">
        <f>A63&amp;"_"&amp;B63&amp;"_"&amp;C63</f>
        <v>Tail_LeftDown_1</v>
      </c>
      <c r="M63">
        <v>69</v>
      </c>
      <c r="N63">
        <f>(D63+IF(I63,12,0))*4</f>
        <v>36</v>
      </c>
      <c r="O63">
        <f>IF(J63,IF(K63,H63,F63),IF(K63,G63,E63))</f>
        <v>3</v>
      </c>
      <c r="P63">
        <f>IF(J63,IF(K63,G63,E63),IF(K63,H63,F63))</f>
        <v>2</v>
      </c>
      <c r="Q63">
        <f>IF(J63,IF(K63,F63,H63),IF(K63,E63,G63))</f>
        <v>1</v>
      </c>
      <c r="R63">
        <f>IF(J63,IF(K63,E63,G63),IF(K63,F63,H63))</f>
        <v>0</v>
      </c>
      <c r="S63">
        <f>IF(O63="-",16,$N63+O63)</f>
        <v>39</v>
      </c>
      <c r="T63">
        <f>IF(P63="-",16,$N63+P63)</f>
        <v>38</v>
      </c>
      <c r="U63">
        <f>IF(Q63="-",16,$N63+Q63)</f>
        <v>37</v>
      </c>
      <c r="V63">
        <f>IF(R63="-",16,$N63+R63)</f>
        <v>36</v>
      </c>
      <c r="W63" t="str">
        <f t="shared" si="0"/>
        <v>+tileDef  69, SNAKE_ADDR, 39, 38, 37, 36, SNAKE_PAL, TILE_FLIP_H | TILE_FLIP_V</v>
      </c>
    </row>
    <row r="64" spans="1:23" x14ac:dyDescent="0.25">
      <c r="A64" t="s">
        <v>24</v>
      </c>
      <c r="B64" t="s">
        <v>16</v>
      </c>
      <c r="C64">
        <v>0</v>
      </c>
      <c r="D64">
        <v>6</v>
      </c>
      <c r="E64">
        <v>0</v>
      </c>
      <c r="F64">
        <v>1</v>
      </c>
      <c r="G64">
        <v>2</v>
      </c>
      <c r="H64">
        <v>3</v>
      </c>
      <c r="I64">
        <v>1</v>
      </c>
      <c r="J64">
        <v>1</v>
      </c>
      <c r="K64">
        <v>0</v>
      </c>
      <c r="L64" t="str">
        <f>A64&amp;"_"&amp;B64&amp;"_"&amp;C64</f>
        <v>Tail_LeftUp_0</v>
      </c>
      <c r="M64">
        <v>70</v>
      </c>
      <c r="N64">
        <f>(D64+IF(I64,12,0))*4</f>
        <v>72</v>
      </c>
      <c r="O64">
        <f>IF(J64,IF(K64,H64,F64),IF(K64,G64,E64))</f>
        <v>1</v>
      </c>
      <c r="P64">
        <f>IF(J64,IF(K64,G64,E64),IF(K64,H64,F64))</f>
        <v>0</v>
      </c>
      <c r="Q64">
        <f>IF(J64,IF(K64,F64,H64),IF(K64,E64,G64))</f>
        <v>3</v>
      </c>
      <c r="R64">
        <f>IF(J64,IF(K64,E64,G64),IF(K64,F64,H64))</f>
        <v>2</v>
      </c>
      <c r="S64">
        <f>IF(O64="-",16,$N64+O64)</f>
        <v>73</v>
      </c>
      <c r="T64">
        <f>IF(P64="-",16,$N64+P64)</f>
        <v>72</v>
      </c>
      <c r="U64">
        <f>IF(Q64="-",16,$N64+Q64)</f>
        <v>75</v>
      </c>
      <c r="V64">
        <f>IF(R64="-",16,$N64+R64)</f>
        <v>74</v>
      </c>
      <c r="W64" t="str">
        <f t="shared" si="0"/>
        <v>+tileDef  70, SNAKE_ADDR, 73, 72, 75, 74, SNAKE_PAL, TILE_FLIP_H</v>
      </c>
    </row>
    <row r="65" spans="1:23" x14ac:dyDescent="0.25">
      <c r="A65" t="s">
        <v>24</v>
      </c>
      <c r="B65" t="s">
        <v>16</v>
      </c>
      <c r="C65">
        <v>1</v>
      </c>
      <c r="D65">
        <v>9</v>
      </c>
      <c r="E65">
        <v>0</v>
      </c>
      <c r="F65">
        <v>1</v>
      </c>
      <c r="G65">
        <v>2</v>
      </c>
      <c r="H65">
        <v>3</v>
      </c>
      <c r="I65">
        <v>0</v>
      </c>
      <c r="J65">
        <v>1</v>
      </c>
      <c r="K65">
        <v>0</v>
      </c>
      <c r="L65" t="str">
        <f>A65&amp;"_"&amp;B65&amp;"_"&amp;C65</f>
        <v>Tail_LeftUp_1</v>
      </c>
      <c r="M65">
        <v>71</v>
      </c>
      <c r="N65">
        <f>(D65+IF(I65,12,0))*4</f>
        <v>36</v>
      </c>
      <c r="O65">
        <f>IF(J65,IF(K65,H65,F65),IF(K65,G65,E65))</f>
        <v>1</v>
      </c>
      <c r="P65">
        <f>IF(J65,IF(K65,G65,E65),IF(K65,H65,F65))</f>
        <v>0</v>
      </c>
      <c r="Q65">
        <f>IF(J65,IF(K65,F65,H65),IF(K65,E65,G65))</f>
        <v>3</v>
      </c>
      <c r="R65">
        <f>IF(J65,IF(K65,E65,G65),IF(K65,F65,H65))</f>
        <v>2</v>
      </c>
      <c r="S65">
        <f>IF(O65="-",16,$N65+O65)</f>
        <v>37</v>
      </c>
      <c r="T65">
        <f>IF(P65="-",16,$N65+P65)</f>
        <v>36</v>
      </c>
      <c r="U65">
        <f>IF(Q65="-",16,$N65+Q65)</f>
        <v>39</v>
      </c>
      <c r="V65">
        <f>IF(R65="-",16,$N65+R65)</f>
        <v>38</v>
      </c>
      <c r="W65" t="str">
        <f t="shared" si="0"/>
        <v>+tileDef  71, SNAKE_ADDR, 37, 36, 39, 38, SNAKE_PAL, TILE_FLIP_H</v>
      </c>
    </row>
    <row r="66" spans="1:23" x14ac:dyDescent="0.25">
      <c r="A66" t="s">
        <v>24</v>
      </c>
      <c r="B66" t="s">
        <v>4</v>
      </c>
      <c r="C66">
        <v>0</v>
      </c>
      <c r="D66">
        <v>2</v>
      </c>
      <c r="E66">
        <v>0</v>
      </c>
      <c r="F66">
        <v>1</v>
      </c>
      <c r="G66">
        <v>2</v>
      </c>
      <c r="H66">
        <v>3</v>
      </c>
      <c r="I66">
        <v>0</v>
      </c>
      <c r="J66">
        <v>1</v>
      </c>
      <c r="K66">
        <v>1</v>
      </c>
      <c r="L66" t="str">
        <f>A66&amp;"_"&amp;B66&amp;"_"&amp;C66</f>
        <v>Tail_Right_0</v>
      </c>
      <c r="M66">
        <v>72</v>
      </c>
      <c r="N66">
        <f>(D66+IF(I66,12,0))*4</f>
        <v>8</v>
      </c>
      <c r="O66">
        <f>IF(J66,IF(K66,H66,F66),IF(K66,G66,E66))</f>
        <v>3</v>
      </c>
      <c r="P66">
        <f>IF(J66,IF(K66,G66,E66),IF(K66,H66,F66))</f>
        <v>2</v>
      </c>
      <c r="Q66">
        <f>IF(J66,IF(K66,F66,H66),IF(K66,E66,G66))</f>
        <v>1</v>
      </c>
      <c r="R66">
        <f>IF(J66,IF(K66,E66,G66),IF(K66,F66,H66))</f>
        <v>0</v>
      </c>
      <c r="S66">
        <f>IF(O66="-",16,$N66+O66)</f>
        <v>11</v>
      </c>
      <c r="T66">
        <f>IF(P66="-",16,$N66+P66)</f>
        <v>10</v>
      </c>
      <c r="U66">
        <f>IF(Q66="-",16,$N66+Q66)</f>
        <v>9</v>
      </c>
      <c r="V66">
        <f>IF(R66="-",16,$N66+R66)</f>
        <v>8</v>
      </c>
      <c r="W66" t="str">
        <f t="shared" si="0"/>
        <v>+tileDef  72, SNAKE_ADDR, 11, 10, 9, 8, SNAKE_PAL, TILE_FLIP_H | TILE_FLIP_V</v>
      </c>
    </row>
    <row r="67" spans="1:23" x14ac:dyDescent="0.25">
      <c r="A67" t="s">
        <v>24</v>
      </c>
      <c r="B67" t="s">
        <v>4</v>
      </c>
      <c r="C67">
        <v>1</v>
      </c>
      <c r="D67">
        <v>2</v>
      </c>
      <c r="E67">
        <v>-3</v>
      </c>
      <c r="F67">
        <v>0</v>
      </c>
      <c r="G67">
        <v>-1</v>
      </c>
      <c r="H67">
        <v>2</v>
      </c>
      <c r="I67">
        <v>0</v>
      </c>
      <c r="J67">
        <v>1</v>
      </c>
      <c r="K67">
        <v>1</v>
      </c>
      <c r="L67" t="str">
        <f>A67&amp;"_"&amp;B67&amp;"_"&amp;C67</f>
        <v>Tail_Right_1</v>
      </c>
      <c r="M67">
        <v>73</v>
      </c>
      <c r="N67">
        <f>(D67+IF(I67,12,0))*4</f>
        <v>8</v>
      </c>
      <c r="O67">
        <f>IF(J67,IF(K67,H67,F67),IF(K67,G67,E67))</f>
        <v>2</v>
      </c>
      <c r="P67">
        <f>IF(J67,IF(K67,G67,E67),IF(K67,H67,F67))</f>
        <v>-1</v>
      </c>
      <c r="Q67">
        <f>IF(J67,IF(K67,F67,H67),IF(K67,E67,G67))</f>
        <v>0</v>
      </c>
      <c r="R67">
        <f>IF(J67,IF(K67,E67,G67),IF(K67,F67,H67))</f>
        <v>-3</v>
      </c>
      <c r="S67">
        <f>IF(O67="-",16,$N67+O67)</f>
        <v>10</v>
      </c>
      <c r="T67">
        <f>IF(P67="-",16,$N67+P67)</f>
        <v>7</v>
      </c>
      <c r="U67">
        <f>IF(Q67="-",16,$N67+Q67)</f>
        <v>8</v>
      </c>
      <c r="V67">
        <f>IF(R67="-",16,$N67+R67)</f>
        <v>5</v>
      </c>
      <c r="W67" t="str">
        <f t="shared" ref="W67:W89" si="1">"+tileDef  " &amp;M67 &amp; ", SNAKE_ADDR, " &amp; S67 &amp;", "&amp;T67&amp;", "&amp;U67&amp;", "&amp;V67&amp;", SNAKE_PAL, "&amp;IF(J67=0,IF(K67=0,"0","TILE_FLIP_V"),IF(K67=0,"TILE_FLIP_H","TILE_FLIP_H | TILE_FLIP_V"))</f>
        <v>+tileDef  73, SNAKE_ADDR, 10, 7, 8, 5, SNAKE_PAL, TILE_FLIP_H | TILE_FLIP_V</v>
      </c>
    </row>
    <row r="68" spans="1:23" x14ac:dyDescent="0.25">
      <c r="A68" t="s">
        <v>24</v>
      </c>
      <c r="B68" t="s">
        <v>14</v>
      </c>
      <c r="C68">
        <v>0</v>
      </c>
      <c r="D68">
        <v>6</v>
      </c>
      <c r="E68">
        <v>0</v>
      </c>
      <c r="F68">
        <v>1</v>
      </c>
      <c r="G68">
        <v>2</v>
      </c>
      <c r="H68">
        <v>3</v>
      </c>
      <c r="I68">
        <v>1</v>
      </c>
      <c r="J68">
        <v>0</v>
      </c>
      <c r="K68">
        <v>1</v>
      </c>
      <c r="L68" t="str">
        <f>A68&amp;"_"&amp;B68&amp;"_"&amp;C68</f>
        <v>Tail_RightDown_0</v>
      </c>
      <c r="M68">
        <v>74</v>
      </c>
      <c r="N68">
        <f>(D68+IF(I68,12,0))*4</f>
        <v>72</v>
      </c>
      <c r="O68">
        <f>IF(J68,IF(K68,H68,F68),IF(K68,G68,E68))</f>
        <v>2</v>
      </c>
      <c r="P68">
        <f>IF(J68,IF(K68,G68,E68),IF(K68,H68,F68))</f>
        <v>3</v>
      </c>
      <c r="Q68">
        <f>IF(J68,IF(K68,F68,H68),IF(K68,E68,G68))</f>
        <v>0</v>
      </c>
      <c r="R68">
        <f>IF(J68,IF(K68,E68,G68),IF(K68,F68,H68))</f>
        <v>1</v>
      </c>
      <c r="S68">
        <f>IF(O68="-",16,$N68+O68)</f>
        <v>74</v>
      </c>
      <c r="T68">
        <f>IF(P68="-",16,$N68+P68)</f>
        <v>75</v>
      </c>
      <c r="U68">
        <f>IF(Q68="-",16,$N68+Q68)</f>
        <v>72</v>
      </c>
      <c r="V68">
        <f>IF(R68="-",16,$N68+R68)</f>
        <v>73</v>
      </c>
      <c r="W68" t="str">
        <f t="shared" si="1"/>
        <v>+tileDef  74, SNAKE_ADDR, 74, 75, 72, 73, SNAKE_PAL, TILE_FLIP_V</v>
      </c>
    </row>
    <row r="69" spans="1:23" x14ac:dyDescent="0.25">
      <c r="A69" t="s">
        <v>24</v>
      </c>
      <c r="B69" t="s">
        <v>14</v>
      </c>
      <c r="C69">
        <v>1</v>
      </c>
      <c r="D69">
        <v>9</v>
      </c>
      <c r="E69">
        <v>0</v>
      </c>
      <c r="F69">
        <v>1</v>
      </c>
      <c r="G69">
        <v>2</v>
      </c>
      <c r="H69">
        <v>3</v>
      </c>
      <c r="I69">
        <v>0</v>
      </c>
      <c r="J69">
        <v>0</v>
      </c>
      <c r="K69">
        <v>1</v>
      </c>
      <c r="L69" t="str">
        <f>A69&amp;"_"&amp;B69&amp;"_"&amp;C69</f>
        <v>Tail_RightDown_1</v>
      </c>
      <c r="M69">
        <v>75</v>
      </c>
      <c r="N69">
        <f>(D69+IF(I69,12,0))*4</f>
        <v>36</v>
      </c>
      <c r="O69">
        <f>IF(J69,IF(K69,H69,F69),IF(K69,G69,E69))</f>
        <v>2</v>
      </c>
      <c r="P69">
        <f>IF(J69,IF(K69,G69,E69),IF(K69,H69,F69))</f>
        <v>3</v>
      </c>
      <c r="Q69">
        <f>IF(J69,IF(K69,F69,H69),IF(K69,E69,G69))</f>
        <v>0</v>
      </c>
      <c r="R69">
        <f>IF(J69,IF(K69,E69,G69),IF(K69,F69,H69))</f>
        <v>1</v>
      </c>
      <c r="S69">
        <f>IF(O69="-",16,$N69+O69)</f>
        <v>38</v>
      </c>
      <c r="T69">
        <f>IF(P69="-",16,$N69+P69)</f>
        <v>39</v>
      </c>
      <c r="U69">
        <f>IF(Q69="-",16,$N69+Q69)</f>
        <v>36</v>
      </c>
      <c r="V69">
        <f>IF(R69="-",16,$N69+R69)</f>
        <v>37</v>
      </c>
      <c r="W69" t="str">
        <f t="shared" si="1"/>
        <v>+tileDef  75, SNAKE_ADDR, 38, 39, 36, 37, SNAKE_PAL, TILE_FLIP_V</v>
      </c>
    </row>
    <row r="70" spans="1:23" x14ac:dyDescent="0.25">
      <c r="A70" t="s">
        <v>24</v>
      </c>
      <c r="B70" t="s">
        <v>12</v>
      </c>
      <c r="C70">
        <v>0</v>
      </c>
      <c r="D70">
        <v>6</v>
      </c>
      <c r="E70">
        <v>0</v>
      </c>
      <c r="F70">
        <v>1</v>
      </c>
      <c r="G70">
        <v>2</v>
      </c>
      <c r="H70">
        <v>3</v>
      </c>
      <c r="I70">
        <v>1</v>
      </c>
      <c r="J70">
        <v>0</v>
      </c>
      <c r="K70">
        <v>0</v>
      </c>
      <c r="L70" t="str">
        <f>A70&amp;"_"&amp;B70&amp;"_"&amp;C70</f>
        <v>Tail_RightUp_0</v>
      </c>
      <c r="M70">
        <v>76</v>
      </c>
      <c r="N70">
        <f>(D70+IF(I70,12,0))*4</f>
        <v>72</v>
      </c>
      <c r="O70">
        <f>IF(J70,IF(K70,H70,F70),IF(K70,G70,E70))</f>
        <v>0</v>
      </c>
      <c r="P70">
        <f>IF(J70,IF(K70,G70,E70),IF(K70,H70,F70))</f>
        <v>1</v>
      </c>
      <c r="Q70">
        <f>IF(J70,IF(K70,F70,H70),IF(K70,E70,G70))</f>
        <v>2</v>
      </c>
      <c r="R70">
        <f>IF(J70,IF(K70,E70,G70),IF(K70,F70,H70))</f>
        <v>3</v>
      </c>
      <c r="S70">
        <f>IF(O70="-",16,$N70+O70)</f>
        <v>72</v>
      </c>
      <c r="T70">
        <f>IF(P70="-",16,$N70+P70)</f>
        <v>73</v>
      </c>
      <c r="U70">
        <f>IF(Q70="-",16,$N70+Q70)</f>
        <v>74</v>
      </c>
      <c r="V70">
        <f>IF(R70="-",16,$N70+R70)</f>
        <v>75</v>
      </c>
      <c r="W70" t="str">
        <f t="shared" si="1"/>
        <v>+tileDef  76, SNAKE_ADDR, 72, 73, 74, 75, SNAKE_PAL, 0</v>
      </c>
    </row>
    <row r="71" spans="1:23" x14ac:dyDescent="0.25">
      <c r="A71" t="s">
        <v>24</v>
      </c>
      <c r="B71" t="s">
        <v>12</v>
      </c>
      <c r="C71">
        <v>1</v>
      </c>
      <c r="D71">
        <v>9</v>
      </c>
      <c r="E71">
        <v>0</v>
      </c>
      <c r="F71">
        <v>1</v>
      </c>
      <c r="G71">
        <v>2</v>
      </c>
      <c r="H71">
        <v>3</v>
      </c>
      <c r="I71">
        <v>0</v>
      </c>
      <c r="J71">
        <v>0</v>
      </c>
      <c r="K71">
        <v>0</v>
      </c>
      <c r="L71" t="str">
        <f>A71&amp;"_"&amp;B71&amp;"_"&amp;C71</f>
        <v>Tail_RightUp_1</v>
      </c>
      <c r="M71">
        <v>77</v>
      </c>
      <c r="N71">
        <f>(D71+IF(I71,12,0))*4</f>
        <v>36</v>
      </c>
      <c r="O71">
        <f>IF(J71,IF(K71,H71,F71),IF(K71,G71,E71))</f>
        <v>0</v>
      </c>
      <c r="P71">
        <f>IF(J71,IF(K71,G71,E71),IF(K71,H71,F71))</f>
        <v>1</v>
      </c>
      <c r="Q71">
        <f>IF(J71,IF(K71,F71,H71),IF(K71,E71,G71))</f>
        <v>2</v>
      </c>
      <c r="R71">
        <f>IF(J71,IF(K71,E71,G71),IF(K71,F71,H71))</f>
        <v>3</v>
      </c>
      <c r="S71">
        <f>IF(O71="-",16,$N71+O71)</f>
        <v>36</v>
      </c>
      <c r="T71">
        <f>IF(P71="-",16,$N71+P71)</f>
        <v>37</v>
      </c>
      <c r="U71">
        <f>IF(Q71="-",16,$N71+Q71)</f>
        <v>38</v>
      </c>
      <c r="V71">
        <f>IF(R71="-",16,$N71+R71)</f>
        <v>39</v>
      </c>
      <c r="W71" t="str">
        <f t="shared" si="1"/>
        <v>+tileDef  77, SNAKE_ADDR, 36, 37, 38, 39, SNAKE_PAL, 0</v>
      </c>
    </row>
    <row r="72" spans="1:23" x14ac:dyDescent="0.25">
      <c r="A72" t="s">
        <v>24</v>
      </c>
      <c r="B72" t="s">
        <v>2</v>
      </c>
      <c r="C72">
        <v>0</v>
      </c>
      <c r="D72">
        <v>2</v>
      </c>
      <c r="E72">
        <v>0</v>
      </c>
      <c r="F72">
        <v>1</v>
      </c>
      <c r="G72">
        <v>2</v>
      </c>
      <c r="H72">
        <v>3</v>
      </c>
      <c r="I72">
        <v>1</v>
      </c>
      <c r="J72">
        <v>1</v>
      </c>
      <c r="K72">
        <v>1</v>
      </c>
      <c r="L72" t="str">
        <f>A72&amp;"_"&amp;B72&amp;"_"&amp;C72</f>
        <v>Tail_Up_0</v>
      </c>
      <c r="M72">
        <v>78</v>
      </c>
      <c r="N72">
        <f>(D72+IF(I72,12,0))*4</f>
        <v>56</v>
      </c>
      <c r="O72">
        <f>IF(J72,IF(K72,H72,F72),IF(K72,G72,E72))</f>
        <v>3</v>
      </c>
      <c r="P72">
        <f>IF(J72,IF(K72,G72,E72),IF(K72,H72,F72))</f>
        <v>2</v>
      </c>
      <c r="Q72">
        <f>IF(J72,IF(K72,F72,H72),IF(K72,E72,G72))</f>
        <v>1</v>
      </c>
      <c r="R72">
        <f>IF(J72,IF(K72,E72,G72),IF(K72,F72,H72))</f>
        <v>0</v>
      </c>
      <c r="S72">
        <f>IF(O72="-",16,$N72+O72)</f>
        <v>59</v>
      </c>
      <c r="T72">
        <f>IF(P72="-",16,$N72+P72)</f>
        <v>58</v>
      </c>
      <c r="U72">
        <f>IF(Q72="-",16,$N72+Q72)</f>
        <v>57</v>
      </c>
      <c r="V72">
        <f>IF(R72="-",16,$N72+R72)</f>
        <v>56</v>
      </c>
      <c r="W72" t="str">
        <f t="shared" si="1"/>
        <v>+tileDef  78, SNAKE_ADDR, 59, 58, 57, 56, SNAKE_PAL, TILE_FLIP_H | TILE_FLIP_V</v>
      </c>
    </row>
    <row r="73" spans="1:23" x14ac:dyDescent="0.25">
      <c r="A73" t="s">
        <v>24</v>
      </c>
      <c r="B73" t="s">
        <v>2</v>
      </c>
      <c r="C73">
        <v>1</v>
      </c>
      <c r="D73">
        <v>2</v>
      </c>
      <c r="E73">
        <v>2</v>
      </c>
      <c r="F73">
        <v>3</v>
      </c>
      <c r="G73">
        <v>-2</v>
      </c>
      <c r="H73">
        <v>-1</v>
      </c>
      <c r="I73">
        <v>1</v>
      </c>
      <c r="J73">
        <v>1</v>
      </c>
      <c r="K73">
        <v>1</v>
      </c>
      <c r="L73" t="str">
        <f>A73&amp;"_"&amp;B73&amp;"_"&amp;C73</f>
        <v>Tail_Up_1</v>
      </c>
      <c r="M73">
        <v>79</v>
      </c>
      <c r="N73">
        <f>(D73+IF(I73,12,0))*4</f>
        <v>56</v>
      </c>
      <c r="O73">
        <f>IF(J73,IF(K73,H73,F73),IF(K73,G73,E73))</f>
        <v>-1</v>
      </c>
      <c r="P73">
        <f>IF(J73,IF(K73,G73,E73),IF(K73,H73,F73))</f>
        <v>-2</v>
      </c>
      <c r="Q73">
        <f>IF(J73,IF(K73,F73,H73),IF(K73,E73,G73))</f>
        <v>3</v>
      </c>
      <c r="R73">
        <f>IF(J73,IF(K73,E73,G73),IF(K73,F73,H73))</f>
        <v>2</v>
      </c>
      <c r="S73">
        <f>IF(O73="-",16,$N73+O73)</f>
        <v>55</v>
      </c>
      <c r="T73">
        <f>IF(P73="-",16,$N73+P73)</f>
        <v>54</v>
      </c>
      <c r="U73">
        <f>IF(Q73="-",16,$N73+Q73)</f>
        <v>59</v>
      </c>
      <c r="V73">
        <f>IF(R73="-",16,$N73+R73)</f>
        <v>58</v>
      </c>
      <c r="W73" t="str">
        <f t="shared" si="1"/>
        <v>+tileDef  79, SNAKE_ADDR, 55, 54, 59, 58, SNAKE_PAL, TILE_FLIP_H | TILE_FLIP_V</v>
      </c>
    </row>
    <row r="74" spans="1:23" x14ac:dyDescent="0.25">
      <c r="A74" t="s">
        <v>24</v>
      </c>
      <c r="B74" t="s">
        <v>9</v>
      </c>
      <c r="C74">
        <v>0</v>
      </c>
      <c r="D74">
        <v>6</v>
      </c>
      <c r="E74">
        <v>0</v>
      </c>
      <c r="F74">
        <v>1</v>
      </c>
      <c r="G74">
        <v>2</v>
      </c>
      <c r="H74">
        <v>3</v>
      </c>
      <c r="I74">
        <v>0</v>
      </c>
      <c r="J74">
        <v>1</v>
      </c>
      <c r="K74">
        <v>1</v>
      </c>
      <c r="L74" t="str">
        <f>A74&amp;"_"&amp;B74&amp;"_"&amp;C74</f>
        <v>Tail_UpLeft_0</v>
      </c>
      <c r="M74">
        <v>80</v>
      </c>
      <c r="N74">
        <f>(D74+IF(I74,12,0))*4</f>
        <v>24</v>
      </c>
      <c r="O74">
        <f>IF(J74,IF(K74,H74,F74),IF(K74,G74,E74))</f>
        <v>3</v>
      </c>
      <c r="P74">
        <f>IF(J74,IF(K74,G74,E74),IF(K74,H74,F74))</f>
        <v>2</v>
      </c>
      <c r="Q74">
        <f>IF(J74,IF(K74,F74,H74),IF(K74,E74,G74))</f>
        <v>1</v>
      </c>
      <c r="R74">
        <f>IF(J74,IF(K74,E74,G74),IF(K74,F74,H74))</f>
        <v>0</v>
      </c>
      <c r="S74">
        <f>IF(O74="-",16,$N74+O74)</f>
        <v>27</v>
      </c>
      <c r="T74">
        <f>IF(P74="-",16,$N74+P74)</f>
        <v>26</v>
      </c>
      <c r="U74">
        <f>IF(Q74="-",16,$N74+Q74)</f>
        <v>25</v>
      </c>
      <c r="V74">
        <f>IF(R74="-",16,$N74+R74)</f>
        <v>24</v>
      </c>
      <c r="W74" t="str">
        <f t="shared" si="1"/>
        <v>+tileDef  80, SNAKE_ADDR, 27, 26, 25, 24, SNAKE_PAL, TILE_FLIP_H | TILE_FLIP_V</v>
      </c>
    </row>
    <row r="75" spans="1:23" x14ac:dyDescent="0.25">
      <c r="A75" t="s">
        <v>24</v>
      </c>
      <c r="B75" t="s">
        <v>9</v>
      </c>
      <c r="C75">
        <v>1</v>
      </c>
      <c r="D75">
        <v>9</v>
      </c>
      <c r="E75">
        <v>0</v>
      </c>
      <c r="F75">
        <v>1</v>
      </c>
      <c r="G75">
        <v>2</v>
      </c>
      <c r="H75">
        <v>3</v>
      </c>
      <c r="I75">
        <v>1</v>
      </c>
      <c r="J75">
        <v>0</v>
      </c>
      <c r="K75">
        <v>0</v>
      </c>
      <c r="L75" t="str">
        <f>A75&amp;"_"&amp;B75&amp;"_"&amp;C75</f>
        <v>Tail_UpLeft_1</v>
      </c>
      <c r="M75">
        <v>81</v>
      </c>
      <c r="N75">
        <f>(D75+IF(I75,12,0))*4</f>
        <v>84</v>
      </c>
      <c r="O75">
        <f>IF(J75,IF(K75,H75,F75),IF(K75,G75,E75))</f>
        <v>0</v>
      </c>
      <c r="P75">
        <f>IF(J75,IF(K75,G75,E75),IF(K75,H75,F75))</f>
        <v>1</v>
      </c>
      <c r="Q75">
        <f>IF(J75,IF(K75,F75,H75),IF(K75,E75,G75))</f>
        <v>2</v>
      </c>
      <c r="R75">
        <f>IF(J75,IF(K75,E75,G75),IF(K75,F75,H75))</f>
        <v>3</v>
      </c>
      <c r="S75">
        <f>IF(O75="-",16,$N75+O75)</f>
        <v>84</v>
      </c>
      <c r="T75">
        <f>IF(P75="-",16,$N75+P75)</f>
        <v>85</v>
      </c>
      <c r="U75">
        <f>IF(Q75="-",16,$N75+Q75)</f>
        <v>86</v>
      </c>
      <c r="V75">
        <f>IF(R75="-",16,$N75+R75)</f>
        <v>87</v>
      </c>
      <c r="W75" t="str">
        <f t="shared" si="1"/>
        <v>+tileDef  81, SNAKE_ADDR, 84, 85, 86, 87, SNAKE_PAL, 0</v>
      </c>
    </row>
    <row r="76" spans="1:23" x14ac:dyDescent="0.25">
      <c r="A76" t="s">
        <v>24</v>
      </c>
      <c r="B76" t="s">
        <v>13</v>
      </c>
      <c r="C76">
        <v>0</v>
      </c>
      <c r="D76">
        <v>6</v>
      </c>
      <c r="E76">
        <v>0</v>
      </c>
      <c r="F76">
        <v>1</v>
      </c>
      <c r="G76">
        <v>2</v>
      </c>
      <c r="H76">
        <v>3</v>
      </c>
      <c r="I76">
        <v>0</v>
      </c>
      <c r="J76">
        <v>0</v>
      </c>
      <c r="K76">
        <v>1</v>
      </c>
      <c r="L76" t="str">
        <f>A76&amp;"_"&amp;B76&amp;"_"&amp;C76</f>
        <v>Tail_UpRight_0</v>
      </c>
      <c r="M76">
        <v>82</v>
      </c>
      <c r="N76">
        <f>(D76+IF(I76,12,0))*4</f>
        <v>24</v>
      </c>
      <c r="O76">
        <f>IF(J76,IF(K76,H76,F76),IF(K76,G76,E76))</f>
        <v>2</v>
      </c>
      <c r="P76">
        <f>IF(J76,IF(K76,G76,E76),IF(K76,H76,F76))</f>
        <v>3</v>
      </c>
      <c r="Q76">
        <f>IF(J76,IF(K76,F76,H76),IF(K76,E76,G76))</f>
        <v>0</v>
      </c>
      <c r="R76">
        <f>IF(J76,IF(K76,E76,G76),IF(K76,F76,H76))</f>
        <v>1</v>
      </c>
      <c r="S76">
        <f>IF(O76="-",16,$N76+O76)</f>
        <v>26</v>
      </c>
      <c r="T76">
        <f>IF(P76="-",16,$N76+P76)</f>
        <v>27</v>
      </c>
      <c r="U76">
        <f>IF(Q76="-",16,$N76+Q76)</f>
        <v>24</v>
      </c>
      <c r="V76">
        <f>IF(R76="-",16,$N76+R76)</f>
        <v>25</v>
      </c>
      <c r="W76" t="str">
        <f t="shared" si="1"/>
        <v>+tileDef  82, SNAKE_ADDR, 26, 27, 24, 25, SNAKE_PAL, TILE_FLIP_V</v>
      </c>
    </row>
    <row r="77" spans="1:23" x14ac:dyDescent="0.25">
      <c r="A77" t="s">
        <v>24</v>
      </c>
      <c r="B77" t="s">
        <v>13</v>
      </c>
      <c r="C77">
        <v>1</v>
      </c>
      <c r="D77">
        <v>9</v>
      </c>
      <c r="E77">
        <v>0</v>
      </c>
      <c r="F77">
        <v>1</v>
      </c>
      <c r="G77">
        <v>2</v>
      </c>
      <c r="H77">
        <v>3</v>
      </c>
      <c r="I77">
        <v>1</v>
      </c>
      <c r="J77">
        <v>1</v>
      </c>
      <c r="K77">
        <v>0</v>
      </c>
      <c r="L77" t="str">
        <f>A77&amp;"_"&amp;B77&amp;"_"&amp;C77</f>
        <v>Tail_UpRight_1</v>
      </c>
      <c r="M77">
        <v>83</v>
      </c>
      <c r="N77">
        <f>(D77+IF(I77,12,0))*4</f>
        <v>84</v>
      </c>
      <c r="O77">
        <f>IF(J77,IF(K77,H77,F77),IF(K77,G77,E77))</f>
        <v>1</v>
      </c>
      <c r="P77">
        <f>IF(J77,IF(K77,G77,E77),IF(K77,H77,F77))</f>
        <v>0</v>
      </c>
      <c r="Q77">
        <f>IF(J77,IF(K77,F77,H77),IF(K77,E77,G77))</f>
        <v>3</v>
      </c>
      <c r="R77">
        <f>IF(J77,IF(K77,E77,G77),IF(K77,F77,H77))</f>
        <v>2</v>
      </c>
      <c r="S77">
        <f>IF(O77="-",16,$N77+O77)</f>
        <v>85</v>
      </c>
      <c r="T77">
        <f>IF(P77="-",16,$N77+P77)</f>
        <v>84</v>
      </c>
      <c r="U77">
        <f>IF(Q77="-",16,$N77+Q77)</f>
        <v>87</v>
      </c>
      <c r="V77">
        <f>IF(R77="-",16,$N77+R77)</f>
        <v>86</v>
      </c>
      <c r="W77" t="str">
        <f t="shared" si="1"/>
        <v>+tileDef  83, SNAKE_ADDR, 85, 84, 87, 86, SNAKE_PAL, TILE_FLIP_H</v>
      </c>
    </row>
    <row r="78" spans="1:23" x14ac:dyDescent="0.25">
      <c r="A78" t="s">
        <v>25</v>
      </c>
      <c r="B78" t="s">
        <v>3</v>
      </c>
      <c r="C78">
        <v>1</v>
      </c>
      <c r="D78">
        <v>2</v>
      </c>
      <c r="E78" t="s">
        <v>22</v>
      </c>
      <c r="F78" t="s">
        <v>22</v>
      </c>
      <c r="G78">
        <v>0</v>
      </c>
      <c r="H78">
        <v>1</v>
      </c>
      <c r="I78">
        <v>1</v>
      </c>
      <c r="J78">
        <v>0</v>
      </c>
      <c r="K78">
        <v>0</v>
      </c>
      <c r="L78" t="str">
        <f>A78&amp;"_"&amp;B78&amp;"_"&amp;C78</f>
        <v>Tip_Down_1</v>
      </c>
      <c r="M78">
        <v>84</v>
      </c>
      <c r="N78">
        <f>(D78+IF(I78,12,0))*4</f>
        <v>56</v>
      </c>
      <c r="O78" t="str">
        <f>IF(J78,IF(K78,H78,F78),IF(K78,G78,E78))</f>
        <v>-</v>
      </c>
      <c r="P78" t="str">
        <f>IF(J78,IF(K78,G78,E78),IF(K78,H78,F78))</f>
        <v>-</v>
      </c>
      <c r="Q78">
        <f>IF(J78,IF(K78,F78,H78),IF(K78,E78,G78))</f>
        <v>0</v>
      </c>
      <c r="R78">
        <f>IF(J78,IF(K78,E78,G78),IF(K78,F78,H78))</f>
        <v>1</v>
      </c>
      <c r="S78">
        <f>IF(O78="-",16,$N78+O78)</f>
        <v>16</v>
      </c>
      <c r="T78">
        <f>IF(P78="-",16,$N78+P78)</f>
        <v>16</v>
      </c>
      <c r="U78">
        <f>IF(Q78="-",16,$N78+Q78)</f>
        <v>56</v>
      </c>
      <c r="V78">
        <f>IF(R78="-",16,$N78+R78)</f>
        <v>57</v>
      </c>
      <c r="W78" t="str">
        <f t="shared" si="1"/>
        <v>+tileDef  84, SNAKE_ADDR, 16, 16, 56, 57, SNAKE_PAL, 0</v>
      </c>
    </row>
    <row r="79" spans="1:23" x14ac:dyDescent="0.25">
      <c r="A79" t="s">
        <v>25</v>
      </c>
      <c r="B79" t="s">
        <v>15</v>
      </c>
      <c r="C79">
        <v>1</v>
      </c>
      <c r="D79">
        <v>8</v>
      </c>
      <c r="E79">
        <v>0</v>
      </c>
      <c r="F79">
        <v>1</v>
      </c>
      <c r="G79">
        <v>2</v>
      </c>
      <c r="H79">
        <v>3</v>
      </c>
      <c r="I79">
        <v>0</v>
      </c>
      <c r="J79">
        <v>1</v>
      </c>
      <c r="K79">
        <v>0</v>
      </c>
      <c r="L79" t="str">
        <f>A79&amp;"_"&amp;B79&amp;"_"&amp;C79</f>
        <v>Tip_DownLeft_1</v>
      </c>
      <c r="M79">
        <v>85</v>
      </c>
      <c r="N79">
        <f>(D79+IF(I79,12,0))*4</f>
        <v>32</v>
      </c>
      <c r="O79">
        <f>IF(J79,IF(K79,H79,F79),IF(K79,G79,E79))</f>
        <v>1</v>
      </c>
      <c r="P79">
        <f>IF(J79,IF(K79,G79,E79),IF(K79,H79,F79))</f>
        <v>0</v>
      </c>
      <c r="Q79">
        <f>IF(J79,IF(K79,F79,H79),IF(K79,E79,G79))</f>
        <v>3</v>
      </c>
      <c r="R79">
        <f>IF(J79,IF(K79,E79,G79),IF(K79,F79,H79))</f>
        <v>2</v>
      </c>
      <c r="S79">
        <f>IF(O79="-",16,$N79+O79)</f>
        <v>33</v>
      </c>
      <c r="T79">
        <f>IF(P79="-",16,$N79+P79)</f>
        <v>32</v>
      </c>
      <c r="U79">
        <f>IF(Q79="-",16,$N79+Q79)</f>
        <v>35</v>
      </c>
      <c r="V79">
        <f>IF(R79="-",16,$N79+R79)</f>
        <v>34</v>
      </c>
      <c r="W79" t="str">
        <f t="shared" si="1"/>
        <v>+tileDef  85, SNAKE_ADDR, 33, 32, 35, 34, SNAKE_PAL, TILE_FLIP_H</v>
      </c>
    </row>
    <row r="80" spans="1:23" x14ac:dyDescent="0.25">
      <c r="A80" t="s">
        <v>25</v>
      </c>
      <c r="B80" t="s">
        <v>11</v>
      </c>
      <c r="C80">
        <v>1</v>
      </c>
      <c r="D80">
        <v>8</v>
      </c>
      <c r="E80">
        <v>0</v>
      </c>
      <c r="F80">
        <v>1</v>
      </c>
      <c r="G80">
        <v>2</v>
      </c>
      <c r="H80">
        <v>3</v>
      </c>
      <c r="I80">
        <v>0</v>
      </c>
      <c r="J80">
        <v>0</v>
      </c>
      <c r="K80">
        <v>0</v>
      </c>
      <c r="L80" t="str">
        <f>A80&amp;"_"&amp;B80&amp;"_"&amp;C80</f>
        <v>Tip_DownRight_1</v>
      </c>
      <c r="M80">
        <v>86</v>
      </c>
      <c r="N80">
        <f>(D80+IF(I80,12,0))*4</f>
        <v>32</v>
      </c>
      <c r="O80">
        <f>IF(J80,IF(K80,H80,F80),IF(K80,G80,E80))</f>
        <v>0</v>
      </c>
      <c r="P80">
        <f>IF(J80,IF(K80,G80,E80),IF(K80,H80,F80))</f>
        <v>1</v>
      </c>
      <c r="Q80">
        <f>IF(J80,IF(K80,F80,H80),IF(K80,E80,G80))</f>
        <v>2</v>
      </c>
      <c r="R80">
        <f>IF(J80,IF(K80,E80,G80),IF(K80,F80,H80))</f>
        <v>3</v>
      </c>
      <c r="S80">
        <f>IF(O80="-",16,$N80+O80)</f>
        <v>32</v>
      </c>
      <c r="T80">
        <f>IF(P80="-",16,$N80+P80)</f>
        <v>33</v>
      </c>
      <c r="U80">
        <f>IF(Q80="-",16,$N80+Q80)</f>
        <v>34</v>
      </c>
      <c r="V80">
        <f>IF(R80="-",16,$N80+R80)</f>
        <v>35</v>
      </c>
      <c r="W80" t="str">
        <f t="shared" si="1"/>
        <v>+tileDef  86, SNAKE_ADDR, 32, 33, 34, 35, SNAKE_PAL, 0</v>
      </c>
    </row>
    <row r="81" spans="1:23" x14ac:dyDescent="0.25">
      <c r="A81" t="s">
        <v>25</v>
      </c>
      <c r="B81" t="s">
        <v>1</v>
      </c>
      <c r="C81">
        <v>1</v>
      </c>
      <c r="D81">
        <v>2</v>
      </c>
      <c r="E81">
        <v>1</v>
      </c>
      <c r="F81" t="s">
        <v>22</v>
      </c>
      <c r="G81">
        <v>3</v>
      </c>
      <c r="H81" t="s">
        <v>22</v>
      </c>
      <c r="I81">
        <v>0</v>
      </c>
      <c r="J81">
        <v>0</v>
      </c>
      <c r="K81">
        <v>0</v>
      </c>
      <c r="L81" t="str">
        <f>A81&amp;"_"&amp;B81&amp;"_"&amp;C81</f>
        <v>Tip_Left_1</v>
      </c>
      <c r="M81">
        <v>87</v>
      </c>
      <c r="N81">
        <f>(D81+IF(I81,12,0))*4</f>
        <v>8</v>
      </c>
      <c r="O81">
        <f>IF(J81,IF(K81,H81,F81),IF(K81,G81,E81))</f>
        <v>1</v>
      </c>
      <c r="P81" t="str">
        <f>IF(J81,IF(K81,G81,E81),IF(K81,H81,F81))</f>
        <v>-</v>
      </c>
      <c r="Q81">
        <f>IF(J81,IF(K81,F81,H81),IF(K81,E81,G81))</f>
        <v>3</v>
      </c>
      <c r="R81" t="str">
        <f>IF(J81,IF(K81,E81,G81),IF(K81,F81,H81))</f>
        <v>-</v>
      </c>
      <c r="S81">
        <f>IF(O81="-",16,$N81+O81)</f>
        <v>9</v>
      </c>
      <c r="T81">
        <f>IF(P81="-",16,$N81+P81)</f>
        <v>16</v>
      </c>
      <c r="U81">
        <f>IF(Q81="-",16,$N81+Q81)</f>
        <v>11</v>
      </c>
      <c r="V81">
        <f>IF(R81="-",16,$N81+R81)</f>
        <v>16</v>
      </c>
      <c r="W81" t="str">
        <f t="shared" si="1"/>
        <v>+tileDef  87, SNAKE_ADDR, 9, 16, 11, 16, SNAKE_PAL, 0</v>
      </c>
    </row>
    <row r="82" spans="1:23" x14ac:dyDescent="0.25">
      <c r="A82" t="s">
        <v>25</v>
      </c>
      <c r="B82" t="s">
        <v>10</v>
      </c>
      <c r="C82">
        <v>1</v>
      </c>
      <c r="D82">
        <v>8</v>
      </c>
      <c r="E82">
        <v>0</v>
      </c>
      <c r="F82">
        <v>1</v>
      </c>
      <c r="G82">
        <v>2</v>
      </c>
      <c r="H82">
        <v>3</v>
      </c>
      <c r="I82">
        <v>1</v>
      </c>
      <c r="J82">
        <v>1</v>
      </c>
      <c r="K82">
        <v>1</v>
      </c>
      <c r="L82" t="str">
        <f>A82&amp;"_"&amp;B82&amp;"_"&amp;C82</f>
        <v>Tip_LeftDown_1</v>
      </c>
      <c r="M82">
        <v>88</v>
      </c>
      <c r="N82">
        <f>(D82+IF(I82,12,0))*4</f>
        <v>80</v>
      </c>
      <c r="O82">
        <f>IF(J82,IF(K82,H82,F82),IF(K82,G82,E82))</f>
        <v>3</v>
      </c>
      <c r="P82">
        <f>IF(J82,IF(K82,G82,E82),IF(K82,H82,F82))</f>
        <v>2</v>
      </c>
      <c r="Q82">
        <f>IF(J82,IF(K82,F82,H82),IF(K82,E82,G82))</f>
        <v>1</v>
      </c>
      <c r="R82">
        <f>IF(J82,IF(K82,E82,G82),IF(K82,F82,H82))</f>
        <v>0</v>
      </c>
      <c r="S82">
        <f>IF(O82="-",16,$N82+O82)</f>
        <v>83</v>
      </c>
      <c r="T82">
        <f>IF(P82="-",16,$N82+P82)</f>
        <v>82</v>
      </c>
      <c r="U82">
        <f>IF(Q82="-",16,$N82+Q82)</f>
        <v>81</v>
      </c>
      <c r="V82">
        <f>IF(R82="-",16,$N82+R82)</f>
        <v>80</v>
      </c>
      <c r="W82" t="str">
        <f t="shared" si="1"/>
        <v>+tileDef  88, SNAKE_ADDR, 83, 82, 81, 80, SNAKE_PAL, TILE_FLIP_H | TILE_FLIP_V</v>
      </c>
    </row>
    <row r="83" spans="1:23" x14ac:dyDescent="0.25">
      <c r="A83" t="s">
        <v>25</v>
      </c>
      <c r="B83" t="s">
        <v>16</v>
      </c>
      <c r="C83">
        <v>1</v>
      </c>
      <c r="D83">
        <v>8</v>
      </c>
      <c r="E83">
        <v>0</v>
      </c>
      <c r="F83">
        <v>1</v>
      </c>
      <c r="G83">
        <v>2</v>
      </c>
      <c r="H83">
        <v>3</v>
      </c>
      <c r="I83">
        <v>1</v>
      </c>
      <c r="J83">
        <v>1</v>
      </c>
      <c r="K83">
        <v>0</v>
      </c>
      <c r="L83" t="str">
        <f>A83&amp;"_"&amp;B83&amp;"_"&amp;C83</f>
        <v>Tip_LeftUp_1</v>
      </c>
      <c r="M83">
        <v>89</v>
      </c>
      <c r="N83">
        <f>(D83+IF(I83,12,0))*4</f>
        <v>80</v>
      </c>
      <c r="O83">
        <f>IF(J83,IF(K83,H83,F83),IF(K83,G83,E83))</f>
        <v>1</v>
      </c>
      <c r="P83">
        <f>IF(J83,IF(K83,G83,E83),IF(K83,H83,F83))</f>
        <v>0</v>
      </c>
      <c r="Q83">
        <f>IF(J83,IF(K83,F83,H83),IF(K83,E83,G83))</f>
        <v>3</v>
      </c>
      <c r="R83">
        <f>IF(J83,IF(K83,E83,G83),IF(K83,F83,H83))</f>
        <v>2</v>
      </c>
      <c r="S83">
        <f>IF(O83="-",16,$N83+O83)</f>
        <v>81</v>
      </c>
      <c r="T83">
        <f>IF(P83="-",16,$N83+P83)</f>
        <v>80</v>
      </c>
      <c r="U83">
        <f>IF(Q83="-",16,$N83+Q83)</f>
        <v>83</v>
      </c>
      <c r="V83">
        <f>IF(R83="-",16,$N83+R83)</f>
        <v>82</v>
      </c>
      <c r="W83" t="str">
        <f t="shared" si="1"/>
        <v>+tileDef  89, SNAKE_ADDR, 81, 80, 83, 82, SNAKE_PAL, TILE_FLIP_H</v>
      </c>
    </row>
    <row r="84" spans="1:23" x14ac:dyDescent="0.25">
      <c r="A84" t="s">
        <v>25</v>
      </c>
      <c r="B84" t="s">
        <v>4</v>
      </c>
      <c r="C84">
        <v>1</v>
      </c>
      <c r="D84">
        <v>2</v>
      </c>
      <c r="E84">
        <v>1</v>
      </c>
      <c r="F84" t="s">
        <v>22</v>
      </c>
      <c r="G84">
        <v>3</v>
      </c>
      <c r="H84" t="s">
        <v>22</v>
      </c>
      <c r="I84">
        <v>0</v>
      </c>
      <c r="J84">
        <v>1</v>
      </c>
      <c r="K84">
        <v>1</v>
      </c>
      <c r="L84" t="str">
        <f>A84&amp;"_"&amp;B84&amp;"_"&amp;C84</f>
        <v>Tip_Right_1</v>
      </c>
      <c r="M84">
        <v>90</v>
      </c>
      <c r="N84">
        <f>(D84+IF(I84,12,0))*4</f>
        <v>8</v>
      </c>
      <c r="O84" t="str">
        <f>IF(J84,IF(K84,H84,F84),IF(K84,G84,E84))</f>
        <v>-</v>
      </c>
      <c r="P84">
        <f>IF(J84,IF(K84,G84,E84),IF(K84,H84,F84))</f>
        <v>3</v>
      </c>
      <c r="Q84" t="str">
        <f>IF(J84,IF(K84,F84,H84),IF(K84,E84,G84))</f>
        <v>-</v>
      </c>
      <c r="R84">
        <f>IF(J84,IF(K84,E84,G84),IF(K84,F84,H84))</f>
        <v>1</v>
      </c>
      <c r="S84">
        <f>IF(O84="-",16,$N84+O84)</f>
        <v>16</v>
      </c>
      <c r="T84">
        <f>IF(P84="-",16,$N84+P84)</f>
        <v>11</v>
      </c>
      <c r="U84">
        <f>IF(Q84="-",16,$N84+Q84)</f>
        <v>16</v>
      </c>
      <c r="V84">
        <f>IF(R84="-",16,$N84+R84)</f>
        <v>9</v>
      </c>
      <c r="W84" t="str">
        <f t="shared" si="1"/>
        <v>+tileDef  90, SNAKE_ADDR, 16, 11, 16, 9, SNAKE_PAL, TILE_FLIP_H | TILE_FLIP_V</v>
      </c>
    </row>
    <row r="85" spans="1:23" x14ac:dyDescent="0.25">
      <c r="A85" t="s">
        <v>25</v>
      </c>
      <c r="B85" t="s">
        <v>14</v>
      </c>
      <c r="C85">
        <v>1</v>
      </c>
      <c r="D85">
        <v>8</v>
      </c>
      <c r="E85">
        <v>0</v>
      </c>
      <c r="F85">
        <v>1</v>
      </c>
      <c r="G85">
        <v>2</v>
      </c>
      <c r="H85">
        <v>3</v>
      </c>
      <c r="I85">
        <v>1</v>
      </c>
      <c r="J85">
        <v>0</v>
      </c>
      <c r="K85">
        <v>1</v>
      </c>
      <c r="L85" t="str">
        <f>A85&amp;"_"&amp;B85&amp;"_"&amp;C85</f>
        <v>Tip_RightDown_1</v>
      </c>
      <c r="M85">
        <v>91</v>
      </c>
      <c r="N85">
        <f>(D85+IF(I85,12,0))*4</f>
        <v>80</v>
      </c>
      <c r="O85">
        <f>IF(J85,IF(K85,H85,F85),IF(K85,G85,E85))</f>
        <v>2</v>
      </c>
      <c r="P85">
        <f>IF(J85,IF(K85,G85,E85),IF(K85,H85,F85))</f>
        <v>3</v>
      </c>
      <c r="Q85">
        <f>IF(J85,IF(K85,F85,H85),IF(K85,E85,G85))</f>
        <v>0</v>
      </c>
      <c r="R85">
        <f>IF(J85,IF(K85,E85,G85),IF(K85,F85,H85))</f>
        <v>1</v>
      </c>
      <c r="S85">
        <f>IF(O85="-",16,$N85+O85)</f>
        <v>82</v>
      </c>
      <c r="T85">
        <f>IF(P85="-",16,$N85+P85)</f>
        <v>83</v>
      </c>
      <c r="U85">
        <f>IF(Q85="-",16,$N85+Q85)</f>
        <v>80</v>
      </c>
      <c r="V85">
        <f>IF(R85="-",16,$N85+R85)</f>
        <v>81</v>
      </c>
      <c r="W85" t="str">
        <f t="shared" si="1"/>
        <v>+tileDef  91, SNAKE_ADDR, 82, 83, 80, 81, SNAKE_PAL, TILE_FLIP_V</v>
      </c>
    </row>
    <row r="86" spans="1:23" x14ac:dyDescent="0.25">
      <c r="A86" t="s">
        <v>25</v>
      </c>
      <c r="B86" t="s">
        <v>12</v>
      </c>
      <c r="C86">
        <v>1</v>
      </c>
      <c r="D86">
        <v>8</v>
      </c>
      <c r="E86">
        <v>0</v>
      </c>
      <c r="F86">
        <v>1</v>
      </c>
      <c r="G86">
        <v>2</v>
      </c>
      <c r="H86">
        <v>3</v>
      </c>
      <c r="I86">
        <v>1</v>
      </c>
      <c r="J86">
        <v>0</v>
      </c>
      <c r="K86">
        <v>0</v>
      </c>
      <c r="L86" t="str">
        <f>A86&amp;"_"&amp;B86&amp;"_"&amp;C86</f>
        <v>Tip_RightUp_1</v>
      </c>
      <c r="M86">
        <v>92</v>
      </c>
      <c r="N86">
        <f>(D86+IF(I86,12,0))*4</f>
        <v>80</v>
      </c>
      <c r="O86">
        <f>IF(J86,IF(K86,H86,F86),IF(K86,G86,E86))</f>
        <v>0</v>
      </c>
      <c r="P86">
        <f>IF(J86,IF(K86,G86,E86),IF(K86,H86,F86))</f>
        <v>1</v>
      </c>
      <c r="Q86">
        <f>IF(J86,IF(K86,F86,H86),IF(K86,E86,G86))</f>
        <v>2</v>
      </c>
      <c r="R86">
        <f>IF(J86,IF(K86,E86,G86),IF(K86,F86,H86))</f>
        <v>3</v>
      </c>
      <c r="S86">
        <f>IF(O86="-",16,$N86+O86)</f>
        <v>80</v>
      </c>
      <c r="T86">
        <f>IF(P86="-",16,$N86+P86)</f>
        <v>81</v>
      </c>
      <c r="U86">
        <f>IF(Q86="-",16,$N86+Q86)</f>
        <v>82</v>
      </c>
      <c r="V86">
        <f>IF(R86="-",16,$N86+R86)</f>
        <v>83</v>
      </c>
      <c r="W86" t="str">
        <f t="shared" si="1"/>
        <v>+tileDef  92, SNAKE_ADDR, 80, 81, 82, 83, SNAKE_PAL, 0</v>
      </c>
    </row>
    <row r="87" spans="1:23" x14ac:dyDescent="0.25">
      <c r="A87" t="s">
        <v>25</v>
      </c>
      <c r="B87" t="s">
        <v>2</v>
      </c>
      <c r="C87">
        <v>1</v>
      </c>
      <c r="D87">
        <v>2</v>
      </c>
      <c r="E87" t="s">
        <v>22</v>
      </c>
      <c r="F87" t="s">
        <v>22</v>
      </c>
      <c r="G87">
        <v>0</v>
      </c>
      <c r="H87">
        <v>1</v>
      </c>
      <c r="I87">
        <v>1</v>
      </c>
      <c r="J87">
        <v>1</v>
      </c>
      <c r="K87">
        <v>1</v>
      </c>
      <c r="L87" t="str">
        <f>A87&amp;"_"&amp;B87&amp;"_"&amp;C87</f>
        <v>Tip_Up_1</v>
      </c>
      <c r="M87">
        <v>93</v>
      </c>
      <c r="N87">
        <f>(D87+IF(I87,12,0))*4</f>
        <v>56</v>
      </c>
      <c r="O87">
        <f>IF(J87,IF(K87,H87,F87),IF(K87,G87,E87))</f>
        <v>1</v>
      </c>
      <c r="P87">
        <f>IF(J87,IF(K87,G87,E87),IF(K87,H87,F87))</f>
        <v>0</v>
      </c>
      <c r="Q87" t="str">
        <f>IF(J87,IF(K87,F87,H87),IF(K87,E87,G87))</f>
        <v>-</v>
      </c>
      <c r="R87" t="str">
        <f>IF(J87,IF(K87,E87,G87),IF(K87,F87,H87))</f>
        <v>-</v>
      </c>
      <c r="S87">
        <f>IF(O87="-",16,$N87+O87)</f>
        <v>57</v>
      </c>
      <c r="T87">
        <f>IF(P87="-",16,$N87+P87)</f>
        <v>56</v>
      </c>
      <c r="U87">
        <f>IF(Q87="-",16,$N87+Q87)</f>
        <v>16</v>
      </c>
      <c r="V87">
        <f>IF(R87="-",16,$N87+R87)</f>
        <v>16</v>
      </c>
      <c r="W87" t="str">
        <f t="shared" si="1"/>
        <v>+tileDef  93, SNAKE_ADDR, 57, 56, 16, 16, SNAKE_PAL, TILE_FLIP_H | TILE_FLIP_V</v>
      </c>
    </row>
    <row r="88" spans="1:23" x14ac:dyDescent="0.25">
      <c r="A88" t="s">
        <v>25</v>
      </c>
      <c r="B88" t="s">
        <v>9</v>
      </c>
      <c r="C88">
        <v>1</v>
      </c>
      <c r="D88">
        <v>8</v>
      </c>
      <c r="E88">
        <v>0</v>
      </c>
      <c r="F88">
        <v>1</v>
      </c>
      <c r="G88">
        <v>2</v>
      </c>
      <c r="H88">
        <v>3</v>
      </c>
      <c r="I88">
        <v>0</v>
      </c>
      <c r="J88">
        <v>1</v>
      </c>
      <c r="K88">
        <v>1</v>
      </c>
      <c r="L88" t="str">
        <f>A88&amp;"_"&amp;B88&amp;"_"&amp;C88</f>
        <v>Tip_UpLeft_1</v>
      </c>
      <c r="M88">
        <v>94</v>
      </c>
      <c r="N88">
        <f>(D88+IF(I88,12,0))*4</f>
        <v>32</v>
      </c>
      <c r="O88">
        <f>IF(J88,IF(K88,H88,F88),IF(K88,G88,E88))</f>
        <v>3</v>
      </c>
      <c r="P88">
        <f>IF(J88,IF(K88,G88,E88),IF(K88,H88,F88))</f>
        <v>2</v>
      </c>
      <c r="Q88">
        <f>IF(J88,IF(K88,F88,H88),IF(K88,E88,G88))</f>
        <v>1</v>
      </c>
      <c r="R88">
        <f>IF(J88,IF(K88,E88,G88),IF(K88,F88,H88))</f>
        <v>0</v>
      </c>
      <c r="S88">
        <f>IF(O88="-",16,$N88+O88)</f>
        <v>35</v>
      </c>
      <c r="T88">
        <f>IF(P88="-",16,$N88+P88)</f>
        <v>34</v>
      </c>
      <c r="U88">
        <f>IF(Q88="-",16,$N88+Q88)</f>
        <v>33</v>
      </c>
      <c r="V88">
        <f>IF(R88="-",16,$N88+R88)</f>
        <v>32</v>
      </c>
      <c r="W88" t="str">
        <f t="shared" si="1"/>
        <v>+tileDef  94, SNAKE_ADDR, 35, 34, 33, 32, SNAKE_PAL, TILE_FLIP_H | TILE_FLIP_V</v>
      </c>
    </row>
    <row r="89" spans="1:23" x14ac:dyDescent="0.25">
      <c r="A89" t="s">
        <v>25</v>
      </c>
      <c r="B89" t="s">
        <v>13</v>
      </c>
      <c r="C89">
        <v>1</v>
      </c>
      <c r="D89">
        <v>8</v>
      </c>
      <c r="E89">
        <v>0</v>
      </c>
      <c r="F89">
        <v>1</v>
      </c>
      <c r="G89">
        <v>2</v>
      </c>
      <c r="H89">
        <v>3</v>
      </c>
      <c r="I89">
        <v>0</v>
      </c>
      <c r="J89">
        <v>0</v>
      </c>
      <c r="K89">
        <v>1</v>
      </c>
      <c r="L89" t="str">
        <f>A89&amp;"_"&amp;B89&amp;"_"&amp;C89</f>
        <v>Tip_UpRight_1</v>
      </c>
      <c r="M89">
        <v>95</v>
      </c>
      <c r="N89">
        <f>(D89+IF(I89,12,0))*4</f>
        <v>32</v>
      </c>
      <c r="O89">
        <f>IF(J89,IF(K89,H89,F89),IF(K89,G89,E89))</f>
        <v>2</v>
      </c>
      <c r="P89">
        <f>IF(J89,IF(K89,G89,E89),IF(K89,H89,F89))</f>
        <v>3</v>
      </c>
      <c r="Q89">
        <f>IF(J89,IF(K89,F89,H89),IF(K89,E89,G89))</f>
        <v>0</v>
      </c>
      <c r="R89">
        <f>IF(J89,IF(K89,E89,G89),IF(K89,F89,H89))</f>
        <v>1</v>
      </c>
      <c r="S89">
        <f>IF(O89="-",16,$N89+O89)</f>
        <v>34</v>
      </c>
      <c r="T89">
        <f>IF(P89="-",16,$N89+P89)</f>
        <v>35</v>
      </c>
      <c r="U89">
        <f>IF(Q89="-",16,$N89+Q89)</f>
        <v>32</v>
      </c>
      <c r="V89">
        <f>IF(R89="-",16,$N89+R89)</f>
        <v>33</v>
      </c>
      <c r="W89" t="str">
        <f t="shared" si="1"/>
        <v>+tileDef  95, SNAKE_ADDR, 34, 35, 32, 33, SNAKE_PAL, TILE_FLIP_V</v>
      </c>
    </row>
  </sheetData>
  <sortState xmlns:xlrd2="http://schemas.microsoft.com/office/spreadsheetml/2017/richdata2" ref="A2:V89">
    <sortCondition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3DFB-9DEB-4D7C-8D73-74CA078DE480}">
  <dimension ref="A1:L129"/>
  <sheetViews>
    <sheetView tabSelected="1" topLeftCell="A49" workbookViewId="0">
      <selection activeCell="L129" sqref="L2:L129"/>
    </sheetView>
  </sheetViews>
  <sheetFormatPr defaultRowHeight="15" x14ac:dyDescent="0.25"/>
  <cols>
    <col min="6" max="6" width="12.140625" customWidth="1"/>
    <col min="8" max="8" width="18.140625" customWidth="1"/>
    <col min="9" max="9" width="21.140625" customWidth="1"/>
    <col min="10" max="10" width="28.5703125" customWidth="1"/>
  </cols>
  <sheetData>
    <row r="1" spans="1:12" x14ac:dyDescent="0.25">
      <c r="A1" t="s">
        <v>43</v>
      </c>
      <c r="B1" t="s">
        <v>43</v>
      </c>
      <c r="C1" t="s">
        <v>44</v>
      </c>
      <c r="D1" t="s">
        <v>45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58</v>
      </c>
    </row>
    <row r="2" spans="1:12" x14ac:dyDescent="0.25">
      <c r="A2" t="s">
        <v>35</v>
      </c>
      <c r="B2">
        <v>0</v>
      </c>
      <c r="C2">
        <v>0</v>
      </c>
      <c r="D2">
        <v>0</v>
      </c>
      <c r="E2">
        <f>D2+_xlfn.BITLSHIFT(C2,2)+_xlfn.BITLSHIFT(B2,4)</f>
        <v>0</v>
      </c>
      <c r="F2" t="str">
        <f>CHOOSE(C2 +1,"Up","Left","Down","Right")</f>
        <v>Up</v>
      </c>
      <c r="G2" t="str">
        <f>CHOOSE(D2 +1,"Up","Left","Down","Right")</f>
        <v>Up</v>
      </c>
      <c r="H2" t="str">
        <f>IF(C2=D2,F2,IF(_xlfn.BITXOR(C2,D2)=2,"",F2&amp;G2))</f>
        <v>Up</v>
      </c>
      <c r="I2" t="str">
        <f>IF(H2="","N",MID(A2,4,99)&amp;"_"&amp;H2&amp;"_"&amp;MID(A2,2,1))</f>
        <v>Nose_Up_0</v>
      </c>
      <c r="J2" t="str">
        <f>IF(VLOOKUP(I2,snake!L$2:L$89,1)=I2,I2,"0")</f>
        <v>Nose_Up_0</v>
      </c>
      <c r="K2">
        <f>IF(J2="0",0,VLOOKUP(I2,snake!L$2:M$89,2))</f>
        <v>59</v>
      </c>
      <c r="L2" t="str">
        <f>"!byte " &amp;K2 &amp;  IF(J2="0","","; " &amp;J2)</f>
        <v>!byte 59; Nose_Up_0</v>
      </c>
    </row>
    <row r="3" spans="1:12" x14ac:dyDescent="0.25">
      <c r="A3" t="s">
        <v>35</v>
      </c>
      <c r="B3">
        <v>0</v>
      </c>
      <c r="C3">
        <v>0</v>
      </c>
      <c r="D3">
        <v>1</v>
      </c>
      <c r="E3">
        <f>D3+_xlfn.BITLSHIFT(C3,2)+_xlfn.BITLSHIFT(B3,4)</f>
        <v>1</v>
      </c>
      <c r="F3" t="str">
        <f>CHOOSE(C3 +1,"Up","Left","Down","Right")</f>
        <v>Up</v>
      </c>
      <c r="G3" t="str">
        <f>CHOOSE(D3 +1,"Up","Left","Down","Right")</f>
        <v>Left</v>
      </c>
      <c r="H3" t="str">
        <f>IF(C3=D3,F3,IF(_xlfn.BITXOR(C3,D3)=2,"",F3&amp;G3))</f>
        <v>UpLeft</v>
      </c>
      <c r="I3" t="str">
        <f>IF(H3="","N",MID(A3,4,99)&amp;"_"&amp;H3&amp;"_"&amp;MID(A3,2,1))</f>
        <v>Nose_UpLeft_0</v>
      </c>
      <c r="J3" t="str">
        <f>IF(VLOOKUP(I3,snake!L$2:L$89,1)=I3,I3,"0")</f>
        <v>0</v>
      </c>
      <c r="K3">
        <f>IF(J3="0",0,VLOOKUP(I3,snake!L$2:M$89,2))</f>
        <v>0</v>
      </c>
      <c r="L3" t="str">
        <f t="shared" ref="L3:L66" si="0">"!byte " &amp;K3 &amp;  IF(J3="0","","; " &amp;J3)</f>
        <v>!byte 0</v>
      </c>
    </row>
    <row r="4" spans="1:12" x14ac:dyDescent="0.25">
      <c r="A4" t="s">
        <v>35</v>
      </c>
      <c r="B4">
        <v>0</v>
      </c>
      <c r="C4">
        <v>0</v>
      </c>
      <c r="D4">
        <v>2</v>
      </c>
      <c r="E4">
        <f>D4+_xlfn.BITLSHIFT(C4,2)+_xlfn.BITLSHIFT(B4,4)</f>
        <v>2</v>
      </c>
      <c r="F4" t="str">
        <f>CHOOSE(C4 +1,"Up","Left","Down","Right")</f>
        <v>Up</v>
      </c>
      <c r="G4" t="str">
        <f>CHOOSE(D4 +1,"Up","Left","Down","Right")</f>
        <v>Down</v>
      </c>
      <c r="H4" t="str">
        <f>IF(C4=D4,F4,IF(_xlfn.BITXOR(C4,D4)=2,"",F4&amp;G4))</f>
        <v/>
      </c>
      <c r="I4" t="str">
        <f>IF(H4="","N",MID(A4,4,99)&amp;"_"&amp;H4&amp;"_"&amp;MID(A4,2,1))</f>
        <v>N</v>
      </c>
      <c r="J4" t="str">
        <f>IF(VLOOKUP(I4,snake!L$2:L$89,1)=I4,I4,"0")</f>
        <v>0</v>
      </c>
      <c r="K4">
        <f>IF(J4="0",0,VLOOKUP(I4,snake!L$2:M$89,2))</f>
        <v>0</v>
      </c>
      <c r="L4" t="str">
        <f t="shared" si="0"/>
        <v>!byte 0</v>
      </c>
    </row>
    <row r="5" spans="1:12" x14ac:dyDescent="0.25">
      <c r="A5" t="s">
        <v>35</v>
      </c>
      <c r="B5">
        <v>0</v>
      </c>
      <c r="C5">
        <v>0</v>
      </c>
      <c r="D5">
        <v>3</v>
      </c>
      <c r="E5">
        <f>D5+_xlfn.BITLSHIFT(C5,2)+_xlfn.BITLSHIFT(B5,4)</f>
        <v>3</v>
      </c>
      <c r="F5" t="str">
        <f>CHOOSE(C5 +1,"Up","Left","Down","Right")</f>
        <v>Up</v>
      </c>
      <c r="G5" t="str">
        <f>CHOOSE(D5 +1,"Up","Left","Down","Right")</f>
        <v>Right</v>
      </c>
      <c r="H5" t="str">
        <f>IF(C5=D5,F5,IF(_xlfn.BITXOR(C5,D5)=2,"",F5&amp;G5))</f>
        <v>UpRight</v>
      </c>
      <c r="I5" t="str">
        <f>IF(H5="","N",MID(A5,4,99)&amp;"_"&amp;H5&amp;"_"&amp;MID(A5,2,1))</f>
        <v>Nose_UpRight_0</v>
      </c>
      <c r="J5" t="str">
        <f>IF(VLOOKUP(I5,snake!L$2:L$89,1)=I5,I5,"0")</f>
        <v>0</v>
      </c>
      <c r="K5">
        <f>IF(J5="0",0,VLOOKUP(I5,snake!L$2:M$89,2))</f>
        <v>0</v>
      </c>
      <c r="L5" t="str">
        <f t="shared" si="0"/>
        <v>!byte 0</v>
      </c>
    </row>
    <row r="6" spans="1:12" x14ac:dyDescent="0.25">
      <c r="A6" t="s">
        <v>35</v>
      </c>
      <c r="B6">
        <v>0</v>
      </c>
      <c r="C6">
        <v>1</v>
      </c>
      <c r="D6">
        <v>0</v>
      </c>
      <c r="E6">
        <f>D6+_xlfn.BITLSHIFT(C6,2)+_xlfn.BITLSHIFT(B6,4)</f>
        <v>4</v>
      </c>
      <c r="F6" t="str">
        <f>CHOOSE(C6 +1,"Up","Left","Down","Right")</f>
        <v>Left</v>
      </c>
      <c r="G6" t="str">
        <f>CHOOSE(D6 +1,"Up","Left","Down","Right")</f>
        <v>Up</v>
      </c>
      <c r="H6" t="str">
        <f>IF(C6=D6,F6,IF(_xlfn.BITXOR(C6,D6)=2,"",F6&amp;G6))</f>
        <v>LeftUp</v>
      </c>
      <c r="I6" t="str">
        <f>IF(H6="","N",MID(A6,4,99)&amp;"_"&amp;H6&amp;"_"&amp;MID(A6,2,1))</f>
        <v>Nose_LeftUp_0</v>
      </c>
      <c r="J6" t="str">
        <f>IF(VLOOKUP(I6,snake!L$2:L$89,1)=I6,I6,"0")</f>
        <v>0</v>
      </c>
      <c r="K6">
        <f>IF(J6="0",0,VLOOKUP(I6,snake!L$2:M$89,2))</f>
        <v>0</v>
      </c>
      <c r="L6" t="str">
        <f t="shared" si="0"/>
        <v>!byte 0</v>
      </c>
    </row>
    <row r="7" spans="1:12" x14ac:dyDescent="0.25">
      <c r="A7" t="s">
        <v>35</v>
      </c>
      <c r="B7">
        <v>0</v>
      </c>
      <c r="C7">
        <v>1</v>
      </c>
      <c r="D7">
        <v>1</v>
      </c>
      <c r="E7">
        <f>D7+_xlfn.BITLSHIFT(C7,2)+_xlfn.BITLSHIFT(B7,4)</f>
        <v>5</v>
      </c>
      <c r="F7" t="str">
        <f>CHOOSE(C7 +1,"Up","Left","Down","Right")</f>
        <v>Left</v>
      </c>
      <c r="G7" t="str">
        <f>CHOOSE(D7 +1,"Up","Left","Down","Right")</f>
        <v>Left</v>
      </c>
      <c r="H7" t="str">
        <f>IF(C7=D7,F7,IF(_xlfn.BITXOR(C7,D7)=2,"",F7&amp;G7))</f>
        <v>Left</v>
      </c>
      <c r="I7" t="str">
        <f>IF(H7="","N",MID(A7,4,99)&amp;"_"&amp;H7&amp;"_"&amp;MID(A7,2,1))</f>
        <v>Nose_Left_0</v>
      </c>
      <c r="J7" t="str">
        <f>IF(VLOOKUP(I7,snake!L$2:L$89,1)=I7,I7,"0")</f>
        <v>Nose_Left_0</v>
      </c>
      <c r="K7">
        <f>IF(J7="0",0,VLOOKUP(I7,snake!L$2:M$89,2))</f>
        <v>57</v>
      </c>
      <c r="L7" t="str">
        <f t="shared" si="0"/>
        <v>!byte 57; Nose_Left_0</v>
      </c>
    </row>
    <row r="8" spans="1:12" x14ac:dyDescent="0.25">
      <c r="A8" t="s">
        <v>35</v>
      </c>
      <c r="B8">
        <v>0</v>
      </c>
      <c r="C8">
        <v>1</v>
      </c>
      <c r="D8">
        <v>2</v>
      </c>
      <c r="E8">
        <f>D8+_xlfn.BITLSHIFT(C8,2)+_xlfn.BITLSHIFT(B8,4)</f>
        <v>6</v>
      </c>
      <c r="F8" t="str">
        <f>CHOOSE(C8 +1,"Up","Left","Down","Right")</f>
        <v>Left</v>
      </c>
      <c r="G8" t="str">
        <f>CHOOSE(D8 +1,"Up","Left","Down","Right")</f>
        <v>Down</v>
      </c>
      <c r="H8" t="str">
        <f>IF(C8=D8,F8,IF(_xlfn.BITXOR(C8,D8)=2,"",F8&amp;G8))</f>
        <v>LeftDown</v>
      </c>
      <c r="I8" t="str">
        <f>IF(H8="","N",MID(A8,4,99)&amp;"_"&amp;H8&amp;"_"&amp;MID(A8,2,1))</f>
        <v>Nose_LeftDown_0</v>
      </c>
      <c r="J8" t="str">
        <f>IF(VLOOKUP(I8,snake!L$2:L$89,1)=I8,I8,"0")</f>
        <v>0</v>
      </c>
      <c r="K8">
        <f>IF(J8="0",0,VLOOKUP(I8,snake!L$2:M$89,2))</f>
        <v>0</v>
      </c>
      <c r="L8" t="str">
        <f t="shared" si="0"/>
        <v>!byte 0</v>
      </c>
    </row>
    <row r="9" spans="1:12" x14ac:dyDescent="0.25">
      <c r="A9" t="s">
        <v>35</v>
      </c>
      <c r="B9">
        <v>0</v>
      </c>
      <c r="C9">
        <v>1</v>
      </c>
      <c r="D9">
        <v>3</v>
      </c>
      <c r="E9">
        <f>D9+_xlfn.BITLSHIFT(C9,2)+_xlfn.BITLSHIFT(B9,4)</f>
        <v>7</v>
      </c>
      <c r="F9" t="str">
        <f>CHOOSE(C9 +1,"Up","Left","Down","Right")</f>
        <v>Left</v>
      </c>
      <c r="G9" t="str">
        <f>CHOOSE(D9 +1,"Up","Left","Down","Right")</f>
        <v>Right</v>
      </c>
      <c r="H9" t="str">
        <f>IF(C9=D9,F9,IF(_xlfn.BITXOR(C9,D9)=2,"",F9&amp;G9))</f>
        <v/>
      </c>
      <c r="I9" t="str">
        <f>IF(H9="","N",MID(A9,4,99)&amp;"_"&amp;H9&amp;"_"&amp;MID(A9,2,1))</f>
        <v>N</v>
      </c>
      <c r="J9" t="str">
        <f>IF(VLOOKUP(I9,snake!L$2:L$89,1)=I9,I9,"0")</f>
        <v>0</v>
      </c>
      <c r="K9">
        <f>IF(J9="0",0,VLOOKUP(I9,snake!L$2:M$89,2))</f>
        <v>0</v>
      </c>
      <c r="L9" t="str">
        <f t="shared" si="0"/>
        <v>!byte 0</v>
      </c>
    </row>
    <row r="10" spans="1:12" x14ac:dyDescent="0.25">
      <c r="A10" t="s">
        <v>35</v>
      </c>
      <c r="B10">
        <v>0</v>
      </c>
      <c r="C10">
        <v>2</v>
      </c>
      <c r="D10">
        <v>0</v>
      </c>
      <c r="E10">
        <f>D10+_xlfn.BITLSHIFT(C10,2)+_xlfn.BITLSHIFT(B10,4)</f>
        <v>8</v>
      </c>
      <c r="F10" t="str">
        <f>CHOOSE(C10 +1,"Up","Left","Down","Right")</f>
        <v>Down</v>
      </c>
      <c r="G10" t="str">
        <f>CHOOSE(D10 +1,"Up","Left","Down","Right")</f>
        <v>Up</v>
      </c>
      <c r="H10" t="str">
        <f>IF(C10=D10,F10,IF(_xlfn.BITXOR(C10,D10)=2,"",F10&amp;G10))</f>
        <v/>
      </c>
      <c r="I10" t="str">
        <f>IF(H10="","N",MID(A10,4,99)&amp;"_"&amp;H10&amp;"_"&amp;MID(A10,2,1))</f>
        <v>N</v>
      </c>
      <c r="J10" t="str">
        <f>IF(VLOOKUP(I10,snake!L$2:L$89,1)=I10,I10,"0")</f>
        <v>0</v>
      </c>
      <c r="K10">
        <f>IF(J10="0",0,VLOOKUP(I10,snake!L$2:M$89,2))</f>
        <v>0</v>
      </c>
      <c r="L10" t="str">
        <f t="shared" si="0"/>
        <v>!byte 0</v>
      </c>
    </row>
    <row r="11" spans="1:12" x14ac:dyDescent="0.25">
      <c r="A11" t="s">
        <v>35</v>
      </c>
      <c r="B11">
        <v>0</v>
      </c>
      <c r="C11">
        <v>2</v>
      </c>
      <c r="D11">
        <v>1</v>
      </c>
      <c r="E11">
        <f>D11+_xlfn.BITLSHIFT(C11,2)+_xlfn.BITLSHIFT(B11,4)</f>
        <v>9</v>
      </c>
      <c r="F11" t="str">
        <f>CHOOSE(C11 +1,"Up","Left","Down","Right")</f>
        <v>Down</v>
      </c>
      <c r="G11" t="str">
        <f>CHOOSE(D11 +1,"Up","Left","Down","Right")</f>
        <v>Left</v>
      </c>
      <c r="H11" t="str">
        <f>IF(C11=D11,F11,IF(_xlfn.BITXOR(C11,D11)=2,"",F11&amp;G11))</f>
        <v>DownLeft</v>
      </c>
      <c r="I11" t="str">
        <f>IF(H11="","N",MID(A11,4,99)&amp;"_"&amp;H11&amp;"_"&amp;MID(A11,2,1))</f>
        <v>Nose_DownLeft_0</v>
      </c>
      <c r="J11" t="str">
        <f>IF(VLOOKUP(I11,snake!L$2:L$89,1)=I11,I11,"0")</f>
        <v>0</v>
      </c>
      <c r="K11">
        <f>IF(J11="0",0,VLOOKUP(I11,snake!L$2:M$89,2))</f>
        <v>0</v>
      </c>
      <c r="L11" t="str">
        <f t="shared" si="0"/>
        <v>!byte 0</v>
      </c>
    </row>
    <row r="12" spans="1:12" x14ac:dyDescent="0.25">
      <c r="A12" t="s">
        <v>35</v>
      </c>
      <c r="B12">
        <v>0</v>
      </c>
      <c r="C12">
        <v>2</v>
      </c>
      <c r="D12">
        <v>2</v>
      </c>
      <c r="E12">
        <f>D12+_xlfn.BITLSHIFT(C12,2)+_xlfn.BITLSHIFT(B12,4)</f>
        <v>10</v>
      </c>
      <c r="F12" t="str">
        <f>CHOOSE(C12 +1,"Up","Left","Down","Right")</f>
        <v>Down</v>
      </c>
      <c r="G12" t="str">
        <f>CHOOSE(D12 +1,"Up","Left","Down","Right")</f>
        <v>Down</v>
      </c>
      <c r="H12" t="str">
        <f>IF(C12=D12,F12,IF(_xlfn.BITXOR(C12,D12)=2,"",F12&amp;G12))</f>
        <v>Down</v>
      </c>
      <c r="I12" t="str">
        <f>IF(H12="","N",MID(A12,4,99)&amp;"_"&amp;H12&amp;"_"&amp;MID(A12,2,1))</f>
        <v>Nose_Down_0</v>
      </c>
      <c r="J12" t="str">
        <f>IF(VLOOKUP(I12,snake!L$2:L$89,1)=I12,I12,"0")</f>
        <v>Nose_Down_0</v>
      </c>
      <c r="K12">
        <f>IF(J12="0",0,VLOOKUP(I12,snake!L$2:M$89,2))</f>
        <v>56</v>
      </c>
      <c r="L12" t="str">
        <f t="shared" si="0"/>
        <v>!byte 56; Nose_Down_0</v>
      </c>
    </row>
    <row r="13" spans="1:12" x14ac:dyDescent="0.25">
      <c r="A13" t="s">
        <v>35</v>
      </c>
      <c r="B13">
        <v>0</v>
      </c>
      <c r="C13">
        <v>2</v>
      </c>
      <c r="D13">
        <v>3</v>
      </c>
      <c r="E13">
        <f>D13+_xlfn.BITLSHIFT(C13,2)+_xlfn.BITLSHIFT(B13,4)</f>
        <v>11</v>
      </c>
      <c r="F13" t="str">
        <f>CHOOSE(C13 +1,"Up","Left","Down","Right")</f>
        <v>Down</v>
      </c>
      <c r="G13" t="str">
        <f>CHOOSE(D13 +1,"Up","Left","Down","Right")</f>
        <v>Right</v>
      </c>
      <c r="H13" t="str">
        <f>IF(C13=D13,F13,IF(_xlfn.BITXOR(C13,D13)=2,"",F13&amp;G13))</f>
        <v>DownRight</v>
      </c>
      <c r="I13" t="str">
        <f>IF(H13="","N",MID(A13,4,99)&amp;"_"&amp;H13&amp;"_"&amp;MID(A13,2,1))</f>
        <v>Nose_DownRight_0</v>
      </c>
      <c r="J13" t="str">
        <f>IF(VLOOKUP(I13,snake!L$2:L$89,1)=I13,I13,"0")</f>
        <v>0</v>
      </c>
      <c r="K13">
        <f>IF(J13="0",0,VLOOKUP(I13,snake!L$2:M$89,2))</f>
        <v>0</v>
      </c>
      <c r="L13" t="str">
        <f t="shared" si="0"/>
        <v>!byte 0</v>
      </c>
    </row>
    <row r="14" spans="1:12" x14ac:dyDescent="0.25">
      <c r="A14" t="s">
        <v>35</v>
      </c>
      <c r="B14">
        <v>0</v>
      </c>
      <c r="C14">
        <v>3</v>
      </c>
      <c r="D14">
        <v>0</v>
      </c>
      <c r="E14">
        <f>D14+_xlfn.BITLSHIFT(C14,2)+_xlfn.BITLSHIFT(B14,4)</f>
        <v>12</v>
      </c>
      <c r="F14" t="str">
        <f>CHOOSE(C14 +1,"Up","Left","Down","Right")</f>
        <v>Right</v>
      </c>
      <c r="G14" t="str">
        <f>CHOOSE(D14 +1,"Up","Left","Down","Right")</f>
        <v>Up</v>
      </c>
      <c r="H14" t="str">
        <f>IF(C14=D14,F14,IF(_xlfn.BITXOR(C14,D14)=2,"",F14&amp;G14))</f>
        <v>RightUp</v>
      </c>
      <c r="I14" t="str">
        <f>IF(H14="","N",MID(A14,4,99)&amp;"_"&amp;H14&amp;"_"&amp;MID(A14,2,1))</f>
        <v>Nose_RightUp_0</v>
      </c>
      <c r="J14" t="str">
        <f>IF(VLOOKUP(I14,snake!L$2:L$89,1)=I14,I14,"0")</f>
        <v>0</v>
      </c>
      <c r="K14">
        <f>IF(J14="0",0,VLOOKUP(I14,snake!L$2:M$89,2))</f>
        <v>0</v>
      </c>
      <c r="L14" t="str">
        <f t="shared" si="0"/>
        <v>!byte 0</v>
      </c>
    </row>
    <row r="15" spans="1:12" x14ac:dyDescent="0.25">
      <c r="A15" t="s">
        <v>35</v>
      </c>
      <c r="B15">
        <v>0</v>
      </c>
      <c r="C15">
        <v>3</v>
      </c>
      <c r="D15">
        <v>1</v>
      </c>
      <c r="E15">
        <f>D15+_xlfn.BITLSHIFT(C15,2)+_xlfn.BITLSHIFT(B15,4)</f>
        <v>13</v>
      </c>
      <c r="F15" t="str">
        <f>CHOOSE(C15 +1,"Up","Left","Down","Right")</f>
        <v>Right</v>
      </c>
      <c r="G15" t="str">
        <f>CHOOSE(D15 +1,"Up","Left","Down","Right")</f>
        <v>Left</v>
      </c>
      <c r="H15" t="str">
        <f>IF(C15=D15,F15,IF(_xlfn.BITXOR(C15,D15)=2,"",F15&amp;G15))</f>
        <v/>
      </c>
      <c r="I15" t="str">
        <f>IF(H15="","N",MID(A15,4,99)&amp;"_"&amp;H15&amp;"_"&amp;MID(A15,2,1))</f>
        <v>N</v>
      </c>
      <c r="J15" t="str">
        <f>IF(VLOOKUP(I15,snake!L$2:L$89,1)=I15,I15,"0")</f>
        <v>0</v>
      </c>
      <c r="K15">
        <f>IF(J15="0",0,VLOOKUP(I15,snake!L$2:M$89,2))</f>
        <v>0</v>
      </c>
      <c r="L15" t="str">
        <f t="shared" si="0"/>
        <v>!byte 0</v>
      </c>
    </row>
    <row r="16" spans="1:12" x14ac:dyDescent="0.25">
      <c r="A16" t="s">
        <v>35</v>
      </c>
      <c r="B16">
        <v>0</v>
      </c>
      <c r="C16">
        <v>3</v>
      </c>
      <c r="D16">
        <v>2</v>
      </c>
      <c r="E16">
        <f>D16+_xlfn.BITLSHIFT(C16,2)+_xlfn.BITLSHIFT(B16,4)</f>
        <v>14</v>
      </c>
      <c r="F16" t="str">
        <f>CHOOSE(C16 +1,"Up","Left","Down","Right")</f>
        <v>Right</v>
      </c>
      <c r="G16" t="str">
        <f>CHOOSE(D16 +1,"Up","Left","Down","Right")</f>
        <v>Down</v>
      </c>
      <c r="H16" t="str">
        <f>IF(C16=D16,F16,IF(_xlfn.BITXOR(C16,D16)=2,"",F16&amp;G16))</f>
        <v>RightDown</v>
      </c>
      <c r="I16" t="str">
        <f>IF(H16="","N",MID(A16,4,99)&amp;"_"&amp;H16&amp;"_"&amp;MID(A16,2,1))</f>
        <v>Nose_RightDown_0</v>
      </c>
      <c r="J16" t="str">
        <f>IF(VLOOKUP(I16,snake!L$2:L$89,1)=I16,I16,"0")</f>
        <v>0</v>
      </c>
      <c r="K16">
        <f>IF(J16="0",0,VLOOKUP(I16,snake!L$2:M$89,2))</f>
        <v>0</v>
      </c>
      <c r="L16" t="str">
        <f t="shared" si="0"/>
        <v>!byte 0</v>
      </c>
    </row>
    <row r="17" spans="1:12" x14ac:dyDescent="0.25">
      <c r="A17" t="s">
        <v>35</v>
      </c>
      <c r="B17">
        <v>0</v>
      </c>
      <c r="C17">
        <v>3</v>
      </c>
      <c r="D17">
        <v>3</v>
      </c>
      <c r="E17">
        <f>D17+_xlfn.BITLSHIFT(C17,2)+_xlfn.BITLSHIFT(B17,4)</f>
        <v>15</v>
      </c>
      <c r="F17" t="str">
        <f>CHOOSE(C17 +1,"Up","Left","Down","Right")</f>
        <v>Right</v>
      </c>
      <c r="G17" t="str">
        <f>CHOOSE(D17 +1,"Up","Left","Down","Right")</f>
        <v>Right</v>
      </c>
      <c r="H17" t="str">
        <f>IF(C17=D17,F17,IF(_xlfn.BITXOR(C17,D17)=2,"",F17&amp;G17))</f>
        <v>Right</v>
      </c>
      <c r="I17" t="str">
        <f>IF(H17="","N",MID(A17,4,99)&amp;"_"&amp;H17&amp;"_"&amp;MID(A17,2,1))</f>
        <v>Nose_Right_0</v>
      </c>
      <c r="J17" t="str">
        <f>IF(VLOOKUP(I17,snake!L$2:L$89,1)=I17,I17,"0")</f>
        <v>Nose_Right_0</v>
      </c>
      <c r="K17">
        <f>IF(J17="0",0,VLOOKUP(I17,snake!L$2:M$89,2))</f>
        <v>58</v>
      </c>
      <c r="L17" t="str">
        <f t="shared" si="0"/>
        <v>!byte 58; Nose_Right_0</v>
      </c>
    </row>
    <row r="18" spans="1:12" x14ac:dyDescent="0.25">
      <c r="A18" t="s">
        <v>36</v>
      </c>
      <c r="B18">
        <v>1</v>
      </c>
      <c r="C18">
        <v>0</v>
      </c>
      <c r="D18">
        <v>0</v>
      </c>
      <c r="E18">
        <f>D18+_xlfn.BITLSHIFT(C18,2)+_xlfn.BITLSHIFT(B18,4)</f>
        <v>16</v>
      </c>
      <c r="F18" t="str">
        <f>CHOOSE(C18 +1,"Up","Left","Down","Right")</f>
        <v>Up</v>
      </c>
      <c r="G18" t="str">
        <f>CHOOSE(D18 +1,"Up","Left","Down","Right")</f>
        <v>Up</v>
      </c>
      <c r="H18" t="str">
        <f>IF(C18=D18,F18,IF(_xlfn.BITXOR(C18,D18)=2,"",F18&amp;G18))</f>
        <v>Up</v>
      </c>
      <c r="I18" t="str">
        <f>IF(H18="","N",MID(A18,4,99)&amp;"_"&amp;H18&amp;"_"&amp;MID(A18,2,1))</f>
        <v>Head_Up_0</v>
      </c>
      <c r="J18" t="str">
        <f>IF(VLOOKUP(I18,snake!L$2:L$89,1)=I18,I18,"0")</f>
        <v>Head_Up_0</v>
      </c>
      <c r="K18">
        <f>IF(J18="0",0,VLOOKUP(I18,snake!L$2:M$89,2))</f>
        <v>50</v>
      </c>
      <c r="L18" t="str">
        <f t="shared" si="0"/>
        <v>!byte 50; Head_Up_0</v>
      </c>
    </row>
    <row r="19" spans="1:12" x14ac:dyDescent="0.25">
      <c r="A19" t="s">
        <v>36</v>
      </c>
      <c r="B19">
        <v>1</v>
      </c>
      <c r="C19">
        <v>0</v>
      </c>
      <c r="D19">
        <v>1</v>
      </c>
      <c r="E19">
        <f>D19+_xlfn.BITLSHIFT(C19,2)+_xlfn.BITLSHIFT(B19,4)</f>
        <v>17</v>
      </c>
      <c r="F19" t="str">
        <f>CHOOSE(C19 +1,"Up","Left","Down","Right")</f>
        <v>Up</v>
      </c>
      <c r="G19" t="str">
        <f>CHOOSE(D19 +1,"Up","Left","Down","Right")</f>
        <v>Left</v>
      </c>
      <c r="H19" t="str">
        <f>IF(C19=D19,F19,IF(_xlfn.BITXOR(C19,D19)=2,"",F19&amp;G19))</f>
        <v>UpLeft</v>
      </c>
      <c r="I19" t="str">
        <f>IF(H19="","N",MID(A19,4,99)&amp;"_"&amp;H19&amp;"_"&amp;MID(A19,2,1))</f>
        <v>Head_UpLeft_0</v>
      </c>
      <c r="J19" t="str">
        <f>IF(VLOOKUP(I19,snake!L$2:L$89,1)=I19,I19,"0")</f>
        <v>Head_UpLeft_0</v>
      </c>
      <c r="K19">
        <f>IF(J19="0",0,VLOOKUP(I19,snake!L$2:M$89,2))</f>
        <v>52</v>
      </c>
      <c r="L19" t="str">
        <f t="shared" si="0"/>
        <v>!byte 52; Head_UpLeft_0</v>
      </c>
    </row>
    <row r="20" spans="1:12" x14ac:dyDescent="0.25">
      <c r="A20" t="s">
        <v>36</v>
      </c>
      <c r="B20">
        <v>1</v>
      </c>
      <c r="C20">
        <v>0</v>
      </c>
      <c r="D20">
        <v>2</v>
      </c>
      <c r="E20">
        <f>D20+_xlfn.BITLSHIFT(C20,2)+_xlfn.BITLSHIFT(B20,4)</f>
        <v>18</v>
      </c>
      <c r="F20" t="str">
        <f>CHOOSE(C20 +1,"Up","Left","Down","Right")</f>
        <v>Up</v>
      </c>
      <c r="G20" t="str">
        <f>CHOOSE(D20 +1,"Up","Left","Down","Right")</f>
        <v>Down</v>
      </c>
      <c r="H20" t="str">
        <f>IF(C20=D20,F20,IF(_xlfn.BITXOR(C20,D20)=2,"",F20&amp;G20))</f>
        <v/>
      </c>
      <c r="I20" t="str">
        <f>IF(H20="","N",MID(A20,4,99)&amp;"_"&amp;H20&amp;"_"&amp;MID(A20,2,1))</f>
        <v>N</v>
      </c>
      <c r="J20" t="str">
        <f>IF(VLOOKUP(I20,snake!L$2:L$89,1)=I20,I20,"0")</f>
        <v>0</v>
      </c>
      <c r="K20">
        <f>IF(J20="0",0,VLOOKUP(I20,snake!L$2:M$89,2))</f>
        <v>0</v>
      </c>
      <c r="L20" t="str">
        <f t="shared" si="0"/>
        <v>!byte 0</v>
      </c>
    </row>
    <row r="21" spans="1:12" x14ac:dyDescent="0.25">
      <c r="A21" t="s">
        <v>36</v>
      </c>
      <c r="B21">
        <v>1</v>
      </c>
      <c r="C21">
        <v>0</v>
      </c>
      <c r="D21">
        <v>3</v>
      </c>
      <c r="E21">
        <f>D21+_xlfn.BITLSHIFT(C21,2)+_xlfn.BITLSHIFT(B21,4)</f>
        <v>19</v>
      </c>
      <c r="F21" t="str">
        <f>CHOOSE(C21 +1,"Up","Left","Down","Right")</f>
        <v>Up</v>
      </c>
      <c r="G21" t="str">
        <f>CHOOSE(D21 +1,"Up","Left","Down","Right")</f>
        <v>Right</v>
      </c>
      <c r="H21" t="str">
        <f>IF(C21=D21,F21,IF(_xlfn.BITXOR(C21,D21)=2,"",F21&amp;G21))</f>
        <v>UpRight</v>
      </c>
      <c r="I21" t="str">
        <f>IF(H21="","N",MID(A21,4,99)&amp;"_"&amp;H21&amp;"_"&amp;MID(A21,2,1))</f>
        <v>Head_UpRight_0</v>
      </c>
      <c r="J21" t="str">
        <f>IF(VLOOKUP(I21,snake!L$2:L$89,1)=I21,I21,"0")</f>
        <v>Head_UpRight_0</v>
      </c>
      <c r="K21">
        <f>IF(J21="0",0,VLOOKUP(I21,snake!L$2:M$89,2))</f>
        <v>54</v>
      </c>
      <c r="L21" t="str">
        <f t="shared" si="0"/>
        <v>!byte 54; Head_UpRight_0</v>
      </c>
    </row>
    <row r="22" spans="1:12" x14ac:dyDescent="0.25">
      <c r="A22" t="s">
        <v>36</v>
      </c>
      <c r="B22">
        <v>1</v>
      </c>
      <c r="C22">
        <v>1</v>
      </c>
      <c r="D22">
        <v>0</v>
      </c>
      <c r="E22">
        <f>D22+_xlfn.BITLSHIFT(C22,2)+_xlfn.BITLSHIFT(B22,4)</f>
        <v>20</v>
      </c>
      <c r="F22" t="str">
        <f>CHOOSE(C22 +1,"Up","Left","Down","Right")</f>
        <v>Left</v>
      </c>
      <c r="G22" t="str">
        <f>CHOOSE(D22 +1,"Up","Left","Down","Right")</f>
        <v>Up</v>
      </c>
      <c r="H22" t="str">
        <f>IF(C22=D22,F22,IF(_xlfn.BITXOR(C22,D22)=2,"",F22&amp;G22))</f>
        <v>LeftUp</v>
      </c>
      <c r="I22" t="str">
        <f>IF(H22="","N",MID(A22,4,99)&amp;"_"&amp;H22&amp;"_"&amp;MID(A22,2,1))</f>
        <v>Head_LeftUp_0</v>
      </c>
      <c r="J22" t="str">
        <f>IF(VLOOKUP(I22,snake!L$2:L$89,1)=I22,I22,"0")</f>
        <v>Head_LeftUp_0</v>
      </c>
      <c r="K22">
        <f>IF(J22="0",0,VLOOKUP(I22,snake!L$2:M$89,2))</f>
        <v>42</v>
      </c>
      <c r="L22" t="str">
        <f t="shared" si="0"/>
        <v>!byte 42; Head_LeftUp_0</v>
      </c>
    </row>
    <row r="23" spans="1:12" x14ac:dyDescent="0.25">
      <c r="A23" t="s">
        <v>36</v>
      </c>
      <c r="B23">
        <v>1</v>
      </c>
      <c r="C23">
        <v>1</v>
      </c>
      <c r="D23">
        <v>1</v>
      </c>
      <c r="E23">
        <f>D23+_xlfn.BITLSHIFT(C23,2)+_xlfn.BITLSHIFT(B23,4)</f>
        <v>21</v>
      </c>
      <c r="F23" t="str">
        <f>CHOOSE(C23 +1,"Up","Left","Down","Right")</f>
        <v>Left</v>
      </c>
      <c r="G23" t="str">
        <f>CHOOSE(D23 +1,"Up","Left","Down","Right")</f>
        <v>Left</v>
      </c>
      <c r="H23" t="str">
        <f>IF(C23=D23,F23,IF(_xlfn.BITXOR(C23,D23)=2,"",F23&amp;G23))</f>
        <v>Left</v>
      </c>
      <c r="I23" t="str">
        <f>IF(H23="","N",MID(A23,4,99)&amp;"_"&amp;H23&amp;"_"&amp;MID(A23,2,1))</f>
        <v>Head_Left_0</v>
      </c>
      <c r="J23" t="str">
        <f>IF(VLOOKUP(I23,snake!L$2:L$89,1)=I23,I23,"0")</f>
        <v>Head_Left_0</v>
      </c>
      <c r="K23">
        <f>IF(J23="0",0,VLOOKUP(I23,snake!L$2:M$89,2))</f>
        <v>38</v>
      </c>
      <c r="L23" t="str">
        <f t="shared" si="0"/>
        <v>!byte 38; Head_Left_0</v>
      </c>
    </row>
    <row r="24" spans="1:12" x14ac:dyDescent="0.25">
      <c r="A24" t="s">
        <v>36</v>
      </c>
      <c r="B24">
        <v>1</v>
      </c>
      <c r="C24">
        <v>1</v>
      </c>
      <c r="D24">
        <v>2</v>
      </c>
      <c r="E24">
        <f>D24+_xlfn.BITLSHIFT(C24,2)+_xlfn.BITLSHIFT(B24,4)</f>
        <v>22</v>
      </c>
      <c r="F24" t="str">
        <f>CHOOSE(C24 +1,"Up","Left","Down","Right")</f>
        <v>Left</v>
      </c>
      <c r="G24" t="str">
        <f>CHOOSE(D24 +1,"Up","Left","Down","Right")</f>
        <v>Down</v>
      </c>
      <c r="H24" t="str">
        <f>IF(C24=D24,F24,IF(_xlfn.BITXOR(C24,D24)=2,"",F24&amp;G24))</f>
        <v>LeftDown</v>
      </c>
      <c r="I24" t="str">
        <f>IF(H24="","N",MID(A24,4,99)&amp;"_"&amp;H24&amp;"_"&amp;MID(A24,2,1))</f>
        <v>Head_LeftDown_0</v>
      </c>
      <c r="J24" t="str">
        <f>IF(VLOOKUP(I24,snake!L$2:L$89,1)=I24,I24,"0")</f>
        <v>Head_LeftDown_0</v>
      </c>
      <c r="K24">
        <f>IF(J24="0",0,VLOOKUP(I24,snake!L$2:M$89,2))</f>
        <v>40</v>
      </c>
      <c r="L24" t="str">
        <f t="shared" si="0"/>
        <v>!byte 40; Head_LeftDown_0</v>
      </c>
    </row>
    <row r="25" spans="1:12" x14ac:dyDescent="0.25">
      <c r="A25" t="s">
        <v>36</v>
      </c>
      <c r="B25">
        <v>1</v>
      </c>
      <c r="C25">
        <v>1</v>
      </c>
      <c r="D25">
        <v>3</v>
      </c>
      <c r="E25">
        <f>D25+_xlfn.BITLSHIFT(C25,2)+_xlfn.BITLSHIFT(B25,4)</f>
        <v>23</v>
      </c>
      <c r="F25" t="str">
        <f>CHOOSE(C25 +1,"Up","Left","Down","Right")</f>
        <v>Left</v>
      </c>
      <c r="G25" t="str">
        <f>CHOOSE(D25 +1,"Up","Left","Down","Right")</f>
        <v>Right</v>
      </c>
      <c r="H25" t="str">
        <f>IF(C25=D25,F25,IF(_xlfn.BITXOR(C25,D25)=2,"",F25&amp;G25))</f>
        <v/>
      </c>
      <c r="I25" t="str">
        <f>IF(H25="","N",MID(A25,4,99)&amp;"_"&amp;H25&amp;"_"&amp;MID(A25,2,1))</f>
        <v>N</v>
      </c>
      <c r="J25" t="str">
        <f>IF(VLOOKUP(I25,snake!L$2:L$89,1)=I25,I25,"0")</f>
        <v>0</v>
      </c>
      <c r="K25">
        <f>IF(J25="0",0,VLOOKUP(I25,snake!L$2:M$89,2))</f>
        <v>0</v>
      </c>
      <c r="L25" t="str">
        <f t="shared" si="0"/>
        <v>!byte 0</v>
      </c>
    </row>
    <row r="26" spans="1:12" x14ac:dyDescent="0.25">
      <c r="A26" t="s">
        <v>36</v>
      </c>
      <c r="B26">
        <v>1</v>
      </c>
      <c r="C26">
        <v>2</v>
      </c>
      <c r="D26">
        <v>0</v>
      </c>
      <c r="E26">
        <f>D26+_xlfn.BITLSHIFT(C26,2)+_xlfn.BITLSHIFT(B26,4)</f>
        <v>24</v>
      </c>
      <c r="F26" t="str">
        <f>CHOOSE(C26 +1,"Up","Left","Down","Right")</f>
        <v>Down</v>
      </c>
      <c r="G26" t="str">
        <f>CHOOSE(D26 +1,"Up","Left","Down","Right")</f>
        <v>Up</v>
      </c>
      <c r="H26" t="str">
        <f>IF(C26=D26,F26,IF(_xlfn.BITXOR(C26,D26)=2,"",F26&amp;G26))</f>
        <v/>
      </c>
      <c r="I26" t="str">
        <f>IF(H26="","N",MID(A26,4,99)&amp;"_"&amp;H26&amp;"_"&amp;MID(A26,2,1))</f>
        <v>N</v>
      </c>
      <c r="J26" t="str">
        <f>IF(VLOOKUP(I26,snake!L$2:L$89,1)=I26,I26,"0")</f>
        <v>0</v>
      </c>
      <c r="K26">
        <f>IF(J26="0",0,VLOOKUP(I26,snake!L$2:M$89,2))</f>
        <v>0</v>
      </c>
      <c r="L26" t="str">
        <f t="shared" si="0"/>
        <v>!byte 0</v>
      </c>
    </row>
    <row r="27" spans="1:12" x14ac:dyDescent="0.25">
      <c r="A27" t="s">
        <v>36</v>
      </c>
      <c r="B27">
        <v>1</v>
      </c>
      <c r="C27">
        <v>2</v>
      </c>
      <c r="D27">
        <v>1</v>
      </c>
      <c r="E27">
        <f>D27+_xlfn.BITLSHIFT(C27,2)+_xlfn.BITLSHIFT(B27,4)</f>
        <v>25</v>
      </c>
      <c r="F27" t="str">
        <f>CHOOSE(C27 +1,"Up","Left","Down","Right")</f>
        <v>Down</v>
      </c>
      <c r="G27" t="str">
        <f>CHOOSE(D27 +1,"Up","Left","Down","Right")</f>
        <v>Left</v>
      </c>
      <c r="H27" t="str">
        <f>IF(C27=D27,F27,IF(_xlfn.BITXOR(C27,D27)=2,"",F27&amp;G27))</f>
        <v>DownLeft</v>
      </c>
      <c r="I27" t="str">
        <f>IF(H27="","N",MID(A27,4,99)&amp;"_"&amp;H27&amp;"_"&amp;MID(A27,2,1))</f>
        <v>Head_DownLeft_0</v>
      </c>
      <c r="J27" t="str">
        <f>IF(VLOOKUP(I27,snake!L$2:L$89,1)=I27,I27,"0")</f>
        <v>Head_DownLeft_0</v>
      </c>
      <c r="K27">
        <f>IF(J27="0",0,VLOOKUP(I27,snake!L$2:M$89,2))</f>
        <v>34</v>
      </c>
      <c r="L27" t="str">
        <f t="shared" si="0"/>
        <v>!byte 34; Head_DownLeft_0</v>
      </c>
    </row>
    <row r="28" spans="1:12" x14ac:dyDescent="0.25">
      <c r="A28" t="s">
        <v>36</v>
      </c>
      <c r="B28">
        <v>1</v>
      </c>
      <c r="C28">
        <v>2</v>
      </c>
      <c r="D28">
        <v>2</v>
      </c>
      <c r="E28">
        <f>D28+_xlfn.BITLSHIFT(C28,2)+_xlfn.BITLSHIFT(B28,4)</f>
        <v>26</v>
      </c>
      <c r="F28" t="str">
        <f>CHOOSE(C28 +1,"Up","Left","Down","Right")</f>
        <v>Down</v>
      </c>
      <c r="G28" t="str">
        <f>CHOOSE(D28 +1,"Up","Left","Down","Right")</f>
        <v>Down</v>
      </c>
      <c r="H28" t="str">
        <f>IF(C28=D28,F28,IF(_xlfn.BITXOR(C28,D28)=2,"",F28&amp;G28))</f>
        <v>Down</v>
      </c>
      <c r="I28" t="str">
        <f>IF(H28="","N",MID(A28,4,99)&amp;"_"&amp;H28&amp;"_"&amp;MID(A28,2,1))</f>
        <v>Head_Down_0</v>
      </c>
      <c r="J28" t="str">
        <f>IF(VLOOKUP(I28,snake!L$2:L$89,1)=I28,I28,"0")</f>
        <v>Head_Down_0</v>
      </c>
      <c r="K28">
        <f>IF(J28="0",0,VLOOKUP(I28,snake!L$2:M$89,2))</f>
        <v>32</v>
      </c>
      <c r="L28" t="str">
        <f t="shared" si="0"/>
        <v>!byte 32; Head_Down_0</v>
      </c>
    </row>
    <row r="29" spans="1:12" x14ac:dyDescent="0.25">
      <c r="A29" t="s">
        <v>36</v>
      </c>
      <c r="B29">
        <v>1</v>
      </c>
      <c r="C29">
        <v>2</v>
      </c>
      <c r="D29">
        <v>3</v>
      </c>
      <c r="E29">
        <f>D29+_xlfn.BITLSHIFT(C29,2)+_xlfn.BITLSHIFT(B29,4)</f>
        <v>27</v>
      </c>
      <c r="F29" t="str">
        <f>CHOOSE(C29 +1,"Up","Left","Down","Right")</f>
        <v>Down</v>
      </c>
      <c r="G29" t="str">
        <f>CHOOSE(D29 +1,"Up","Left","Down","Right")</f>
        <v>Right</v>
      </c>
      <c r="H29" t="str">
        <f>IF(C29=D29,F29,IF(_xlfn.BITXOR(C29,D29)=2,"",F29&amp;G29))</f>
        <v>DownRight</v>
      </c>
      <c r="I29" t="str">
        <f>IF(H29="","N",MID(A29,4,99)&amp;"_"&amp;H29&amp;"_"&amp;MID(A29,2,1))</f>
        <v>Head_DownRight_0</v>
      </c>
      <c r="J29" t="str">
        <f>IF(VLOOKUP(I29,snake!L$2:L$89,1)=I29,I29,"0")</f>
        <v>Head_DownRight_0</v>
      </c>
      <c r="K29">
        <f>IF(J29="0",0,VLOOKUP(I29,snake!L$2:M$89,2))</f>
        <v>36</v>
      </c>
      <c r="L29" t="str">
        <f t="shared" si="0"/>
        <v>!byte 36; Head_DownRight_0</v>
      </c>
    </row>
    <row r="30" spans="1:12" x14ac:dyDescent="0.25">
      <c r="A30" t="s">
        <v>36</v>
      </c>
      <c r="B30">
        <v>1</v>
      </c>
      <c r="C30">
        <v>3</v>
      </c>
      <c r="D30">
        <v>0</v>
      </c>
      <c r="E30">
        <f>D30+_xlfn.BITLSHIFT(C30,2)+_xlfn.BITLSHIFT(B30,4)</f>
        <v>28</v>
      </c>
      <c r="F30" t="str">
        <f>CHOOSE(C30 +1,"Up","Left","Down","Right")</f>
        <v>Right</v>
      </c>
      <c r="G30" t="str">
        <f>CHOOSE(D30 +1,"Up","Left","Down","Right")</f>
        <v>Up</v>
      </c>
      <c r="H30" t="str">
        <f>IF(C30=D30,F30,IF(_xlfn.BITXOR(C30,D30)=2,"",F30&amp;G30))</f>
        <v>RightUp</v>
      </c>
      <c r="I30" t="str">
        <f>IF(H30="","N",MID(A30,4,99)&amp;"_"&amp;H30&amp;"_"&amp;MID(A30,2,1))</f>
        <v>Head_RightUp_0</v>
      </c>
      <c r="J30" t="str">
        <f>IF(VLOOKUP(I30,snake!L$2:L$89,1)=I30,I30,"0")</f>
        <v>Head_RightUp_0</v>
      </c>
      <c r="K30">
        <f>IF(J30="0",0,VLOOKUP(I30,snake!L$2:M$89,2))</f>
        <v>48</v>
      </c>
      <c r="L30" t="str">
        <f t="shared" si="0"/>
        <v>!byte 48; Head_RightUp_0</v>
      </c>
    </row>
    <row r="31" spans="1:12" x14ac:dyDescent="0.25">
      <c r="A31" t="s">
        <v>36</v>
      </c>
      <c r="B31">
        <v>1</v>
      </c>
      <c r="C31">
        <v>3</v>
      </c>
      <c r="D31">
        <v>1</v>
      </c>
      <c r="E31">
        <f>D31+_xlfn.BITLSHIFT(C31,2)+_xlfn.BITLSHIFT(B31,4)</f>
        <v>29</v>
      </c>
      <c r="F31" t="str">
        <f>CHOOSE(C31 +1,"Up","Left","Down","Right")</f>
        <v>Right</v>
      </c>
      <c r="G31" t="str">
        <f>CHOOSE(D31 +1,"Up","Left","Down","Right")</f>
        <v>Left</v>
      </c>
      <c r="H31" t="str">
        <f>IF(C31=D31,F31,IF(_xlfn.BITXOR(C31,D31)=2,"",F31&amp;G31))</f>
        <v/>
      </c>
      <c r="I31" t="str">
        <f>IF(H31="","N",MID(A31,4,99)&amp;"_"&amp;H31&amp;"_"&amp;MID(A31,2,1))</f>
        <v>N</v>
      </c>
      <c r="J31" t="str">
        <f>IF(VLOOKUP(I31,snake!L$2:L$89,1)=I31,I31,"0")</f>
        <v>0</v>
      </c>
      <c r="K31">
        <f>IF(J31="0",0,VLOOKUP(I31,snake!L$2:M$89,2))</f>
        <v>0</v>
      </c>
      <c r="L31" t="str">
        <f t="shared" si="0"/>
        <v>!byte 0</v>
      </c>
    </row>
    <row r="32" spans="1:12" x14ac:dyDescent="0.25">
      <c r="A32" t="s">
        <v>36</v>
      </c>
      <c r="B32">
        <v>1</v>
      </c>
      <c r="C32">
        <v>3</v>
      </c>
      <c r="D32">
        <v>2</v>
      </c>
      <c r="E32">
        <f>D32+_xlfn.BITLSHIFT(C32,2)+_xlfn.BITLSHIFT(B32,4)</f>
        <v>30</v>
      </c>
      <c r="F32" t="str">
        <f>CHOOSE(C32 +1,"Up","Left","Down","Right")</f>
        <v>Right</v>
      </c>
      <c r="G32" t="str">
        <f>CHOOSE(D32 +1,"Up","Left","Down","Right")</f>
        <v>Down</v>
      </c>
      <c r="H32" t="str">
        <f>IF(C32=D32,F32,IF(_xlfn.BITXOR(C32,D32)=2,"",F32&amp;G32))</f>
        <v>RightDown</v>
      </c>
      <c r="I32" t="str">
        <f>IF(H32="","N",MID(A32,4,99)&amp;"_"&amp;H32&amp;"_"&amp;MID(A32,2,1))</f>
        <v>Head_RightDown_0</v>
      </c>
      <c r="J32" t="str">
        <f>IF(VLOOKUP(I32,snake!L$2:L$89,1)=I32,I32,"0")</f>
        <v>Head_RightDown_0</v>
      </c>
      <c r="K32">
        <f>IF(J32="0",0,VLOOKUP(I32,snake!L$2:M$89,2))</f>
        <v>46</v>
      </c>
      <c r="L32" t="str">
        <f t="shared" si="0"/>
        <v>!byte 46; Head_RightDown_0</v>
      </c>
    </row>
    <row r="33" spans="1:12" x14ac:dyDescent="0.25">
      <c r="A33" t="s">
        <v>36</v>
      </c>
      <c r="B33">
        <v>1</v>
      </c>
      <c r="C33">
        <v>3</v>
      </c>
      <c r="D33">
        <v>3</v>
      </c>
      <c r="E33">
        <f>D33+_xlfn.BITLSHIFT(C33,2)+_xlfn.BITLSHIFT(B33,4)</f>
        <v>31</v>
      </c>
      <c r="F33" t="str">
        <f>CHOOSE(C33 +1,"Up","Left","Down","Right")</f>
        <v>Right</v>
      </c>
      <c r="G33" t="str">
        <f>CHOOSE(D33 +1,"Up","Left","Down","Right")</f>
        <v>Right</v>
      </c>
      <c r="H33" t="str">
        <f>IF(C33=D33,F33,IF(_xlfn.BITXOR(C33,D33)=2,"",F33&amp;G33))</f>
        <v>Right</v>
      </c>
      <c r="I33" t="str">
        <f>IF(H33="","N",MID(A33,4,99)&amp;"_"&amp;H33&amp;"_"&amp;MID(A33,2,1))</f>
        <v>Head_Right_0</v>
      </c>
      <c r="J33" t="str">
        <f>IF(VLOOKUP(I33,snake!L$2:L$89,1)=I33,I33,"0")</f>
        <v>Head_Right_0</v>
      </c>
      <c r="K33">
        <f>IF(J33="0",0,VLOOKUP(I33,snake!L$2:M$89,2))</f>
        <v>44</v>
      </c>
      <c r="L33" t="str">
        <f t="shared" si="0"/>
        <v>!byte 44; Head_Right_0</v>
      </c>
    </row>
    <row r="34" spans="1:12" x14ac:dyDescent="0.25">
      <c r="A34" t="s">
        <v>37</v>
      </c>
      <c r="B34">
        <v>2</v>
      </c>
      <c r="C34">
        <v>0</v>
      </c>
      <c r="D34">
        <v>0</v>
      </c>
      <c r="E34">
        <f>D34+_xlfn.BITLSHIFT(C34,2)+_xlfn.BITLSHIFT(B34,4)</f>
        <v>32</v>
      </c>
      <c r="F34" t="str">
        <f>CHOOSE(C34 +1,"Up","Left","Down","Right")</f>
        <v>Up</v>
      </c>
      <c r="G34" t="str">
        <f>CHOOSE(D34 +1,"Up","Left","Down","Right")</f>
        <v>Up</v>
      </c>
      <c r="H34" t="str">
        <f>IF(C34=D34,F34,IF(_xlfn.BITXOR(C34,D34)=2,"",F34&amp;G34))</f>
        <v>Up</v>
      </c>
      <c r="I34" t="str">
        <f>IF(H34="","N",MID(A34,4,99)&amp;"_"&amp;H34&amp;"_"&amp;MID(A34,2,1))</f>
        <v>Body_Up_0</v>
      </c>
      <c r="J34" t="str">
        <f>IF(VLOOKUP(I34,snake!L$2:L$89,1)=I34,I34,"0")</f>
        <v>Body_Up_0</v>
      </c>
      <c r="K34">
        <f>IF(J34="0",0,VLOOKUP(I34,snake!L$2:M$89,2))</f>
        <v>26</v>
      </c>
      <c r="L34" t="str">
        <f t="shared" si="0"/>
        <v>!byte 26; Body_Up_0</v>
      </c>
    </row>
    <row r="35" spans="1:12" x14ac:dyDescent="0.25">
      <c r="A35" t="s">
        <v>37</v>
      </c>
      <c r="B35">
        <v>2</v>
      </c>
      <c r="C35">
        <v>0</v>
      </c>
      <c r="D35">
        <v>1</v>
      </c>
      <c r="E35">
        <f>D35+_xlfn.BITLSHIFT(C35,2)+_xlfn.BITLSHIFT(B35,4)</f>
        <v>33</v>
      </c>
      <c r="F35" t="str">
        <f>CHOOSE(C35 +1,"Up","Left","Down","Right")</f>
        <v>Up</v>
      </c>
      <c r="G35" t="str">
        <f>CHOOSE(D35 +1,"Up","Left","Down","Right")</f>
        <v>Left</v>
      </c>
      <c r="H35" t="str">
        <f>IF(C35=D35,F35,IF(_xlfn.BITXOR(C35,D35)=2,"",F35&amp;G35))</f>
        <v>UpLeft</v>
      </c>
      <c r="I35" t="str">
        <f>IF(H35="","N",MID(A35,4,99)&amp;"_"&amp;H35&amp;"_"&amp;MID(A35,2,1))</f>
        <v>Body_UpLeft_0</v>
      </c>
      <c r="J35" t="str">
        <f>IF(VLOOKUP(I35,snake!L$2:L$89,1)=I35,I35,"0")</f>
        <v>Body_UpLeft_0</v>
      </c>
      <c r="K35">
        <f>IF(J35="0",0,VLOOKUP(I35,snake!L$2:M$89,2))</f>
        <v>28</v>
      </c>
      <c r="L35" t="str">
        <f t="shared" si="0"/>
        <v>!byte 28; Body_UpLeft_0</v>
      </c>
    </row>
    <row r="36" spans="1:12" x14ac:dyDescent="0.25">
      <c r="A36" t="s">
        <v>37</v>
      </c>
      <c r="B36">
        <v>2</v>
      </c>
      <c r="C36">
        <v>0</v>
      </c>
      <c r="D36">
        <v>2</v>
      </c>
      <c r="E36">
        <f>D36+_xlfn.BITLSHIFT(C36,2)+_xlfn.BITLSHIFT(B36,4)</f>
        <v>34</v>
      </c>
      <c r="F36" t="str">
        <f>CHOOSE(C36 +1,"Up","Left","Down","Right")</f>
        <v>Up</v>
      </c>
      <c r="G36" t="str">
        <f>CHOOSE(D36 +1,"Up","Left","Down","Right")</f>
        <v>Down</v>
      </c>
      <c r="H36" t="str">
        <f>IF(C36=D36,F36,IF(_xlfn.BITXOR(C36,D36)=2,"",F36&amp;G36))</f>
        <v/>
      </c>
      <c r="I36" t="str">
        <f>IF(H36="","N",MID(A36,4,99)&amp;"_"&amp;H36&amp;"_"&amp;MID(A36,2,1))</f>
        <v>N</v>
      </c>
      <c r="J36" t="str">
        <f>IF(VLOOKUP(I36,snake!L$2:L$89,1)=I36,I36,"0")</f>
        <v>0</v>
      </c>
      <c r="K36">
        <f>IF(J36="0",0,VLOOKUP(I36,snake!L$2:M$89,2))</f>
        <v>0</v>
      </c>
      <c r="L36" t="str">
        <f t="shared" si="0"/>
        <v>!byte 0</v>
      </c>
    </row>
    <row r="37" spans="1:12" x14ac:dyDescent="0.25">
      <c r="A37" t="s">
        <v>37</v>
      </c>
      <c r="B37">
        <v>2</v>
      </c>
      <c r="C37">
        <v>0</v>
      </c>
      <c r="D37">
        <v>3</v>
      </c>
      <c r="E37">
        <f>D37+_xlfn.BITLSHIFT(C37,2)+_xlfn.BITLSHIFT(B37,4)</f>
        <v>35</v>
      </c>
      <c r="F37" t="str">
        <f>CHOOSE(C37 +1,"Up","Left","Down","Right")</f>
        <v>Up</v>
      </c>
      <c r="G37" t="str">
        <f>CHOOSE(D37 +1,"Up","Left","Down","Right")</f>
        <v>Right</v>
      </c>
      <c r="H37" t="str">
        <f>IF(C37=D37,F37,IF(_xlfn.BITXOR(C37,D37)=2,"",F37&amp;G37))</f>
        <v>UpRight</v>
      </c>
      <c r="I37" t="str">
        <f>IF(H37="","N",MID(A37,4,99)&amp;"_"&amp;H37&amp;"_"&amp;MID(A37,2,1))</f>
        <v>Body_UpRight_0</v>
      </c>
      <c r="J37" t="str">
        <f>IF(VLOOKUP(I37,snake!L$2:L$89,1)=I37,I37,"0")</f>
        <v>Body_UpRight_0</v>
      </c>
      <c r="K37">
        <f>IF(J37="0",0,VLOOKUP(I37,snake!L$2:M$89,2))</f>
        <v>30</v>
      </c>
      <c r="L37" t="str">
        <f t="shared" si="0"/>
        <v>!byte 30; Body_UpRight_0</v>
      </c>
    </row>
    <row r="38" spans="1:12" x14ac:dyDescent="0.25">
      <c r="A38" t="s">
        <v>37</v>
      </c>
      <c r="B38">
        <v>2</v>
      </c>
      <c r="C38">
        <v>1</v>
      </c>
      <c r="D38">
        <v>0</v>
      </c>
      <c r="E38">
        <f>D38+_xlfn.BITLSHIFT(C38,2)+_xlfn.BITLSHIFT(B38,4)</f>
        <v>36</v>
      </c>
      <c r="F38" t="str">
        <f>CHOOSE(C38 +1,"Up","Left","Down","Right")</f>
        <v>Left</v>
      </c>
      <c r="G38" t="str">
        <f>CHOOSE(D38 +1,"Up","Left","Down","Right")</f>
        <v>Up</v>
      </c>
      <c r="H38" t="str">
        <f>IF(C38=D38,F38,IF(_xlfn.BITXOR(C38,D38)=2,"",F38&amp;G38))</f>
        <v>LeftUp</v>
      </c>
      <c r="I38" t="str">
        <f>IF(H38="","N",MID(A38,4,99)&amp;"_"&amp;H38&amp;"_"&amp;MID(A38,2,1))</f>
        <v>Body_LeftUp_0</v>
      </c>
      <c r="J38" t="str">
        <f>IF(VLOOKUP(I38,snake!L$2:L$89,1)=I38,I38,"0")</f>
        <v>Body_LeftUp_0</v>
      </c>
      <c r="K38">
        <f>IF(J38="0",0,VLOOKUP(I38,snake!L$2:M$89,2))</f>
        <v>18</v>
      </c>
      <c r="L38" t="str">
        <f t="shared" si="0"/>
        <v>!byte 18; Body_LeftUp_0</v>
      </c>
    </row>
    <row r="39" spans="1:12" x14ac:dyDescent="0.25">
      <c r="A39" t="s">
        <v>37</v>
      </c>
      <c r="B39">
        <v>2</v>
      </c>
      <c r="C39">
        <v>1</v>
      </c>
      <c r="D39">
        <v>1</v>
      </c>
      <c r="E39">
        <f>D39+_xlfn.BITLSHIFT(C39,2)+_xlfn.BITLSHIFT(B39,4)</f>
        <v>37</v>
      </c>
      <c r="F39" t="str">
        <f>CHOOSE(C39 +1,"Up","Left","Down","Right")</f>
        <v>Left</v>
      </c>
      <c r="G39" t="str">
        <f>CHOOSE(D39 +1,"Up","Left","Down","Right")</f>
        <v>Left</v>
      </c>
      <c r="H39" t="str">
        <f>IF(C39=D39,F39,IF(_xlfn.BITXOR(C39,D39)=2,"",F39&amp;G39))</f>
        <v>Left</v>
      </c>
      <c r="I39" t="str">
        <f>IF(H39="","N",MID(A39,4,99)&amp;"_"&amp;H39&amp;"_"&amp;MID(A39,2,1))</f>
        <v>Body_Left_0</v>
      </c>
      <c r="J39" t="str">
        <f>IF(VLOOKUP(I39,snake!L$2:L$89,1)=I39,I39,"0")</f>
        <v>Body_Left_0</v>
      </c>
      <c r="K39">
        <f>IF(J39="0",0,VLOOKUP(I39,snake!L$2:M$89,2))</f>
        <v>14</v>
      </c>
      <c r="L39" t="str">
        <f t="shared" si="0"/>
        <v>!byte 14; Body_Left_0</v>
      </c>
    </row>
    <row r="40" spans="1:12" x14ac:dyDescent="0.25">
      <c r="A40" t="s">
        <v>37</v>
      </c>
      <c r="B40">
        <v>2</v>
      </c>
      <c r="C40">
        <v>1</v>
      </c>
      <c r="D40">
        <v>2</v>
      </c>
      <c r="E40">
        <f>D40+_xlfn.BITLSHIFT(C40,2)+_xlfn.BITLSHIFT(B40,4)</f>
        <v>38</v>
      </c>
      <c r="F40" t="str">
        <f>CHOOSE(C40 +1,"Up","Left","Down","Right")</f>
        <v>Left</v>
      </c>
      <c r="G40" t="str">
        <f>CHOOSE(D40 +1,"Up","Left","Down","Right")</f>
        <v>Down</v>
      </c>
      <c r="H40" t="str">
        <f>IF(C40=D40,F40,IF(_xlfn.BITXOR(C40,D40)=2,"",F40&amp;G40))</f>
        <v>LeftDown</v>
      </c>
      <c r="I40" t="str">
        <f>IF(H40="","N",MID(A40,4,99)&amp;"_"&amp;H40&amp;"_"&amp;MID(A40,2,1))</f>
        <v>Body_LeftDown_0</v>
      </c>
      <c r="J40" t="str">
        <f>IF(VLOOKUP(I40,snake!L$2:L$89,1)=I40,I40,"0")</f>
        <v>Body_LeftDown_0</v>
      </c>
      <c r="K40">
        <f>IF(J40="0",0,VLOOKUP(I40,snake!L$2:M$89,2))</f>
        <v>16</v>
      </c>
      <c r="L40" t="str">
        <f t="shared" si="0"/>
        <v>!byte 16; Body_LeftDown_0</v>
      </c>
    </row>
    <row r="41" spans="1:12" x14ac:dyDescent="0.25">
      <c r="A41" t="s">
        <v>37</v>
      </c>
      <c r="B41">
        <v>2</v>
      </c>
      <c r="C41">
        <v>1</v>
      </c>
      <c r="D41">
        <v>3</v>
      </c>
      <c r="E41">
        <f>D41+_xlfn.BITLSHIFT(C41,2)+_xlfn.BITLSHIFT(B41,4)</f>
        <v>39</v>
      </c>
      <c r="F41" t="str">
        <f>CHOOSE(C41 +1,"Up","Left","Down","Right")</f>
        <v>Left</v>
      </c>
      <c r="G41" t="str">
        <f>CHOOSE(D41 +1,"Up","Left","Down","Right")</f>
        <v>Right</v>
      </c>
      <c r="H41" t="str">
        <f>IF(C41=D41,F41,IF(_xlfn.BITXOR(C41,D41)=2,"",F41&amp;G41))</f>
        <v/>
      </c>
      <c r="I41" t="str">
        <f>IF(H41="","N",MID(A41,4,99)&amp;"_"&amp;H41&amp;"_"&amp;MID(A41,2,1))</f>
        <v>N</v>
      </c>
      <c r="J41" t="str">
        <f>IF(VLOOKUP(I41,snake!L$2:L$89,1)=I41,I41,"0")</f>
        <v>0</v>
      </c>
      <c r="K41">
        <f>IF(J41="0",0,VLOOKUP(I41,snake!L$2:M$89,2))</f>
        <v>0</v>
      </c>
      <c r="L41" t="str">
        <f t="shared" si="0"/>
        <v>!byte 0</v>
      </c>
    </row>
    <row r="42" spans="1:12" x14ac:dyDescent="0.25">
      <c r="A42" t="s">
        <v>37</v>
      </c>
      <c r="B42">
        <v>2</v>
      </c>
      <c r="C42">
        <v>2</v>
      </c>
      <c r="D42">
        <v>0</v>
      </c>
      <c r="E42">
        <f>D42+_xlfn.BITLSHIFT(C42,2)+_xlfn.BITLSHIFT(B42,4)</f>
        <v>40</v>
      </c>
      <c r="F42" t="str">
        <f>CHOOSE(C42 +1,"Up","Left","Down","Right")</f>
        <v>Down</v>
      </c>
      <c r="G42" t="str">
        <f>CHOOSE(D42 +1,"Up","Left","Down","Right")</f>
        <v>Up</v>
      </c>
      <c r="H42" t="str">
        <f>IF(C42=D42,F42,IF(_xlfn.BITXOR(C42,D42)=2,"",F42&amp;G42))</f>
        <v/>
      </c>
      <c r="I42" t="str">
        <f>IF(H42="","N",MID(A42,4,99)&amp;"_"&amp;H42&amp;"_"&amp;MID(A42,2,1))</f>
        <v>N</v>
      </c>
      <c r="J42" t="str">
        <f>IF(VLOOKUP(I42,snake!L$2:L$89,1)=I42,I42,"0")</f>
        <v>0</v>
      </c>
      <c r="K42">
        <f>IF(J42="0",0,VLOOKUP(I42,snake!L$2:M$89,2))</f>
        <v>0</v>
      </c>
      <c r="L42" t="str">
        <f t="shared" si="0"/>
        <v>!byte 0</v>
      </c>
    </row>
    <row r="43" spans="1:12" x14ac:dyDescent="0.25">
      <c r="A43" t="s">
        <v>37</v>
      </c>
      <c r="B43">
        <v>2</v>
      </c>
      <c r="C43">
        <v>2</v>
      </c>
      <c r="D43">
        <v>1</v>
      </c>
      <c r="E43">
        <f>D43+_xlfn.BITLSHIFT(C43,2)+_xlfn.BITLSHIFT(B43,4)</f>
        <v>41</v>
      </c>
      <c r="F43" t="str">
        <f>CHOOSE(C43 +1,"Up","Left","Down","Right")</f>
        <v>Down</v>
      </c>
      <c r="G43" t="str">
        <f>CHOOSE(D43 +1,"Up","Left","Down","Right")</f>
        <v>Left</v>
      </c>
      <c r="H43" t="str">
        <f>IF(C43=D43,F43,IF(_xlfn.BITXOR(C43,D43)=2,"",F43&amp;G43))</f>
        <v>DownLeft</v>
      </c>
      <c r="I43" t="str">
        <f>IF(H43="","N",MID(A43,4,99)&amp;"_"&amp;H43&amp;"_"&amp;MID(A43,2,1))</f>
        <v>Body_DownLeft_0</v>
      </c>
      <c r="J43" t="str">
        <f>IF(VLOOKUP(I43,snake!L$2:L$89,1)=I43,I43,"0")</f>
        <v>Body_DownLeft_0</v>
      </c>
      <c r="K43">
        <f>IF(J43="0",0,VLOOKUP(I43,snake!L$2:M$89,2))</f>
        <v>10</v>
      </c>
      <c r="L43" t="str">
        <f t="shared" si="0"/>
        <v>!byte 10; Body_DownLeft_0</v>
      </c>
    </row>
    <row r="44" spans="1:12" x14ac:dyDescent="0.25">
      <c r="A44" t="s">
        <v>37</v>
      </c>
      <c r="B44">
        <v>2</v>
      </c>
      <c r="C44">
        <v>2</v>
      </c>
      <c r="D44">
        <v>2</v>
      </c>
      <c r="E44">
        <f>D44+_xlfn.BITLSHIFT(C44,2)+_xlfn.BITLSHIFT(B44,4)</f>
        <v>42</v>
      </c>
      <c r="F44" t="str">
        <f>CHOOSE(C44 +1,"Up","Left","Down","Right")</f>
        <v>Down</v>
      </c>
      <c r="G44" t="str">
        <f>CHOOSE(D44 +1,"Up","Left","Down","Right")</f>
        <v>Down</v>
      </c>
      <c r="H44" t="str">
        <f>IF(C44=D44,F44,IF(_xlfn.BITXOR(C44,D44)=2,"",F44&amp;G44))</f>
        <v>Down</v>
      </c>
      <c r="I44" t="str">
        <f>IF(H44="","N",MID(A44,4,99)&amp;"_"&amp;H44&amp;"_"&amp;MID(A44,2,1))</f>
        <v>Body_Down_0</v>
      </c>
      <c r="J44" t="str">
        <f>IF(VLOOKUP(I44,snake!L$2:L$89,1)=I44,I44,"0")</f>
        <v>Body_Down_0</v>
      </c>
      <c r="K44">
        <f>IF(J44="0",0,VLOOKUP(I44,snake!L$2:M$89,2))</f>
        <v>8</v>
      </c>
      <c r="L44" t="str">
        <f t="shared" si="0"/>
        <v>!byte 8; Body_Down_0</v>
      </c>
    </row>
    <row r="45" spans="1:12" x14ac:dyDescent="0.25">
      <c r="A45" t="s">
        <v>37</v>
      </c>
      <c r="B45">
        <v>2</v>
      </c>
      <c r="C45">
        <v>2</v>
      </c>
      <c r="D45">
        <v>3</v>
      </c>
      <c r="E45">
        <f>D45+_xlfn.BITLSHIFT(C45,2)+_xlfn.BITLSHIFT(B45,4)</f>
        <v>43</v>
      </c>
      <c r="F45" t="str">
        <f>CHOOSE(C45 +1,"Up","Left","Down","Right")</f>
        <v>Down</v>
      </c>
      <c r="G45" t="str">
        <f>CHOOSE(D45 +1,"Up","Left","Down","Right")</f>
        <v>Right</v>
      </c>
      <c r="H45" t="str">
        <f>IF(C45=D45,F45,IF(_xlfn.BITXOR(C45,D45)=2,"",F45&amp;G45))</f>
        <v>DownRight</v>
      </c>
      <c r="I45" t="str">
        <f>IF(H45="","N",MID(A45,4,99)&amp;"_"&amp;H45&amp;"_"&amp;MID(A45,2,1))</f>
        <v>Body_DownRight_0</v>
      </c>
      <c r="J45" t="str">
        <f>IF(VLOOKUP(I45,snake!L$2:L$89,1)=I45,I45,"0")</f>
        <v>Body_DownRight_0</v>
      </c>
      <c r="K45">
        <f>IF(J45="0",0,VLOOKUP(I45,snake!L$2:M$89,2))</f>
        <v>12</v>
      </c>
      <c r="L45" t="str">
        <f t="shared" si="0"/>
        <v>!byte 12; Body_DownRight_0</v>
      </c>
    </row>
    <row r="46" spans="1:12" x14ac:dyDescent="0.25">
      <c r="A46" t="s">
        <v>37</v>
      </c>
      <c r="B46">
        <v>2</v>
      </c>
      <c r="C46">
        <v>3</v>
      </c>
      <c r="D46">
        <v>0</v>
      </c>
      <c r="E46">
        <f>D46+_xlfn.BITLSHIFT(C46,2)+_xlfn.BITLSHIFT(B46,4)</f>
        <v>44</v>
      </c>
      <c r="F46" t="str">
        <f>CHOOSE(C46 +1,"Up","Left","Down","Right")</f>
        <v>Right</v>
      </c>
      <c r="G46" t="str">
        <f>CHOOSE(D46 +1,"Up","Left","Down","Right")</f>
        <v>Up</v>
      </c>
      <c r="H46" t="str">
        <f>IF(C46=D46,F46,IF(_xlfn.BITXOR(C46,D46)=2,"",F46&amp;G46))</f>
        <v>RightUp</v>
      </c>
      <c r="I46" t="str">
        <f>IF(H46="","N",MID(A46,4,99)&amp;"_"&amp;H46&amp;"_"&amp;MID(A46,2,1))</f>
        <v>Body_RightUp_0</v>
      </c>
      <c r="J46" t="str">
        <f>IF(VLOOKUP(I46,snake!L$2:L$89,1)=I46,I46,"0")</f>
        <v>Body_RightUp_0</v>
      </c>
      <c r="K46">
        <f>IF(J46="0",0,VLOOKUP(I46,snake!L$2:M$89,2))</f>
        <v>24</v>
      </c>
      <c r="L46" t="str">
        <f t="shared" si="0"/>
        <v>!byte 24; Body_RightUp_0</v>
      </c>
    </row>
    <row r="47" spans="1:12" x14ac:dyDescent="0.25">
      <c r="A47" t="s">
        <v>37</v>
      </c>
      <c r="B47">
        <v>2</v>
      </c>
      <c r="C47">
        <v>3</v>
      </c>
      <c r="D47">
        <v>1</v>
      </c>
      <c r="E47">
        <f>D47+_xlfn.BITLSHIFT(C47,2)+_xlfn.BITLSHIFT(B47,4)</f>
        <v>45</v>
      </c>
      <c r="F47" t="str">
        <f>CHOOSE(C47 +1,"Up","Left","Down","Right")</f>
        <v>Right</v>
      </c>
      <c r="G47" t="str">
        <f>CHOOSE(D47 +1,"Up","Left","Down","Right")</f>
        <v>Left</v>
      </c>
      <c r="H47" t="str">
        <f>IF(C47=D47,F47,IF(_xlfn.BITXOR(C47,D47)=2,"",F47&amp;G47))</f>
        <v/>
      </c>
      <c r="I47" t="str">
        <f>IF(H47="","N",MID(A47,4,99)&amp;"_"&amp;H47&amp;"_"&amp;MID(A47,2,1))</f>
        <v>N</v>
      </c>
      <c r="J47" t="str">
        <f>IF(VLOOKUP(I47,snake!L$2:L$89,1)=I47,I47,"0")</f>
        <v>0</v>
      </c>
      <c r="K47">
        <f>IF(J47="0",0,VLOOKUP(I47,snake!L$2:M$89,2))</f>
        <v>0</v>
      </c>
      <c r="L47" t="str">
        <f t="shared" si="0"/>
        <v>!byte 0</v>
      </c>
    </row>
    <row r="48" spans="1:12" x14ac:dyDescent="0.25">
      <c r="A48" t="s">
        <v>37</v>
      </c>
      <c r="B48">
        <v>2</v>
      </c>
      <c r="C48">
        <v>3</v>
      </c>
      <c r="D48">
        <v>2</v>
      </c>
      <c r="E48">
        <f>D48+_xlfn.BITLSHIFT(C48,2)+_xlfn.BITLSHIFT(B48,4)</f>
        <v>46</v>
      </c>
      <c r="F48" t="str">
        <f>CHOOSE(C48 +1,"Up","Left","Down","Right")</f>
        <v>Right</v>
      </c>
      <c r="G48" t="str">
        <f>CHOOSE(D48 +1,"Up","Left","Down","Right")</f>
        <v>Down</v>
      </c>
      <c r="H48" t="str">
        <f>IF(C48=D48,F48,IF(_xlfn.BITXOR(C48,D48)=2,"",F48&amp;G48))</f>
        <v>RightDown</v>
      </c>
      <c r="I48" t="str">
        <f>IF(H48="","N",MID(A48,4,99)&amp;"_"&amp;H48&amp;"_"&amp;MID(A48,2,1))</f>
        <v>Body_RightDown_0</v>
      </c>
      <c r="J48" t="str">
        <f>IF(VLOOKUP(I48,snake!L$2:L$89,1)=I48,I48,"0")</f>
        <v>Body_RightDown_0</v>
      </c>
      <c r="K48">
        <f>IF(J48="0",0,VLOOKUP(I48,snake!L$2:M$89,2))</f>
        <v>22</v>
      </c>
      <c r="L48" t="str">
        <f t="shared" si="0"/>
        <v>!byte 22; Body_RightDown_0</v>
      </c>
    </row>
    <row r="49" spans="1:12" x14ac:dyDescent="0.25">
      <c r="A49" t="s">
        <v>37</v>
      </c>
      <c r="B49">
        <v>2</v>
      </c>
      <c r="C49">
        <v>3</v>
      </c>
      <c r="D49">
        <v>3</v>
      </c>
      <c r="E49">
        <f>D49+_xlfn.BITLSHIFT(C49,2)+_xlfn.BITLSHIFT(B49,4)</f>
        <v>47</v>
      </c>
      <c r="F49" t="str">
        <f>CHOOSE(C49 +1,"Up","Left","Down","Right")</f>
        <v>Right</v>
      </c>
      <c r="G49" t="str">
        <f>CHOOSE(D49 +1,"Up","Left","Down","Right")</f>
        <v>Right</v>
      </c>
      <c r="H49" t="str">
        <f>IF(C49=D49,F49,IF(_xlfn.BITXOR(C49,D49)=2,"",F49&amp;G49))</f>
        <v>Right</v>
      </c>
      <c r="I49" t="str">
        <f>IF(H49="","N",MID(A49,4,99)&amp;"_"&amp;H49&amp;"_"&amp;MID(A49,2,1))</f>
        <v>Body_Right_0</v>
      </c>
      <c r="J49" t="str">
        <f>IF(VLOOKUP(I49,snake!L$2:L$89,1)=I49,I49,"0")</f>
        <v>Body_Right_0</v>
      </c>
      <c r="K49">
        <f>IF(J49="0",0,VLOOKUP(I49,snake!L$2:M$89,2))</f>
        <v>20</v>
      </c>
      <c r="L49" t="str">
        <f t="shared" si="0"/>
        <v>!byte 20; Body_Right_0</v>
      </c>
    </row>
    <row r="50" spans="1:12" x14ac:dyDescent="0.25">
      <c r="A50" t="s">
        <v>38</v>
      </c>
      <c r="B50">
        <v>3</v>
      </c>
      <c r="C50">
        <v>0</v>
      </c>
      <c r="D50">
        <v>0</v>
      </c>
      <c r="E50">
        <f>D50+_xlfn.BITLSHIFT(C50,2)+_xlfn.BITLSHIFT(B50,4)</f>
        <v>48</v>
      </c>
      <c r="F50" t="str">
        <f>CHOOSE(C50 +1,"Up","Left","Down","Right")</f>
        <v>Up</v>
      </c>
      <c r="G50" t="str">
        <f>CHOOSE(D50 +1,"Up","Left","Down","Right")</f>
        <v>Up</v>
      </c>
      <c r="H50" t="str">
        <f>IF(C50=D50,F50,IF(_xlfn.BITXOR(C50,D50)=2,"",F50&amp;G50))</f>
        <v>Up</v>
      </c>
      <c r="I50" t="str">
        <f>IF(H50="","N",MID(A50,4,99)&amp;"_"&amp;H50&amp;"_"&amp;MID(A50,2,1))</f>
        <v>Tail_Up_0</v>
      </c>
      <c r="J50" t="str">
        <f>IF(VLOOKUP(I50,snake!L$2:L$89,1)=I50,I50,"0")</f>
        <v>Tail_Up_0</v>
      </c>
      <c r="K50">
        <f>IF(J50="0",0,VLOOKUP(I50,snake!L$2:M$89,2))</f>
        <v>78</v>
      </c>
      <c r="L50" t="str">
        <f t="shared" si="0"/>
        <v>!byte 78; Tail_Up_0</v>
      </c>
    </row>
    <row r="51" spans="1:12" x14ac:dyDescent="0.25">
      <c r="A51" t="s">
        <v>38</v>
      </c>
      <c r="B51">
        <v>3</v>
      </c>
      <c r="C51">
        <v>0</v>
      </c>
      <c r="D51">
        <v>1</v>
      </c>
      <c r="E51">
        <f>D51+_xlfn.BITLSHIFT(C51,2)+_xlfn.BITLSHIFT(B51,4)</f>
        <v>49</v>
      </c>
      <c r="F51" t="str">
        <f>CHOOSE(C51 +1,"Up","Left","Down","Right")</f>
        <v>Up</v>
      </c>
      <c r="G51" t="str">
        <f>CHOOSE(D51 +1,"Up","Left","Down","Right")</f>
        <v>Left</v>
      </c>
      <c r="H51" t="str">
        <f>IF(C51=D51,F51,IF(_xlfn.BITXOR(C51,D51)=2,"",F51&amp;G51))</f>
        <v>UpLeft</v>
      </c>
      <c r="I51" t="str">
        <f>IF(H51="","N",MID(A51,4,99)&amp;"_"&amp;H51&amp;"_"&amp;MID(A51,2,1))</f>
        <v>Tail_UpLeft_0</v>
      </c>
      <c r="J51" t="str">
        <f>IF(VLOOKUP(I51,snake!L$2:L$89,1)=I51,I51,"0")</f>
        <v>Tail_UpLeft_0</v>
      </c>
      <c r="K51">
        <f>IF(J51="0",0,VLOOKUP(I51,snake!L$2:M$89,2))</f>
        <v>80</v>
      </c>
      <c r="L51" t="str">
        <f t="shared" si="0"/>
        <v>!byte 80; Tail_UpLeft_0</v>
      </c>
    </row>
    <row r="52" spans="1:12" x14ac:dyDescent="0.25">
      <c r="A52" t="s">
        <v>38</v>
      </c>
      <c r="B52">
        <v>3</v>
      </c>
      <c r="C52">
        <v>0</v>
      </c>
      <c r="D52">
        <v>2</v>
      </c>
      <c r="E52">
        <f>D52+_xlfn.BITLSHIFT(C52,2)+_xlfn.BITLSHIFT(B52,4)</f>
        <v>50</v>
      </c>
      <c r="F52" t="str">
        <f>CHOOSE(C52 +1,"Up","Left","Down","Right")</f>
        <v>Up</v>
      </c>
      <c r="G52" t="str">
        <f>CHOOSE(D52 +1,"Up","Left","Down","Right")</f>
        <v>Down</v>
      </c>
      <c r="H52" t="str">
        <f>IF(C52=D52,F52,IF(_xlfn.BITXOR(C52,D52)=2,"",F52&amp;G52))</f>
        <v/>
      </c>
      <c r="I52" t="str">
        <f>IF(H52="","N",MID(A52,4,99)&amp;"_"&amp;H52&amp;"_"&amp;MID(A52,2,1))</f>
        <v>N</v>
      </c>
      <c r="J52" t="str">
        <f>IF(VLOOKUP(I52,snake!L$2:L$89,1)=I52,I52,"0")</f>
        <v>0</v>
      </c>
      <c r="K52">
        <f>IF(J52="0",0,VLOOKUP(I52,snake!L$2:M$89,2))</f>
        <v>0</v>
      </c>
      <c r="L52" t="str">
        <f t="shared" si="0"/>
        <v>!byte 0</v>
      </c>
    </row>
    <row r="53" spans="1:12" x14ac:dyDescent="0.25">
      <c r="A53" t="s">
        <v>38</v>
      </c>
      <c r="B53">
        <v>3</v>
      </c>
      <c r="C53">
        <v>0</v>
      </c>
      <c r="D53">
        <v>3</v>
      </c>
      <c r="E53">
        <f>D53+_xlfn.BITLSHIFT(C53,2)+_xlfn.BITLSHIFT(B53,4)</f>
        <v>51</v>
      </c>
      <c r="F53" t="str">
        <f>CHOOSE(C53 +1,"Up","Left","Down","Right")</f>
        <v>Up</v>
      </c>
      <c r="G53" t="str">
        <f>CHOOSE(D53 +1,"Up","Left","Down","Right")</f>
        <v>Right</v>
      </c>
      <c r="H53" t="str">
        <f>IF(C53=D53,F53,IF(_xlfn.BITXOR(C53,D53)=2,"",F53&amp;G53))</f>
        <v>UpRight</v>
      </c>
      <c r="I53" t="str">
        <f>IF(H53="","N",MID(A53,4,99)&amp;"_"&amp;H53&amp;"_"&amp;MID(A53,2,1))</f>
        <v>Tail_UpRight_0</v>
      </c>
      <c r="J53" t="str">
        <f>IF(VLOOKUP(I53,snake!L$2:L$89,1)=I53,I53,"0")</f>
        <v>Tail_UpRight_0</v>
      </c>
      <c r="K53">
        <f>IF(J53="0",0,VLOOKUP(I53,snake!L$2:M$89,2))</f>
        <v>82</v>
      </c>
      <c r="L53" t="str">
        <f t="shared" si="0"/>
        <v>!byte 82; Tail_UpRight_0</v>
      </c>
    </row>
    <row r="54" spans="1:12" x14ac:dyDescent="0.25">
      <c r="A54" t="s">
        <v>38</v>
      </c>
      <c r="B54">
        <v>3</v>
      </c>
      <c r="C54">
        <v>1</v>
      </c>
      <c r="D54">
        <v>0</v>
      </c>
      <c r="E54">
        <f>D54+_xlfn.BITLSHIFT(C54,2)+_xlfn.BITLSHIFT(B54,4)</f>
        <v>52</v>
      </c>
      <c r="F54" t="str">
        <f>CHOOSE(C54 +1,"Up","Left","Down","Right")</f>
        <v>Left</v>
      </c>
      <c r="G54" t="str">
        <f>CHOOSE(D54 +1,"Up","Left","Down","Right")</f>
        <v>Up</v>
      </c>
      <c r="H54" t="str">
        <f>IF(C54=D54,F54,IF(_xlfn.BITXOR(C54,D54)=2,"",F54&amp;G54))</f>
        <v>LeftUp</v>
      </c>
      <c r="I54" t="str">
        <f>IF(H54="","N",MID(A54,4,99)&amp;"_"&amp;H54&amp;"_"&amp;MID(A54,2,1))</f>
        <v>Tail_LeftUp_0</v>
      </c>
      <c r="J54" t="str">
        <f>IF(VLOOKUP(I54,snake!L$2:L$89,1)=I54,I54,"0")</f>
        <v>Tail_LeftUp_0</v>
      </c>
      <c r="K54">
        <f>IF(J54="0",0,VLOOKUP(I54,snake!L$2:M$89,2))</f>
        <v>70</v>
      </c>
      <c r="L54" t="str">
        <f t="shared" si="0"/>
        <v>!byte 70; Tail_LeftUp_0</v>
      </c>
    </row>
    <row r="55" spans="1:12" x14ac:dyDescent="0.25">
      <c r="A55" t="s">
        <v>38</v>
      </c>
      <c r="B55">
        <v>3</v>
      </c>
      <c r="C55">
        <v>1</v>
      </c>
      <c r="D55">
        <v>1</v>
      </c>
      <c r="E55">
        <f>D55+_xlfn.BITLSHIFT(C55,2)+_xlfn.BITLSHIFT(B55,4)</f>
        <v>53</v>
      </c>
      <c r="F55" t="str">
        <f>CHOOSE(C55 +1,"Up","Left","Down","Right")</f>
        <v>Left</v>
      </c>
      <c r="G55" t="str">
        <f>CHOOSE(D55 +1,"Up","Left","Down","Right")</f>
        <v>Left</v>
      </c>
      <c r="H55" t="str">
        <f>IF(C55=D55,F55,IF(_xlfn.BITXOR(C55,D55)=2,"",F55&amp;G55))</f>
        <v>Left</v>
      </c>
      <c r="I55" t="str">
        <f>IF(H55="","N",MID(A55,4,99)&amp;"_"&amp;H55&amp;"_"&amp;MID(A55,2,1))</f>
        <v>Tail_Left_0</v>
      </c>
      <c r="J55" t="str">
        <f>IF(VLOOKUP(I55,snake!L$2:L$89,1)=I55,I55,"0")</f>
        <v>Tail_Left_0</v>
      </c>
      <c r="K55">
        <f>IF(J55="0",0,VLOOKUP(I55,snake!L$2:M$89,2))</f>
        <v>66</v>
      </c>
      <c r="L55" t="str">
        <f t="shared" si="0"/>
        <v>!byte 66; Tail_Left_0</v>
      </c>
    </row>
    <row r="56" spans="1:12" x14ac:dyDescent="0.25">
      <c r="A56" t="s">
        <v>38</v>
      </c>
      <c r="B56">
        <v>3</v>
      </c>
      <c r="C56">
        <v>1</v>
      </c>
      <c r="D56">
        <v>2</v>
      </c>
      <c r="E56">
        <f>D56+_xlfn.BITLSHIFT(C56,2)+_xlfn.BITLSHIFT(B56,4)</f>
        <v>54</v>
      </c>
      <c r="F56" t="str">
        <f>CHOOSE(C56 +1,"Up","Left","Down","Right")</f>
        <v>Left</v>
      </c>
      <c r="G56" t="str">
        <f>CHOOSE(D56 +1,"Up","Left","Down","Right")</f>
        <v>Down</v>
      </c>
      <c r="H56" t="str">
        <f>IF(C56=D56,F56,IF(_xlfn.BITXOR(C56,D56)=2,"",F56&amp;G56))</f>
        <v>LeftDown</v>
      </c>
      <c r="I56" t="str">
        <f>IF(H56="","N",MID(A56,4,99)&amp;"_"&amp;H56&amp;"_"&amp;MID(A56,2,1))</f>
        <v>Tail_LeftDown_0</v>
      </c>
      <c r="J56" t="str">
        <f>IF(VLOOKUP(I56,snake!L$2:L$89,1)=I56,I56,"0")</f>
        <v>Tail_LeftDown_0</v>
      </c>
      <c r="K56">
        <f>IF(J56="0",0,VLOOKUP(I56,snake!L$2:M$89,2))</f>
        <v>68</v>
      </c>
      <c r="L56" t="str">
        <f t="shared" si="0"/>
        <v>!byte 68; Tail_LeftDown_0</v>
      </c>
    </row>
    <row r="57" spans="1:12" x14ac:dyDescent="0.25">
      <c r="A57" t="s">
        <v>38</v>
      </c>
      <c r="B57">
        <v>3</v>
      </c>
      <c r="C57">
        <v>1</v>
      </c>
      <c r="D57">
        <v>3</v>
      </c>
      <c r="E57">
        <f>D57+_xlfn.BITLSHIFT(C57,2)+_xlfn.BITLSHIFT(B57,4)</f>
        <v>55</v>
      </c>
      <c r="F57" t="str">
        <f>CHOOSE(C57 +1,"Up","Left","Down","Right")</f>
        <v>Left</v>
      </c>
      <c r="G57" t="str">
        <f>CHOOSE(D57 +1,"Up","Left","Down","Right")</f>
        <v>Right</v>
      </c>
      <c r="H57" t="str">
        <f>IF(C57=D57,F57,IF(_xlfn.BITXOR(C57,D57)=2,"",F57&amp;G57))</f>
        <v/>
      </c>
      <c r="I57" t="str">
        <f>IF(H57="","N",MID(A57,4,99)&amp;"_"&amp;H57&amp;"_"&amp;MID(A57,2,1))</f>
        <v>N</v>
      </c>
      <c r="J57" t="str">
        <f>IF(VLOOKUP(I57,snake!L$2:L$89,1)=I57,I57,"0")</f>
        <v>0</v>
      </c>
      <c r="K57">
        <f>IF(J57="0",0,VLOOKUP(I57,snake!L$2:M$89,2))</f>
        <v>0</v>
      </c>
      <c r="L57" t="str">
        <f t="shared" si="0"/>
        <v>!byte 0</v>
      </c>
    </row>
    <row r="58" spans="1:12" x14ac:dyDescent="0.25">
      <c r="A58" t="s">
        <v>38</v>
      </c>
      <c r="B58">
        <v>3</v>
      </c>
      <c r="C58">
        <v>2</v>
      </c>
      <c r="D58">
        <v>0</v>
      </c>
      <c r="E58">
        <f>D58+_xlfn.BITLSHIFT(C58,2)+_xlfn.BITLSHIFT(B58,4)</f>
        <v>56</v>
      </c>
      <c r="F58" t="str">
        <f>CHOOSE(C58 +1,"Up","Left","Down","Right")</f>
        <v>Down</v>
      </c>
      <c r="G58" t="str">
        <f>CHOOSE(D58 +1,"Up","Left","Down","Right")</f>
        <v>Up</v>
      </c>
      <c r="H58" t="str">
        <f>IF(C58=D58,F58,IF(_xlfn.BITXOR(C58,D58)=2,"",F58&amp;G58))</f>
        <v/>
      </c>
      <c r="I58" t="str">
        <f>IF(H58="","N",MID(A58,4,99)&amp;"_"&amp;H58&amp;"_"&amp;MID(A58,2,1))</f>
        <v>N</v>
      </c>
      <c r="J58" t="str">
        <f>IF(VLOOKUP(I58,snake!L$2:L$89,1)=I58,I58,"0")</f>
        <v>0</v>
      </c>
      <c r="K58">
        <f>IF(J58="0",0,VLOOKUP(I58,snake!L$2:M$89,2))</f>
        <v>0</v>
      </c>
      <c r="L58" t="str">
        <f t="shared" si="0"/>
        <v>!byte 0</v>
      </c>
    </row>
    <row r="59" spans="1:12" x14ac:dyDescent="0.25">
      <c r="A59" t="s">
        <v>38</v>
      </c>
      <c r="B59">
        <v>3</v>
      </c>
      <c r="C59">
        <v>2</v>
      </c>
      <c r="D59">
        <v>1</v>
      </c>
      <c r="E59">
        <f>D59+_xlfn.BITLSHIFT(C59,2)+_xlfn.BITLSHIFT(B59,4)</f>
        <v>57</v>
      </c>
      <c r="F59" t="str">
        <f>CHOOSE(C59 +1,"Up","Left","Down","Right")</f>
        <v>Down</v>
      </c>
      <c r="G59" t="str">
        <f>CHOOSE(D59 +1,"Up","Left","Down","Right")</f>
        <v>Left</v>
      </c>
      <c r="H59" t="str">
        <f>IF(C59=D59,F59,IF(_xlfn.BITXOR(C59,D59)=2,"",F59&amp;G59))</f>
        <v>DownLeft</v>
      </c>
      <c r="I59" t="str">
        <f>IF(H59="","N",MID(A59,4,99)&amp;"_"&amp;H59&amp;"_"&amp;MID(A59,2,1))</f>
        <v>Tail_DownLeft_0</v>
      </c>
      <c r="J59" t="str">
        <f>IF(VLOOKUP(I59,snake!L$2:L$89,1)=I59,I59,"0")</f>
        <v>Tail_DownLeft_0</v>
      </c>
      <c r="K59">
        <f>IF(J59="0",0,VLOOKUP(I59,snake!L$2:M$89,2))</f>
        <v>62</v>
      </c>
      <c r="L59" t="str">
        <f t="shared" si="0"/>
        <v>!byte 62; Tail_DownLeft_0</v>
      </c>
    </row>
    <row r="60" spans="1:12" x14ac:dyDescent="0.25">
      <c r="A60" t="s">
        <v>38</v>
      </c>
      <c r="B60">
        <v>3</v>
      </c>
      <c r="C60">
        <v>2</v>
      </c>
      <c r="D60">
        <v>2</v>
      </c>
      <c r="E60">
        <f>D60+_xlfn.BITLSHIFT(C60,2)+_xlfn.BITLSHIFT(B60,4)</f>
        <v>58</v>
      </c>
      <c r="F60" t="str">
        <f>CHOOSE(C60 +1,"Up","Left","Down","Right")</f>
        <v>Down</v>
      </c>
      <c r="G60" t="str">
        <f>CHOOSE(D60 +1,"Up","Left","Down","Right")</f>
        <v>Down</v>
      </c>
      <c r="H60" t="str">
        <f>IF(C60=D60,F60,IF(_xlfn.BITXOR(C60,D60)=2,"",F60&amp;G60))</f>
        <v>Down</v>
      </c>
      <c r="I60" t="str">
        <f>IF(H60="","N",MID(A60,4,99)&amp;"_"&amp;H60&amp;"_"&amp;MID(A60,2,1))</f>
        <v>Tail_Down_0</v>
      </c>
      <c r="J60" t="str">
        <f>IF(VLOOKUP(I60,snake!L$2:L$89,1)=I60,I60,"0")</f>
        <v>Tail_Down_0</v>
      </c>
      <c r="K60">
        <f>IF(J60="0",0,VLOOKUP(I60,snake!L$2:M$89,2))</f>
        <v>60</v>
      </c>
      <c r="L60" t="str">
        <f t="shared" si="0"/>
        <v>!byte 60; Tail_Down_0</v>
      </c>
    </row>
    <row r="61" spans="1:12" x14ac:dyDescent="0.25">
      <c r="A61" t="s">
        <v>38</v>
      </c>
      <c r="B61">
        <v>3</v>
      </c>
      <c r="C61">
        <v>2</v>
      </c>
      <c r="D61">
        <v>3</v>
      </c>
      <c r="E61">
        <f>D61+_xlfn.BITLSHIFT(C61,2)+_xlfn.BITLSHIFT(B61,4)</f>
        <v>59</v>
      </c>
      <c r="F61" t="str">
        <f>CHOOSE(C61 +1,"Up","Left","Down","Right")</f>
        <v>Down</v>
      </c>
      <c r="G61" t="str">
        <f>CHOOSE(D61 +1,"Up","Left","Down","Right")</f>
        <v>Right</v>
      </c>
      <c r="H61" t="str">
        <f>IF(C61=D61,F61,IF(_xlfn.BITXOR(C61,D61)=2,"",F61&amp;G61))</f>
        <v>DownRight</v>
      </c>
      <c r="I61" t="str">
        <f>IF(H61="","N",MID(A61,4,99)&amp;"_"&amp;H61&amp;"_"&amp;MID(A61,2,1))</f>
        <v>Tail_DownRight_0</v>
      </c>
      <c r="J61" t="str">
        <f>IF(VLOOKUP(I61,snake!L$2:L$89,1)=I61,I61,"0")</f>
        <v>Tail_DownRight_0</v>
      </c>
      <c r="K61">
        <f>IF(J61="0",0,VLOOKUP(I61,snake!L$2:M$89,2))</f>
        <v>64</v>
      </c>
      <c r="L61" t="str">
        <f t="shared" si="0"/>
        <v>!byte 64; Tail_DownRight_0</v>
      </c>
    </row>
    <row r="62" spans="1:12" x14ac:dyDescent="0.25">
      <c r="A62" t="s">
        <v>38</v>
      </c>
      <c r="B62">
        <v>3</v>
      </c>
      <c r="C62">
        <v>3</v>
      </c>
      <c r="D62">
        <v>0</v>
      </c>
      <c r="E62">
        <f>D62+_xlfn.BITLSHIFT(C62,2)+_xlfn.BITLSHIFT(B62,4)</f>
        <v>60</v>
      </c>
      <c r="F62" t="str">
        <f>CHOOSE(C62 +1,"Up","Left","Down","Right")</f>
        <v>Right</v>
      </c>
      <c r="G62" t="str">
        <f>CHOOSE(D62 +1,"Up","Left","Down","Right")</f>
        <v>Up</v>
      </c>
      <c r="H62" t="str">
        <f>IF(C62=D62,F62,IF(_xlfn.BITXOR(C62,D62)=2,"",F62&amp;G62))</f>
        <v>RightUp</v>
      </c>
      <c r="I62" t="str">
        <f>IF(H62="","N",MID(A62,4,99)&amp;"_"&amp;H62&amp;"_"&amp;MID(A62,2,1))</f>
        <v>Tail_RightUp_0</v>
      </c>
      <c r="J62" t="str">
        <f>IF(VLOOKUP(I62,snake!L$2:L$89,1)=I62,I62,"0")</f>
        <v>Tail_RightUp_0</v>
      </c>
      <c r="K62">
        <f>IF(J62="0",0,VLOOKUP(I62,snake!L$2:M$89,2))</f>
        <v>76</v>
      </c>
      <c r="L62" t="str">
        <f t="shared" si="0"/>
        <v>!byte 76; Tail_RightUp_0</v>
      </c>
    </row>
    <row r="63" spans="1:12" x14ac:dyDescent="0.25">
      <c r="A63" t="s">
        <v>38</v>
      </c>
      <c r="B63">
        <v>3</v>
      </c>
      <c r="C63">
        <v>3</v>
      </c>
      <c r="D63">
        <v>1</v>
      </c>
      <c r="E63">
        <f>D63+_xlfn.BITLSHIFT(C63,2)+_xlfn.BITLSHIFT(B63,4)</f>
        <v>61</v>
      </c>
      <c r="F63" t="str">
        <f>CHOOSE(C63 +1,"Up","Left","Down","Right")</f>
        <v>Right</v>
      </c>
      <c r="G63" t="str">
        <f>CHOOSE(D63 +1,"Up","Left","Down","Right")</f>
        <v>Left</v>
      </c>
      <c r="H63" t="str">
        <f>IF(C63=D63,F63,IF(_xlfn.BITXOR(C63,D63)=2,"",F63&amp;G63))</f>
        <v/>
      </c>
      <c r="I63" t="str">
        <f>IF(H63="","N",MID(A63,4,99)&amp;"_"&amp;H63&amp;"_"&amp;MID(A63,2,1))</f>
        <v>N</v>
      </c>
      <c r="J63" t="str">
        <f>IF(VLOOKUP(I63,snake!L$2:L$89,1)=I63,I63,"0")</f>
        <v>0</v>
      </c>
      <c r="K63">
        <f>IF(J63="0",0,VLOOKUP(I63,snake!L$2:M$89,2))</f>
        <v>0</v>
      </c>
      <c r="L63" t="str">
        <f t="shared" si="0"/>
        <v>!byte 0</v>
      </c>
    </row>
    <row r="64" spans="1:12" x14ac:dyDescent="0.25">
      <c r="A64" t="s">
        <v>38</v>
      </c>
      <c r="B64">
        <v>3</v>
      </c>
      <c r="C64">
        <v>3</v>
      </c>
      <c r="D64">
        <v>2</v>
      </c>
      <c r="E64">
        <f>D64+_xlfn.BITLSHIFT(C64,2)+_xlfn.BITLSHIFT(B64,4)</f>
        <v>62</v>
      </c>
      <c r="F64" t="str">
        <f>CHOOSE(C64 +1,"Up","Left","Down","Right")</f>
        <v>Right</v>
      </c>
      <c r="G64" t="str">
        <f>CHOOSE(D64 +1,"Up","Left","Down","Right")</f>
        <v>Down</v>
      </c>
      <c r="H64" t="str">
        <f>IF(C64=D64,F64,IF(_xlfn.BITXOR(C64,D64)=2,"",F64&amp;G64))</f>
        <v>RightDown</v>
      </c>
      <c r="I64" t="str">
        <f>IF(H64="","N",MID(A64,4,99)&amp;"_"&amp;H64&amp;"_"&amp;MID(A64,2,1))</f>
        <v>Tail_RightDown_0</v>
      </c>
      <c r="J64" t="str">
        <f>IF(VLOOKUP(I64,snake!L$2:L$89,1)=I64,I64,"0")</f>
        <v>Tail_RightDown_0</v>
      </c>
      <c r="K64">
        <f>IF(J64="0",0,VLOOKUP(I64,snake!L$2:M$89,2))</f>
        <v>74</v>
      </c>
      <c r="L64" t="str">
        <f t="shared" si="0"/>
        <v>!byte 74; Tail_RightDown_0</v>
      </c>
    </row>
    <row r="65" spans="1:12" x14ac:dyDescent="0.25">
      <c r="A65" t="s">
        <v>38</v>
      </c>
      <c r="B65">
        <v>3</v>
      </c>
      <c r="C65">
        <v>3</v>
      </c>
      <c r="D65">
        <v>3</v>
      </c>
      <c r="E65">
        <f>D65+_xlfn.BITLSHIFT(C65,2)+_xlfn.BITLSHIFT(B65,4)</f>
        <v>63</v>
      </c>
      <c r="F65" t="str">
        <f>CHOOSE(C65 +1,"Up","Left","Down","Right")</f>
        <v>Right</v>
      </c>
      <c r="G65" t="str">
        <f>CHOOSE(D65 +1,"Up","Left","Down","Right")</f>
        <v>Right</v>
      </c>
      <c r="H65" t="str">
        <f>IF(C65=D65,F65,IF(_xlfn.BITXOR(C65,D65)=2,"",F65&amp;G65))</f>
        <v>Right</v>
      </c>
      <c r="I65" t="str">
        <f>IF(H65="","N",MID(A65,4,99)&amp;"_"&amp;H65&amp;"_"&amp;MID(A65,2,1))</f>
        <v>Tail_Right_0</v>
      </c>
      <c r="J65" t="str">
        <f>IF(VLOOKUP(I65,snake!L$2:L$89,1)=I65,I65,"0")</f>
        <v>Tail_Right_0</v>
      </c>
      <c r="K65">
        <f>IF(J65="0",0,VLOOKUP(I65,snake!L$2:M$89,2))</f>
        <v>72</v>
      </c>
      <c r="L65" t="str">
        <f t="shared" si="0"/>
        <v>!byte 72; Tail_Right_0</v>
      </c>
    </row>
    <row r="66" spans="1:12" x14ac:dyDescent="0.25">
      <c r="A66" t="s">
        <v>39</v>
      </c>
      <c r="B66">
        <v>4</v>
      </c>
      <c r="C66">
        <v>0</v>
      </c>
      <c r="D66">
        <v>0</v>
      </c>
      <c r="E66">
        <f>D66+_xlfn.BITLSHIFT(C66,2)+_xlfn.BITLSHIFT(B66,4)</f>
        <v>64</v>
      </c>
      <c r="F66" t="str">
        <f>CHOOSE(C66 +1,"Up","Left","Down","Right")</f>
        <v>Up</v>
      </c>
      <c r="G66" t="str">
        <f>CHOOSE(D66 +1,"Up","Left","Down","Right")</f>
        <v>Up</v>
      </c>
      <c r="H66" t="str">
        <f>IF(C66=D66,F66,IF(_xlfn.BITXOR(C66,D66)=2,"",F66&amp;G66))</f>
        <v>Up</v>
      </c>
      <c r="I66" t="str">
        <f>IF(H66="","N",MID(A66,4,99)&amp;"_"&amp;H66&amp;"_"&amp;MID(A66,2,1))</f>
        <v>Head_Up_1</v>
      </c>
      <c r="J66" t="str">
        <f>IF(VLOOKUP(I66,snake!L$2:L$89,1)=I66,I66,"0")</f>
        <v>Head_Up_1</v>
      </c>
      <c r="K66">
        <f>IF(J66="0",0,VLOOKUP(I66,snake!L$2:M$89,2))</f>
        <v>51</v>
      </c>
      <c r="L66" t="str">
        <f t="shared" si="0"/>
        <v>!byte 51; Head_Up_1</v>
      </c>
    </row>
    <row r="67" spans="1:12" x14ac:dyDescent="0.25">
      <c r="A67" t="s">
        <v>39</v>
      </c>
      <c r="B67">
        <v>4</v>
      </c>
      <c r="C67">
        <v>0</v>
      </c>
      <c r="D67">
        <v>1</v>
      </c>
      <c r="E67">
        <f>D67+_xlfn.BITLSHIFT(C67,2)+_xlfn.BITLSHIFT(B67,4)</f>
        <v>65</v>
      </c>
      <c r="F67" t="str">
        <f>CHOOSE(C67 +1,"Up","Left","Down","Right")</f>
        <v>Up</v>
      </c>
      <c r="G67" t="str">
        <f>CHOOSE(D67 +1,"Up","Left","Down","Right")</f>
        <v>Left</v>
      </c>
      <c r="H67" t="str">
        <f>IF(C67=D67,F67,IF(_xlfn.BITXOR(C67,D67)=2,"",F67&amp;G67))</f>
        <v>UpLeft</v>
      </c>
      <c r="I67" t="str">
        <f>IF(H67="","N",MID(A67,4,99)&amp;"_"&amp;H67&amp;"_"&amp;MID(A67,2,1))</f>
        <v>Head_UpLeft_1</v>
      </c>
      <c r="J67" t="str">
        <f>IF(VLOOKUP(I67,snake!L$2:L$89,1)=I67,I67,"0")</f>
        <v>Head_UpLeft_1</v>
      </c>
      <c r="K67">
        <f>IF(J67="0",0,VLOOKUP(I67,snake!L$2:M$89,2))</f>
        <v>53</v>
      </c>
      <c r="L67" t="str">
        <f t="shared" ref="L67:L129" si="1">"!byte " &amp;K67 &amp;  IF(J67="0","","; " &amp;J67)</f>
        <v>!byte 53; Head_UpLeft_1</v>
      </c>
    </row>
    <row r="68" spans="1:12" x14ac:dyDescent="0.25">
      <c r="A68" t="s">
        <v>39</v>
      </c>
      <c r="B68">
        <v>4</v>
      </c>
      <c r="C68">
        <v>0</v>
      </c>
      <c r="D68">
        <v>2</v>
      </c>
      <c r="E68">
        <f>D68+_xlfn.BITLSHIFT(C68,2)+_xlfn.BITLSHIFT(B68,4)</f>
        <v>66</v>
      </c>
      <c r="F68" t="str">
        <f>CHOOSE(C68 +1,"Up","Left","Down","Right")</f>
        <v>Up</v>
      </c>
      <c r="G68" t="str">
        <f>CHOOSE(D68 +1,"Up","Left","Down","Right")</f>
        <v>Down</v>
      </c>
      <c r="H68" t="str">
        <f>IF(C68=D68,F68,IF(_xlfn.BITXOR(C68,D68)=2,"",F68&amp;G68))</f>
        <v/>
      </c>
      <c r="I68" t="str">
        <f>IF(H68="","N",MID(A68,4,99)&amp;"_"&amp;H68&amp;"_"&amp;MID(A68,2,1))</f>
        <v>N</v>
      </c>
      <c r="J68" t="str">
        <f>IF(VLOOKUP(I68,snake!L$2:L$89,1)=I68,I68,"0")</f>
        <v>0</v>
      </c>
      <c r="K68">
        <f>IF(J68="0",0,VLOOKUP(I68,snake!L$2:M$89,2))</f>
        <v>0</v>
      </c>
      <c r="L68" t="str">
        <f t="shared" si="1"/>
        <v>!byte 0</v>
      </c>
    </row>
    <row r="69" spans="1:12" x14ac:dyDescent="0.25">
      <c r="A69" t="s">
        <v>39</v>
      </c>
      <c r="B69">
        <v>4</v>
      </c>
      <c r="C69">
        <v>0</v>
      </c>
      <c r="D69">
        <v>3</v>
      </c>
      <c r="E69">
        <f>D69+_xlfn.BITLSHIFT(C69,2)+_xlfn.BITLSHIFT(B69,4)</f>
        <v>67</v>
      </c>
      <c r="F69" t="str">
        <f>CHOOSE(C69 +1,"Up","Left","Down","Right")</f>
        <v>Up</v>
      </c>
      <c r="G69" t="str">
        <f>CHOOSE(D69 +1,"Up","Left","Down","Right")</f>
        <v>Right</v>
      </c>
      <c r="H69" t="str">
        <f>IF(C69=D69,F69,IF(_xlfn.BITXOR(C69,D69)=2,"",F69&amp;G69))</f>
        <v>UpRight</v>
      </c>
      <c r="I69" t="str">
        <f>IF(H69="","N",MID(A69,4,99)&amp;"_"&amp;H69&amp;"_"&amp;MID(A69,2,1))</f>
        <v>Head_UpRight_1</v>
      </c>
      <c r="J69" t="str">
        <f>IF(VLOOKUP(I69,snake!L$2:L$89,1)=I69,I69,"0")</f>
        <v>Head_UpRight_1</v>
      </c>
      <c r="K69">
        <f>IF(J69="0",0,VLOOKUP(I69,snake!L$2:M$89,2))</f>
        <v>55</v>
      </c>
      <c r="L69" t="str">
        <f t="shared" si="1"/>
        <v>!byte 55; Head_UpRight_1</v>
      </c>
    </row>
    <row r="70" spans="1:12" x14ac:dyDescent="0.25">
      <c r="A70" t="s">
        <v>39</v>
      </c>
      <c r="B70">
        <v>4</v>
      </c>
      <c r="C70">
        <v>1</v>
      </c>
      <c r="D70">
        <v>0</v>
      </c>
      <c r="E70">
        <f>D70+_xlfn.BITLSHIFT(C70,2)+_xlfn.BITLSHIFT(B70,4)</f>
        <v>68</v>
      </c>
      <c r="F70" t="str">
        <f>CHOOSE(C70 +1,"Up","Left","Down","Right")</f>
        <v>Left</v>
      </c>
      <c r="G70" t="str">
        <f>CHOOSE(D70 +1,"Up","Left","Down","Right")</f>
        <v>Up</v>
      </c>
      <c r="H70" t="str">
        <f>IF(C70=D70,F70,IF(_xlfn.BITXOR(C70,D70)=2,"",F70&amp;G70))</f>
        <v>LeftUp</v>
      </c>
      <c r="I70" t="str">
        <f>IF(H70="","N",MID(A70,4,99)&amp;"_"&amp;H70&amp;"_"&amp;MID(A70,2,1))</f>
        <v>Head_LeftUp_1</v>
      </c>
      <c r="J70" t="str">
        <f>IF(VLOOKUP(I70,snake!L$2:L$89,1)=I70,I70,"0")</f>
        <v>Head_LeftUp_1</v>
      </c>
      <c r="K70">
        <f>IF(J70="0",0,VLOOKUP(I70,snake!L$2:M$89,2))</f>
        <v>43</v>
      </c>
      <c r="L70" t="str">
        <f t="shared" si="1"/>
        <v>!byte 43; Head_LeftUp_1</v>
      </c>
    </row>
    <row r="71" spans="1:12" x14ac:dyDescent="0.25">
      <c r="A71" t="s">
        <v>39</v>
      </c>
      <c r="B71">
        <v>4</v>
      </c>
      <c r="C71">
        <v>1</v>
      </c>
      <c r="D71">
        <v>1</v>
      </c>
      <c r="E71">
        <f>D71+_xlfn.BITLSHIFT(C71,2)+_xlfn.BITLSHIFT(B71,4)</f>
        <v>69</v>
      </c>
      <c r="F71" t="str">
        <f>CHOOSE(C71 +1,"Up","Left","Down","Right")</f>
        <v>Left</v>
      </c>
      <c r="G71" t="str">
        <f>CHOOSE(D71 +1,"Up","Left","Down","Right")</f>
        <v>Left</v>
      </c>
      <c r="H71" t="str">
        <f>IF(C71=D71,F71,IF(_xlfn.BITXOR(C71,D71)=2,"",F71&amp;G71))</f>
        <v>Left</v>
      </c>
      <c r="I71" t="str">
        <f>IF(H71="","N",MID(A71,4,99)&amp;"_"&amp;H71&amp;"_"&amp;MID(A71,2,1))</f>
        <v>Head_Left_1</v>
      </c>
      <c r="J71" t="str">
        <f>IF(VLOOKUP(I71,snake!L$2:L$89,1)=I71,I71,"0")</f>
        <v>Head_Left_1</v>
      </c>
      <c r="K71">
        <f>IF(J71="0",0,VLOOKUP(I71,snake!L$2:M$89,2))</f>
        <v>39</v>
      </c>
      <c r="L71" t="str">
        <f t="shared" si="1"/>
        <v>!byte 39; Head_Left_1</v>
      </c>
    </row>
    <row r="72" spans="1:12" x14ac:dyDescent="0.25">
      <c r="A72" t="s">
        <v>39</v>
      </c>
      <c r="B72">
        <v>4</v>
      </c>
      <c r="C72">
        <v>1</v>
      </c>
      <c r="D72">
        <v>2</v>
      </c>
      <c r="E72">
        <f>D72+_xlfn.BITLSHIFT(C72,2)+_xlfn.BITLSHIFT(B72,4)</f>
        <v>70</v>
      </c>
      <c r="F72" t="str">
        <f>CHOOSE(C72 +1,"Up","Left","Down","Right")</f>
        <v>Left</v>
      </c>
      <c r="G72" t="str">
        <f>CHOOSE(D72 +1,"Up","Left","Down","Right")</f>
        <v>Down</v>
      </c>
      <c r="H72" t="str">
        <f>IF(C72=D72,F72,IF(_xlfn.BITXOR(C72,D72)=2,"",F72&amp;G72))</f>
        <v>LeftDown</v>
      </c>
      <c r="I72" t="str">
        <f>IF(H72="","N",MID(A72,4,99)&amp;"_"&amp;H72&amp;"_"&amp;MID(A72,2,1))</f>
        <v>Head_LeftDown_1</v>
      </c>
      <c r="J72" t="str">
        <f>IF(VLOOKUP(I72,snake!L$2:L$89,1)=I72,I72,"0")</f>
        <v>Head_LeftDown_1</v>
      </c>
      <c r="K72">
        <f>IF(J72="0",0,VLOOKUP(I72,snake!L$2:M$89,2))</f>
        <v>41</v>
      </c>
      <c r="L72" t="str">
        <f t="shared" si="1"/>
        <v>!byte 41; Head_LeftDown_1</v>
      </c>
    </row>
    <row r="73" spans="1:12" x14ac:dyDescent="0.25">
      <c r="A73" t="s">
        <v>39</v>
      </c>
      <c r="B73">
        <v>4</v>
      </c>
      <c r="C73">
        <v>1</v>
      </c>
      <c r="D73">
        <v>3</v>
      </c>
      <c r="E73">
        <f>D73+_xlfn.BITLSHIFT(C73,2)+_xlfn.BITLSHIFT(B73,4)</f>
        <v>71</v>
      </c>
      <c r="F73" t="str">
        <f>CHOOSE(C73 +1,"Up","Left","Down","Right")</f>
        <v>Left</v>
      </c>
      <c r="G73" t="str">
        <f>CHOOSE(D73 +1,"Up","Left","Down","Right")</f>
        <v>Right</v>
      </c>
      <c r="H73" t="str">
        <f>IF(C73=D73,F73,IF(_xlfn.BITXOR(C73,D73)=2,"",F73&amp;G73))</f>
        <v/>
      </c>
      <c r="I73" t="str">
        <f>IF(H73="","N",MID(A73,4,99)&amp;"_"&amp;H73&amp;"_"&amp;MID(A73,2,1))</f>
        <v>N</v>
      </c>
      <c r="J73" t="str">
        <f>IF(VLOOKUP(I73,snake!L$2:L$89,1)=I73,I73,"0")</f>
        <v>0</v>
      </c>
      <c r="K73">
        <f>IF(J73="0",0,VLOOKUP(I73,snake!L$2:M$89,2))</f>
        <v>0</v>
      </c>
      <c r="L73" t="str">
        <f t="shared" si="1"/>
        <v>!byte 0</v>
      </c>
    </row>
    <row r="74" spans="1:12" x14ac:dyDescent="0.25">
      <c r="A74" t="s">
        <v>39</v>
      </c>
      <c r="B74">
        <v>4</v>
      </c>
      <c r="C74">
        <v>2</v>
      </c>
      <c r="D74">
        <v>0</v>
      </c>
      <c r="E74">
        <f>D74+_xlfn.BITLSHIFT(C74,2)+_xlfn.BITLSHIFT(B74,4)</f>
        <v>72</v>
      </c>
      <c r="F74" t="str">
        <f>CHOOSE(C74 +1,"Up","Left","Down","Right")</f>
        <v>Down</v>
      </c>
      <c r="G74" t="str">
        <f>CHOOSE(D74 +1,"Up","Left","Down","Right")</f>
        <v>Up</v>
      </c>
      <c r="H74" t="str">
        <f>IF(C74=D74,F74,IF(_xlfn.BITXOR(C74,D74)=2,"",F74&amp;G74))</f>
        <v/>
      </c>
      <c r="I74" t="str">
        <f>IF(H74="","N",MID(A74,4,99)&amp;"_"&amp;H74&amp;"_"&amp;MID(A74,2,1))</f>
        <v>N</v>
      </c>
      <c r="J74" t="str">
        <f>IF(VLOOKUP(I74,snake!L$2:L$89,1)=I74,I74,"0")</f>
        <v>0</v>
      </c>
      <c r="K74">
        <f>IF(J74="0",0,VLOOKUP(I74,snake!L$2:M$89,2))</f>
        <v>0</v>
      </c>
      <c r="L74" t="str">
        <f t="shared" si="1"/>
        <v>!byte 0</v>
      </c>
    </row>
    <row r="75" spans="1:12" x14ac:dyDescent="0.25">
      <c r="A75" t="s">
        <v>39</v>
      </c>
      <c r="B75">
        <v>4</v>
      </c>
      <c r="C75">
        <v>2</v>
      </c>
      <c r="D75">
        <v>1</v>
      </c>
      <c r="E75">
        <f>D75+_xlfn.BITLSHIFT(C75,2)+_xlfn.BITLSHIFT(B75,4)</f>
        <v>73</v>
      </c>
      <c r="F75" t="str">
        <f>CHOOSE(C75 +1,"Up","Left","Down","Right")</f>
        <v>Down</v>
      </c>
      <c r="G75" t="str">
        <f>CHOOSE(D75 +1,"Up","Left","Down","Right")</f>
        <v>Left</v>
      </c>
      <c r="H75" t="str">
        <f>IF(C75=D75,F75,IF(_xlfn.BITXOR(C75,D75)=2,"",F75&amp;G75))</f>
        <v>DownLeft</v>
      </c>
      <c r="I75" t="str">
        <f>IF(H75="","N",MID(A75,4,99)&amp;"_"&amp;H75&amp;"_"&amp;MID(A75,2,1))</f>
        <v>Head_DownLeft_1</v>
      </c>
      <c r="J75" t="str">
        <f>IF(VLOOKUP(I75,snake!L$2:L$89,1)=I75,I75,"0")</f>
        <v>Head_DownLeft_1</v>
      </c>
      <c r="K75">
        <f>IF(J75="0",0,VLOOKUP(I75,snake!L$2:M$89,2))</f>
        <v>35</v>
      </c>
      <c r="L75" t="str">
        <f t="shared" si="1"/>
        <v>!byte 35; Head_DownLeft_1</v>
      </c>
    </row>
    <row r="76" spans="1:12" x14ac:dyDescent="0.25">
      <c r="A76" t="s">
        <v>39</v>
      </c>
      <c r="B76">
        <v>4</v>
      </c>
      <c r="C76">
        <v>2</v>
      </c>
      <c r="D76">
        <v>2</v>
      </c>
      <c r="E76">
        <f>D76+_xlfn.BITLSHIFT(C76,2)+_xlfn.BITLSHIFT(B76,4)</f>
        <v>74</v>
      </c>
      <c r="F76" t="str">
        <f>CHOOSE(C76 +1,"Up","Left","Down","Right")</f>
        <v>Down</v>
      </c>
      <c r="G76" t="str">
        <f>CHOOSE(D76 +1,"Up","Left","Down","Right")</f>
        <v>Down</v>
      </c>
      <c r="H76" t="str">
        <f>IF(C76=D76,F76,IF(_xlfn.BITXOR(C76,D76)=2,"",F76&amp;G76))</f>
        <v>Down</v>
      </c>
      <c r="I76" t="str">
        <f>IF(H76="","N",MID(A76,4,99)&amp;"_"&amp;H76&amp;"_"&amp;MID(A76,2,1))</f>
        <v>Head_Down_1</v>
      </c>
      <c r="J76" t="str">
        <f>IF(VLOOKUP(I76,snake!L$2:L$89,1)=I76,I76,"0")</f>
        <v>Head_Down_1</v>
      </c>
      <c r="K76">
        <f>IF(J76="0",0,VLOOKUP(I76,snake!L$2:M$89,2))</f>
        <v>33</v>
      </c>
      <c r="L76" t="str">
        <f t="shared" si="1"/>
        <v>!byte 33; Head_Down_1</v>
      </c>
    </row>
    <row r="77" spans="1:12" x14ac:dyDescent="0.25">
      <c r="A77" t="s">
        <v>39</v>
      </c>
      <c r="B77">
        <v>4</v>
      </c>
      <c r="C77">
        <v>2</v>
      </c>
      <c r="D77">
        <v>3</v>
      </c>
      <c r="E77">
        <f>D77+_xlfn.BITLSHIFT(C77,2)+_xlfn.BITLSHIFT(B77,4)</f>
        <v>75</v>
      </c>
      <c r="F77" t="str">
        <f>CHOOSE(C77 +1,"Up","Left","Down","Right")</f>
        <v>Down</v>
      </c>
      <c r="G77" t="str">
        <f>CHOOSE(D77 +1,"Up","Left","Down","Right")</f>
        <v>Right</v>
      </c>
      <c r="H77" t="str">
        <f>IF(C77=D77,F77,IF(_xlfn.BITXOR(C77,D77)=2,"",F77&amp;G77))</f>
        <v>DownRight</v>
      </c>
      <c r="I77" t="str">
        <f>IF(H77="","N",MID(A77,4,99)&amp;"_"&amp;H77&amp;"_"&amp;MID(A77,2,1))</f>
        <v>Head_DownRight_1</v>
      </c>
      <c r="J77" t="str">
        <f>IF(VLOOKUP(I77,snake!L$2:L$89,1)=I77,I77,"0")</f>
        <v>Head_DownRight_1</v>
      </c>
      <c r="K77">
        <f>IF(J77="0",0,VLOOKUP(I77,snake!L$2:M$89,2))</f>
        <v>37</v>
      </c>
      <c r="L77" t="str">
        <f t="shared" si="1"/>
        <v>!byte 37; Head_DownRight_1</v>
      </c>
    </row>
    <row r="78" spans="1:12" x14ac:dyDescent="0.25">
      <c r="A78" t="s">
        <v>39</v>
      </c>
      <c r="B78">
        <v>4</v>
      </c>
      <c r="C78">
        <v>3</v>
      </c>
      <c r="D78">
        <v>0</v>
      </c>
      <c r="E78">
        <f>D78+_xlfn.BITLSHIFT(C78,2)+_xlfn.BITLSHIFT(B78,4)</f>
        <v>76</v>
      </c>
      <c r="F78" t="str">
        <f>CHOOSE(C78 +1,"Up","Left","Down","Right")</f>
        <v>Right</v>
      </c>
      <c r="G78" t="str">
        <f>CHOOSE(D78 +1,"Up","Left","Down","Right")</f>
        <v>Up</v>
      </c>
      <c r="H78" t="str">
        <f>IF(C78=D78,F78,IF(_xlfn.BITXOR(C78,D78)=2,"",F78&amp;G78))</f>
        <v>RightUp</v>
      </c>
      <c r="I78" t="str">
        <f>IF(H78="","N",MID(A78,4,99)&amp;"_"&amp;H78&amp;"_"&amp;MID(A78,2,1))</f>
        <v>Head_RightUp_1</v>
      </c>
      <c r="J78" t="str">
        <f>IF(VLOOKUP(I78,snake!L$2:L$89,1)=I78,I78,"0")</f>
        <v>Head_RightUp_1</v>
      </c>
      <c r="K78">
        <f>IF(J78="0",0,VLOOKUP(I78,snake!L$2:M$89,2))</f>
        <v>49</v>
      </c>
      <c r="L78" t="str">
        <f t="shared" si="1"/>
        <v>!byte 49; Head_RightUp_1</v>
      </c>
    </row>
    <row r="79" spans="1:12" x14ac:dyDescent="0.25">
      <c r="A79" t="s">
        <v>39</v>
      </c>
      <c r="B79">
        <v>4</v>
      </c>
      <c r="C79">
        <v>3</v>
      </c>
      <c r="D79">
        <v>1</v>
      </c>
      <c r="E79">
        <f>D79+_xlfn.BITLSHIFT(C79,2)+_xlfn.BITLSHIFT(B79,4)</f>
        <v>77</v>
      </c>
      <c r="F79" t="str">
        <f>CHOOSE(C79 +1,"Up","Left","Down","Right")</f>
        <v>Right</v>
      </c>
      <c r="G79" t="str">
        <f>CHOOSE(D79 +1,"Up","Left","Down","Right")</f>
        <v>Left</v>
      </c>
      <c r="H79" t="str">
        <f>IF(C79=D79,F79,IF(_xlfn.BITXOR(C79,D79)=2,"",F79&amp;G79))</f>
        <v/>
      </c>
      <c r="I79" t="str">
        <f>IF(H79="","N",MID(A79,4,99)&amp;"_"&amp;H79&amp;"_"&amp;MID(A79,2,1))</f>
        <v>N</v>
      </c>
      <c r="J79" t="str">
        <f>IF(VLOOKUP(I79,snake!L$2:L$89,1)=I79,I79,"0")</f>
        <v>0</v>
      </c>
      <c r="K79">
        <f>IF(J79="0",0,VLOOKUP(I79,snake!L$2:M$89,2))</f>
        <v>0</v>
      </c>
      <c r="L79" t="str">
        <f t="shared" si="1"/>
        <v>!byte 0</v>
      </c>
    </row>
    <row r="80" spans="1:12" x14ac:dyDescent="0.25">
      <c r="A80" t="s">
        <v>39</v>
      </c>
      <c r="B80">
        <v>4</v>
      </c>
      <c r="C80">
        <v>3</v>
      </c>
      <c r="D80">
        <v>2</v>
      </c>
      <c r="E80">
        <f>D80+_xlfn.BITLSHIFT(C80,2)+_xlfn.BITLSHIFT(B80,4)</f>
        <v>78</v>
      </c>
      <c r="F80" t="str">
        <f>CHOOSE(C80 +1,"Up","Left","Down","Right")</f>
        <v>Right</v>
      </c>
      <c r="G80" t="str">
        <f>CHOOSE(D80 +1,"Up","Left","Down","Right")</f>
        <v>Down</v>
      </c>
      <c r="H80" t="str">
        <f>IF(C80=D80,F80,IF(_xlfn.BITXOR(C80,D80)=2,"",F80&amp;G80))</f>
        <v>RightDown</v>
      </c>
      <c r="I80" t="str">
        <f>IF(H80="","N",MID(A80,4,99)&amp;"_"&amp;H80&amp;"_"&amp;MID(A80,2,1))</f>
        <v>Head_RightDown_1</v>
      </c>
      <c r="J80" t="str">
        <f>IF(VLOOKUP(I80,snake!L$2:L$89,1)=I80,I80,"0")</f>
        <v>Head_RightDown_1</v>
      </c>
      <c r="K80">
        <f>IF(J80="0",0,VLOOKUP(I80,snake!L$2:M$89,2))</f>
        <v>47</v>
      </c>
      <c r="L80" t="str">
        <f t="shared" si="1"/>
        <v>!byte 47; Head_RightDown_1</v>
      </c>
    </row>
    <row r="81" spans="1:12" x14ac:dyDescent="0.25">
      <c r="A81" t="s">
        <v>39</v>
      </c>
      <c r="B81">
        <v>4</v>
      </c>
      <c r="C81">
        <v>3</v>
      </c>
      <c r="D81">
        <v>3</v>
      </c>
      <c r="E81">
        <f>D81+_xlfn.BITLSHIFT(C81,2)+_xlfn.BITLSHIFT(B81,4)</f>
        <v>79</v>
      </c>
      <c r="F81" t="str">
        <f>CHOOSE(C81 +1,"Up","Left","Down","Right")</f>
        <v>Right</v>
      </c>
      <c r="G81" t="str">
        <f>CHOOSE(D81 +1,"Up","Left","Down","Right")</f>
        <v>Right</v>
      </c>
      <c r="H81" t="str">
        <f>IF(C81=D81,F81,IF(_xlfn.BITXOR(C81,D81)=2,"",F81&amp;G81))</f>
        <v>Right</v>
      </c>
      <c r="I81" t="str">
        <f>IF(H81="","N",MID(A81,4,99)&amp;"_"&amp;H81&amp;"_"&amp;MID(A81,2,1))</f>
        <v>Head_Right_1</v>
      </c>
      <c r="J81" t="str">
        <f>IF(VLOOKUP(I81,snake!L$2:L$89,1)=I81,I81,"0")</f>
        <v>Head_Right_1</v>
      </c>
      <c r="K81">
        <f>IF(J81="0",0,VLOOKUP(I81,snake!L$2:M$89,2))</f>
        <v>45</v>
      </c>
      <c r="L81" t="str">
        <f t="shared" si="1"/>
        <v>!byte 45; Head_Right_1</v>
      </c>
    </row>
    <row r="82" spans="1:12" x14ac:dyDescent="0.25">
      <c r="A82" t="s">
        <v>40</v>
      </c>
      <c r="B82">
        <v>5</v>
      </c>
      <c r="C82">
        <v>0</v>
      </c>
      <c r="D82">
        <v>0</v>
      </c>
      <c r="E82">
        <f>D82+_xlfn.BITLSHIFT(C82,2)+_xlfn.BITLSHIFT(B82,4)</f>
        <v>80</v>
      </c>
      <c r="F82" t="str">
        <f>CHOOSE(C82 +1,"Up","Left","Down","Right")</f>
        <v>Up</v>
      </c>
      <c r="G82" t="str">
        <f>CHOOSE(D82 +1,"Up","Left","Down","Right")</f>
        <v>Up</v>
      </c>
      <c r="H82" t="str">
        <f>IF(C82=D82,F82,IF(_xlfn.BITXOR(C82,D82)=2,"",F82&amp;G82))</f>
        <v>Up</v>
      </c>
      <c r="I82" t="str">
        <f>IF(H82="","N",MID(A82,4,99)&amp;"_"&amp;H82&amp;"_"&amp;MID(A82,2,1))</f>
        <v>Body_Up_1</v>
      </c>
      <c r="J82" t="str">
        <f>IF(VLOOKUP(I82,snake!L$2:L$89,1)=I82,I82,"0")</f>
        <v>Body_Up_1</v>
      </c>
      <c r="K82">
        <f>IF(J82="0",0,VLOOKUP(I82,snake!L$2:M$89,2))</f>
        <v>27</v>
      </c>
      <c r="L82" t="str">
        <f t="shared" si="1"/>
        <v>!byte 27; Body_Up_1</v>
      </c>
    </row>
    <row r="83" spans="1:12" x14ac:dyDescent="0.25">
      <c r="A83" t="s">
        <v>40</v>
      </c>
      <c r="B83">
        <v>5</v>
      </c>
      <c r="C83">
        <v>0</v>
      </c>
      <c r="D83">
        <v>1</v>
      </c>
      <c r="E83">
        <f>D83+_xlfn.BITLSHIFT(C83,2)+_xlfn.BITLSHIFT(B83,4)</f>
        <v>81</v>
      </c>
      <c r="F83" t="str">
        <f>CHOOSE(C83 +1,"Up","Left","Down","Right")</f>
        <v>Up</v>
      </c>
      <c r="G83" t="str">
        <f>CHOOSE(D83 +1,"Up","Left","Down","Right")</f>
        <v>Left</v>
      </c>
      <c r="H83" t="str">
        <f>IF(C83=D83,F83,IF(_xlfn.BITXOR(C83,D83)=2,"",F83&amp;G83))</f>
        <v>UpLeft</v>
      </c>
      <c r="I83" t="str">
        <f>IF(H83="","N",MID(A83,4,99)&amp;"_"&amp;H83&amp;"_"&amp;MID(A83,2,1))</f>
        <v>Body_UpLeft_1</v>
      </c>
      <c r="J83" t="str">
        <f>IF(VLOOKUP(I83,snake!L$2:L$89,1)=I83,I83,"0")</f>
        <v>Body_UpLeft_1</v>
      </c>
      <c r="K83">
        <f>IF(J83="0",0,VLOOKUP(I83,snake!L$2:M$89,2))</f>
        <v>29</v>
      </c>
      <c r="L83" t="str">
        <f t="shared" si="1"/>
        <v>!byte 29; Body_UpLeft_1</v>
      </c>
    </row>
    <row r="84" spans="1:12" x14ac:dyDescent="0.25">
      <c r="A84" t="s">
        <v>40</v>
      </c>
      <c r="B84">
        <v>5</v>
      </c>
      <c r="C84">
        <v>0</v>
      </c>
      <c r="D84">
        <v>2</v>
      </c>
      <c r="E84">
        <f>D84+_xlfn.BITLSHIFT(C84,2)+_xlfn.BITLSHIFT(B84,4)</f>
        <v>82</v>
      </c>
      <c r="F84" t="str">
        <f>CHOOSE(C84 +1,"Up","Left","Down","Right")</f>
        <v>Up</v>
      </c>
      <c r="G84" t="str">
        <f>CHOOSE(D84 +1,"Up","Left","Down","Right")</f>
        <v>Down</v>
      </c>
      <c r="H84" t="str">
        <f>IF(C84=D84,F84,IF(_xlfn.BITXOR(C84,D84)=2,"",F84&amp;G84))</f>
        <v/>
      </c>
      <c r="I84" t="str">
        <f>IF(H84="","N",MID(A84,4,99)&amp;"_"&amp;H84&amp;"_"&amp;MID(A84,2,1))</f>
        <v>N</v>
      </c>
      <c r="J84" t="str">
        <f>IF(VLOOKUP(I84,snake!L$2:L$89,1)=I84,I84,"0")</f>
        <v>0</v>
      </c>
      <c r="K84">
        <f>IF(J84="0",0,VLOOKUP(I84,snake!L$2:M$89,2))</f>
        <v>0</v>
      </c>
      <c r="L84" t="str">
        <f t="shared" si="1"/>
        <v>!byte 0</v>
      </c>
    </row>
    <row r="85" spans="1:12" x14ac:dyDescent="0.25">
      <c r="A85" t="s">
        <v>40</v>
      </c>
      <c r="B85">
        <v>5</v>
      </c>
      <c r="C85">
        <v>0</v>
      </c>
      <c r="D85">
        <v>3</v>
      </c>
      <c r="E85">
        <f>D85+_xlfn.BITLSHIFT(C85,2)+_xlfn.BITLSHIFT(B85,4)</f>
        <v>83</v>
      </c>
      <c r="F85" t="str">
        <f>CHOOSE(C85 +1,"Up","Left","Down","Right")</f>
        <v>Up</v>
      </c>
      <c r="G85" t="str">
        <f>CHOOSE(D85 +1,"Up","Left","Down","Right")</f>
        <v>Right</v>
      </c>
      <c r="H85" t="str">
        <f>IF(C85=D85,F85,IF(_xlfn.BITXOR(C85,D85)=2,"",F85&amp;G85))</f>
        <v>UpRight</v>
      </c>
      <c r="I85" t="str">
        <f>IF(H85="","N",MID(A85,4,99)&amp;"_"&amp;H85&amp;"_"&amp;MID(A85,2,1))</f>
        <v>Body_UpRight_1</v>
      </c>
      <c r="J85" t="str">
        <f>IF(VLOOKUP(I85,snake!L$2:L$89,1)=I85,I85,"0")</f>
        <v>Body_UpRight_1</v>
      </c>
      <c r="K85">
        <f>IF(J85="0",0,VLOOKUP(I85,snake!L$2:M$89,2))</f>
        <v>31</v>
      </c>
      <c r="L85" t="str">
        <f t="shared" si="1"/>
        <v>!byte 31; Body_UpRight_1</v>
      </c>
    </row>
    <row r="86" spans="1:12" x14ac:dyDescent="0.25">
      <c r="A86" t="s">
        <v>40</v>
      </c>
      <c r="B86">
        <v>5</v>
      </c>
      <c r="C86">
        <v>1</v>
      </c>
      <c r="D86">
        <v>0</v>
      </c>
      <c r="E86">
        <f>D86+_xlfn.BITLSHIFT(C86,2)+_xlfn.BITLSHIFT(B86,4)</f>
        <v>84</v>
      </c>
      <c r="F86" t="str">
        <f>CHOOSE(C86 +1,"Up","Left","Down","Right")</f>
        <v>Left</v>
      </c>
      <c r="G86" t="str">
        <f>CHOOSE(D86 +1,"Up","Left","Down","Right")</f>
        <v>Up</v>
      </c>
      <c r="H86" t="str">
        <f>IF(C86=D86,F86,IF(_xlfn.BITXOR(C86,D86)=2,"",F86&amp;G86))</f>
        <v>LeftUp</v>
      </c>
      <c r="I86" t="str">
        <f>IF(H86="","N",MID(A86,4,99)&amp;"_"&amp;H86&amp;"_"&amp;MID(A86,2,1))</f>
        <v>Body_LeftUp_1</v>
      </c>
      <c r="J86" t="str">
        <f>IF(VLOOKUP(I86,snake!L$2:L$89,1)=I86,I86,"0")</f>
        <v>Body_LeftUp_1</v>
      </c>
      <c r="K86">
        <f>IF(J86="0",0,VLOOKUP(I86,snake!L$2:M$89,2))</f>
        <v>19</v>
      </c>
      <c r="L86" t="str">
        <f t="shared" si="1"/>
        <v>!byte 19; Body_LeftUp_1</v>
      </c>
    </row>
    <row r="87" spans="1:12" x14ac:dyDescent="0.25">
      <c r="A87" t="s">
        <v>40</v>
      </c>
      <c r="B87">
        <v>5</v>
      </c>
      <c r="C87">
        <v>1</v>
      </c>
      <c r="D87">
        <v>1</v>
      </c>
      <c r="E87">
        <f>D87+_xlfn.BITLSHIFT(C87,2)+_xlfn.BITLSHIFT(B87,4)</f>
        <v>85</v>
      </c>
      <c r="F87" t="str">
        <f>CHOOSE(C87 +1,"Up","Left","Down","Right")</f>
        <v>Left</v>
      </c>
      <c r="G87" t="str">
        <f>CHOOSE(D87 +1,"Up","Left","Down","Right")</f>
        <v>Left</v>
      </c>
      <c r="H87" t="str">
        <f>IF(C87=D87,F87,IF(_xlfn.BITXOR(C87,D87)=2,"",F87&amp;G87))</f>
        <v>Left</v>
      </c>
      <c r="I87" t="str">
        <f>IF(H87="","N",MID(A87,4,99)&amp;"_"&amp;H87&amp;"_"&amp;MID(A87,2,1))</f>
        <v>Body_Left_1</v>
      </c>
      <c r="J87" t="str">
        <f>IF(VLOOKUP(I87,snake!L$2:L$89,1)=I87,I87,"0")</f>
        <v>Body_Left_1</v>
      </c>
      <c r="K87">
        <f>IF(J87="0",0,VLOOKUP(I87,snake!L$2:M$89,2))</f>
        <v>15</v>
      </c>
      <c r="L87" t="str">
        <f t="shared" si="1"/>
        <v>!byte 15; Body_Left_1</v>
      </c>
    </row>
    <row r="88" spans="1:12" x14ac:dyDescent="0.25">
      <c r="A88" t="s">
        <v>40</v>
      </c>
      <c r="B88">
        <v>5</v>
      </c>
      <c r="C88">
        <v>1</v>
      </c>
      <c r="D88">
        <v>2</v>
      </c>
      <c r="E88">
        <f>D88+_xlfn.BITLSHIFT(C88,2)+_xlfn.BITLSHIFT(B88,4)</f>
        <v>86</v>
      </c>
      <c r="F88" t="str">
        <f>CHOOSE(C88 +1,"Up","Left","Down","Right")</f>
        <v>Left</v>
      </c>
      <c r="G88" t="str">
        <f>CHOOSE(D88 +1,"Up","Left","Down","Right")</f>
        <v>Down</v>
      </c>
      <c r="H88" t="str">
        <f>IF(C88=D88,F88,IF(_xlfn.BITXOR(C88,D88)=2,"",F88&amp;G88))</f>
        <v>LeftDown</v>
      </c>
      <c r="I88" t="str">
        <f>IF(H88="","N",MID(A88,4,99)&amp;"_"&amp;H88&amp;"_"&amp;MID(A88,2,1))</f>
        <v>Body_LeftDown_1</v>
      </c>
      <c r="J88" t="str">
        <f>IF(VLOOKUP(I88,snake!L$2:L$89,1)=I88,I88,"0")</f>
        <v>Body_LeftDown_1</v>
      </c>
      <c r="K88">
        <f>IF(J88="0",0,VLOOKUP(I88,snake!L$2:M$89,2))</f>
        <v>17</v>
      </c>
      <c r="L88" t="str">
        <f t="shared" si="1"/>
        <v>!byte 17; Body_LeftDown_1</v>
      </c>
    </row>
    <row r="89" spans="1:12" x14ac:dyDescent="0.25">
      <c r="A89" t="s">
        <v>40</v>
      </c>
      <c r="B89">
        <v>5</v>
      </c>
      <c r="C89">
        <v>1</v>
      </c>
      <c r="D89">
        <v>3</v>
      </c>
      <c r="E89">
        <f>D89+_xlfn.BITLSHIFT(C89,2)+_xlfn.BITLSHIFT(B89,4)</f>
        <v>87</v>
      </c>
      <c r="F89" t="str">
        <f>CHOOSE(C89 +1,"Up","Left","Down","Right")</f>
        <v>Left</v>
      </c>
      <c r="G89" t="str">
        <f>CHOOSE(D89 +1,"Up","Left","Down","Right")</f>
        <v>Right</v>
      </c>
      <c r="H89" t="str">
        <f>IF(C89=D89,F89,IF(_xlfn.BITXOR(C89,D89)=2,"",F89&amp;G89))</f>
        <v/>
      </c>
      <c r="I89" t="str">
        <f>IF(H89="","N",MID(A89,4,99)&amp;"_"&amp;H89&amp;"_"&amp;MID(A89,2,1))</f>
        <v>N</v>
      </c>
      <c r="J89" t="str">
        <f>IF(VLOOKUP(I89,snake!L$2:L$89,1)=I89,I89,"0")</f>
        <v>0</v>
      </c>
      <c r="K89">
        <f>IF(J89="0",0,VLOOKUP(I89,snake!L$2:M$89,2))</f>
        <v>0</v>
      </c>
      <c r="L89" t="str">
        <f t="shared" si="1"/>
        <v>!byte 0</v>
      </c>
    </row>
    <row r="90" spans="1:12" x14ac:dyDescent="0.25">
      <c r="A90" t="s">
        <v>40</v>
      </c>
      <c r="B90">
        <v>5</v>
      </c>
      <c r="C90">
        <v>2</v>
      </c>
      <c r="D90">
        <v>0</v>
      </c>
      <c r="E90">
        <f>D90+_xlfn.BITLSHIFT(C90,2)+_xlfn.BITLSHIFT(B90,4)</f>
        <v>88</v>
      </c>
      <c r="F90" t="str">
        <f>CHOOSE(C90 +1,"Up","Left","Down","Right")</f>
        <v>Down</v>
      </c>
      <c r="G90" t="str">
        <f>CHOOSE(D90 +1,"Up","Left","Down","Right")</f>
        <v>Up</v>
      </c>
      <c r="H90" t="str">
        <f>IF(C90=D90,F90,IF(_xlfn.BITXOR(C90,D90)=2,"",F90&amp;G90))</f>
        <v/>
      </c>
      <c r="I90" t="str">
        <f>IF(H90="","N",MID(A90,4,99)&amp;"_"&amp;H90&amp;"_"&amp;MID(A90,2,1))</f>
        <v>N</v>
      </c>
      <c r="J90" t="str">
        <f>IF(VLOOKUP(I90,snake!L$2:L$89,1)=I90,I90,"0")</f>
        <v>0</v>
      </c>
      <c r="K90">
        <f>IF(J90="0",0,VLOOKUP(I90,snake!L$2:M$89,2))</f>
        <v>0</v>
      </c>
      <c r="L90" t="str">
        <f t="shared" si="1"/>
        <v>!byte 0</v>
      </c>
    </row>
    <row r="91" spans="1:12" x14ac:dyDescent="0.25">
      <c r="A91" t="s">
        <v>40</v>
      </c>
      <c r="B91">
        <v>5</v>
      </c>
      <c r="C91">
        <v>2</v>
      </c>
      <c r="D91">
        <v>1</v>
      </c>
      <c r="E91">
        <f>D91+_xlfn.BITLSHIFT(C91,2)+_xlfn.BITLSHIFT(B91,4)</f>
        <v>89</v>
      </c>
      <c r="F91" t="str">
        <f>CHOOSE(C91 +1,"Up","Left","Down","Right")</f>
        <v>Down</v>
      </c>
      <c r="G91" t="str">
        <f>CHOOSE(D91 +1,"Up","Left","Down","Right")</f>
        <v>Left</v>
      </c>
      <c r="H91" t="str">
        <f>IF(C91=D91,F91,IF(_xlfn.BITXOR(C91,D91)=2,"",F91&amp;G91))</f>
        <v>DownLeft</v>
      </c>
      <c r="I91" t="str">
        <f>IF(H91="","N",MID(A91,4,99)&amp;"_"&amp;H91&amp;"_"&amp;MID(A91,2,1))</f>
        <v>Body_DownLeft_1</v>
      </c>
      <c r="J91" t="str">
        <f>IF(VLOOKUP(I91,snake!L$2:L$89,1)=I91,I91,"0")</f>
        <v>Body_DownLeft_1</v>
      </c>
      <c r="K91">
        <f>IF(J91="0",0,VLOOKUP(I91,snake!L$2:M$89,2))</f>
        <v>11</v>
      </c>
      <c r="L91" t="str">
        <f t="shared" si="1"/>
        <v>!byte 11; Body_DownLeft_1</v>
      </c>
    </row>
    <row r="92" spans="1:12" x14ac:dyDescent="0.25">
      <c r="A92" t="s">
        <v>40</v>
      </c>
      <c r="B92">
        <v>5</v>
      </c>
      <c r="C92">
        <v>2</v>
      </c>
      <c r="D92">
        <v>2</v>
      </c>
      <c r="E92">
        <f>D92+_xlfn.BITLSHIFT(C92,2)+_xlfn.BITLSHIFT(B92,4)</f>
        <v>90</v>
      </c>
      <c r="F92" t="str">
        <f>CHOOSE(C92 +1,"Up","Left","Down","Right")</f>
        <v>Down</v>
      </c>
      <c r="G92" t="str">
        <f>CHOOSE(D92 +1,"Up","Left","Down","Right")</f>
        <v>Down</v>
      </c>
      <c r="H92" t="str">
        <f>IF(C92=D92,F92,IF(_xlfn.BITXOR(C92,D92)=2,"",F92&amp;G92))</f>
        <v>Down</v>
      </c>
      <c r="I92" t="str">
        <f>IF(H92="","N",MID(A92,4,99)&amp;"_"&amp;H92&amp;"_"&amp;MID(A92,2,1))</f>
        <v>Body_Down_1</v>
      </c>
      <c r="J92" t="str">
        <f>IF(VLOOKUP(I92,snake!L$2:L$89,1)=I92,I92,"0")</f>
        <v>Body_Down_1</v>
      </c>
      <c r="K92">
        <f>IF(J92="0",0,VLOOKUP(I92,snake!L$2:M$89,2))</f>
        <v>9</v>
      </c>
      <c r="L92" t="str">
        <f t="shared" si="1"/>
        <v>!byte 9; Body_Down_1</v>
      </c>
    </row>
    <row r="93" spans="1:12" x14ac:dyDescent="0.25">
      <c r="A93" t="s">
        <v>40</v>
      </c>
      <c r="B93">
        <v>5</v>
      </c>
      <c r="C93">
        <v>2</v>
      </c>
      <c r="D93">
        <v>3</v>
      </c>
      <c r="E93">
        <f>D93+_xlfn.BITLSHIFT(C93,2)+_xlfn.BITLSHIFT(B93,4)</f>
        <v>91</v>
      </c>
      <c r="F93" t="str">
        <f>CHOOSE(C93 +1,"Up","Left","Down","Right")</f>
        <v>Down</v>
      </c>
      <c r="G93" t="str">
        <f>CHOOSE(D93 +1,"Up","Left","Down","Right")</f>
        <v>Right</v>
      </c>
      <c r="H93" t="str">
        <f>IF(C93=D93,F93,IF(_xlfn.BITXOR(C93,D93)=2,"",F93&amp;G93))</f>
        <v>DownRight</v>
      </c>
      <c r="I93" t="str">
        <f>IF(H93="","N",MID(A93,4,99)&amp;"_"&amp;H93&amp;"_"&amp;MID(A93,2,1))</f>
        <v>Body_DownRight_1</v>
      </c>
      <c r="J93" t="str">
        <f>IF(VLOOKUP(I93,snake!L$2:L$89,1)=I93,I93,"0")</f>
        <v>Body_DownRight_1</v>
      </c>
      <c r="K93">
        <f>IF(J93="0",0,VLOOKUP(I93,snake!L$2:M$89,2))</f>
        <v>13</v>
      </c>
      <c r="L93" t="str">
        <f t="shared" si="1"/>
        <v>!byte 13; Body_DownRight_1</v>
      </c>
    </row>
    <row r="94" spans="1:12" x14ac:dyDescent="0.25">
      <c r="A94" t="s">
        <v>40</v>
      </c>
      <c r="B94">
        <v>5</v>
      </c>
      <c r="C94">
        <v>3</v>
      </c>
      <c r="D94">
        <v>0</v>
      </c>
      <c r="E94">
        <f>D94+_xlfn.BITLSHIFT(C94,2)+_xlfn.BITLSHIFT(B94,4)</f>
        <v>92</v>
      </c>
      <c r="F94" t="str">
        <f>CHOOSE(C94 +1,"Up","Left","Down","Right")</f>
        <v>Right</v>
      </c>
      <c r="G94" t="str">
        <f>CHOOSE(D94 +1,"Up","Left","Down","Right")</f>
        <v>Up</v>
      </c>
      <c r="H94" t="str">
        <f>IF(C94=D94,F94,IF(_xlfn.BITXOR(C94,D94)=2,"",F94&amp;G94))</f>
        <v>RightUp</v>
      </c>
      <c r="I94" t="str">
        <f>IF(H94="","N",MID(A94,4,99)&amp;"_"&amp;H94&amp;"_"&amp;MID(A94,2,1))</f>
        <v>Body_RightUp_1</v>
      </c>
      <c r="J94" t="str">
        <f>IF(VLOOKUP(I94,snake!L$2:L$89,1)=I94,I94,"0")</f>
        <v>Body_RightUp_1</v>
      </c>
      <c r="K94">
        <f>IF(J94="0",0,VLOOKUP(I94,snake!L$2:M$89,2))</f>
        <v>25</v>
      </c>
      <c r="L94" t="str">
        <f t="shared" si="1"/>
        <v>!byte 25; Body_RightUp_1</v>
      </c>
    </row>
    <row r="95" spans="1:12" x14ac:dyDescent="0.25">
      <c r="A95" t="s">
        <v>40</v>
      </c>
      <c r="B95">
        <v>5</v>
      </c>
      <c r="C95">
        <v>3</v>
      </c>
      <c r="D95">
        <v>1</v>
      </c>
      <c r="E95">
        <f>D95+_xlfn.BITLSHIFT(C95,2)+_xlfn.BITLSHIFT(B95,4)</f>
        <v>93</v>
      </c>
      <c r="F95" t="str">
        <f>CHOOSE(C95 +1,"Up","Left","Down","Right")</f>
        <v>Right</v>
      </c>
      <c r="G95" t="str">
        <f>CHOOSE(D95 +1,"Up","Left","Down","Right")</f>
        <v>Left</v>
      </c>
      <c r="H95" t="str">
        <f>IF(C95=D95,F95,IF(_xlfn.BITXOR(C95,D95)=2,"",F95&amp;G95))</f>
        <v/>
      </c>
      <c r="I95" t="str">
        <f>IF(H95="","N",MID(A95,4,99)&amp;"_"&amp;H95&amp;"_"&amp;MID(A95,2,1))</f>
        <v>N</v>
      </c>
      <c r="J95" t="str">
        <f>IF(VLOOKUP(I95,snake!L$2:L$89,1)=I95,I95,"0")</f>
        <v>0</v>
      </c>
      <c r="K95">
        <f>IF(J95="0",0,VLOOKUP(I95,snake!L$2:M$89,2))</f>
        <v>0</v>
      </c>
      <c r="L95" t="str">
        <f t="shared" si="1"/>
        <v>!byte 0</v>
      </c>
    </row>
    <row r="96" spans="1:12" x14ac:dyDescent="0.25">
      <c r="A96" t="s">
        <v>40</v>
      </c>
      <c r="B96">
        <v>5</v>
      </c>
      <c r="C96">
        <v>3</v>
      </c>
      <c r="D96">
        <v>2</v>
      </c>
      <c r="E96">
        <f>D96+_xlfn.BITLSHIFT(C96,2)+_xlfn.BITLSHIFT(B96,4)</f>
        <v>94</v>
      </c>
      <c r="F96" t="str">
        <f>CHOOSE(C96 +1,"Up","Left","Down","Right")</f>
        <v>Right</v>
      </c>
      <c r="G96" t="str">
        <f>CHOOSE(D96 +1,"Up","Left","Down","Right")</f>
        <v>Down</v>
      </c>
      <c r="H96" t="str">
        <f>IF(C96=D96,F96,IF(_xlfn.BITXOR(C96,D96)=2,"",F96&amp;G96))</f>
        <v>RightDown</v>
      </c>
      <c r="I96" t="str">
        <f>IF(H96="","N",MID(A96,4,99)&amp;"_"&amp;H96&amp;"_"&amp;MID(A96,2,1))</f>
        <v>Body_RightDown_1</v>
      </c>
      <c r="J96" t="str">
        <f>IF(VLOOKUP(I96,snake!L$2:L$89,1)=I96,I96,"0")</f>
        <v>Body_RightDown_1</v>
      </c>
      <c r="K96">
        <f>IF(J96="0",0,VLOOKUP(I96,snake!L$2:M$89,2))</f>
        <v>23</v>
      </c>
      <c r="L96" t="str">
        <f t="shared" si="1"/>
        <v>!byte 23; Body_RightDown_1</v>
      </c>
    </row>
    <row r="97" spans="1:12" x14ac:dyDescent="0.25">
      <c r="A97" t="s">
        <v>40</v>
      </c>
      <c r="B97">
        <v>5</v>
      </c>
      <c r="C97">
        <v>3</v>
      </c>
      <c r="D97">
        <v>3</v>
      </c>
      <c r="E97">
        <f>D97+_xlfn.BITLSHIFT(C97,2)+_xlfn.BITLSHIFT(B97,4)</f>
        <v>95</v>
      </c>
      <c r="F97" t="str">
        <f>CHOOSE(C97 +1,"Up","Left","Down","Right")</f>
        <v>Right</v>
      </c>
      <c r="G97" t="str">
        <f>CHOOSE(D97 +1,"Up","Left","Down","Right")</f>
        <v>Right</v>
      </c>
      <c r="H97" t="str">
        <f>IF(C97=D97,F97,IF(_xlfn.BITXOR(C97,D97)=2,"",F97&amp;G97))</f>
        <v>Right</v>
      </c>
      <c r="I97" t="str">
        <f>IF(H97="","N",MID(A97,4,99)&amp;"_"&amp;H97&amp;"_"&amp;MID(A97,2,1))</f>
        <v>Body_Right_1</v>
      </c>
      <c r="J97" t="str">
        <f>IF(VLOOKUP(I97,snake!L$2:L$89,1)=I97,I97,"0")</f>
        <v>Body_Right_1</v>
      </c>
      <c r="K97">
        <f>IF(J97="0",0,VLOOKUP(I97,snake!L$2:M$89,2))</f>
        <v>21</v>
      </c>
      <c r="L97" t="str">
        <f t="shared" si="1"/>
        <v>!byte 21; Body_Right_1</v>
      </c>
    </row>
    <row r="98" spans="1:12" x14ac:dyDescent="0.25">
      <c r="A98" t="s">
        <v>41</v>
      </c>
      <c r="B98">
        <v>6</v>
      </c>
      <c r="C98">
        <v>0</v>
      </c>
      <c r="D98">
        <v>0</v>
      </c>
      <c r="E98">
        <f>D98+_xlfn.BITLSHIFT(C98,2)+_xlfn.BITLSHIFT(B98,4)</f>
        <v>96</v>
      </c>
      <c r="F98" t="str">
        <f>CHOOSE(C98 +1,"Up","Left","Down","Right")</f>
        <v>Up</v>
      </c>
      <c r="G98" t="str">
        <f>CHOOSE(D98 +1,"Up","Left","Down","Right")</f>
        <v>Up</v>
      </c>
      <c r="H98" t="str">
        <f>IF(C98=D98,F98,IF(_xlfn.BITXOR(C98,D98)=2,"",F98&amp;G98))</f>
        <v>Up</v>
      </c>
      <c r="I98" t="str">
        <f>IF(H98="","N",MID(A98,4,99)&amp;"_"&amp;H98&amp;"_"&amp;MID(A98,2,1))</f>
        <v>Tail_Up_1</v>
      </c>
      <c r="J98" t="str">
        <f>IF(VLOOKUP(I98,snake!L$2:L$89,1)=I98,I98,"0")</f>
        <v>Tail_Up_1</v>
      </c>
      <c r="K98">
        <f>IF(J98="0",0,VLOOKUP(I98,snake!L$2:M$89,2))</f>
        <v>79</v>
      </c>
      <c r="L98" t="str">
        <f t="shared" si="1"/>
        <v>!byte 79; Tail_Up_1</v>
      </c>
    </row>
    <row r="99" spans="1:12" x14ac:dyDescent="0.25">
      <c r="A99" t="s">
        <v>41</v>
      </c>
      <c r="B99">
        <v>6</v>
      </c>
      <c r="C99">
        <v>0</v>
      </c>
      <c r="D99">
        <v>1</v>
      </c>
      <c r="E99">
        <f>D99+_xlfn.BITLSHIFT(C99,2)+_xlfn.BITLSHIFT(B99,4)</f>
        <v>97</v>
      </c>
      <c r="F99" t="str">
        <f>CHOOSE(C99 +1,"Up","Left","Down","Right")</f>
        <v>Up</v>
      </c>
      <c r="G99" t="str">
        <f>CHOOSE(D99 +1,"Up","Left","Down","Right")</f>
        <v>Left</v>
      </c>
      <c r="H99" t="str">
        <f>IF(C99=D99,F99,IF(_xlfn.BITXOR(C99,D99)=2,"",F99&amp;G99))</f>
        <v>UpLeft</v>
      </c>
      <c r="I99" t="str">
        <f>IF(H99="","N",MID(A99,4,99)&amp;"_"&amp;H99&amp;"_"&amp;MID(A99,2,1))</f>
        <v>Tail_UpLeft_1</v>
      </c>
      <c r="J99" t="str">
        <f>IF(VLOOKUP(I99,snake!L$2:L$89,1)=I99,I99,"0")</f>
        <v>Tail_UpLeft_1</v>
      </c>
      <c r="K99">
        <f>IF(J99="0",0,VLOOKUP(I99,snake!L$2:M$89,2))</f>
        <v>81</v>
      </c>
      <c r="L99" t="str">
        <f t="shared" si="1"/>
        <v>!byte 81; Tail_UpLeft_1</v>
      </c>
    </row>
    <row r="100" spans="1:12" x14ac:dyDescent="0.25">
      <c r="A100" t="s">
        <v>41</v>
      </c>
      <c r="B100">
        <v>6</v>
      </c>
      <c r="C100">
        <v>0</v>
      </c>
      <c r="D100">
        <v>2</v>
      </c>
      <c r="E100">
        <f>D100+_xlfn.BITLSHIFT(C100,2)+_xlfn.BITLSHIFT(B100,4)</f>
        <v>98</v>
      </c>
      <c r="F100" t="str">
        <f>CHOOSE(C100 +1,"Up","Left","Down","Right")</f>
        <v>Up</v>
      </c>
      <c r="G100" t="str">
        <f>CHOOSE(D100 +1,"Up","Left","Down","Right")</f>
        <v>Down</v>
      </c>
      <c r="H100" t="str">
        <f>IF(C100=D100,F100,IF(_xlfn.BITXOR(C100,D100)=2,"",F100&amp;G100))</f>
        <v/>
      </c>
      <c r="I100" t="str">
        <f>IF(H100="","N",MID(A100,4,99)&amp;"_"&amp;H100&amp;"_"&amp;MID(A100,2,1))</f>
        <v>N</v>
      </c>
      <c r="J100" t="str">
        <f>IF(VLOOKUP(I100,snake!L$2:L$89,1)=I100,I100,"0")</f>
        <v>0</v>
      </c>
      <c r="K100">
        <f>IF(J100="0",0,VLOOKUP(I100,snake!L$2:M$89,2))</f>
        <v>0</v>
      </c>
      <c r="L100" t="str">
        <f t="shared" si="1"/>
        <v>!byte 0</v>
      </c>
    </row>
    <row r="101" spans="1:12" x14ac:dyDescent="0.25">
      <c r="A101" t="s">
        <v>41</v>
      </c>
      <c r="B101">
        <v>6</v>
      </c>
      <c r="C101">
        <v>0</v>
      </c>
      <c r="D101">
        <v>3</v>
      </c>
      <c r="E101">
        <f>D101+_xlfn.BITLSHIFT(C101,2)+_xlfn.BITLSHIFT(B101,4)</f>
        <v>99</v>
      </c>
      <c r="F101" t="str">
        <f>CHOOSE(C101 +1,"Up","Left","Down","Right")</f>
        <v>Up</v>
      </c>
      <c r="G101" t="str">
        <f>CHOOSE(D101 +1,"Up","Left","Down","Right")</f>
        <v>Right</v>
      </c>
      <c r="H101" t="str">
        <f>IF(C101=D101,F101,IF(_xlfn.BITXOR(C101,D101)=2,"",F101&amp;G101))</f>
        <v>UpRight</v>
      </c>
      <c r="I101" t="str">
        <f>IF(H101="","N",MID(A101,4,99)&amp;"_"&amp;H101&amp;"_"&amp;MID(A101,2,1))</f>
        <v>Tail_UpRight_1</v>
      </c>
      <c r="J101" t="str">
        <f>IF(VLOOKUP(I101,snake!L$2:L$89,1)=I101,I101,"0")</f>
        <v>Tail_UpRight_1</v>
      </c>
      <c r="K101">
        <f>IF(J101="0",0,VLOOKUP(I101,snake!L$2:M$89,2))</f>
        <v>83</v>
      </c>
      <c r="L101" t="str">
        <f t="shared" si="1"/>
        <v>!byte 83; Tail_UpRight_1</v>
      </c>
    </row>
    <row r="102" spans="1:12" x14ac:dyDescent="0.25">
      <c r="A102" t="s">
        <v>41</v>
      </c>
      <c r="B102">
        <v>6</v>
      </c>
      <c r="C102">
        <v>1</v>
      </c>
      <c r="D102">
        <v>0</v>
      </c>
      <c r="E102">
        <f>D102+_xlfn.BITLSHIFT(C102,2)+_xlfn.BITLSHIFT(B102,4)</f>
        <v>100</v>
      </c>
      <c r="F102" t="str">
        <f>CHOOSE(C102 +1,"Up","Left","Down","Right")</f>
        <v>Left</v>
      </c>
      <c r="G102" t="str">
        <f>CHOOSE(D102 +1,"Up","Left","Down","Right")</f>
        <v>Up</v>
      </c>
      <c r="H102" t="str">
        <f>IF(C102=D102,F102,IF(_xlfn.BITXOR(C102,D102)=2,"",F102&amp;G102))</f>
        <v>LeftUp</v>
      </c>
      <c r="I102" t="str">
        <f>IF(H102="","N",MID(A102,4,99)&amp;"_"&amp;H102&amp;"_"&amp;MID(A102,2,1))</f>
        <v>Tail_LeftUp_1</v>
      </c>
      <c r="J102" t="str">
        <f>IF(VLOOKUP(I102,snake!L$2:L$89,1)=I102,I102,"0")</f>
        <v>Tail_LeftUp_1</v>
      </c>
      <c r="K102">
        <f>IF(J102="0",0,VLOOKUP(I102,snake!L$2:M$89,2))</f>
        <v>71</v>
      </c>
      <c r="L102" t="str">
        <f t="shared" si="1"/>
        <v>!byte 71; Tail_LeftUp_1</v>
      </c>
    </row>
    <row r="103" spans="1:12" x14ac:dyDescent="0.25">
      <c r="A103" t="s">
        <v>41</v>
      </c>
      <c r="B103">
        <v>6</v>
      </c>
      <c r="C103">
        <v>1</v>
      </c>
      <c r="D103">
        <v>1</v>
      </c>
      <c r="E103">
        <f>D103+_xlfn.BITLSHIFT(C103,2)+_xlfn.BITLSHIFT(B103,4)</f>
        <v>101</v>
      </c>
      <c r="F103" t="str">
        <f>CHOOSE(C103 +1,"Up","Left","Down","Right")</f>
        <v>Left</v>
      </c>
      <c r="G103" t="str">
        <f>CHOOSE(D103 +1,"Up","Left","Down","Right")</f>
        <v>Left</v>
      </c>
      <c r="H103" t="str">
        <f>IF(C103=D103,F103,IF(_xlfn.BITXOR(C103,D103)=2,"",F103&amp;G103))</f>
        <v>Left</v>
      </c>
      <c r="I103" t="str">
        <f>IF(H103="","N",MID(A103,4,99)&amp;"_"&amp;H103&amp;"_"&amp;MID(A103,2,1))</f>
        <v>Tail_Left_1</v>
      </c>
      <c r="J103" t="str">
        <f>IF(VLOOKUP(I103,snake!L$2:L$89,1)=I103,I103,"0")</f>
        <v>Tail_Left_1</v>
      </c>
      <c r="K103">
        <f>IF(J103="0",0,VLOOKUP(I103,snake!L$2:M$89,2))</f>
        <v>67</v>
      </c>
      <c r="L103" t="str">
        <f t="shared" si="1"/>
        <v>!byte 67; Tail_Left_1</v>
      </c>
    </row>
    <row r="104" spans="1:12" x14ac:dyDescent="0.25">
      <c r="A104" t="s">
        <v>41</v>
      </c>
      <c r="B104">
        <v>6</v>
      </c>
      <c r="C104">
        <v>1</v>
      </c>
      <c r="D104">
        <v>2</v>
      </c>
      <c r="E104">
        <f>D104+_xlfn.BITLSHIFT(C104,2)+_xlfn.BITLSHIFT(B104,4)</f>
        <v>102</v>
      </c>
      <c r="F104" t="str">
        <f>CHOOSE(C104 +1,"Up","Left","Down","Right")</f>
        <v>Left</v>
      </c>
      <c r="G104" t="str">
        <f>CHOOSE(D104 +1,"Up","Left","Down","Right")</f>
        <v>Down</v>
      </c>
      <c r="H104" t="str">
        <f>IF(C104=D104,F104,IF(_xlfn.BITXOR(C104,D104)=2,"",F104&amp;G104))</f>
        <v>LeftDown</v>
      </c>
      <c r="I104" t="str">
        <f>IF(H104="","N",MID(A104,4,99)&amp;"_"&amp;H104&amp;"_"&amp;MID(A104,2,1))</f>
        <v>Tail_LeftDown_1</v>
      </c>
      <c r="J104" t="str">
        <f>IF(VLOOKUP(I104,snake!L$2:L$89,1)=I104,I104,"0")</f>
        <v>Tail_LeftDown_1</v>
      </c>
      <c r="K104">
        <f>IF(J104="0",0,VLOOKUP(I104,snake!L$2:M$89,2))</f>
        <v>69</v>
      </c>
      <c r="L104" t="str">
        <f t="shared" si="1"/>
        <v>!byte 69; Tail_LeftDown_1</v>
      </c>
    </row>
    <row r="105" spans="1:12" x14ac:dyDescent="0.25">
      <c r="A105" t="s">
        <v>41</v>
      </c>
      <c r="B105">
        <v>6</v>
      </c>
      <c r="C105">
        <v>1</v>
      </c>
      <c r="D105">
        <v>3</v>
      </c>
      <c r="E105">
        <f>D105+_xlfn.BITLSHIFT(C105,2)+_xlfn.BITLSHIFT(B105,4)</f>
        <v>103</v>
      </c>
      <c r="F105" t="str">
        <f>CHOOSE(C105 +1,"Up","Left","Down","Right")</f>
        <v>Left</v>
      </c>
      <c r="G105" t="str">
        <f>CHOOSE(D105 +1,"Up","Left","Down","Right")</f>
        <v>Right</v>
      </c>
      <c r="H105" t="str">
        <f>IF(C105=D105,F105,IF(_xlfn.BITXOR(C105,D105)=2,"",F105&amp;G105))</f>
        <v/>
      </c>
      <c r="I105" t="str">
        <f>IF(H105="","N",MID(A105,4,99)&amp;"_"&amp;H105&amp;"_"&amp;MID(A105,2,1))</f>
        <v>N</v>
      </c>
      <c r="J105" t="str">
        <f>IF(VLOOKUP(I105,snake!L$2:L$89,1)=I105,I105,"0")</f>
        <v>0</v>
      </c>
      <c r="K105">
        <f>IF(J105="0",0,VLOOKUP(I105,snake!L$2:M$89,2))</f>
        <v>0</v>
      </c>
      <c r="L105" t="str">
        <f t="shared" si="1"/>
        <v>!byte 0</v>
      </c>
    </row>
    <row r="106" spans="1:12" x14ac:dyDescent="0.25">
      <c r="A106" t="s">
        <v>41</v>
      </c>
      <c r="B106">
        <v>6</v>
      </c>
      <c r="C106">
        <v>2</v>
      </c>
      <c r="D106">
        <v>0</v>
      </c>
      <c r="E106">
        <f>D106+_xlfn.BITLSHIFT(C106,2)+_xlfn.BITLSHIFT(B106,4)</f>
        <v>104</v>
      </c>
      <c r="F106" t="str">
        <f>CHOOSE(C106 +1,"Up","Left","Down","Right")</f>
        <v>Down</v>
      </c>
      <c r="G106" t="str">
        <f>CHOOSE(D106 +1,"Up","Left","Down","Right")</f>
        <v>Up</v>
      </c>
      <c r="H106" t="str">
        <f>IF(C106=D106,F106,IF(_xlfn.BITXOR(C106,D106)=2,"",F106&amp;G106))</f>
        <v/>
      </c>
      <c r="I106" t="str">
        <f>IF(H106="","N",MID(A106,4,99)&amp;"_"&amp;H106&amp;"_"&amp;MID(A106,2,1))</f>
        <v>N</v>
      </c>
      <c r="J106" t="str">
        <f>IF(VLOOKUP(I106,snake!L$2:L$89,1)=I106,I106,"0")</f>
        <v>0</v>
      </c>
      <c r="K106">
        <f>IF(J106="0",0,VLOOKUP(I106,snake!L$2:M$89,2))</f>
        <v>0</v>
      </c>
      <c r="L106" t="str">
        <f t="shared" si="1"/>
        <v>!byte 0</v>
      </c>
    </row>
    <row r="107" spans="1:12" x14ac:dyDescent="0.25">
      <c r="A107" t="s">
        <v>41</v>
      </c>
      <c r="B107">
        <v>6</v>
      </c>
      <c r="C107">
        <v>2</v>
      </c>
      <c r="D107">
        <v>1</v>
      </c>
      <c r="E107">
        <f>D107+_xlfn.BITLSHIFT(C107,2)+_xlfn.BITLSHIFT(B107,4)</f>
        <v>105</v>
      </c>
      <c r="F107" t="str">
        <f>CHOOSE(C107 +1,"Up","Left","Down","Right")</f>
        <v>Down</v>
      </c>
      <c r="G107" t="str">
        <f>CHOOSE(D107 +1,"Up","Left","Down","Right")</f>
        <v>Left</v>
      </c>
      <c r="H107" t="str">
        <f>IF(C107=D107,F107,IF(_xlfn.BITXOR(C107,D107)=2,"",F107&amp;G107))</f>
        <v>DownLeft</v>
      </c>
      <c r="I107" t="str">
        <f>IF(H107="","N",MID(A107,4,99)&amp;"_"&amp;H107&amp;"_"&amp;MID(A107,2,1))</f>
        <v>Tail_DownLeft_1</v>
      </c>
      <c r="J107" t="str">
        <f>IF(VLOOKUP(I107,snake!L$2:L$89,1)=I107,I107,"0")</f>
        <v>Tail_DownLeft_1</v>
      </c>
      <c r="K107">
        <f>IF(J107="0",0,VLOOKUP(I107,snake!L$2:M$89,2))</f>
        <v>63</v>
      </c>
      <c r="L107" t="str">
        <f t="shared" si="1"/>
        <v>!byte 63; Tail_DownLeft_1</v>
      </c>
    </row>
    <row r="108" spans="1:12" x14ac:dyDescent="0.25">
      <c r="A108" t="s">
        <v>41</v>
      </c>
      <c r="B108">
        <v>6</v>
      </c>
      <c r="C108">
        <v>2</v>
      </c>
      <c r="D108">
        <v>2</v>
      </c>
      <c r="E108">
        <f>D108+_xlfn.BITLSHIFT(C108,2)+_xlfn.BITLSHIFT(B108,4)</f>
        <v>106</v>
      </c>
      <c r="F108" t="str">
        <f>CHOOSE(C108 +1,"Up","Left","Down","Right")</f>
        <v>Down</v>
      </c>
      <c r="G108" t="str">
        <f>CHOOSE(D108 +1,"Up","Left","Down","Right")</f>
        <v>Down</v>
      </c>
      <c r="H108" t="str">
        <f>IF(C108=D108,F108,IF(_xlfn.BITXOR(C108,D108)=2,"",F108&amp;G108))</f>
        <v>Down</v>
      </c>
      <c r="I108" t="str">
        <f>IF(H108="","N",MID(A108,4,99)&amp;"_"&amp;H108&amp;"_"&amp;MID(A108,2,1))</f>
        <v>Tail_Down_1</v>
      </c>
      <c r="J108" t="str">
        <f>IF(VLOOKUP(I108,snake!L$2:L$89,1)=I108,I108,"0")</f>
        <v>Tail_Down_1</v>
      </c>
      <c r="K108">
        <f>IF(J108="0",0,VLOOKUP(I108,snake!L$2:M$89,2))</f>
        <v>61</v>
      </c>
      <c r="L108" t="str">
        <f t="shared" si="1"/>
        <v>!byte 61; Tail_Down_1</v>
      </c>
    </row>
    <row r="109" spans="1:12" x14ac:dyDescent="0.25">
      <c r="A109" t="s">
        <v>41</v>
      </c>
      <c r="B109">
        <v>6</v>
      </c>
      <c r="C109">
        <v>2</v>
      </c>
      <c r="D109">
        <v>3</v>
      </c>
      <c r="E109">
        <f>D109+_xlfn.BITLSHIFT(C109,2)+_xlfn.BITLSHIFT(B109,4)</f>
        <v>107</v>
      </c>
      <c r="F109" t="str">
        <f>CHOOSE(C109 +1,"Up","Left","Down","Right")</f>
        <v>Down</v>
      </c>
      <c r="G109" t="str">
        <f>CHOOSE(D109 +1,"Up","Left","Down","Right")</f>
        <v>Right</v>
      </c>
      <c r="H109" t="str">
        <f>IF(C109=D109,F109,IF(_xlfn.BITXOR(C109,D109)=2,"",F109&amp;G109))</f>
        <v>DownRight</v>
      </c>
      <c r="I109" t="str">
        <f>IF(H109="","N",MID(A109,4,99)&amp;"_"&amp;H109&amp;"_"&amp;MID(A109,2,1))</f>
        <v>Tail_DownRight_1</v>
      </c>
      <c r="J109" t="str">
        <f>IF(VLOOKUP(I109,snake!L$2:L$89,1)=I109,I109,"0")</f>
        <v>Tail_DownRight_1</v>
      </c>
      <c r="K109">
        <f>IF(J109="0",0,VLOOKUP(I109,snake!L$2:M$89,2))</f>
        <v>65</v>
      </c>
      <c r="L109" t="str">
        <f t="shared" si="1"/>
        <v>!byte 65; Tail_DownRight_1</v>
      </c>
    </row>
    <row r="110" spans="1:12" x14ac:dyDescent="0.25">
      <c r="A110" t="s">
        <v>41</v>
      </c>
      <c r="B110">
        <v>6</v>
      </c>
      <c r="C110">
        <v>3</v>
      </c>
      <c r="D110">
        <v>0</v>
      </c>
      <c r="E110">
        <f>D110+_xlfn.BITLSHIFT(C110,2)+_xlfn.BITLSHIFT(B110,4)</f>
        <v>108</v>
      </c>
      <c r="F110" t="str">
        <f>CHOOSE(C110 +1,"Up","Left","Down","Right")</f>
        <v>Right</v>
      </c>
      <c r="G110" t="str">
        <f>CHOOSE(D110 +1,"Up","Left","Down","Right")</f>
        <v>Up</v>
      </c>
      <c r="H110" t="str">
        <f>IF(C110=D110,F110,IF(_xlfn.BITXOR(C110,D110)=2,"",F110&amp;G110))</f>
        <v>RightUp</v>
      </c>
      <c r="I110" t="str">
        <f>IF(H110="","N",MID(A110,4,99)&amp;"_"&amp;H110&amp;"_"&amp;MID(A110,2,1))</f>
        <v>Tail_RightUp_1</v>
      </c>
      <c r="J110" t="str">
        <f>IF(VLOOKUP(I110,snake!L$2:L$89,1)=I110,I110,"0")</f>
        <v>Tail_RightUp_1</v>
      </c>
      <c r="K110">
        <f>IF(J110="0",0,VLOOKUP(I110,snake!L$2:M$89,2))</f>
        <v>77</v>
      </c>
      <c r="L110" t="str">
        <f t="shared" si="1"/>
        <v>!byte 77; Tail_RightUp_1</v>
      </c>
    </row>
    <row r="111" spans="1:12" x14ac:dyDescent="0.25">
      <c r="A111" t="s">
        <v>41</v>
      </c>
      <c r="B111">
        <v>6</v>
      </c>
      <c r="C111">
        <v>3</v>
      </c>
      <c r="D111">
        <v>1</v>
      </c>
      <c r="E111">
        <f>D111+_xlfn.BITLSHIFT(C111,2)+_xlfn.BITLSHIFT(B111,4)</f>
        <v>109</v>
      </c>
      <c r="F111" t="str">
        <f>CHOOSE(C111 +1,"Up","Left","Down","Right")</f>
        <v>Right</v>
      </c>
      <c r="G111" t="str">
        <f>CHOOSE(D111 +1,"Up","Left","Down","Right")</f>
        <v>Left</v>
      </c>
      <c r="H111" t="str">
        <f>IF(C111=D111,F111,IF(_xlfn.BITXOR(C111,D111)=2,"",F111&amp;G111))</f>
        <v/>
      </c>
      <c r="I111" t="str">
        <f>IF(H111="","N",MID(A111,4,99)&amp;"_"&amp;H111&amp;"_"&amp;MID(A111,2,1))</f>
        <v>N</v>
      </c>
      <c r="J111" t="str">
        <f>IF(VLOOKUP(I111,snake!L$2:L$89,1)=I111,I111,"0")</f>
        <v>0</v>
      </c>
      <c r="K111">
        <f>IF(J111="0",0,VLOOKUP(I111,snake!L$2:M$89,2))</f>
        <v>0</v>
      </c>
      <c r="L111" t="str">
        <f t="shared" si="1"/>
        <v>!byte 0</v>
      </c>
    </row>
    <row r="112" spans="1:12" x14ac:dyDescent="0.25">
      <c r="A112" t="s">
        <v>41</v>
      </c>
      <c r="B112">
        <v>6</v>
      </c>
      <c r="C112">
        <v>3</v>
      </c>
      <c r="D112">
        <v>2</v>
      </c>
      <c r="E112">
        <f>D112+_xlfn.BITLSHIFT(C112,2)+_xlfn.BITLSHIFT(B112,4)</f>
        <v>110</v>
      </c>
      <c r="F112" t="str">
        <f>CHOOSE(C112 +1,"Up","Left","Down","Right")</f>
        <v>Right</v>
      </c>
      <c r="G112" t="str">
        <f>CHOOSE(D112 +1,"Up","Left","Down","Right")</f>
        <v>Down</v>
      </c>
      <c r="H112" t="str">
        <f>IF(C112=D112,F112,IF(_xlfn.BITXOR(C112,D112)=2,"",F112&amp;G112))</f>
        <v>RightDown</v>
      </c>
      <c r="I112" t="str">
        <f>IF(H112="","N",MID(A112,4,99)&amp;"_"&amp;H112&amp;"_"&amp;MID(A112,2,1))</f>
        <v>Tail_RightDown_1</v>
      </c>
      <c r="J112" t="str">
        <f>IF(VLOOKUP(I112,snake!L$2:L$89,1)=I112,I112,"0")</f>
        <v>Tail_RightDown_1</v>
      </c>
      <c r="K112">
        <f>IF(J112="0",0,VLOOKUP(I112,snake!L$2:M$89,2))</f>
        <v>75</v>
      </c>
      <c r="L112" t="str">
        <f t="shared" si="1"/>
        <v>!byte 75; Tail_RightDown_1</v>
      </c>
    </row>
    <row r="113" spans="1:12" x14ac:dyDescent="0.25">
      <c r="A113" t="s">
        <v>41</v>
      </c>
      <c r="B113">
        <v>6</v>
      </c>
      <c r="C113">
        <v>3</v>
      </c>
      <c r="D113">
        <v>3</v>
      </c>
      <c r="E113">
        <f>D113+_xlfn.BITLSHIFT(C113,2)+_xlfn.BITLSHIFT(B113,4)</f>
        <v>111</v>
      </c>
      <c r="F113" t="str">
        <f>CHOOSE(C113 +1,"Up","Left","Down","Right")</f>
        <v>Right</v>
      </c>
      <c r="G113" t="str">
        <f>CHOOSE(D113 +1,"Up","Left","Down","Right")</f>
        <v>Right</v>
      </c>
      <c r="H113" t="str">
        <f>IF(C113=D113,F113,IF(_xlfn.BITXOR(C113,D113)=2,"",F113&amp;G113))</f>
        <v>Right</v>
      </c>
      <c r="I113" t="str">
        <f>IF(H113="","N",MID(A113,4,99)&amp;"_"&amp;H113&amp;"_"&amp;MID(A113,2,1))</f>
        <v>Tail_Right_1</v>
      </c>
      <c r="J113" t="str">
        <f>IF(VLOOKUP(I113,snake!L$2:L$89,1)=I113,I113,"0")</f>
        <v>Tail_Right_1</v>
      </c>
      <c r="K113">
        <f>IF(J113="0",0,VLOOKUP(I113,snake!L$2:M$89,2))</f>
        <v>73</v>
      </c>
      <c r="L113" t="str">
        <f t="shared" si="1"/>
        <v>!byte 73; Tail_Right_1</v>
      </c>
    </row>
    <row r="114" spans="1:12" x14ac:dyDescent="0.25">
      <c r="A114" t="s">
        <v>42</v>
      </c>
      <c r="B114">
        <v>7</v>
      </c>
      <c r="C114">
        <v>0</v>
      </c>
      <c r="D114">
        <v>0</v>
      </c>
      <c r="E114">
        <f>D114+_xlfn.BITLSHIFT(C114,2)+_xlfn.BITLSHIFT(B114,4)</f>
        <v>112</v>
      </c>
      <c r="F114" t="str">
        <f>CHOOSE(C114 +1,"Up","Left","Down","Right")</f>
        <v>Up</v>
      </c>
      <c r="G114" t="str">
        <f>CHOOSE(D114 +1,"Up","Left","Down","Right")</f>
        <v>Up</v>
      </c>
      <c r="H114" t="str">
        <f>IF(C114=D114,F114,IF(_xlfn.BITXOR(C114,D114)=2,"",F114&amp;G114))</f>
        <v>Up</v>
      </c>
      <c r="I114" t="str">
        <f>IF(H114="","N",MID(A114,4,99)&amp;"_"&amp;H114&amp;"_"&amp;MID(A114,2,1))</f>
        <v>Tip_Up_1</v>
      </c>
      <c r="J114" t="str">
        <f>IF(VLOOKUP(I114,snake!L$2:L$89,1)=I114,I114,"0")</f>
        <v>Tip_Up_1</v>
      </c>
      <c r="K114">
        <f>IF(J114="0",0,VLOOKUP(I114,snake!L$2:M$89,2))</f>
        <v>93</v>
      </c>
      <c r="L114" t="str">
        <f t="shared" si="1"/>
        <v>!byte 93; Tip_Up_1</v>
      </c>
    </row>
    <row r="115" spans="1:12" x14ac:dyDescent="0.25">
      <c r="A115" t="s">
        <v>42</v>
      </c>
      <c r="B115">
        <v>7</v>
      </c>
      <c r="C115">
        <v>0</v>
      </c>
      <c r="D115">
        <v>1</v>
      </c>
      <c r="E115">
        <f>D115+_xlfn.BITLSHIFT(C115,2)+_xlfn.BITLSHIFT(B115,4)</f>
        <v>113</v>
      </c>
      <c r="F115" t="str">
        <f>CHOOSE(C115 +1,"Up","Left","Down","Right")</f>
        <v>Up</v>
      </c>
      <c r="G115" t="str">
        <f>CHOOSE(D115 +1,"Up","Left","Down","Right")</f>
        <v>Left</v>
      </c>
      <c r="H115" t="str">
        <f>IF(C115=D115,F115,IF(_xlfn.BITXOR(C115,D115)=2,"",F115&amp;G115))</f>
        <v>UpLeft</v>
      </c>
      <c r="I115" t="str">
        <f>IF(H115="","N",MID(A115,4,99)&amp;"_"&amp;H115&amp;"_"&amp;MID(A115,2,1))</f>
        <v>Tip_UpLeft_1</v>
      </c>
      <c r="J115" t="str">
        <f>IF(VLOOKUP(I115,snake!L$2:L$89,1)=I115,I115,"0")</f>
        <v>Tip_UpLeft_1</v>
      </c>
      <c r="K115">
        <f>IF(J115="0",0,VLOOKUP(I115,snake!L$2:M$89,2))</f>
        <v>94</v>
      </c>
      <c r="L115" t="str">
        <f t="shared" si="1"/>
        <v>!byte 94; Tip_UpLeft_1</v>
      </c>
    </row>
    <row r="116" spans="1:12" x14ac:dyDescent="0.25">
      <c r="A116" t="s">
        <v>42</v>
      </c>
      <c r="B116">
        <v>7</v>
      </c>
      <c r="C116">
        <v>0</v>
      </c>
      <c r="D116">
        <v>2</v>
      </c>
      <c r="E116">
        <f>D116+_xlfn.BITLSHIFT(C116,2)+_xlfn.BITLSHIFT(B116,4)</f>
        <v>114</v>
      </c>
      <c r="F116" t="str">
        <f>CHOOSE(C116 +1,"Up","Left","Down","Right")</f>
        <v>Up</v>
      </c>
      <c r="G116" t="str">
        <f>CHOOSE(D116 +1,"Up","Left","Down","Right")</f>
        <v>Down</v>
      </c>
      <c r="H116" t="str">
        <f>IF(C116=D116,F116,IF(_xlfn.BITXOR(C116,D116)=2,"",F116&amp;G116))</f>
        <v/>
      </c>
      <c r="I116" t="str">
        <f>IF(H116="","N",MID(A116,4,99)&amp;"_"&amp;H116&amp;"_"&amp;MID(A116,2,1))</f>
        <v>N</v>
      </c>
      <c r="J116" t="str">
        <f>IF(VLOOKUP(I116,snake!L$2:L$89,1)=I116,I116,"0")</f>
        <v>0</v>
      </c>
      <c r="K116">
        <f>IF(J116="0",0,VLOOKUP(I116,snake!L$2:M$89,2))</f>
        <v>0</v>
      </c>
      <c r="L116" t="str">
        <f t="shared" si="1"/>
        <v>!byte 0</v>
      </c>
    </row>
    <row r="117" spans="1:12" x14ac:dyDescent="0.25">
      <c r="A117" t="s">
        <v>42</v>
      </c>
      <c r="B117">
        <v>7</v>
      </c>
      <c r="C117">
        <v>0</v>
      </c>
      <c r="D117">
        <v>3</v>
      </c>
      <c r="E117">
        <f>D117+_xlfn.BITLSHIFT(C117,2)+_xlfn.BITLSHIFT(B117,4)</f>
        <v>115</v>
      </c>
      <c r="F117" t="str">
        <f>CHOOSE(C117 +1,"Up","Left","Down","Right")</f>
        <v>Up</v>
      </c>
      <c r="G117" t="str">
        <f>CHOOSE(D117 +1,"Up","Left","Down","Right")</f>
        <v>Right</v>
      </c>
      <c r="H117" t="str">
        <f>IF(C117=D117,F117,IF(_xlfn.BITXOR(C117,D117)=2,"",F117&amp;G117))</f>
        <v>UpRight</v>
      </c>
      <c r="I117" t="str">
        <f>IF(H117="","N",MID(A117,4,99)&amp;"_"&amp;H117&amp;"_"&amp;MID(A117,2,1))</f>
        <v>Tip_UpRight_1</v>
      </c>
      <c r="J117" t="str">
        <f>IF(VLOOKUP(I117,snake!L$2:L$89,1)=I117,I117,"0")</f>
        <v>Tip_UpRight_1</v>
      </c>
      <c r="K117">
        <f>IF(J117="0",0,VLOOKUP(I117,snake!L$2:M$89,2))</f>
        <v>95</v>
      </c>
      <c r="L117" t="str">
        <f t="shared" si="1"/>
        <v>!byte 95; Tip_UpRight_1</v>
      </c>
    </row>
    <row r="118" spans="1:12" x14ac:dyDescent="0.25">
      <c r="A118" t="s">
        <v>42</v>
      </c>
      <c r="B118">
        <v>7</v>
      </c>
      <c r="C118">
        <v>1</v>
      </c>
      <c r="D118">
        <v>0</v>
      </c>
      <c r="E118">
        <f>D118+_xlfn.BITLSHIFT(C118,2)+_xlfn.BITLSHIFT(B118,4)</f>
        <v>116</v>
      </c>
      <c r="F118" t="str">
        <f>CHOOSE(C118 +1,"Up","Left","Down","Right")</f>
        <v>Left</v>
      </c>
      <c r="G118" t="str">
        <f>CHOOSE(D118 +1,"Up","Left","Down","Right")</f>
        <v>Up</v>
      </c>
      <c r="H118" t="str">
        <f>IF(C118=D118,F118,IF(_xlfn.BITXOR(C118,D118)=2,"",F118&amp;G118))</f>
        <v>LeftUp</v>
      </c>
      <c r="I118" t="str">
        <f>IF(H118="","N",MID(A118,4,99)&amp;"_"&amp;H118&amp;"_"&amp;MID(A118,2,1))</f>
        <v>Tip_LeftUp_1</v>
      </c>
      <c r="J118" t="str">
        <f>IF(VLOOKUP(I118,snake!L$2:L$89,1)=I118,I118,"0")</f>
        <v>Tip_LeftUp_1</v>
      </c>
      <c r="K118">
        <f>IF(J118="0",0,VLOOKUP(I118,snake!L$2:M$89,2))</f>
        <v>89</v>
      </c>
      <c r="L118" t="str">
        <f t="shared" si="1"/>
        <v>!byte 89; Tip_LeftUp_1</v>
      </c>
    </row>
    <row r="119" spans="1:12" x14ac:dyDescent="0.25">
      <c r="A119" t="s">
        <v>42</v>
      </c>
      <c r="B119">
        <v>7</v>
      </c>
      <c r="C119">
        <v>1</v>
      </c>
      <c r="D119">
        <v>1</v>
      </c>
      <c r="E119">
        <f>D119+_xlfn.BITLSHIFT(C119,2)+_xlfn.BITLSHIFT(B119,4)</f>
        <v>117</v>
      </c>
      <c r="F119" t="str">
        <f>CHOOSE(C119 +1,"Up","Left","Down","Right")</f>
        <v>Left</v>
      </c>
      <c r="G119" t="str">
        <f>CHOOSE(D119 +1,"Up","Left","Down","Right")</f>
        <v>Left</v>
      </c>
      <c r="H119" t="str">
        <f>IF(C119=D119,F119,IF(_xlfn.BITXOR(C119,D119)=2,"",F119&amp;G119))</f>
        <v>Left</v>
      </c>
      <c r="I119" t="str">
        <f>IF(H119="","N",MID(A119,4,99)&amp;"_"&amp;H119&amp;"_"&amp;MID(A119,2,1))</f>
        <v>Tip_Left_1</v>
      </c>
      <c r="J119" t="str">
        <f>IF(VLOOKUP(I119,snake!L$2:L$89,1)=I119,I119,"0")</f>
        <v>Tip_Left_1</v>
      </c>
      <c r="K119">
        <f>IF(J119="0",0,VLOOKUP(I119,snake!L$2:M$89,2))</f>
        <v>87</v>
      </c>
      <c r="L119" t="str">
        <f t="shared" si="1"/>
        <v>!byte 87; Tip_Left_1</v>
      </c>
    </row>
    <row r="120" spans="1:12" x14ac:dyDescent="0.25">
      <c r="A120" t="s">
        <v>42</v>
      </c>
      <c r="B120">
        <v>7</v>
      </c>
      <c r="C120">
        <v>1</v>
      </c>
      <c r="D120">
        <v>2</v>
      </c>
      <c r="E120">
        <f>D120+_xlfn.BITLSHIFT(C120,2)+_xlfn.BITLSHIFT(B120,4)</f>
        <v>118</v>
      </c>
      <c r="F120" t="str">
        <f>CHOOSE(C120 +1,"Up","Left","Down","Right")</f>
        <v>Left</v>
      </c>
      <c r="G120" t="str">
        <f>CHOOSE(D120 +1,"Up","Left","Down","Right")</f>
        <v>Down</v>
      </c>
      <c r="H120" t="str">
        <f>IF(C120=D120,F120,IF(_xlfn.BITXOR(C120,D120)=2,"",F120&amp;G120))</f>
        <v>LeftDown</v>
      </c>
      <c r="I120" t="str">
        <f>IF(H120="","N",MID(A120,4,99)&amp;"_"&amp;H120&amp;"_"&amp;MID(A120,2,1))</f>
        <v>Tip_LeftDown_1</v>
      </c>
      <c r="J120" t="str">
        <f>IF(VLOOKUP(I120,snake!L$2:L$89,1)=I120,I120,"0")</f>
        <v>Tip_LeftDown_1</v>
      </c>
      <c r="K120">
        <f>IF(J120="0",0,VLOOKUP(I120,snake!L$2:M$89,2))</f>
        <v>88</v>
      </c>
      <c r="L120" t="str">
        <f t="shared" si="1"/>
        <v>!byte 88; Tip_LeftDown_1</v>
      </c>
    </row>
    <row r="121" spans="1:12" x14ac:dyDescent="0.25">
      <c r="A121" t="s">
        <v>42</v>
      </c>
      <c r="B121">
        <v>7</v>
      </c>
      <c r="C121">
        <v>1</v>
      </c>
      <c r="D121">
        <v>3</v>
      </c>
      <c r="E121">
        <f>D121+_xlfn.BITLSHIFT(C121,2)+_xlfn.BITLSHIFT(B121,4)</f>
        <v>119</v>
      </c>
      <c r="F121" t="str">
        <f>CHOOSE(C121 +1,"Up","Left","Down","Right")</f>
        <v>Left</v>
      </c>
      <c r="G121" t="str">
        <f>CHOOSE(D121 +1,"Up","Left","Down","Right")</f>
        <v>Right</v>
      </c>
      <c r="H121" t="str">
        <f>IF(C121=D121,F121,IF(_xlfn.BITXOR(C121,D121)=2,"",F121&amp;G121))</f>
        <v/>
      </c>
      <c r="I121" t="str">
        <f>IF(H121="","N",MID(A121,4,99)&amp;"_"&amp;H121&amp;"_"&amp;MID(A121,2,1))</f>
        <v>N</v>
      </c>
      <c r="J121" t="str">
        <f>IF(VLOOKUP(I121,snake!L$2:L$89,1)=I121,I121,"0")</f>
        <v>0</v>
      </c>
      <c r="K121">
        <f>IF(J121="0",0,VLOOKUP(I121,snake!L$2:M$89,2))</f>
        <v>0</v>
      </c>
      <c r="L121" t="str">
        <f t="shared" si="1"/>
        <v>!byte 0</v>
      </c>
    </row>
    <row r="122" spans="1:12" x14ac:dyDescent="0.25">
      <c r="A122" t="s">
        <v>42</v>
      </c>
      <c r="B122">
        <v>7</v>
      </c>
      <c r="C122">
        <v>2</v>
      </c>
      <c r="D122">
        <v>0</v>
      </c>
      <c r="E122">
        <f>D122+_xlfn.BITLSHIFT(C122,2)+_xlfn.BITLSHIFT(B122,4)</f>
        <v>120</v>
      </c>
      <c r="F122" t="str">
        <f>CHOOSE(C122 +1,"Up","Left","Down","Right")</f>
        <v>Down</v>
      </c>
      <c r="G122" t="str">
        <f>CHOOSE(D122 +1,"Up","Left","Down","Right")</f>
        <v>Up</v>
      </c>
      <c r="H122" t="str">
        <f>IF(C122=D122,F122,IF(_xlfn.BITXOR(C122,D122)=2,"",F122&amp;G122))</f>
        <v/>
      </c>
      <c r="I122" t="str">
        <f>IF(H122="","N",MID(A122,4,99)&amp;"_"&amp;H122&amp;"_"&amp;MID(A122,2,1))</f>
        <v>N</v>
      </c>
      <c r="J122" t="str">
        <f>IF(VLOOKUP(I122,snake!L$2:L$89,1)=I122,I122,"0")</f>
        <v>0</v>
      </c>
      <c r="K122">
        <f>IF(J122="0",0,VLOOKUP(I122,snake!L$2:M$89,2))</f>
        <v>0</v>
      </c>
      <c r="L122" t="str">
        <f t="shared" si="1"/>
        <v>!byte 0</v>
      </c>
    </row>
    <row r="123" spans="1:12" x14ac:dyDescent="0.25">
      <c r="A123" t="s">
        <v>42</v>
      </c>
      <c r="B123">
        <v>7</v>
      </c>
      <c r="C123">
        <v>2</v>
      </c>
      <c r="D123">
        <v>1</v>
      </c>
      <c r="E123">
        <f>D123+_xlfn.BITLSHIFT(C123,2)+_xlfn.BITLSHIFT(B123,4)</f>
        <v>121</v>
      </c>
      <c r="F123" t="str">
        <f>CHOOSE(C123 +1,"Up","Left","Down","Right")</f>
        <v>Down</v>
      </c>
      <c r="G123" t="str">
        <f>CHOOSE(D123 +1,"Up","Left","Down","Right")</f>
        <v>Left</v>
      </c>
      <c r="H123" t="str">
        <f>IF(C123=D123,F123,IF(_xlfn.BITXOR(C123,D123)=2,"",F123&amp;G123))</f>
        <v>DownLeft</v>
      </c>
      <c r="I123" t="str">
        <f>IF(H123="","N",MID(A123,4,99)&amp;"_"&amp;H123&amp;"_"&amp;MID(A123,2,1))</f>
        <v>Tip_DownLeft_1</v>
      </c>
      <c r="J123" t="str">
        <f>IF(VLOOKUP(I123,snake!L$2:L$89,1)=I123,I123,"0")</f>
        <v>Tip_DownLeft_1</v>
      </c>
      <c r="K123">
        <f>IF(J123="0",0,VLOOKUP(I123,snake!L$2:M$89,2))</f>
        <v>85</v>
      </c>
      <c r="L123" t="str">
        <f t="shared" si="1"/>
        <v>!byte 85; Tip_DownLeft_1</v>
      </c>
    </row>
    <row r="124" spans="1:12" x14ac:dyDescent="0.25">
      <c r="A124" t="s">
        <v>42</v>
      </c>
      <c r="B124">
        <v>7</v>
      </c>
      <c r="C124">
        <v>2</v>
      </c>
      <c r="D124">
        <v>2</v>
      </c>
      <c r="E124">
        <f>D124+_xlfn.BITLSHIFT(C124,2)+_xlfn.BITLSHIFT(B124,4)</f>
        <v>122</v>
      </c>
      <c r="F124" t="str">
        <f>CHOOSE(C124 +1,"Up","Left","Down","Right")</f>
        <v>Down</v>
      </c>
      <c r="G124" t="str">
        <f>CHOOSE(D124 +1,"Up","Left","Down","Right")</f>
        <v>Down</v>
      </c>
      <c r="H124" t="str">
        <f>IF(C124=D124,F124,IF(_xlfn.BITXOR(C124,D124)=2,"",F124&amp;G124))</f>
        <v>Down</v>
      </c>
      <c r="I124" t="str">
        <f>IF(H124="","N",MID(A124,4,99)&amp;"_"&amp;H124&amp;"_"&amp;MID(A124,2,1))</f>
        <v>Tip_Down_1</v>
      </c>
      <c r="J124" t="str">
        <f>IF(VLOOKUP(I124,snake!L$2:L$89,1)=I124,I124,"0")</f>
        <v>Tip_Down_1</v>
      </c>
      <c r="K124">
        <f>IF(J124="0",0,VLOOKUP(I124,snake!L$2:M$89,2))</f>
        <v>84</v>
      </c>
      <c r="L124" t="str">
        <f t="shared" si="1"/>
        <v>!byte 84; Tip_Down_1</v>
      </c>
    </row>
    <row r="125" spans="1:12" x14ac:dyDescent="0.25">
      <c r="A125" t="s">
        <v>42</v>
      </c>
      <c r="B125">
        <v>7</v>
      </c>
      <c r="C125">
        <v>2</v>
      </c>
      <c r="D125">
        <v>3</v>
      </c>
      <c r="E125">
        <f>D125+_xlfn.BITLSHIFT(C125,2)+_xlfn.BITLSHIFT(B125,4)</f>
        <v>123</v>
      </c>
      <c r="F125" t="str">
        <f>CHOOSE(C125 +1,"Up","Left","Down","Right")</f>
        <v>Down</v>
      </c>
      <c r="G125" t="str">
        <f>CHOOSE(D125 +1,"Up","Left","Down","Right")</f>
        <v>Right</v>
      </c>
      <c r="H125" t="str">
        <f>IF(C125=D125,F125,IF(_xlfn.BITXOR(C125,D125)=2,"",F125&amp;G125))</f>
        <v>DownRight</v>
      </c>
      <c r="I125" t="str">
        <f>IF(H125="","N",MID(A125,4,99)&amp;"_"&amp;H125&amp;"_"&amp;MID(A125,2,1))</f>
        <v>Tip_DownRight_1</v>
      </c>
      <c r="J125" t="str">
        <f>IF(VLOOKUP(I125,snake!L$2:L$89,1)=I125,I125,"0")</f>
        <v>Tip_DownRight_1</v>
      </c>
      <c r="K125">
        <f>IF(J125="0",0,VLOOKUP(I125,snake!L$2:M$89,2))</f>
        <v>86</v>
      </c>
      <c r="L125" t="str">
        <f t="shared" si="1"/>
        <v>!byte 86; Tip_DownRight_1</v>
      </c>
    </row>
    <row r="126" spans="1:12" x14ac:dyDescent="0.25">
      <c r="A126" t="s">
        <v>42</v>
      </c>
      <c r="B126">
        <v>7</v>
      </c>
      <c r="C126">
        <v>3</v>
      </c>
      <c r="D126">
        <v>0</v>
      </c>
      <c r="E126">
        <f>D126+_xlfn.BITLSHIFT(C126,2)+_xlfn.BITLSHIFT(B126,4)</f>
        <v>124</v>
      </c>
      <c r="F126" t="str">
        <f>CHOOSE(C126 +1,"Up","Left","Down","Right")</f>
        <v>Right</v>
      </c>
      <c r="G126" t="str">
        <f>CHOOSE(D126 +1,"Up","Left","Down","Right")</f>
        <v>Up</v>
      </c>
      <c r="H126" t="str">
        <f>IF(C126=D126,F126,IF(_xlfn.BITXOR(C126,D126)=2,"",F126&amp;G126))</f>
        <v>RightUp</v>
      </c>
      <c r="I126" t="str">
        <f>IF(H126="","N",MID(A126,4,99)&amp;"_"&amp;H126&amp;"_"&amp;MID(A126,2,1))</f>
        <v>Tip_RightUp_1</v>
      </c>
      <c r="J126" t="str">
        <f>IF(VLOOKUP(I126,snake!L$2:L$89,1)=I126,I126,"0")</f>
        <v>Tip_RightUp_1</v>
      </c>
      <c r="K126">
        <f>IF(J126="0",0,VLOOKUP(I126,snake!L$2:M$89,2))</f>
        <v>92</v>
      </c>
      <c r="L126" t="str">
        <f t="shared" si="1"/>
        <v>!byte 92; Tip_RightUp_1</v>
      </c>
    </row>
    <row r="127" spans="1:12" x14ac:dyDescent="0.25">
      <c r="A127" t="s">
        <v>42</v>
      </c>
      <c r="B127">
        <v>7</v>
      </c>
      <c r="C127">
        <v>3</v>
      </c>
      <c r="D127">
        <v>1</v>
      </c>
      <c r="E127">
        <f>D127+_xlfn.BITLSHIFT(C127,2)+_xlfn.BITLSHIFT(B127,4)</f>
        <v>125</v>
      </c>
      <c r="F127" t="str">
        <f>CHOOSE(C127 +1,"Up","Left","Down","Right")</f>
        <v>Right</v>
      </c>
      <c r="G127" t="str">
        <f>CHOOSE(D127 +1,"Up","Left","Down","Right")</f>
        <v>Left</v>
      </c>
      <c r="H127" t="str">
        <f>IF(C127=D127,F127,IF(_xlfn.BITXOR(C127,D127)=2,"",F127&amp;G127))</f>
        <v/>
      </c>
      <c r="I127" t="str">
        <f>IF(H127="","N",MID(A127,4,99)&amp;"_"&amp;H127&amp;"_"&amp;MID(A127,2,1))</f>
        <v>N</v>
      </c>
      <c r="J127" t="str">
        <f>IF(VLOOKUP(I127,snake!L$2:L$89,1)=I127,I127,"0")</f>
        <v>0</v>
      </c>
      <c r="K127">
        <f>IF(J127="0",0,VLOOKUP(I127,snake!L$2:M$89,2))</f>
        <v>0</v>
      </c>
      <c r="L127" t="str">
        <f t="shared" si="1"/>
        <v>!byte 0</v>
      </c>
    </row>
    <row r="128" spans="1:12" x14ac:dyDescent="0.25">
      <c r="A128" t="s">
        <v>42</v>
      </c>
      <c r="B128">
        <v>7</v>
      </c>
      <c r="C128">
        <v>3</v>
      </c>
      <c r="D128">
        <v>2</v>
      </c>
      <c r="E128">
        <f>D128+_xlfn.BITLSHIFT(C128,2)+_xlfn.BITLSHIFT(B128,4)</f>
        <v>126</v>
      </c>
      <c r="F128" t="str">
        <f>CHOOSE(C128 +1,"Up","Left","Down","Right")</f>
        <v>Right</v>
      </c>
      <c r="G128" t="str">
        <f>CHOOSE(D128 +1,"Up","Left","Down","Right")</f>
        <v>Down</v>
      </c>
      <c r="H128" t="str">
        <f>IF(C128=D128,F128,IF(_xlfn.BITXOR(C128,D128)=2,"",F128&amp;G128))</f>
        <v>RightDown</v>
      </c>
      <c r="I128" t="str">
        <f>IF(H128="","N",MID(A128,4,99)&amp;"_"&amp;H128&amp;"_"&amp;MID(A128,2,1))</f>
        <v>Tip_RightDown_1</v>
      </c>
      <c r="J128" t="str">
        <f>IF(VLOOKUP(I128,snake!L$2:L$89,1)=I128,I128,"0")</f>
        <v>Tip_RightDown_1</v>
      </c>
      <c r="K128">
        <f>IF(J128="0",0,VLOOKUP(I128,snake!L$2:M$89,2))</f>
        <v>91</v>
      </c>
      <c r="L128" t="str">
        <f t="shared" si="1"/>
        <v>!byte 91; Tip_RightDown_1</v>
      </c>
    </row>
    <row r="129" spans="1:12" x14ac:dyDescent="0.25">
      <c r="A129" t="s">
        <v>42</v>
      </c>
      <c r="B129">
        <v>7</v>
      </c>
      <c r="C129">
        <v>3</v>
      </c>
      <c r="D129">
        <v>3</v>
      </c>
      <c r="E129">
        <f>D129+_xlfn.BITLSHIFT(C129,2)+_xlfn.BITLSHIFT(B129,4)</f>
        <v>127</v>
      </c>
      <c r="F129" t="str">
        <f>CHOOSE(C129 +1,"Up","Left","Down","Right")</f>
        <v>Right</v>
      </c>
      <c r="G129" t="str">
        <f>CHOOSE(D129 +1,"Up","Left","Down","Right")</f>
        <v>Right</v>
      </c>
      <c r="H129" t="str">
        <f>IF(C129=D129,F129,IF(_xlfn.BITXOR(C129,D129)=2,"",F129&amp;G129))</f>
        <v>Right</v>
      </c>
      <c r="I129" t="str">
        <f>IF(H129="","N",MID(A129,4,99)&amp;"_"&amp;H129&amp;"_"&amp;MID(A129,2,1))</f>
        <v>Tip_Right_1</v>
      </c>
      <c r="J129" t="str">
        <f>IF(VLOOKUP(I129,snake!L$2:L$89,1)=I129,I129,"0")</f>
        <v>Tip_Right_1</v>
      </c>
      <c r="K129">
        <f>IF(J129="0",0,VLOOKUP(I129,snake!L$2:M$89,2))</f>
        <v>90</v>
      </c>
      <c r="L129" t="str">
        <f t="shared" si="1"/>
        <v>!byte 90; Tip_Right_1</v>
      </c>
    </row>
  </sheetData>
  <sortState xmlns:xlrd2="http://schemas.microsoft.com/office/spreadsheetml/2017/richdata2" ref="A2:K129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snake</vt:lpstr>
      <vt:lpstr>cell_map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Schrapel</dc:creator>
  <cp:lastModifiedBy>Troy Schrapel</cp:lastModifiedBy>
  <dcterms:created xsi:type="dcterms:W3CDTF">2020-06-15T07:06:16Z</dcterms:created>
  <dcterms:modified xsi:type="dcterms:W3CDTF">2020-06-19T07:57:19Z</dcterms:modified>
</cp:coreProperties>
</file>