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x16\code\supaplex\"/>
    </mc:Choice>
  </mc:AlternateContent>
  <xr:revisionPtr revIDLastSave="0" documentId="13_ncr:1_{0AF96E42-A023-47DE-A77F-6AC95809AA32}" xr6:coauthVersionLast="45" xr6:coauthVersionMax="45" xr10:uidLastSave="{00000000-0000-0000-0000-000000000000}"/>
  <bookViews>
    <workbookView xWindow="-120" yWindow="-120" windowWidth="38640" windowHeight="21240" activeTab="1" xr2:uid="{84989C15-12F1-4459-827F-A323921D3FDF}"/>
  </bookViews>
  <sheets>
    <sheet name="Sheet1" sheetId="1" r:id="rId1"/>
    <sheet name="Sheet2" sheetId="2" r:id="rId2"/>
  </sheets>
  <definedNames>
    <definedName name="_xlnm._FilterDatabase" localSheetId="1" hidden="1">Sheet2!$A$1:$L$257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7" i="2" l="1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70" i="2"/>
  <c r="H69" i="2"/>
  <c r="H68" i="2"/>
  <c r="H67" i="2"/>
  <c r="H66" i="2"/>
  <c r="H65" i="2"/>
  <c r="H64" i="2"/>
  <c r="H189" i="2"/>
  <c r="H188" i="2"/>
  <c r="H187" i="2"/>
  <c r="H186" i="2"/>
  <c r="H185" i="2"/>
  <c r="H184" i="2"/>
  <c r="H2" i="2"/>
  <c r="H42" i="2"/>
  <c r="H57" i="2"/>
  <c r="H183" i="2"/>
  <c r="H166" i="2"/>
  <c r="H168" i="2"/>
  <c r="H170" i="2"/>
  <c r="H172" i="2"/>
  <c r="H182" i="2"/>
  <c r="H37" i="2"/>
  <c r="H56" i="2"/>
  <c r="H167" i="2"/>
  <c r="H171" i="2"/>
  <c r="H3" i="2"/>
  <c r="H36" i="2"/>
  <c r="H55" i="2"/>
  <c r="H84" i="2"/>
  <c r="H169" i="2"/>
  <c r="H173" i="2"/>
  <c r="H35" i="2"/>
  <c r="H54" i="2"/>
  <c r="H83" i="2"/>
  <c r="H34" i="2"/>
  <c r="H53" i="2"/>
  <c r="H82" i="2"/>
  <c r="H29" i="2"/>
  <c r="H52" i="2"/>
  <c r="H77" i="2"/>
  <c r="H81" i="2"/>
  <c r="H92" i="2"/>
  <c r="H93" i="2"/>
  <c r="H28" i="2"/>
  <c r="H51" i="2"/>
  <c r="H76" i="2"/>
  <c r="H80" i="2"/>
  <c r="H100" i="2"/>
  <c r="H39" i="2"/>
  <c r="H50" i="2"/>
  <c r="H75" i="2"/>
  <c r="H79" i="2"/>
  <c r="H99" i="2"/>
  <c r="H38" i="2"/>
  <c r="H58" i="2"/>
  <c r="H74" i="2"/>
  <c r="H78" i="2"/>
  <c r="H98" i="2"/>
  <c r="H22" i="2"/>
  <c r="H33" i="2"/>
  <c r="H49" i="2"/>
  <c r="H73" i="2"/>
  <c r="H97" i="2"/>
  <c r="H117" i="2"/>
  <c r="H125" i="2"/>
  <c r="H133" i="2"/>
  <c r="H20" i="2"/>
  <c r="H32" i="2"/>
  <c r="H48" i="2"/>
  <c r="H72" i="2"/>
  <c r="H91" i="2"/>
  <c r="H116" i="2"/>
  <c r="H124" i="2"/>
  <c r="H132" i="2"/>
  <c r="H10" i="2"/>
  <c r="H31" i="2"/>
  <c r="H46" i="2"/>
  <c r="H47" i="2"/>
  <c r="H71" i="2"/>
  <c r="H90" i="2"/>
  <c r="H115" i="2"/>
  <c r="H123" i="2"/>
  <c r="H131" i="2"/>
  <c r="H137" i="2"/>
  <c r="H138" i="2"/>
  <c r="H147" i="2"/>
  <c r="H148" i="2"/>
  <c r="H25" i="2"/>
  <c r="H30" i="2"/>
  <c r="H45" i="2"/>
  <c r="H63" i="2"/>
  <c r="H89" i="2"/>
  <c r="H114" i="2"/>
  <c r="H122" i="2"/>
  <c r="H130" i="2"/>
  <c r="H139" i="2"/>
  <c r="H140" i="2"/>
  <c r="H145" i="2"/>
  <c r="H146" i="2"/>
  <c r="H150" i="2"/>
  <c r="H151" i="2"/>
  <c r="H152" i="2"/>
  <c r="H153" i="2"/>
  <c r="H158" i="2"/>
  <c r="H159" i="2"/>
  <c r="H160" i="2"/>
  <c r="H161" i="2"/>
  <c r="H177" i="2"/>
  <c r="H181" i="2"/>
  <c r="H9" i="2"/>
  <c r="H24" i="2"/>
  <c r="H62" i="2"/>
  <c r="H88" i="2"/>
  <c r="H113" i="2"/>
  <c r="H121" i="2"/>
  <c r="H129" i="2"/>
  <c r="H141" i="2"/>
  <c r="H149" i="2"/>
  <c r="H176" i="2"/>
  <c r="H180" i="2"/>
  <c r="H8" i="2"/>
  <c r="H23" i="2"/>
  <c r="H61" i="2"/>
  <c r="H87" i="2"/>
  <c r="H96" i="2"/>
  <c r="H105" i="2"/>
  <c r="H109" i="2"/>
  <c r="H112" i="2"/>
  <c r="H120" i="2"/>
  <c r="H128" i="2"/>
  <c r="H154" i="2"/>
  <c r="H155" i="2"/>
  <c r="H162" i="2"/>
  <c r="H163" i="2"/>
  <c r="H175" i="2"/>
  <c r="H179" i="2"/>
  <c r="H7" i="2"/>
  <c r="H12" i="2"/>
  <c r="H14" i="2"/>
  <c r="H16" i="2"/>
  <c r="H18" i="2"/>
  <c r="H40" i="2"/>
  <c r="H41" i="2"/>
  <c r="H60" i="2"/>
  <c r="H86" i="2"/>
  <c r="H95" i="2"/>
  <c r="H102" i="2"/>
  <c r="H104" i="2"/>
  <c r="H106" i="2"/>
  <c r="H108" i="2"/>
  <c r="H111" i="2"/>
  <c r="H119" i="2"/>
  <c r="H127" i="2"/>
  <c r="H156" i="2"/>
  <c r="H157" i="2"/>
  <c r="H164" i="2"/>
  <c r="H165" i="2"/>
  <c r="H174" i="2"/>
  <c r="H178" i="2"/>
  <c r="H4" i="2"/>
  <c r="H5" i="2"/>
  <c r="H6" i="2"/>
  <c r="H11" i="2"/>
  <c r="H13" i="2"/>
  <c r="H15" i="2"/>
  <c r="H17" i="2"/>
  <c r="H19" i="2"/>
  <c r="H21" i="2"/>
  <c r="H26" i="2"/>
  <c r="H27" i="2"/>
  <c r="H44" i="2"/>
  <c r="H59" i="2"/>
  <c r="H85" i="2"/>
  <c r="H94" i="2"/>
  <c r="H101" i="2"/>
  <c r="H103" i="2"/>
  <c r="H107" i="2"/>
  <c r="H110" i="2"/>
  <c r="H118" i="2"/>
  <c r="H126" i="2"/>
  <c r="H134" i="2"/>
  <c r="H135" i="2"/>
  <c r="H136" i="2"/>
  <c r="H142" i="2"/>
  <c r="H143" i="2"/>
  <c r="H144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43" i="2"/>
  <c r="G70" i="2"/>
  <c r="G69" i="2"/>
  <c r="G68" i="2"/>
  <c r="G67" i="2"/>
  <c r="G66" i="2"/>
  <c r="G65" i="2"/>
  <c r="G64" i="2"/>
  <c r="G189" i="2"/>
  <c r="I189" i="2" s="1"/>
  <c r="G188" i="2"/>
  <c r="G187" i="2"/>
  <c r="G186" i="2"/>
  <c r="G185" i="2"/>
  <c r="G184" i="2"/>
  <c r="G2" i="2"/>
  <c r="G42" i="2"/>
  <c r="G57" i="2"/>
  <c r="I57" i="2" s="1"/>
  <c r="G183" i="2"/>
  <c r="G166" i="2"/>
  <c r="G168" i="2"/>
  <c r="G170" i="2"/>
  <c r="G172" i="2"/>
  <c r="G182" i="2"/>
  <c r="G37" i="2"/>
  <c r="G56" i="2"/>
  <c r="G167" i="2"/>
  <c r="G171" i="2"/>
  <c r="G3" i="2"/>
  <c r="G36" i="2"/>
  <c r="I36" i="2" s="1"/>
  <c r="G55" i="2"/>
  <c r="G84" i="2"/>
  <c r="G169" i="2"/>
  <c r="G173" i="2"/>
  <c r="I173" i="2" s="1"/>
  <c r="G35" i="2"/>
  <c r="G54" i="2"/>
  <c r="G83" i="2"/>
  <c r="G34" i="2"/>
  <c r="G53" i="2"/>
  <c r="G82" i="2"/>
  <c r="G29" i="2"/>
  <c r="G52" i="2"/>
  <c r="G77" i="2"/>
  <c r="G81" i="2"/>
  <c r="G92" i="2"/>
  <c r="G93" i="2"/>
  <c r="I93" i="2" s="1"/>
  <c r="G28" i="2"/>
  <c r="G51" i="2"/>
  <c r="G76" i="2"/>
  <c r="G80" i="2"/>
  <c r="I80" i="2" s="1"/>
  <c r="G100" i="2"/>
  <c r="G39" i="2"/>
  <c r="G50" i="2"/>
  <c r="G75" i="2"/>
  <c r="G79" i="2"/>
  <c r="G99" i="2"/>
  <c r="G38" i="2"/>
  <c r="G58" i="2"/>
  <c r="G74" i="2"/>
  <c r="G78" i="2"/>
  <c r="G98" i="2"/>
  <c r="G22" i="2"/>
  <c r="I22" i="2" s="1"/>
  <c r="G33" i="2"/>
  <c r="G49" i="2"/>
  <c r="G73" i="2"/>
  <c r="G97" i="2"/>
  <c r="I97" i="2" s="1"/>
  <c r="G117" i="2"/>
  <c r="G125" i="2"/>
  <c r="G133" i="2"/>
  <c r="G20" i="2"/>
  <c r="I20" i="2" s="1"/>
  <c r="G32" i="2"/>
  <c r="G48" i="2"/>
  <c r="G72" i="2"/>
  <c r="G91" i="2"/>
  <c r="I91" i="2" s="1"/>
  <c r="G116" i="2"/>
  <c r="G124" i="2"/>
  <c r="G132" i="2"/>
  <c r="G10" i="2"/>
  <c r="I10" i="2" s="1"/>
  <c r="G31" i="2"/>
  <c r="G46" i="2"/>
  <c r="G47" i="2"/>
  <c r="G71" i="2"/>
  <c r="I71" i="2" s="1"/>
  <c r="G90" i="2"/>
  <c r="I90" i="2" s="1"/>
  <c r="G115" i="2"/>
  <c r="I115" i="2" s="1"/>
  <c r="G123" i="2"/>
  <c r="G131" i="2"/>
  <c r="I131" i="2" s="1"/>
  <c r="G137" i="2"/>
  <c r="I137" i="2" s="1"/>
  <c r="G138" i="2"/>
  <c r="I138" i="2" s="1"/>
  <c r="G147" i="2"/>
  <c r="I147" i="2" s="1"/>
  <c r="G148" i="2"/>
  <c r="I148" i="2" s="1"/>
  <c r="G25" i="2"/>
  <c r="I25" i="2" s="1"/>
  <c r="G30" i="2"/>
  <c r="I30" i="2" s="1"/>
  <c r="G45" i="2"/>
  <c r="I45" i="2" s="1"/>
  <c r="G63" i="2"/>
  <c r="I63" i="2" s="1"/>
  <c r="G89" i="2"/>
  <c r="I89" i="2" s="1"/>
  <c r="G114" i="2"/>
  <c r="I114" i="2" s="1"/>
  <c r="G122" i="2"/>
  <c r="I122" i="2" s="1"/>
  <c r="G130" i="2"/>
  <c r="J130" i="2" s="1"/>
  <c r="G139" i="2"/>
  <c r="I139" i="2" s="1"/>
  <c r="G140" i="2"/>
  <c r="I140" i="2" s="1"/>
  <c r="G145" i="2"/>
  <c r="I145" i="2" s="1"/>
  <c r="G146" i="2"/>
  <c r="I146" i="2" s="1"/>
  <c r="G150" i="2"/>
  <c r="I150" i="2" s="1"/>
  <c r="G151" i="2"/>
  <c r="I151" i="2" s="1"/>
  <c r="G152" i="2"/>
  <c r="I152" i="2" s="1"/>
  <c r="G153" i="2"/>
  <c r="I153" i="2" s="1"/>
  <c r="G158" i="2"/>
  <c r="I158" i="2" s="1"/>
  <c r="G159" i="2"/>
  <c r="I159" i="2" s="1"/>
  <c r="G160" i="2"/>
  <c r="I160" i="2" s="1"/>
  <c r="G161" i="2"/>
  <c r="I161" i="2" s="1"/>
  <c r="G177" i="2"/>
  <c r="I177" i="2" s="1"/>
  <c r="G181" i="2"/>
  <c r="I181" i="2" s="1"/>
  <c r="G9" i="2"/>
  <c r="I9" i="2" s="1"/>
  <c r="G24" i="2"/>
  <c r="J24" i="2" s="1"/>
  <c r="G62" i="2"/>
  <c r="I62" i="2" s="1"/>
  <c r="G88" i="2"/>
  <c r="I88" i="2" s="1"/>
  <c r="G113" i="2"/>
  <c r="I113" i="2" s="1"/>
  <c r="G121" i="2"/>
  <c r="I121" i="2" s="1"/>
  <c r="G129" i="2"/>
  <c r="I129" i="2" s="1"/>
  <c r="G141" i="2"/>
  <c r="I141" i="2" s="1"/>
  <c r="G149" i="2"/>
  <c r="I149" i="2" s="1"/>
  <c r="G176" i="2"/>
  <c r="I176" i="2" s="1"/>
  <c r="G180" i="2"/>
  <c r="I180" i="2" s="1"/>
  <c r="G8" i="2"/>
  <c r="I8" i="2" s="1"/>
  <c r="G23" i="2"/>
  <c r="I23" i="2" s="1"/>
  <c r="G61" i="2"/>
  <c r="I61" i="2" s="1"/>
  <c r="G87" i="2"/>
  <c r="I87" i="2" s="1"/>
  <c r="G96" i="2"/>
  <c r="I96" i="2" s="1"/>
  <c r="G105" i="2"/>
  <c r="I105" i="2" s="1"/>
  <c r="G109" i="2"/>
  <c r="J109" i="2" s="1"/>
  <c r="G112" i="2"/>
  <c r="I112" i="2" s="1"/>
  <c r="G120" i="2"/>
  <c r="I120" i="2" s="1"/>
  <c r="G128" i="2"/>
  <c r="I128" i="2" s="1"/>
  <c r="G154" i="2"/>
  <c r="I154" i="2" s="1"/>
  <c r="G155" i="2"/>
  <c r="I155" i="2" s="1"/>
  <c r="G162" i="2"/>
  <c r="I162" i="2" s="1"/>
  <c r="G163" i="2"/>
  <c r="I163" i="2" s="1"/>
  <c r="G175" i="2"/>
  <c r="I175" i="2" s="1"/>
  <c r="G179" i="2"/>
  <c r="I179" i="2" s="1"/>
  <c r="G7" i="2"/>
  <c r="I7" i="2" s="1"/>
  <c r="G12" i="2"/>
  <c r="I12" i="2" s="1"/>
  <c r="G14" i="2"/>
  <c r="I14" i="2" s="1"/>
  <c r="G16" i="2"/>
  <c r="I16" i="2" s="1"/>
  <c r="G18" i="2"/>
  <c r="I18" i="2" s="1"/>
  <c r="G40" i="2"/>
  <c r="I40" i="2" s="1"/>
  <c r="G41" i="2"/>
  <c r="J41" i="2" s="1"/>
  <c r="G60" i="2"/>
  <c r="I60" i="2" s="1"/>
  <c r="G86" i="2"/>
  <c r="I86" i="2" s="1"/>
  <c r="G95" i="2"/>
  <c r="I95" i="2" s="1"/>
  <c r="G102" i="2"/>
  <c r="I102" i="2" s="1"/>
  <c r="G104" i="2"/>
  <c r="I104" i="2" s="1"/>
  <c r="G106" i="2"/>
  <c r="I106" i="2" s="1"/>
  <c r="G108" i="2"/>
  <c r="I108" i="2" s="1"/>
  <c r="G111" i="2"/>
  <c r="I111" i="2" s="1"/>
  <c r="G119" i="2"/>
  <c r="I119" i="2" s="1"/>
  <c r="G127" i="2"/>
  <c r="I127" i="2" s="1"/>
  <c r="G156" i="2"/>
  <c r="I156" i="2" s="1"/>
  <c r="G157" i="2"/>
  <c r="I157" i="2" s="1"/>
  <c r="G164" i="2"/>
  <c r="I164" i="2" s="1"/>
  <c r="G165" i="2"/>
  <c r="I165" i="2" s="1"/>
  <c r="G174" i="2"/>
  <c r="I174" i="2" s="1"/>
  <c r="G178" i="2"/>
  <c r="J178" i="2" s="1"/>
  <c r="G4" i="2"/>
  <c r="I4" i="2" s="1"/>
  <c r="G5" i="2"/>
  <c r="I5" i="2" s="1"/>
  <c r="G6" i="2"/>
  <c r="I6" i="2" s="1"/>
  <c r="G11" i="2"/>
  <c r="I11" i="2" s="1"/>
  <c r="G13" i="2"/>
  <c r="I13" i="2" s="1"/>
  <c r="G15" i="2"/>
  <c r="I15" i="2" s="1"/>
  <c r="G17" i="2"/>
  <c r="I17" i="2" s="1"/>
  <c r="G19" i="2"/>
  <c r="I19" i="2" s="1"/>
  <c r="G21" i="2"/>
  <c r="I21" i="2" s="1"/>
  <c r="G26" i="2"/>
  <c r="I26" i="2" s="1"/>
  <c r="G27" i="2"/>
  <c r="I27" i="2" s="1"/>
  <c r="G44" i="2"/>
  <c r="I44" i="2" s="1"/>
  <c r="G59" i="2"/>
  <c r="I59" i="2" s="1"/>
  <c r="G85" i="2"/>
  <c r="I85" i="2" s="1"/>
  <c r="G94" i="2"/>
  <c r="I94" i="2" s="1"/>
  <c r="G101" i="2"/>
  <c r="J101" i="2" s="1"/>
  <c r="G103" i="2"/>
  <c r="I103" i="2" s="1"/>
  <c r="G107" i="2"/>
  <c r="I107" i="2" s="1"/>
  <c r="G110" i="2"/>
  <c r="I110" i="2" s="1"/>
  <c r="G118" i="2"/>
  <c r="I118" i="2" s="1"/>
  <c r="G126" i="2"/>
  <c r="I126" i="2" s="1"/>
  <c r="G134" i="2"/>
  <c r="I134" i="2" s="1"/>
  <c r="G135" i="2"/>
  <c r="I135" i="2" s="1"/>
  <c r="G136" i="2"/>
  <c r="I136" i="2" s="1"/>
  <c r="G142" i="2"/>
  <c r="I142" i="2" s="1"/>
  <c r="G143" i="2"/>
  <c r="I143" i="2" s="1"/>
  <c r="G144" i="2"/>
  <c r="I144" i="2" s="1"/>
  <c r="G190" i="2"/>
  <c r="I190" i="2" s="1"/>
  <c r="G191" i="2"/>
  <c r="I191" i="2" s="1"/>
  <c r="G192" i="2"/>
  <c r="I192" i="2" s="1"/>
  <c r="G193" i="2"/>
  <c r="I193" i="2" s="1"/>
  <c r="G194" i="2"/>
  <c r="J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J210" i="2" s="1"/>
  <c r="G211" i="2"/>
  <c r="I211" i="2" s="1"/>
  <c r="G212" i="2"/>
  <c r="I212" i="2" s="1"/>
  <c r="G213" i="2"/>
  <c r="I213" i="2" s="1"/>
  <c r="G214" i="2"/>
  <c r="I214" i="2" s="1"/>
  <c r="G215" i="2"/>
  <c r="I215" i="2" s="1"/>
  <c r="G216" i="2"/>
  <c r="I216" i="2" s="1"/>
  <c r="G217" i="2"/>
  <c r="I217" i="2" s="1"/>
  <c r="G218" i="2"/>
  <c r="I218" i="2" s="1"/>
  <c r="G219" i="2"/>
  <c r="I219" i="2" s="1"/>
  <c r="G220" i="2"/>
  <c r="I220" i="2" s="1"/>
  <c r="G221" i="2"/>
  <c r="I221" i="2" s="1"/>
  <c r="G222" i="2"/>
  <c r="I222" i="2" s="1"/>
  <c r="G223" i="2"/>
  <c r="I223" i="2" s="1"/>
  <c r="G224" i="2"/>
  <c r="I224" i="2" s="1"/>
  <c r="G225" i="2"/>
  <c r="I225" i="2" s="1"/>
  <c r="G226" i="2"/>
  <c r="J226" i="2" s="1"/>
  <c r="G227" i="2"/>
  <c r="I227" i="2" s="1"/>
  <c r="G228" i="2"/>
  <c r="I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I234" i="2" s="1"/>
  <c r="G235" i="2"/>
  <c r="I235" i="2" s="1"/>
  <c r="G236" i="2"/>
  <c r="I236" i="2" s="1"/>
  <c r="G237" i="2"/>
  <c r="I237" i="2" s="1"/>
  <c r="G238" i="2"/>
  <c r="I238" i="2" s="1"/>
  <c r="G239" i="2"/>
  <c r="I239" i="2" s="1"/>
  <c r="G240" i="2"/>
  <c r="I240" i="2" s="1"/>
  <c r="G241" i="2"/>
  <c r="I241" i="2" s="1"/>
  <c r="G242" i="2"/>
  <c r="J242" i="2" s="1"/>
  <c r="G243" i="2"/>
  <c r="I243" i="2" s="1"/>
  <c r="G244" i="2"/>
  <c r="I244" i="2" s="1"/>
  <c r="G245" i="2"/>
  <c r="I245" i="2" s="1"/>
  <c r="G246" i="2"/>
  <c r="I246" i="2" s="1"/>
  <c r="G247" i="2"/>
  <c r="I247" i="2" s="1"/>
  <c r="G248" i="2"/>
  <c r="I248" i="2" s="1"/>
  <c r="G249" i="2"/>
  <c r="I249" i="2" s="1"/>
  <c r="G250" i="2"/>
  <c r="I250" i="2" s="1"/>
  <c r="G251" i="2"/>
  <c r="I251" i="2" s="1"/>
  <c r="G252" i="2"/>
  <c r="I252" i="2" s="1"/>
  <c r="G253" i="2"/>
  <c r="I253" i="2" s="1"/>
  <c r="G254" i="2"/>
  <c r="I254" i="2" s="1"/>
  <c r="G255" i="2"/>
  <c r="I255" i="2" s="1"/>
  <c r="G256" i="2"/>
  <c r="I256" i="2" s="1"/>
  <c r="G257" i="2"/>
  <c r="I257" i="2" s="1"/>
  <c r="G43" i="2"/>
  <c r="J43" i="2" s="1"/>
  <c r="F10" i="1"/>
  <c r="E10" i="1"/>
  <c r="D10" i="1"/>
  <c r="D3" i="1"/>
  <c r="D4" i="1"/>
  <c r="D5" i="1"/>
  <c r="D6" i="1"/>
  <c r="D7" i="1"/>
  <c r="D8" i="1"/>
  <c r="D9" i="1"/>
  <c r="D2" i="1"/>
  <c r="J97" i="2" l="1"/>
  <c r="I43" i="2"/>
  <c r="I194" i="2"/>
  <c r="I109" i="2"/>
  <c r="J80" i="2"/>
  <c r="I242" i="2"/>
  <c r="I101" i="2"/>
  <c r="I24" i="2"/>
  <c r="J173" i="2"/>
  <c r="I226" i="2"/>
  <c r="I178" i="2"/>
  <c r="I130" i="2"/>
  <c r="J71" i="2"/>
  <c r="J57" i="2"/>
  <c r="I210" i="2"/>
  <c r="I41" i="2"/>
  <c r="I31" i="2"/>
  <c r="J31" i="2"/>
  <c r="I116" i="2"/>
  <c r="J116" i="2"/>
  <c r="I32" i="2"/>
  <c r="J32" i="2"/>
  <c r="I117" i="2"/>
  <c r="J117" i="2"/>
  <c r="I33" i="2"/>
  <c r="J33" i="2"/>
  <c r="I74" i="2"/>
  <c r="J74" i="2"/>
  <c r="I79" i="2"/>
  <c r="J79" i="2"/>
  <c r="I100" i="2"/>
  <c r="J100" i="2"/>
  <c r="I28" i="2"/>
  <c r="J28" i="2"/>
  <c r="I77" i="2"/>
  <c r="J77" i="2"/>
  <c r="I53" i="2"/>
  <c r="J53" i="2"/>
  <c r="I35" i="2"/>
  <c r="J35" i="2"/>
  <c r="I55" i="2"/>
  <c r="J55" i="2"/>
  <c r="I167" i="2"/>
  <c r="J167" i="2"/>
  <c r="I172" i="2"/>
  <c r="J172" i="2"/>
  <c r="I183" i="2"/>
  <c r="J183" i="2"/>
  <c r="I184" i="2"/>
  <c r="J184" i="2"/>
  <c r="I188" i="2"/>
  <c r="J188" i="2"/>
  <c r="I66" i="2"/>
  <c r="J66" i="2"/>
  <c r="I70" i="2"/>
  <c r="J70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K211" i="2" s="1"/>
  <c r="L211" i="2" s="1"/>
  <c r="J207" i="2"/>
  <c r="J203" i="2"/>
  <c r="J199" i="2"/>
  <c r="J195" i="2"/>
  <c r="K195" i="2" s="1"/>
  <c r="L195" i="2" s="1"/>
  <c r="J191" i="2"/>
  <c r="J142" i="2"/>
  <c r="J126" i="2"/>
  <c r="J103" i="2"/>
  <c r="L103" i="2" s="1"/>
  <c r="J59" i="2"/>
  <c r="J21" i="2"/>
  <c r="J13" i="2"/>
  <c r="J4" i="2"/>
  <c r="L4" i="2" s="1"/>
  <c r="J164" i="2"/>
  <c r="J119" i="2"/>
  <c r="J104" i="2"/>
  <c r="J60" i="2"/>
  <c r="L60" i="2" s="1"/>
  <c r="J16" i="2"/>
  <c r="J179" i="2"/>
  <c r="J155" i="2"/>
  <c r="J112" i="2"/>
  <c r="L112" i="2" s="1"/>
  <c r="J87" i="2"/>
  <c r="J180" i="2"/>
  <c r="J129" i="2"/>
  <c r="J62" i="2"/>
  <c r="L62" i="2" s="1"/>
  <c r="J177" i="2"/>
  <c r="J158" i="2"/>
  <c r="J150" i="2"/>
  <c r="J139" i="2"/>
  <c r="L139" i="2" s="1"/>
  <c r="J89" i="2"/>
  <c r="J25" i="2"/>
  <c r="J137" i="2"/>
  <c r="L58" i="2"/>
  <c r="J254" i="2"/>
  <c r="L254" i="2" s="1"/>
  <c r="J250" i="2"/>
  <c r="J246" i="2"/>
  <c r="J238" i="2"/>
  <c r="J234" i="2"/>
  <c r="K234" i="2" s="1"/>
  <c r="L234" i="2" s="1"/>
  <c r="J230" i="2"/>
  <c r="J222" i="2"/>
  <c r="J218" i="2"/>
  <c r="J214" i="2"/>
  <c r="K214" i="2" s="1"/>
  <c r="L214" i="2" s="1"/>
  <c r="J206" i="2"/>
  <c r="J202" i="2"/>
  <c r="J198" i="2"/>
  <c r="J190" i="2"/>
  <c r="K190" i="2" s="1"/>
  <c r="L190" i="2" s="1"/>
  <c r="J136" i="2"/>
  <c r="J118" i="2"/>
  <c r="J44" i="2"/>
  <c r="J19" i="2"/>
  <c r="J11" i="2"/>
  <c r="J157" i="2"/>
  <c r="J111" i="2"/>
  <c r="J102" i="2"/>
  <c r="J14" i="2"/>
  <c r="J175" i="2"/>
  <c r="J154" i="2"/>
  <c r="J61" i="2"/>
  <c r="J176" i="2"/>
  <c r="J121" i="2"/>
  <c r="J161" i="2"/>
  <c r="J153" i="2"/>
  <c r="J146" i="2"/>
  <c r="J63" i="2"/>
  <c r="J148" i="2"/>
  <c r="J131" i="2"/>
  <c r="L131" i="2" s="1"/>
  <c r="J10" i="2"/>
  <c r="J22" i="2"/>
  <c r="J93" i="2"/>
  <c r="J36" i="2"/>
  <c r="J185" i="2"/>
  <c r="I185" i="2"/>
  <c r="L185" i="2" s="1"/>
  <c r="I123" i="2"/>
  <c r="J123" i="2"/>
  <c r="I47" i="2"/>
  <c r="J47" i="2"/>
  <c r="I132" i="2"/>
  <c r="J132" i="2"/>
  <c r="I72" i="2"/>
  <c r="J72" i="2"/>
  <c r="I133" i="2"/>
  <c r="J133" i="2"/>
  <c r="I73" i="2"/>
  <c r="J73" i="2"/>
  <c r="I98" i="2"/>
  <c r="J98" i="2"/>
  <c r="I38" i="2"/>
  <c r="J38" i="2"/>
  <c r="I50" i="2"/>
  <c r="J50" i="2"/>
  <c r="I76" i="2"/>
  <c r="J76" i="2"/>
  <c r="I92" i="2"/>
  <c r="J92" i="2"/>
  <c r="I29" i="2"/>
  <c r="J29" i="2"/>
  <c r="I83" i="2"/>
  <c r="J83" i="2"/>
  <c r="I169" i="2"/>
  <c r="J169" i="2"/>
  <c r="I3" i="2"/>
  <c r="J3" i="2"/>
  <c r="I37" i="2"/>
  <c r="J37" i="2"/>
  <c r="I168" i="2"/>
  <c r="J168" i="2"/>
  <c r="I42" i="2"/>
  <c r="J42" i="2"/>
  <c r="I186" i="2"/>
  <c r="J186" i="2"/>
  <c r="I64" i="2"/>
  <c r="J64" i="2"/>
  <c r="I68" i="2"/>
  <c r="J68" i="2"/>
  <c r="J257" i="2"/>
  <c r="J253" i="2"/>
  <c r="J249" i="2"/>
  <c r="L249" i="2" s="1"/>
  <c r="J245" i="2"/>
  <c r="L245" i="2" s="1"/>
  <c r="J241" i="2"/>
  <c r="J237" i="2"/>
  <c r="J233" i="2"/>
  <c r="J229" i="2"/>
  <c r="K229" i="2" s="1"/>
  <c r="J225" i="2"/>
  <c r="J221" i="2"/>
  <c r="J217" i="2"/>
  <c r="J213" i="2"/>
  <c r="K213" i="2" s="1"/>
  <c r="J209" i="2"/>
  <c r="J205" i="2"/>
  <c r="J201" i="2"/>
  <c r="J197" i="2"/>
  <c r="K197" i="2" s="1"/>
  <c r="L197" i="2" s="1"/>
  <c r="J193" i="2"/>
  <c r="J144" i="2"/>
  <c r="J135" i="2"/>
  <c r="J110" i="2"/>
  <c r="L110" i="2" s="1"/>
  <c r="J94" i="2"/>
  <c r="J27" i="2"/>
  <c r="J17" i="2"/>
  <c r="J6" i="2"/>
  <c r="J174" i="2"/>
  <c r="J156" i="2"/>
  <c r="J108" i="2"/>
  <c r="J95" i="2"/>
  <c r="J40" i="2"/>
  <c r="J12" i="2"/>
  <c r="J163" i="2"/>
  <c r="J128" i="2"/>
  <c r="J105" i="2"/>
  <c r="J23" i="2"/>
  <c r="J149" i="2"/>
  <c r="J113" i="2"/>
  <c r="J9" i="2"/>
  <c r="J160" i="2"/>
  <c r="J152" i="2"/>
  <c r="J145" i="2"/>
  <c r="L145" i="2" s="1"/>
  <c r="J122" i="2"/>
  <c r="J45" i="2"/>
  <c r="J147" i="2"/>
  <c r="J115" i="2"/>
  <c r="L115" i="2" s="1"/>
  <c r="J91" i="2"/>
  <c r="J58" i="2"/>
  <c r="J52" i="2"/>
  <c r="J56" i="2"/>
  <c r="J189" i="2"/>
  <c r="I58" i="2"/>
  <c r="I52" i="2"/>
  <c r="L52" i="2" s="1"/>
  <c r="I56" i="2"/>
  <c r="L56" i="2" s="1"/>
  <c r="I46" i="2"/>
  <c r="J46" i="2"/>
  <c r="I124" i="2"/>
  <c r="J124" i="2"/>
  <c r="I48" i="2"/>
  <c r="J48" i="2"/>
  <c r="I125" i="2"/>
  <c r="J125" i="2"/>
  <c r="L125" i="2" s="1"/>
  <c r="I49" i="2"/>
  <c r="J49" i="2"/>
  <c r="I78" i="2"/>
  <c r="J78" i="2"/>
  <c r="L78" i="2" s="1"/>
  <c r="I99" i="2"/>
  <c r="J99" i="2"/>
  <c r="I39" i="2"/>
  <c r="J39" i="2"/>
  <c r="I51" i="2"/>
  <c r="J51" i="2"/>
  <c r="I81" i="2"/>
  <c r="J81" i="2"/>
  <c r="L81" i="2" s="1"/>
  <c r="I82" i="2"/>
  <c r="J82" i="2"/>
  <c r="I54" i="2"/>
  <c r="J54" i="2"/>
  <c r="I84" i="2"/>
  <c r="J84" i="2"/>
  <c r="I171" i="2"/>
  <c r="J171" i="2"/>
  <c r="L171" i="2" s="1"/>
  <c r="I182" i="2"/>
  <c r="J182" i="2"/>
  <c r="I166" i="2"/>
  <c r="J166" i="2"/>
  <c r="I2" i="2"/>
  <c r="J2" i="2"/>
  <c r="I187" i="2"/>
  <c r="J187" i="2"/>
  <c r="L187" i="2" s="1"/>
  <c r="I65" i="2"/>
  <c r="J65" i="2"/>
  <c r="I69" i="2"/>
  <c r="J69" i="2"/>
  <c r="J256" i="2"/>
  <c r="J252" i="2"/>
  <c r="J248" i="2"/>
  <c r="J244" i="2"/>
  <c r="L244" i="2" s="1"/>
  <c r="J240" i="2"/>
  <c r="J236" i="2"/>
  <c r="J232" i="2"/>
  <c r="J228" i="2"/>
  <c r="K228" i="2" s="1"/>
  <c r="L228" i="2" s="1"/>
  <c r="J224" i="2"/>
  <c r="J220" i="2"/>
  <c r="J216" i="2"/>
  <c r="J212" i="2"/>
  <c r="K212" i="2" s="1"/>
  <c r="L212" i="2" s="1"/>
  <c r="J208" i="2"/>
  <c r="J204" i="2"/>
  <c r="J200" i="2"/>
  <c r="J196" i="2"/>
  <c r="K196" i="2" s="1"/>
  <c r="L196" i="2" s="1"/>
  <c r="J192" i="2"/>
  <c r="J143" i="2"/>
  <c r="J134" i="2"/>
  <c r="L134" i="2" s="1"/>
  <c r="J107" i="2"/>
  <c r="L107" i="2" s="1"/>
  <c r="J85" i="2"/>
  <c r="J26" i="2"/>
  <c r="J15" i="2"/>
  <c r="J5" i="2"/>
  <c r="L5" i="2" s="1"/>
  <c r="J165" i="2"/>
  <c r="J127" i="2"/>
  <c r="J106" i="2"/>
  <c r="J86" i="2"/>
  <c r="L86" i="2" s="1"/>
  <c r="J18" i="2"/>
  <c r="J7" i="2"/>
  <c r="J162" i="2"/>
  <c r="J120" i="2"/>
  <c r="L120" i="2" s="1"/>
  <c r="J96" i="2"/>
  <c r="J8" i="2"/>
  <c r="J141" i="2"/>
  <c r="J88" i="2"/>
  <c r="L88" i="2" s="1"/>
  <c r="J181" i="2"/>
  <c r="J159" i="2"/>
  <c r="J151" i="2"/>
  <c r="J140" i="2"/>
  <c r="L140" i="2" s="1"/>
  <c r="J114" i="2"/>
  <c r="J30" i="2"/>
  <c r="J138" i="2"/>
  <c r="J90" i="2"/>
  <c r="L90" i="2" s="1"/>
  <c r="J20" i="2"/>
  <c r="J75" i="2"/>
  <c r="J34" i="2"/>
  <c r="J170" i="2"/>
  <c r="J67" i="2"/>
  <c r="I75" i="2"/>
  <c r="L75" i="2" s="1"/>
  <c r="I34" i="2"/>
  <c r="L34" i="2" s="1"/>
  <c r="I170" i="2"/>
  <c r="I67" i="2"/>
  <c r="L67" i="2" s="1"/>
  <c r="L257" i="2"/>
  <c r="L253" i="2"/>
  <c r="K241" i="2"/>
  <c r="L241" i="2" s="1"/>
  <c r="K237" i="2"/>
  <c r="L237" i="2" s="1"/>
  <c r="K233" i="2"/>
  <c r="L233" i="2" s="1"/>
  <c r="K225" i="2"/>
  <c r="L225" i="2" s="1"/>
  <c r="K221" i="2"/>
  <c r="L221" i="2"/>
  <c r="K217" i="2"/>
  <c r="L217" i="2" s="1"/>
  <c r="K209" i="2"/>
  <c r="L209" i="2" s="1"/>
  <c r="K205" i="2"/>
  <c r="L205" i="2"/>
  <c r="K202" i="2"/>
  <c r="L202" i="2" s="1"/>
  <c r="K194" i="2"/>
  <c r="L194" i="2" s="1"/>
  <c r="L136" i="2"/>
  <c r="L101" i="2"/>
  <c r="L178" i="2"/>
  <c r="L41" i="2"/>
  <c r="L109" i="2"/>
  <c r="L24" i="2"/>
  <c r="L130" i="2"/>
  <c r="L250" i="2"/>
  <c r="L246" i="2"/>
  <c r="L242" i="2"/>
  <c r="K238" i="2"/>
  <c r="L238" i="2" s="1"/>
  <c r="K230" i="2"/>
  <c r="L230" i="2" s="1"/>
  <c r="K226" i="2"/>
  <c r="L226" i="2" s="1"/>
  <c r="K222" i="2"/>
  <c r="L222" i="2" s="1"/>
  <c r="K218" i="2"/>
  <c r="L218" i="2" s="1"/>
  <c r="K210" i="2"/>
  <c r="L210" i="2" s="1"/>
  <c r="K206" i="2"/>
  <c r="L206" i="2" s="1"/>
  <c r="K200" i="2"/>
  <c r="L200" i="2" s="1"/>
  <c r="K192" i="2"/>
  <c r="L192" i="2" s="1"/>
  <c r="L44" i="2"/>
  <c r="L157" i="2"/>
  <c r="L14" i="2"/>
  <c r="L61" i="2"/>
  <c r="L161" i="2"/>
  <c r="L63" i="2"/>
  <c r="L148" i="2"/>
  <c r="L10" i="2"/>
  <c r="L20" i="2"/>
  <c r="L255" i="2"/>
  <c r="L251" i="2"/>
  <c r="L247" i="2"/>
  <c r="L243" i="2"/>
  <c r="K239" i="2"/>
  <c r="L239" i="2" s="1"/>
  <c r="K235" i="2"/>
  <c r="L235" i="2" s="1"/>
  <c r="K231" i="2"/>
  <c r="L231" i="2" s="1"/>
  <c r="K227" i="2"/>
  <c r="L227" i="2" s="1"/>
  <c r="K223" i="2"/>
  <c r="L223" i="2" s="1"/>
  <c r="K219" i="2"/>
  <c r="L219" i="2" s="1"/>
  <c r="K215" i="2"/>
  <c r="L215" i="2" s="1"/>
  <c r="K207" i="2"/>
  <c r="L207" i="2"/>
  <c r="K204" i="2"/>
  <c r="L204" i="2" s="1"/>
  <c r="K198" i="2"/>
  <c r="L198" i="2" s="1"/>
  <c r="L118" i="2"/>
  <c r="L19" i="2"/>
  <c r="L111" i="2"/>
  <c r="L175" i="2"/>
  <c r="L176" i="2"/>
  <c r="L153" i="2"/>
  <c r="L43" i="2"/>
  <c r="L256" i="2"/>
  <c r="L252" i="2"/>
  <c r="L248" i="2"/>
  <c r="K240" i="2"/>
  <c r="L240" i="2" s="1"/>
  <c r="K236" i="2"/>
  <c r="L236" i="2" s="1"/>
  <c r="K232" i="2"/>
  <c r="L232" i="2" s="1"/>
  <c r="K224" i="2"/>
  <c r="L224" i="2" s="1"/>
  <c r="K220" i="2"/>
  <c r="L220" i="2" s="1"/>
  <c r="K216" i="2"/>
  <c r="L216" i="2" s="1"/>
  <c r="K208" i="2"/>
  <c r="L208" i="2" s="1"/>
  <c r="K201" i="2"/>
  <c r="L143" i="2"/>
  <c r="L11" i="2"/>
  <c r="L102" i="2"/>
  <c r="L154" i="2"/>
  <c r="L121" i="2"/>
  <c r="L146" i="2"/>
  <c r="K203" i="2"/>
  <c r="L203" i="2" s="1"/>
  <c r="K199" i="2"/>
  <c r="L199" i="2" s="1"/>
  <c r="K191" i="2"/>
  <c r="L191" i="2" s="1"/>
  <c r="L142" i="2"/>
  <c r="L126" i="2"/>
  <c r="L59" i="2"/>
  <c r="L21" i="2"/>
  <c r="L13" i="2"/>
  <c r="L164" i="2"/>
  <c r="L119" i="2"/>
  <c r="L104" i="2"/>
  <c r="L16" i="2"/>
  <c r="L179" i="2"/>
  <c r="L155" i="2"/>
  <c r="L87" i="2"/>
  <c r="L180" i="2"/>
  <c r="L129" i="2"/>
  <c r="L177" i="2"/>
  <c r="L158" i="2"/>
  <c r="L150" i="2"/>
  <c r="L89" i="2"/>
  <c r="L25" i="2"/>
  <c r="L137" i="2"/>
  <c r="L31" i="2"/>
  <c r="L116" i="2"/>
  <c r="L32" i="2"/>
  <c r="L26" i="2"/>
  <c r="L15" i="2"/>
  <c r="L165" i="2"/>
  <c r="L127" i="2"/>
  <c r="L18" i="2"/>
  <c r="L7" i="2"/>
  <c r="L162" i="2"/>
  <c r="L96" i="2"/>
  <c r="L8" i="2"/>
  <c r="L181" i="2"/>
  <c r="L159" i="2"/>
  <c r="L151" i="2"/>
  <c r="L114" i="2"/>
  <c r="L30" i="2"/>
  <c r="L46" i="2"/>
  <c r="L124" i="2"/>
  <c r="L48" i="2"/>
  <c r="L106" i="2"/>
  <c r="L141" i="2"/>
  <c r="L138" i="2"/>
  <c r="K193" i="2"/>
  <c r="L193" i="2" s="1"/>
  <c r="L144" i="2"/>
  <c r="L135" i="2"/>
  <c r="L94" i="2"/>
  <c r="L27" i="2"/>
  <c r="L17" i="2"/>
  <c r="L6" i="2"/>
  <c r="L174" i="2"/>
  <c r="L156" i="2"/>
  <c r="L108" i="2"/>
  <c r="L95" i="2"/>
  <c r="L40" i="2"/>
  <c r="L12" i="2"/>
  <c r="L163" i="2"/>
  <c r="L128" i="2"/>
  <c r="L105" i="2"/>
  <c r="L23" i="2"/>
  <c r="L149" i="2"/>
  <c r="L113" i="2"/>
  <c r="L9" i="2"/>
  <c r="L160" i="2"/>
  <c r="L152" i="2"/>
  <c r="L122" i="2"/>
  <c r="L45" i="2"/>
  <c r="L147" i="2"/>
  <c r="L47" i="2"/>
  <c r="L132" i="2"/>
  <c r="L72" i="2"/>
  <c r="L91" i="2"/>
  <c r="L80" i="2"/>
  <c r="L173" i="2"/>
  <c r="L57" i="2"/>
  <c r="L201" i="2"/>
  <c r="L85" i="2"/>
  <c r="L71" i="2"/>
  <c r="L97" i="2"/>
  <c r="L33" i="2"/>
  <c r="L55" i="2"/>
  <c r="L184" i="2"/>
  <c r="L66" i="2"/>
  <c r="L22" i="2"/>
  <c r="L93" i="2"/>
  <c r="L36" i="2"/>
  <c r="L28" i="2"/>
  <c r="L35" i="2"/>
  <c r="L172" i="2"/>
  <c r="L189" i="2"/>
  <c r="L79" i="2"/>
  <c r="L53" i="2"/>
  <c r="L188" i="2"/>
  <c r="L49" i="2"/>
  <c r="L99" i="2"/>
  <c r="L39" i="2"/>
  <c r="L51" i="2"/>
  <c r="L82" i="2"/>
  <c r="L54" i="2"/>
  <c r="L84" i="2"/>
  <c r="L182" i="2"/>
  <c r="L166" i="2"/>
  <c r="L2" i="2"/>
  <c r="L65" i="2"/>
  <c r="L69" i="2"/>
  <c r="L70" i="2" l="1"/>
  <c r="L183" i="2"/>
  <c r="L167" i="2"/>
  <c r="L77" i="2"/>
  <c r="L100" i="2"/>
  <c r="L74" i="2"/>
  <c r="L117" i="2"/>
  <c r="L133" i="2"/>
  <c r="L123" i="2"/>
  <c r="L213" i="2"/>
  <c r="L229" i="2"/>
  <c r="L170" i="2"/>
  <c r="L68" i="2"/>
  <c r="L83" i="2"/>
  <c r="L64" i="2"/>
  <c r="L29" i="2"/>
  <c r="L186" i="2"/>
  <c r="L92" i="2"/>
  <c r="L42" i="2"/>
  <c r="L76" i="2"/>
  <c r="L3" i="2"/>
  <c r="L168" i="2"/>
  <c r="L50" i="2"/>
  <c r="L37" i="2"/>
  <c r="L38" i="2"/>
  <c r="L98" i="2"/>
  <c r="L169" i="2"/>
  <c r="L73" i="2"/>
</calcChain>
</file>

<file path=xl/sharedStrings.xml><?xml version="1.0" encoding="utf-8"?>
<sst xmlns="http://schemas.openxmlformats.org/spreadsheetml/2006/main" count="432" uniqueCount="225">
  <si>
    <t>base</t>
  </si>
  <si>
    <t>port_disk</t>
  </si>
  <si>
    <t>terminals</t>
  </si>
  <si>
    <t>explosions</t>
  </si>
  <si>
    <t>sniksnak</t>
  </si>
  <si>
    <t>electron</t>
  </si>
  <si>
    <t>infotron</t>
  </si>
  <si>
    <t>murphy</t>
  </si>
  <si>
    <t>file</t>
  </si>
  <si>
    <t>w</t>
  </si>
  <si>
    <t>h</t>
  </si>
  <si>
    <t>extra</t>
  </si>
  <si>
    <t>blank</t>
  </si>
  <si>
    <t>podizo</t>
  </si>
  <si>
    <t>Index</t>
  </si>
  <si>
    <t>name</t>
  </si>
  <si>
    <t>tileset</t>
  </si>
  <si>
    <t>subindex</t>
  </si>
  <si>
    <t>fliph</t>
  </si>
  <si>
    <t>flipv</t>
  </si>
  <si>
    <t>zonk</t>
  </si>
  <si>
    <t>info</t>
  </si>
  <si>
    <t>block</t>
  </si>
  <si>
    <t>exit</t>
  </si>
  <si>
    <t>disk_or</t>
  </si>
  <si>
    <t>port_rt</t>
  </si>
  <si>
    <t>port_dn</t>
  </si>
  <si>
    <t>port_lt</t>
  </si>
  <si>
    <t>port_up</t>
  </si>
  <si>
    <t>snik</t>
  </si>
  <si>
    <t>disk_ye</t>
  </si>
  <si>
    <t>term</t>
  </si>
  <si>
    <t>disk_re</t>
  </si>
  <si>
    <t>port_v</t>
  </si>
  <si>
    <t>port_h</t>
  </si>
  <si>
    <t>port_x</t>
  </si>
  <si>
    <t>elec</t>
  </si>
  <si>
    <t>bug_base</t>
  </si>
  <si>
    <t>6502_l</t>
  </si>
  <si>
    <t>6502_sm</t>
  </si>
  <si>
    <t>6502_r</t>
  </si>
  <si>
    <t>clock</t>
  </si>
  <si>
    <t>murphy sad</t>
  </si>
  <si>
    <t>push_rt</t>
  </si>
  <si>
    <t>push_lt</t>
  </si>
  <si>
    <t>look_up</t>
  </si>
  <si>
    <t>look_dn</t>
  </si>
  <si>
    <t>shrink1</t>
  </si>
  <si>
    <t>shrink2</t>
  </si>
  <si>
    <t>shrink3</t>
  </si>
  <si>
    <t>shrink4</t>
  </si>
  <si>
    <t>shrink5</t>
  </si>
  <si>
    <t>shrink6</t>
  </si>
  <si>
    <t>shrink7</t>
  </si>
  <si>
    <t>shrink8</t>
  </si>
  <si>
    <t>uh oh</t>
  </si>
  <si>
    <t>bug1</t>
  </si>
  <si>
    <t>bug2</t>
  </si>
  <si>
    <t>bug3</t>
  </si>
  <si>
    <t>bug4</t>
  </si>
  <si>
    <t>bug5</t>
  </si>
  <si>
    <t>base_eat_1</t>
  </si>
  <si>
    <t>base_eat_2</t>
  </si>
  <si>
    <t>base_eat_3</t>
  </si>
  <si>
    <t>base_eat_4</t>
  </si>
  <si>
    <t>base_eat_5</t>
  </si>
  <si>
    <t>base_eat_6</t>
  </si>
  <si>
    <t>base_eat_7</t>
  </si>
  <si>
    <t>electron_eat_1</t>
  </si>
  <si>
    <t>electron_eat_2</t>
  </si>
  <si>
    <t>electron_eat_3</t>
  </si>
  <si>
    <t>electron_eat_4</t>
  </si>
  <si>
    <t>electron_eat_5</t>
  </si>
  <si>
    <t>electron_eat_6</t>
  </si>
  <si>
    <t>electron_eat_7</t>
  </si>
  <si>
    <t>disk_eat_1</t>
  </si>
  <si>
    <t>disk_eat_2</t>
  </si>
  <si>
    <t>disk_eat_3</t>
  </si>
  <si>
    <t>disk_eat_4</t>
  </si>
  <si>
    <t>disk_eat_5</t>
  </si>
  <si>
    <t>disk_eat_6</t>
  </si>
  <si>
    <t>disk_eat_7</t>
  </si>
  <si>
    <t>explod_1</t>
  </si>
  <si>
    <t>explod</t>
  </si>
  <si>
    <t>explod_2</t>
  </si>
  <si>
    <t>explod_3</t>
  </si>
  <si>
    <t>explod_4</t>
  </si>
  <si>
    <t>explod_5</t>
  </si>
  <si>
    <t>explod_6</t>
  </si>
  <si>
    <t>explod_7</t>
  </si>
  <si>
    <t>info_explod_1</t>
  </si>
  <si>
    <t>info_explod_2</t>
  </si>
  <si>
    <t>info_explod_3</t>
  </si>
  <si>
    <t>info_explod_4</t>
  </si>
  <si>
    <t>info_explod_5</t>
  </si>
  <si>
    <t>info_explod_6</t>
  </si>
  <si>
    <t>info_explod_7</t>
  </si>
  <si>
    <t>snik_ur</t>
  </si>
  <si>
    <t>snik_up</t>
  </si>
  <si>
    <t>snik_ul</t>
  </si>
  <si>
    <t>snik_l</t>
  </si>
  <si>
    <t>snik_dl</t>
  </si>
  <si>
    <t>snik_dn</t>
  </si>
  <si>
    <t>snik_dr</t>
  </si>
  <si>
    <t>snik_r</t>
  </si>
  <si>
    <t>console_gn_1</t>
  </si>
  <si>
    <t>console_gn_2</t>
  </si>
  <si>
    <t>console_gn_3</t>
  </si>
  <si>
    <t>console_gn_4</t>
  </si>
  <si>
    <t>console_gn_5</t>
  </si>
  <si>
    <t>console_gn_6</t>
  </si>
  <si>
    <t>console_gn_7</t>
  </si>
  <si>
    <t>console_gn_8</t>
  </si>
  <si>
    <t>console_rd_1</t>
  </si>
  <si>
    <t>console_rd_2</t>
  </si>
  <si>
    <t>console_rd_3</t>
  </si>
  <si>
    <t>console_rd_4</t>
  </si>
  <si>
    <t>console_rd_5</t>
  </si>
  <si>
    <t>console_rd_6</t>
  </si>
  <si>
    <t>console_rd_7</t>
  </si>
  <si>
    <t>console_rd_8</t>
  </si>
  <si>
    <t>electron1</t>
  </si>
  <si>
    <t>electron2</t>
  </si>
  <si>
    <t>electron3</t>
  </si>
  <si>
    <t>electron4</t>
  </si>
  <si>
    <t>electron5</t>
  </si>
  <si>
    <t>electron6</t>
  </si>
  <si>
    <t>electron7</t>
  </si>
  <si>
    <t>electron8</t>
  </si>
  <si>
    <t>snik_up_1</t>
  </si>
  <si>
    <t>snik_up_2</t>
  </si>
  <si>
    <t>snik_up_3</t>
  </si>
  <si>
    <t>snik_up_4</t>
  </si>
  <si>
    <t>snik_up_5</t>
  </si>
  <si>
    <t>snik_up_6</t>
  </si>
  <si>
    <t>snik_up_7</t>
  </si>
  <si>
    <t>snik_up_8</t>
  </si>
  <si>
    <t>snik_dn_1</t>
  </si>
  <si>
    <t>snik_dn_2</t>
  </si>
  <si>
    <t>snik_dn_3</t>
  </si>
  <si>
    <t>snik_dn_4</t>
  </si>
  <si>
    <t>snik_dn_5</t>
  </si>
  <si>
    <t>snik_dn_6</t>
  </si>
  <si>
    <t>snik_dn_7</t>
  </si>
  <si>
    <t>snik_dn_8</t>
  </si>
  <si>
    <t>murphy_left1</t>
  </si>
  <si>
    <t>murphy_left2</t>
  </si>
  <si>
    <t>murphy_left3</t>
  </si>
  <si>
    <t>murphy_left4</t>
  </si>
  <si>
    <t>murphy_left5</t>
  </si>
  <si>
    <t>murphy_left6</t>
  </si>
  <si>
    <t>murphy_left7</t>
  </si>
  <si>
    <t>murphy_left8</t>
  </si>
  <si>
    <t>murphy_right1</t>
  </si>
  <si>
    <t>murphy_right2</t>
  </si>
  <si>
    <t>murphy_right3</t>
  </si>
  <si>
    <t>murphy_right4</t>
  </si>
  <si>
    <t>murphy_right5</t>
  </si>
  <si>
    <t>murphy_right6</t>
  </si>
  <si>
    <t>murphy_right7</t>
  </si>
  <si>
    <t>murphy_right8</t>
  </si>
  <si>
    <t>zonk_roll_1</t>
  </si>
  <si>
    <t>zonk_roll_2</t>
  </si>
  <si>
    <t>zonk_roll_3</t>
  </si>
  <si>
    <t>zonk_roll_4</t>
  </si>
  <si>
    <t>zonk_roll_5</t>
  </si>
  <si>
    <t>zonk_roll_6</t>
  </si>
  <si>
    <t>zonk_roll_7</t>
  </si>
  <si>
    <t>zonk_roll_8</t>
  </si>
  <si>
    <t>info_roll_1</t>
  </si>
  <si>
    <t>info_roll_2</t>
  </si>
  <si>
    <t>info_roll_3</t>
  </si>
  <si>
    <t>info_roll_4</t>
  </si>
  <si>
    <t>info_roll_5</t>
  </si>
  <si>
    <t>info_roll_6</t>
  </si>
  <si>
    <t>info_roll_7</t>
  </si>
  <si>
    <t>info_roll_8</t>
  </si>
  <si>
    <t>edge_br</t>
  </si>
  <si>
    <t>edge_bl</t>
  </si>
  <si>
    <t>edge_tr</t>
  </si>
  <si>
    <t>edge_tl</t>
  </si>
  <si>
    <t>edge_l</t>
  </si>
  <si>
    <t>edge_r</t>
  </si>
  <si>
    <t>edge_b</t>
  </si>
  <si>
    <t>edge_t</t>
  </si>
  <si>
    <t>snik_left_1</t>
  </si>
  <si>
    <t>snik_left_2</t>
  </si>
  <si>
    <t>snik_left_3</t>
  </si>
  <si>
    <t>snik_left_4</t>
  </si>
  <si>
    <t>snik_left_5</t>
  </si>
  <si>
    <t>snik_left_6</t>
  </si>
  <si>
    <t>snik_left_7</t>
  </si>
  <si>
    <t>snik_left_8</t>
  </si>
  <si>
    <t>snik_right_1</t>
  </si>
  <si>
    <t>snik_right_2</t>
  </si>
  <si>
    <t>snik_right_3</t>
  </si>
  <si>
    <t>snik_right_4</t>
  </si>
  <si>
    <t>snik_right_5</t>
  </si>
  <si>
    <t>snik_right_6</t>
  </si>
  <si>
    <t>snik_right_7</t>
  </si>
  <si>
    <t>snik_right_8</t>
  </si>
  <si>
    <t>button</t>
  </si>
  <si>
    <t>led_g</t>
  </si>
  <si>
    <t>led_b</t>
  </si>
  <si>
    <t>led_r</t>
  </si>
  <si>
    <t>warning</t>
  </si>
  <si>
    <t>pcb1</t>
  </si>
  <si>
    <t>pcb2</t>
  </si>
  <si>
    <t>pcb3</t>
  </si>
  <si>
    <t>pcb4</t>
  </si>
  <si>
    <t>pcb5</t>
  </si>
  <si>
    <t>6502_b</t>
  </si>
  <si>
    <t>6502_t</t>
  </si>
  <si>
    <t>static</t>
  </si>
  <si>
    <t>termin</t>
  </si>
  <si>
    <t>bugbas</t>
  </si>
  <si>
    <t>electr</t>
  </si>
  <si>
    <t>sniksn</t>
  </si>
  <si>
    <t>infotr</t>
  </si>
  <si>
    <t>tilesetind</t>
  </si>
  <si>
    <t>address</t>
  </si>
  <si>
    <t>tile</t>
  </si>
  <si>
    <t>pal</t>
  </si>
  <si>
    <t>chk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</si>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</sst>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21-B03E-4D97-81EF-88AF8C558187}">
  <dimension ref="A1:F10"/>
  <sheetViews>
    <sheetView workbookViewId="0">
      <selection activeCell="C12" sqref="C12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E1" t="s">
        <v>11</v>
      </c>
    </row>
    <row r="2" spans="1:6" x14ac:dyDescent="0.25">
      <c r="A2" t="s">
        <v>0</v>
      </c>
      <c r="B2">
        <v>8</v>
      </c>
      <c r="C2">
        <v>5</v>
      </c>
      <c r="D2">
        <f>B2*C2</f>
        <v>40</v>
      </c>
      <c r="E2">
        <v>0</v>
      </c>
    </row>
    <row r="3" spans="1:6" x14ac:dyDescent="0.25">
      <c r="A3" t="s">
        <v>1</v>
      </c>
      <c r="B3">
        <v>4</v>
      </c>
      <c r="C3">
        <v>4</v>
      </c>
      <c r="D3">
        <f t="shared" ref="D3:D9" si="0">B3*C3</f>
        <v>16</v>
      </c>
      <c r="E3">
        <v>2</v>
      </c>
    </row>
    <row r="4" spans="1:6" x14ac:dyDescent="0.25">
      <c r="A4" t="s">
        <v>2</v>
      </c>
      <c r="B4">
        <v>4</v>
      </c>
      <c r="C4">
        <v>4</v>
      </c>
      <c r="D4">
        <f t="shared" si="0"/>
        <v>16</v>
      </c>
      <c r="E4">
        <v>0</v>
      </c>
    </row>
    <row r="5" spans="1:6" x14ac:dyDescent="0.25">
      <c r="A5" t="s">
        <v>3</v>
      </c>
      <c r="B5">
        <v>4</v>
      </c>
      <c r="C5">
        <v>3</v>
      </c>
      <c r="D5">
        <f t="shared" si="0"/>
        <v>12</v>
      </c>
      <c r="E5">
        <v>1</v>
      </c>
    </row>
    <row r="6" spans="1:6" x14ac:dyDescent="0.25">
      <c r="A6" t="s">
        <v>4</v>
      </c>
      <c r="B6">
        <v>3</v>
      </c>
      <c r="C6">
        <v>3</v>
      </c>
      <c r="D6">
        <f t="shared" si="0"/>
        <v>9</v>
      </c>
      <c r="E6">
        <v>0</v>
      </c>
    </row>
    <row r="7" spans="1:6" x14ac:dyDescent="0.25">
      <c r="A7" t="s">
        <v>5</v>
      </c>
      <c r="B7">
        <v>4</v>
      </c>
      <c r="C7">
        <v>2</v>
      </c>
      <c r="D7">
        <f t="shared" si="0"/>
        <v>8</v>
      </c>
      <c r="E7">
        <v>0</v>
      </c>
    </row>
    <row r="8" spans="1:6" x14ac:dyDescent="0.25">
      <c r="A8" t="s">
        <v>6</v>
      </c>
      <c r="B8">
        <v>4</v>
      </c>
      <c r="C8">
        <v>4</v>
      </c>
      <c r="D8">
        <f t="shared" si="0"/>
        <v>16</v>
      </c>
      <c r="E8">
        <v>4</v>
      </c>
    </row>
    <row r="9" spans="1:6" x14ac:dyDescent="0.25">
      <c r="A9" t="s">
        <v>7</v>
      </c>
      <c r="B9">
        <v>4</v>
      </c>
      <c r="C9">
        <v>4</v>
      </c>
      <c r="D9">
        <f t="shared" si="0"/>
        <v>16</v>
      </c>
      <c r="E9">
        <v>0</v>
      </c>
    </row>
    <row r="10" spans="1:6" x14ac:dyDescent="0.25">
      <c r="D10">
        <f>SUM(D2:D9)</f>
        <v>133</v>
      </c>
      <c r="E10">
        <f>SUM(E2:E9)</f>
        <v>7</v>
      </c>
      <c r="F10">
        <f>D10-E10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4EB-53D6-4F35-B01B-870FC0CDE014}">
  <sheetPr filterMode="1"/>
  <dimension ref="A1:L257"/>
  <sheetViews>
    <sheetView tabSelected="1" workbookViewId="0">
      <selection activeCell="K31" sqref="K31"/>
    </sheetView>
  </sheetViews>
  <sheetFormatPr defaultRowHeight="15" x14ac:dyDescent="0.25"/>
  <cols>
    <col min="2" max="2" width="17" customWidth="1"/>
    <col min="8" max="8" width="28.42578125" customWidth="1"/>
  </cols>
  <sheetData>
    <row r="1" spans="1:12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</row>
    <row r="2" spans="1:12" x14ac:dyDescent="0.25">
      <c r="A2">
        <v>0</v>
      </c>
      <c r="B2" t="s">
        <v>12</v>
      </c>
      <c r="C2" t="s">
        <v>13</v>
      </c>
      <c r="D2">
        <v>17</v>
      </c>
      <c r="G2">
        <f>IF(C2="static",0,IF(C2="podizo",1,IF(C2="murphy",2,IF(C2="infotr",3,IF(C2="sniksn",4,IF(C2="termin",5,IF(C2="bugbas",6,IF(C2="explod",7,IF(C2="electr",8,"Err")))))))))</f>
        <v>1</v>
      </c>
      <c r="H2">
        <f>A2*2</f>
        <v>0</v>
      </c>
      <c r="I2">
        <f>G2*16+D2</f>
        <v>33</v>
      </c>
      <c r="J2">
        <f>IF(E2,4,0)+IF(F2,8,0)+(G2*16)</f>
        <v>16</v>
      </c>
      <c r="K2">
        <f>256-MOD(MOD(H2,256)+INT(H2/256)+I2+J2+2,256)</f>
        <v>205</v>
      </c>
      <c r="L2" t="str">
        <f>":02"&amp;DEC2HEX(H2,4)&amp;"00"&amp;DEC2HEX(I2,2)&amp;DEC2HEX(J2,2)&amp;DEC2HEX(K2,2)</f>
        <v>:020000002110CD</v>
      </c>
    </row>
    <row r="3" spans="1:12" x14ac:dyDescent="0.25">
      <c r="A3">
        <v>1</v>
      </c>
      <c r="B3" t="s">
        <v>20</v>
      </c>
      <c r="C3" t="s">
        <v>13</v>
      </c>
      <c r="D3">
        <v>14</v>
      </c>
      <c r="G3">
        <f>IF(C3="static",0,IF(C3="podizo",1,IF(C3="murphy",2,IF(C3="infotr",3,IF(C3="sniksn",4,IF(C3="termin",5,IF(C3="bugbas",6,IF(C3="explod",7,IF(C3="electr",8,"Err")))))))))</f>
        <v>1</v>
      </c>
      <c r="H3">
        <f>A3*2</f>
        <v>2</v>
      </c>
      <c r="I3">
        <f>G3*16+D3</f>
        <v>30</v>
      </c>
      <c r="J3">
        <f>IF(E3,4,0)+IF(F3,8,0)+(G3*16)</f>
        <v>16</v>
      </c>
      <c r="K3">
        <f t="shared" ref="K3:K66" si="0">256-MOD(MOD(H3,256)+INT(H3/256)+I3+J3+2,256)</f>
        <v>206</v>
      </c>
      <c r="L3" t="str">
        <f>":02"&amp;DEC2HEX(H3,4)&amp;"00"&amp;DEC2HEX(I3,2)&amp;DEC2HEX(J3,2)&amp;DEC2HEX(K3,2)</f>
        <v>:020002001E10CE</v>
      </c>
    </row>
    <row r="4" spans="1:12" x14ac:dyDescent="0.25">
      <c r="A4">
        <v>2</v>
      </c>
      <c r="B4" t="s">
        <v>0</v>
      </c>
      <c r="C4" t="s">
        <v>213</v>
      </c>
      <c r="D4">
        <v>0</v>
      </c>
      <c r="G4">
        <f>IF(C4="static",0,IF(C4="podizo",1,IF(C4="murphy",2,IF(C4="infotr",3,IF(C4="sniksn",4,IF(C4="termin",5,IF(C4="bugbas",6,IF(C4="explod",7,IF(C4="electr",8,"Err")))))))))</f>
        <v>0</v>
      </c>
      <c r="H4">
        <f>A4*2</f>
        <v>4</v>
      </c>
      <c r="I4">
        <f>G4*16+D4</f>
        <v>0</v>
      </c>
      <c r="J4">
        <f>IF(E4,4,0)+IF(F4,8,0)+(G4*16)</f>
        <v>0</v>
      </c>
      <c r="K4">
        <f t="shared" si="0"/>
        <v>250</v>
      </c>
      <c r="L4" t="str">
        <f>":02"&amp;DEC2HEX(H4,4)&amp;"00"&amp;DEC2HEX(I4,2)&amp;DEC2HEX(J4,2)&amp;DEC2HEX(K4,2)</f>
        <v>:020004000000FA</v>
      </c>
    </row>
    <row r="5" spans="1:12" x14ac:dyDescent="0.25">
      <c r="A5">
        <v>3</v>
      </c>
      <c r="B5" t="s">
        <v>7</v>
      </c>
      <c r="C5" t="s">
        <v>7</v>
      </c>
      <c r="D5">
        <v>0</v>
      </c>
      <c r="G5">
        <f>IF(C5="static",0,IF(C5="podizo",1,IF(C5="murphy",2,IF(C5="infotr",3,IF(C5="sniksn",4,IF(C5="termin",5,IF(C5="bugbas",6,IF(C5="explod",7,IF(C5="electr",8,"Err")))))))))</f>
        <v>2</v>
      </c>
      <c r="H5">
        <f>A5*2</f>
        <v>6</v>
      </c>
      <c r="I5">
        <f>G5*16+D5</f>
        <v>32</v>
      </c>
      <c r="J5">
        <f>IF(E5,4,0)+IF(F5,8,0)+(G5*16)</f>
        <v>32</v>
      </c>
      <c r="K5">
        <f t="shared" si="0"/>
        <v>184</v>
      </c>
      <c r="L5" t="str">
        <f>":02"&amp;DEC2HEX(H5,4)&amp;"00"&amp;DEC2HEX(I5,2)&amp;DEC2HEX(J5,2)&amp;DEC2HEX(K5,2)</f>
        <v>:020006002020B8</v>
      </c>
    </row>
    <row r="6" spans="1:12" x14ac:dyDescent="0.25">
      <c r="A6">
        <v>4</v>
      </c>
      <c r="B6" t="s">
        <v>21</v>
      </c>
      <c r="C6" t="s">
        <v>218</v>
      </c>
      <c r="D6">
        <v>0</v>
      </c>
      <c r="G6">
        <f>IF(C6="static",0,IF(C6="podizo",1,IF(C6="murphy",2,IF(C6="infotr",3,IF(C6="sniksn",4,IF(C6="termin",5,IF(C6="bugbas",6,IF(C6="explod",7,IF(C6="electr",8,"Err")))))))))</f>
        <v>3</v>
      </c>
      <c r="H6">
        <f>A6*2</f>
        <v>8</v>
      </c>
      <c r="I6">
        <f>G6*16+D6</f>
        <v>48</v>
      </c>
      <c r="J6">
        <f>IF(E6,4,0)+IF(F6,8,0)+(G6*16)</f>
        <v>48</v>
      </c>
      <c r="K6">
        <f t="shared" si="0"/>
        <v>150</v>
      </c>
      <c r="L6" t="str">
        <f>":02"&amp;DEC2HEX(H6,4)&amp;"00"&amp;DEC2HEX(I6,2)&amp;DEC2HEX(J6,2)&amp;DEC2HEX(K6,2)</f>
        <v>:02000800303096</v>
      </c>
    </row>
    <row r="7" spans="1:12" x14ac:dyDescent="0.25">
      <c r="A7">
        <v>5</v>
      </c>
      <c r="B7" t="s">
        <v>39</v>
      </c>
      <c r="C7" t="s">
        <v>213</v>
      </c>
      <c r="D7">
        <v>1</v>
      </c>
      <c r="G7">
        <f>IF(C7="static",0,IF(C7="podizo",1,IF(C7="murphy",2,IF(C7="infotr",3,IF(C7="sniksn",4,IF(C7="termin",5,IF(C7="bugbas",6,IF(C7="explod",7,IF(C7="electr",8,"Err")))))))))</f>
        <v>0</v>
      </c>
      <c r="H7">
        <f>A7*2</f>
        <v>10</v>
      </c>
      <c r="I7">
        <f>G7*16+D7</f>
        <v>1</v>
      </c>
      <c r="J7">
        <f>IF(E7,4,0)+IF(F7,8,0)+(G7*16)</f>
        <v>0</v>
      </c>
      <c r="K7">
        <f t="shared" si="0"/>
        <v>243</v>
      </c>
      <c r="L7" t="str">
        <f>":02"&amp;DEC2HEX(H7,4)&amp;"00"&amp;DEC2HEX(I7,2)&amp;DEC2HEX(J7,2)&amp;DEC2HEX(K7,2)</f>
        <v>:02000A000100F3</v>
      </c>
    </row>
    <row r="8" spans="1:12" x14ac:dyDescent="0.25">
      <c r="A8">
        <v>6</v>
      </c>
      <c r="B8" t="s">
        <v>22</v>
      </c>
      <c r="C8" t="s">
        <v>213</v>
      </c>
      <c r="D8">
        <v>2</v>
      </c>
      <c r="G8">
        <f>IF(C8="static",0,IF(C8="podizo",1,IF(C8="murphy",2,IF(C8="infotr",3,IF(C8="sniksn",4,IF(C8="termin",5,IF(C8="bugbas",6,IF(C8="explod",7,IF(C8="electr",8,"Err")))))))))</f>
        <v>0</v>
      </c>
      <c r="H8">
        <f>A8*2</f>
        <v>12</v>
      </c>
      <c r="I8">
        <f>G8*16+D8</f>
        <v>2</v>
      </c>
      <c r="J8">
        <f>IF(E8,4,0)+IF(F8,8,0)+(G8*16)</f>
        <v>0</v>
      </c>
      <c r="K8">
        <f t="shared" si="0"/>
        <v>240</v>
      </c>
      <c r="L8" t="str">
        <f>":02"&amp;DEC2HEX(H8,4)&amp;"00"&amp;DEC2HEX(I8,2)&amp;DEC2HEX(J8,2)&amp;DEC2HEX(K8,2)</f>
        <v>:02000C000200F0</v>
      </c>
    </row>
    <row r="9" spans="1:12" x14ac:dyDescent="0.25">
      <c r="A9">
        <v>7</v>
      </c>
      <c r="B9" t="s">
        <v>23</v>
      </c>
      <c r="C9" t="s">
        <v>213</v>
      </c>
      <c r="D9">
        <v>3</v>
      </c>
      <c r="G9">
        <f>IF(C9="static",0,IF(C9="podizo",1,IF(C9="murphy",2,IF(C9="infotr",3,IF(C9="sniksn",4,IF(C9="termin",5,IF(C9="bugbas",6,IF(C9="explod",7,IF(C9="electr",8,"Err")))))))))</f>
        <v>0</v>
      </c>
      <c r="H9">
        <f>A9*2</f>
        <v>14</v>
      </c>
      <c r="I9">
        <f>G9*16+D9</f>
        <v>3</v>
      </c>
      <c r="J9">
        <f>IF(E9,4,0)+IF(F9,8,0)+(G9*16)</f>
        <v>0</v>
      </c>
      <c r="K9">
        <f t="shared" si="0"/>
        <v>237</v>
      </c>
      <c r="L9" t="str">
        <f>":02"&amp;DEC2HEX(H9,4)&amp;"00"&amp;DEC2HEX(I9,2)&amp;DEC2HEX(J9,2)&amp;DEC2HEX(K9,2)</f>
        <v>:02000E000300ED</v>
      </c>
    </row>
    <row r="10" spans="1:12" x14ac:dyDescent="0.25">
      <c r="A10">
        <v>8</v>
      </c>
      <c r="B10" t="s">
        <v>24</v>
      </c>
      <c r="C10" t="s">
        <v>13</v>
      </c>
      <c r="D10">
        <v>5</v>
      </c>
      <c r="G10">
        <f>IF(C10="static",0,IF(C10="podizo",1,IF(C10="murphy",2,IF(C10="infotr",3,IF(C10="sniksn",4,IF(C10="termin",5,IF(C10="bugbas",6,IF(C10="explod",7,IF(C10="electr",8,"Err")))))))))</f>
        <v>1</v>
      </c>
      <c r="H10">
        <f>A10*2</f>
        <v>16</v>
      </c>
      <c r="I10">
        <f>G10*16+D10</f>
        <v>21</v>
      </c>
      <c r="J10">
        <f>IF(E10,4,0)+IF(F10,8,0)+(G10*16)</f>
        <v>16</v>
      </c>
      <c r="K10">
        <f t="shared" si="0"/>
        <v>201</v>
      </c>
      <c r="L10" t="str">
        <f>":02"&amp;DEC2HEX(H10,4)&amp;"00"&amp;DEC2HEX(I10,2)&amp;DEC2HEX(J10,2)&amp;DEC2HEX(K10,2)</f>
        <v>:020010001510C9</v>
      </c>
    </row>
    <row r="11" spans="1:12" x14ac:dyDescent="0.25">
      <c r="A11">
        <v>9</v>
      </c>
      <c r="B11" t="s">
        <v>25</v>
      </c>
      <c r="C11" t="s">
        <v>13</v>
      </c>
      <c r="D11">
        <v>0</v>
      </c>
      <c r="G11">
        <f>IF(C11="static",0,IF(C11="podizo",1,IF(C11="murphy",2,IF(C11="infotr",3,IF(C11="sniksn",4,IF(C11="termin",5,IF(C11="bugbas",6,IF(C11="explod",7,IF(C11="electr",8,"Err")))))))))</f>
        <v>1</v>
      </c>
      <c r="H11">
        <f>A11*2</f>
        <v>18</v>
      </c>
      <c r="I11">
        <f>G11*16+D11</f>
        <v>16</v>
      </c>
      <c r="J11">
        <f>IF(E11,4,0)+IF(F11,8,0)+(G11*16)</f>
        <v>16</v>
      </c>
      <c r="K11">
        <f t="shared" si="0"/>
        <v>204</v>
      </c>
      <c r="L11" t="str">
        <f>":02"&amp;DEC2HEX(H11,4)&amp;"00"&amp;DEC2HEX(I11,2)&amp;DEC2HEX(J11,2)&amp;DEC2HEX(K11,2)</f>
        <v>:020012001010CC</v>
      </c>
    </row>
    <row r="12" spans="1:12" x14ac:dyDescent="0.25">
      <c r="A12">
        <v>10</v>
      </c>
      <c r="B12" t="s">
        <v>26</v>
      </c>
      <c r="C12" t="s">
        <v>13</v>
      </c>
      <c r="D12">
        <v>1</v>
      </c>
      <c r="G12">
        <f>IF(C12="static",0,IF(C12="podizo",1,IF(C12="murphy",2,IF(C12="infotr",3,IF(C12="sniksn",4,IF(C12="termin",5,IF(C12="bugbas",6,IF(C12="explod",7,IF(C12="electr",8,"Err")))))))))</f>
        <v>1</v>
      </c>
      <c r="H12">
        <f>A12*2</f>
        <v>20</v>
      </c>
      <c r="I12">
        <f>G12*16+D12</f>
        <v>17</v>
      </c>
      <c r="J12">
        <f>IF(E12,4,0)+IF(F12,8,0)+(G12*16)</f>
        <v>16</v>
      </c>
      <c r="K12">
        <f t="shared" si="0"/>
        <v>201</v>
      </c>
      <c r="L12" t="str">
        <f>":02"&amp;DEC2HEX(H12,4)&amp;"00"&amp;DEC2HEX(I12,2)&amp;DEC2HEX(J12,2)&amp;DEC2HEX(K12,2)</f>
        <v>:020014001110C9</v>
      </c>
    </row>
    <row r="13" spans="1:12" x14ac:dyDescent="0.25">
      <c r="A13">
        <v>11</v>
      </c>
      <c r="B13" t="s">
        <v>27</v>
      </c>
      <c r="C13" t="s">
        <v>13</v>
      </c>
      <c r="D13">
        <v>0</v>
      </c>
      <c r="E13">
        <v>1</v>
      </c>
      <c r="G13">
        <f>IF(C13="static",0,IF(C13="podizo",1,IF(C13="murphy",2,IF(C13="infotr",3,IF(C13="sniksn",4,IF(C13="termin",5,IF(C13="bugbas",6,IF(C13="explod",7,IF(C13="electr",8,"Err")))))))))</f>
        <v>1</v>
      </c>
      <c r="H13">
        <f>A13*2</f>
        <v>22</v>
      </c>
      <c r="I13">
        <f>G13*16+D13</f>
        <v>16</v>
      </c>
      <c r="J13">
        <f>IF(E13,4,0)+IF(F13,8,0)+(G13*16)</f>
        <v>20</v>
      </c>
      <c r="K13">
        <f t="shared" si="0"/>
        <v>196</v>
      </c>
      <c r="L13" t="str">
        <f>":02"&amp;DEC2HEX(H13,4)&amp;"00"&amp;DEC2HEX(I13,2)&amp;DEC2HEX(J13,2)&amp;DEC2HEX(K13,2)</f>
        <v>:020016001014C4</v>
      </c>
    </row>
    <row r="14" spans="1:12" x14ac:dyDescent="0.25">
      <c r="A14">
        <v>12</v>
      </c>
      <c r="B14" t="s">
        <v>28</v>
      </c>
      <c r="C14" t="s">
        <v>13</v>
      </c>
      <c r="D14">
        <v>1</v>
      </c>
      <c r="F14">
        <v>1</v>
      </c>
      <c r="G14">
        <f>IF(C14="static",0,IF(C14="podizo",1,IF(C14="murphy",2,IF(C14="infotr",3,IF(C14="sniksn",4,IF(C14="termin",5,IF(C14="bugbas",6,IF(C14="explod",7,IF(C14="electr",8,"Err")))))))))</f>
        <v>1</v>
      </c>
      <c r="H14">
        <f>A14*2</f>
        <v>24</v>
      </c>
      <c r="I14">
        <f>G14*16+D14</f>
        <v>17</v>
      </c>
      <c r="J14">
        <f>IF(E14,4,0)+IF(F14,8,0)+(G14*16)</f>
        <v>24</v>
      </c>
      <c r="K14">
        <f t="shared" si="0"/>
        <v>189</v>
      </c>
      <c r="L14" t="str">
        <f>":02"&amp;DEC2HEX(H14,4)&amp;"00"&amp;DEC2HEX(I14,2)&amp;DEC2HEX(J14,2)&amp;DEC2HEX(K14,2)</f>
        <v>:020018001118BD</v>
      </c>
    </row>
    <row r="15" spans="1:12" x14ac:dyDescent="0.25">
      <c r="A15">
        <v>13</v>
      </c>
      <c r="B15" t="s">
        <v>25</v>
      </c>
      <c r="C15" t="s">
        <v>13</v>
      </c>
      <c r="D15">
        <v>0</v>
      </c>
      <c r="G15">
        <f>IF(C15="static",0,IF(C15="podizo",1,IF(C15="murphy",2,IF(C15="infotr",3,IF(C15="sniksn",4,IF(C15="termin",5,IF(C15="bugbas",6,IF(C15="explod",7,IF(C15="electr",8,"Err")))))))))</f>
        <v>1</v>
      </c>
      <c r="H15">
        <f>A15*2</f>
        <v>26</v>
      </c>
      <c r="I15">
        <f>G15*16+D15</f>
        <v>16</v>
      </c>
      <c r="J15">
        <f>IF(E15,4,0)+IF(F15,8,0)+(G15*16)</f>
        <v>16</v>
      </c>
      <c r="K15">
        <f t="shared" si="0"/>
        <v>196</v>
      </c>
      <c r="L15" t="str">
        <f>":02"&amp;DEC2HEX(H15,4)&amp;"00"&amp;DEC2HEX(I15,2)&amp;DEC2HEX(J15,2)&amp;DEC2HEX(K15,2)</f>
        <v>:02001A001010C4</v>
      </c>
    </row>
    <row r="16" spans="1:12" x14ac:dyDescent="0.25">
      <c r="A16">
        <v>14</v>
      </c>
      <c r="B16" t="s">
        <v>26</v>
      </c>
      <c r="C16" t="s">
        <v>13</v>
      </c>
      <c r="D16">
        <v>1</v>
      </c>
      <c r="G16">
        <f>IF(C16="static",0,IF(C16="podizo",1,IF(C16="murphy",2,IF(C16="infotr",3,IF(C16="sniksn",4,IF(C16="termin",5,IF(C16="bugbas",6,IF(C16="explod",7,IF(C16="electr",8,"Err")))))))))</f>
        <v>1</v>
      </c>
      <c r="H16">
        <f>A16*2</f>
        <v>28</v>
      </c>
      <c r="I16">
        <f>G16*16+D16</f>
        <v>17</v>
      </c>
      <c r="J16">
        <f>IF(E16,4,0)+IF(F16,8,0)+(G16*16)</f>
        <v>16</v>
      </c>
      <c r="K16">
        <f t="shared" si="0"/>
        <v>193</v>
      </c>
      <c r="L16" t="str">
        <f>":02"&amp;DEC2HEX(H16,4)&amp;"00"&amp;DEC2HEX(I16,2)&amp;DEC2HEX(J16,2)&amp;DEC2HEX(K16,2)</f>
        <v>:02001C001110C1</v>
      </c>
    </row>
    <row r="17" spans="1:12" x14ac:dyDescent="0.25">
      <c r="A17">
        <v>15</v>
      </c>
      <c r="B17" t="s">
        <v>27</v>
      </c>
      <c r="C17" t="s">
        <v>13</v>
      </c>
      <c r="D17">
        <v>0</v>
      </c>
      <c r="E17">
        <v>1</v>
      </c>
      <c r="G17">
        <f>IF(C17="static",0,IF(C17="podizo",1,IF(C17="murphy",2,IF(C17="infotr",3,IF(C17="sniksn",4,IF(C17="termin",5,IF(C17="bugbas",6,IF(C17="explod",7,IF(C17="electr",8,"Err")))))))))</f>
        <v>1</v>
      </c>
      <c r="H17">
        <f>A17*2</f>
        <v>30</v>
      </c>
      <c r="I17">
        <f>G17*16+D17</f>
        <v>16</v>
      </c>
      <c r="J17">
        <f>IF(E17,4,0)+IF(F17,8,0)+(G17*16)</f>
        <v>20</v>
      </c>
      <c r="K17">
        <f t="shared" si="0"/>
        <v>188</v>
      </c>
      <c r="L17" t="str">
        <f>":02"&amp;DEC2HEX(H17,4)&amp;"00"&amp;DEC2HEX(I17,2)&amp;DEC2HEX(J17,2)&amp;DEC2HEX(K17,2)</f>
        <v>:02001E001014BC</v>
      </c>
    </row>
    <row r="18" spans="1:12" x14ac:dyDescent="0.25">
      <c r="A18">
        <v>16</v>
      </c>
      <c r="B18" t="s">
        <v>28</v>
      </c>
      <c r="C18" t="s">
        <v>13</v>
      </c>
      <c r="D18">
        <v>1</v>
      </c>
      <c r="F18">
        <v>1</v>
      </c>
      <c r="G18">
        <f>IF(C18="static",0,IF(C18="podizo",1,IF(C18="murphy",2,IF(C18="infotr",3,IF(C18="sniksn",4,IF(C18="termin",5,IF(C18="bugbas",6,IF(C18="explod",7,IF(C18="electr",8,"Err")))))))))</f>
        <v>1</v>
      </c>
      <c r="H18">
        <f>A18*2</f>
        <v>32</v>
      </c>
      <c r="I18">
        <f>G18*16+D18</f>
        <v>17</v>
      </c>
      <c r="J18">
        <f>IF(E18,4,0)+IF(F18,8,0)+(G18*16)</f>
        <v>24</v>
      </c>
      <c r="K18">
        <f t="shared" si="0"/>
        <v>181</v>
      </c>
      <c r="L18" t="str">
        <f>":02"&amp;DEC2HEX(H18,4)&amp;"00"&amp;DEC2HEX(I18,2)&amp;DEC2HEX(J18,2)&amp;DEC2HEX(K18,2)</f>
        <v>:020020001118B5</v>
      </c>
    </row>
    <row r="19" spans="1:12" x14ac:dyDescent="0.25">
      <c r="A19">
        <v>17</v>
      </c>
      <c r="B19" t="s">
        <v>29</v>
      </c>
      <c r="C19" t="s">
        <v>217</v>
      </c>
      <c r="D19">
        <v>0</v>
      </c>
      <c r="G19">
        <f>IF(C19="static",0,IF(C19="podizo",1,IF(C19="murphy",2,IF(C19="infotr",3,IF(C19="sniksn",4,IF(C19="termin",5,IF(C19="bugbas",6,IF(C19="explod",7,IF(C19="electr",8,"Err")))))))))</f>
        <v>4</v>
      </c>
      <c r="H19">
        <f>A19*2</f>
        <v>34</v>
      </c>
      <c r="I19">
        <f>G19*16+D19</f>
        <v>64</v>
      </c>
      <c r="J19">
        <f>IF(E19,4,0)+IF(F19,8,0)+(G19*16)</f>
        <v>64</v>
      </c>
      <c r="K19">
        <f t="shared" si="0"/>
        <v>92</v>
      </c>
      <c r="L19" t="str">
        <f>":02"&amp;DEC2HEX(H19,4)&amp;"00"&amp;DEC2HEX(I19,2)&amp;DEC2HEX(J19,2)&amp;DEC2HEX(K19,2)</f>
        <v>:0200220040405C</v>
      </c>
    </row>
    <row r="20" spans="1:12" x14ac:dyDescent="0.25">
      <c r="A20">
        <v>18</v>
      </c>
      <c r="B20" t="s">
        <v>30</v>
      </c>
      <c r="C20" t="s">
        <v>13</v>
      </c>
      <c r="D20">
        <v>6</v>
      </c>
      <c r="G20">
        <f>IF(C20="static",0,IF(C20="podizo",1,IF(C20="murphy",2,IF(C20="infotr",3,IF(C20="sniksn",4,IF(C20="termin",5,IF(C20="bugbas",6,IF(C20="explod",7,IF(C20="electr",8,"Err")))))))))</f>
        <v>1</v>
      </c>
      <c r="H20">
        <f>A20*2</f>
        <v>36</v>
      </c>
      <c r="I20">
        <f>G20*16+D20</f>
        <v>22</v>
      </c>
      <c r="J20">
        <f>IF(E20,4,0)+IF(F20,8,0)+(G20*16)</f>
        <v>16</v>
      </c>
      <c r="K20">
        <f t="shared" si="0"/>
        <v>180</v>
      </c>
      <c r="L20" t="str">
        <f>":02"&amp;DEC2HEX(H20,4)&amp;"00"&amp;DEC2HEX(I20,2)&amp;DEC2HEX(J20,2)&amp;DEC2HEX(K20,2)</f>
        <v>:020024001610B4</v>
      </c>
    </row>
    <row r="21" spans="1:12" x14ac:dyDescent="0.25">
      <c r="A21">
        <v>19</v>
      </c>
      <c r="B21" t="s">
        <v>31</v>
      </c>
      <c r="C21" t="s">
        <v>214</v>
      </c>
      <c r="D21">
        <v>0</v>
      </c>
      <c r="G21">
        <f>IF(C21="static",0,IF(C21="podizo",1,IF(C21="murphy",2,IF(C21="infotr",3,IF(C21="sniksn",4,IF(C21="termin",5,IF(C21="bugbas",6,IF(C21="explod",7,IF(C21="electr",8,"Err")))))))))</f>
        <v>5</v>
      </c>
      <c r="H21">
        <f>A21*2</f>
        <v>38</v>
      </c>
      <c r="I21">
        <f>G21*16+D21</f>
        <v>80</v>
      </c>
      <c r="J21">
        <f>IF(E21,4,0)+IF(F21,8,0)+(G21*16)</f>
        <v>80</v>
      </c>
      <c r="K21">
        <f t="shared" si="0"/>
        <v>56</v>
      </c>
      <c r="L21" t="str">
        <f>":02"&amp;DEC2HEX(H21,4)&amp;"00"&amp;DEC2HEX(I21,2)&amp;DEC2HEX(J21,2)&amp;DEC2HEX(K21,2)</f>
        <v>:02002600505038</v>
      </c>
    </row>
    <row r="22" spans="1:12" x14ac:dyDescent="0.25">
      <c r="A22">
        <v>20</v>
      </c>
      <c r="B22" t="s">
        <v>32</v>
      </c>
      <c r="C22" t="s">
        <v>13</v>
      </c>
      <c r="D22">
        <v>7</v>
      </c>
      <c r="G22">
        <f>IF(C22="static",0,IF(C22="podizo",1,IF(C22="murphy",2,IF(C22="infotr",3,IF(C22="sniksn",4,IF(C22="termin",5,IF(C22="bugbas",6,IF(C22="explod",7,IF(C22="electr",8,"Err")))))))))</f>
        <v>1</v>
      </c>
      <c r="H22">
        <f>A22*2</f>
        <v>40</v>
      </c>
      <c r="I22">
        <f>G22*16+D22</f>
        <v>23</v>
      </c>
      <c r="J22">
        <f>IF(E22,4,0)+IF(F22,8,0)+(G22*16)</f>
        <v>16</v>
      </c>
      <c r="K22">
        <f t="shared" si="0"/>
        <v>175</v>
      </c>
      <c r="L22" t="str">
        <f>":02"&amp;DEC2HEX(H22,4)&amp;"00"&amp;DEC2HEX(I22,2)&amp;DEC2HEX(J22,2)&amp;DEC2HEX(K22,2)</f>
        <v>:020028001710AF</v>
      </c>
    </row>
    <row r="23" spans="1:12" x14ac:dyDescent="0.25">
      <c r="A23">
        <v>21</v>
      </c>
      <c r="B23" t="s">
        <v>33</v>
      </c>
      <c r="C23" t="s">
        <v>13</v>
      </c>
      <c r="D23">
        <v>2</v>
      </c>
      <c r="G23">
        <f>IF(C23="static",0,IF(C23="podizo",1,IF(C23="murphy",2,IF(C23="infotr",3,IF(C23="sniksn",4,IF(C23="termin",5,IF(C23="bugbas",6,IF(C23="explod",7,IF(C23="electr",8,"Err")))))))))</f>
        <v>1</v>
      </c>
      <c r="H23">
        <f>A23*2</f>
        <v>42</v>
      </c>
      <c r="I23">
        <f>G23*16+D23</f>
        <v>18</v>
      </c>
      <c r="J23">
        <f>IF(E23,4,0)+IF(F23,8,0)+(G23*16)</f>
        <v>16</v>
      </c>
      <c r="K23">
        <f t="shared" si="0"/>
        <v>178</v>
      </c>
      <c r="L23" t="str">
        <f>":02"&amp;DEC2HEX(H23,4)&amp;"00"&amp;DEC2HEX(I23,2)&amp;DEC2HEX(J23,2)&amp;DEC2HEX(K23,2)</f>
        <v>:02002A001210B2</v>
      </c>
    </row>
    <row r="24" spans="1:12" x14ac:dyDescent="0.25">
      <c r="A24">
        <v>22</v>
      </c>
      <c r="B24" t="s">
        <v>34</v>
      </c>
      <c r="C24" t="s">
        <v>13</v>
      </c>
      <c r="D24">
        <v>3</v>
      </c>
      <c r="G24">
        <f>IF(C24="static",0,IF(C24="podizo",1,IF(C24="murphy",2,IF(C24="infotr",3,IF(C24="sniksn",4,IF(C24="termin",5,IF(C24="bugbas",6,IF(C24="explod",7,IF(C24="electr",8,"Err")))))))))</f>
        <v>1</v>
      </c>
      <c r="H24">
        <f>A24*2</f>
        <v>44</v>
      </c>
      <c r="I24">
        <f>G24*16+D24</f>
        <v>19</v>
      </c>
      <c r="J24">
        <f>IF(E24,4,0)+IF(F24,8,0)+(G24*16)</f>
        <v>16</v>
      </c>
      <c r="K24">
        <f t="shared" si="0"/>
        <v>175</v>
      </c>
      <c r="L24" t="str">
        <f>":02"&amp;DEC2HEX(H24,4)&amp;"00"&amp;DEC2HEX(I24,2)&amp;DEC2HEX(J24,2)&amp;DEC2HEX(K24,2)</f>
        <v>:02002C001310AF</v>
      </c>
    </row>
    <row r="25" spans="1:12" x14ac:dyDescent="0.25">
      <c r="A25">
        <v>23</v>
      </c>
      <c r="B25" t="s">
        <v>35</v>
      </c>
      <c r="C25" t="s">
        <v>13</v>
      </c>
      <c r="D25">
        <v>4</v>
      </c>
      <c r="G25">
        <f>IF(C25="static",0,IF(C25="podizo",1,IF(C25="murphy",2,IF(C25="infotr",3,IF(C25="sniksn",4,IF(C25="termin",5,IF(C25="bugbas",6,IF(C25="explod",7,IF(C25="electr",8,"Err")))))))))</f>
        <v>1</v>
      </c>
      <c r="H25">
        <f>A25*2</f>
        <v>46</v>
      </c>
      <c r="I25">
        <f>G25*16+D25</f>
        <v>20</v>
      </c>
      <c r="J25">
        <f>IF(E25,4,0)+IF(F25,8,0)+(G25*16)</f>
        <v>16</v>
      </c>
      <c r="K25">
        <f t="shared" si="0"/>
        <v>172</v>
      </c>
      <c r="L25" t="str">
        <f>":02"&amp;DEC2HEX(H25,4)&amp;"00"&amp;DEC2HEX(I25,2)&amp;DEC2HEX(J25,2)&amp;DEC2HEX(K25,2)</f>
        <v>:02002E001410AC</v>
      </c>
    </row>
    <row r="26" spans="1:12" x14ac:dyDescent="0.25">
      <c r="A26">
        <v>24</v>
      </c>
      <c r="B26" t="s">
        <v>36</v>
      </c>
      <c r="C26" t="s">
        <v>216</v>
      </c>
      <c r="D26">
        <v>0</v>
      </c>
      <c r="G26">
        <f>IF(C26="static",0,IF(C26="podizo",1,IF(C26="murphy",2,IF(C26="infotr",3,IF(C26="sniksn",4,IF(C26="termin",5,IF(C26="bugbas",6,IF(C26="explod",7,IF(C26="electr",8,"Err")))))))))</f>
        <v>8</v>
      </c>
      <c r="H26">
        <f>A26*2</f>
        <v>48</v>
      </c>
      <c r="I26">
        <f>G26*16+D26</f>
        <v>128</v>
      </c>
      <c r="J26">
        <f>IF(E26,4,0)+IF(F26,8,0)+(G26*16)</f>
        <v>128</v>
      </c>
      <c r="K26">
        <f t="shared" si="0"/>
        <v>206</v>
      </c>
      <c r="L26" t="str">
        <f>":02"&amp;DEC2HEX(H26,4)&amp;"00"&amp;DEC2HEX(I26,2)&amp;DEC2HEX(J26,2)&amp;DEC2HEX(K26,2)</f>
        <v>:020030008080CE</v>
      </c>
    </row>
    <row r="27" spans="1:12" x14ac:dyDescent="0.25">
      <c r="A27">
        <v>25</v>
      </c>
      <c r="B27" t="s">
        <v>37</v>
      </c>
      <c r="C27" t="s">
        <v>213</v>
      </c>
      <c r="D27">
        <v>0</v>
      </c>
      <c r="G27">
        <f>IF(C27="static",0,IF(C27="podizo",1,IF(C27="murphy",2,IF(C27="infotr",3,IF(C27="sniksn",4,IF(C27="termin",5,IF(C27="bugbas",6,IF(C27="explod",7,IF(C27="electr",8,"Err")))))))))</f>
        <v>0</v>
      </c>
      <c r="H27">
        <f>A27*2</f>
        <v>50</v>
      </c>
      <c r="I27">
        <f>G27*16+D27</f>
        <v>0</v>
      </c>
      <c r="J27">
        <f>IF(E27,4,0)+IF(F27,8,0)+(G27*16)</f>
        <v>0</v>
      </c>
      <c r="K27">
        <f t="shared" si="0"/>
        <v>204</v>
      </c>
      <c r="L27" t="str">
        <f>":02"&amp;DEC2HEX(H27,4)&amp;"00"&amp;DEC2HEX(I27,2)&amp;DEC2HEX(J27,2)&amp;DEC2HEX(K27,2)</f>
        <v>:020032000000CC</v>
      </c>
    </row>
    <row r="28" spans="1:12" x14ac:dyDescent="0.25">
      <c r="A28">
        <v>26</v>
      </c>
      <c r="B28" t="s">
        <v>38</v>
      </c>
      <c r="C28" t="s">
        <v>213</v>
      </c>
      <c r="D28">
        <v>10</v>
      </c>
      <c r="G28">
        <f>IF(C28="static",0,IF(C28="podizo",1,IF(C28="murphy",2,IF(C28="infotr",3,IF(C28="sniksn",4,IF(C28="termin",5,IF(C28="bugbas",6,IF(C28="explod",7,IF(C28="electr",8,"Err")))))))))</f>
        <v>0</v>
      </c>
      <c r="H28">
        <f>A28*2</f>
        <v>52</v>
      </c>
      <c r="I28">
        <f>G28*16+D28</f>
        <v>10</v>
      </c>
      <c r="J28">
        <f>IF(E28,4,0)+IF(F28,8,0)+(G28*16)</f>
        <v>0</v>
      </c>
      <c r="K28">
        <f t="shared" si="0"/>
        <v>192</v>
      </c>
      <c r="L28" t="str">
        <f>":02"&amp;DEC2HEX(H28,4)&amp;"00"&amp;DEC2HEX(I28,2)&amp;DEC2HEX(J28,2)&amp;DEC2HEX(K28,2)</f>
        <v>:020034000A00C0</v>
      </c>
    </row>
    <row r="29" spans="1:12" x14ac:dyDescent="0.25">
      <c r="A29">
        <v>27</v>
      </c>
      <c r="B29" t="s">
        <v>40</v>
      </c>
      <c r="C29" t="s">
        <v>213</v>
      </c>
      <c r="D29">
        <v>11</v>
      </c>
      <c r="G29">
        <f>IF(C29="static",0,IF(C29="podizo",1,IF(C29="murphy",2,IF(C29="infotr",3,IF(C29="sniksn",4,IF(C29="termin",5,IF(C29="bugbas",6,IF(C29="explod",7,IF(C29="electr",8,"Err")))))))))</f>
        <v>0</v>
      </c>
      <c r="H29">
        <f>A29*2</f>
        <v>54</v>
      </c>
      <c r="I29">
        <f>G29*16+D29</f>
        <v>11</v>
      </c>
      <c r="J29">
        <f>IF(E29,4,0)+IF(F29,8,0)+(G29*16)</f>
        <v>0</v>
      </c>
      <c r="K29">
        <f t="shared" si="0"/>
        <v>189</v>
      </c>
      <c r="L29" t="str">
        <f>":02"&amp;DEC2HEX(H29,4)&amp;"00"&amp;DEC2HEX(I29,2)&amp;DEC2HEX(J29,2)&amp;DEC2HEX(K29,2)</f>
        <v>:020036000B00BD</v>
      </c>
    </row>
    <row r="30" spans="1:12" x14ac:dyDescent="0.25">
      <c r="A30">
        <v>28</v>
      </c>
      <c r="B30" t="s">
        <v>201</v>
      </c>
      <c r="C30" t="s">
        <v>213</v>
      </c>
      <c r="D30">
        <v>4</v>
      </c>
      <c r="G30">
        <f>IF(C30="static",0,IF(C30="podizo",1,IF(C30="murphy",2,IF(C30="infotr",3,IF(C30="sniksn",4,IF(C30="termin",5,IF(C30="bugbas",6,IF(C30="explod",7,IF(C30="electr",8,"Err")))))))))</f>
        <v>0</v>
      </c>
      <c r="H30">
        <f>A30*2</f>
        <v>56</v>
      </c>
      <c r="I30">
        <f>G30*16+D30</f>
        <v>4</v>
      </c>
      <c r="J30">
        <f>IF(E30,4,0)+IF(F30,8,0)+(G30*16)</f>
        <v>0</v>
      </c>
      <c r="K30">
        <f t="shared" si="0"/>
        <v>194</v>
      </c>
      <c r="L30" t="str">
        <f>":02"&amp;DEC2HEX(H30,4)&amp;"00"&amp;DEC2HEX(I30,2)&amp;DEC2HEX(J30,2)&amp;DEC2HEX(K30,2)</f>
        <v>:020038000400C2</v>
      </c>
    </row>
    <row r="31" spans="1:12" x14ac:dyDescent="0.25">
      <c r="A31">
        <v>29</v>
      </c>
      <c r="B31" t="s">
        <v>202</v>
      </c>
      <c r="C31" t="s">
        <v>213</v>
      </c>
      <c r="D31">
        <v>5</v>
      </c>
      <c r="G31">
        <f>IF(C31="static",0,IF(C31="podizo",1,IF(C31="murphy",2,IF(C31="infotr",3,IF(C31="sniksn",4,IF(C31="termin",5,IF(C31="bugbas",6,IF(C31="explod",7,IF(C31="electr",8,"Err")))))))))</f>
        <v>0</v>
      </c>
      <c r="H31">
        <f>A31*2</f>
        <v>58</v>
      </c>
      <c r="I31">
        <f>G31*16+D31</f>
        <v>5</v>
      </c>
      <c r="J31">
        <f>IF(E31,4,0)+IF(F31,8,0)+(G31*16)</f>
        <v>0</v>
      </c>
      <c r="K31">
        <f t="shared" si="0"/>
        <v>191</v>
      </c>
      <c r="L31" t="str">
        <f>":02"&amp;DEC2HEX(H31,4)&amp;"00"&amp;DEC2HEX(I31,2)&amp;DEC2HEX(J31,2)&amp;DEC2HEX(K31,2)</f>
        <v>:02003A000500BF</v>
      </c>
    </row>
    <row r="32" spans="1:12" x14ac:dyDescent="0.25">
      <c r="A32">
        <v>30</v>
      </c>
      <c r="B32" t="s">
        <v>203</v>
      </c>
      <c r="C32" t="s">
        <v>213</v>
      </c>
      <c r="D32">
        <v>6</v>
      </c>
      <c r="G32">
        <f>IF(C32="static",0,IF(C32="podizo",1,IF(C32="murphy",2,IF(C32="infotr",3,IF(C32="sniksn",4,IF(C32="termin",5,IF(C32="bugbas",6,IF(C32="explod",7,IF(C32="electr",8,"Err")))))))))</f>
        <v>0</v>
      </c>
      <c r="H32">
        <f>A32*2</f>
        <v>60</v>
      </c>
      <c r="I32">
        <f>G32*16+D32</f>
        <v>6</v>
      </c>
      <c r="J32">
        <f>IF(E32,4,0)+IF(F32,8,0)+(G32*16)</f>
        <v>0</v>
      </c>
      <c r="K32">
        <f t="shared" si="0"/>
        <v>188</v>
      </c>
      <c r="L32" t="str">
        <f>":02"&amp;DEC2HEX(H32,4)&amp;"00"&amp;DEC2HEX(I32,2)&amp;DEC2HEX(J32,2)&amp;DEC2HEX(K32,2)</f>
        <v>:02003C000600BC</v>
      </c>
    </row>
    <row r="33" spans="1:12" x14ac:dyDescent="0.25">
      <c r="A33">
        <v>31</v>
      </c>
      <c r="B33" t="s">
        <v>204</v>
      </c>
      <c r="C33" t="s">
        <v>213</v>
      </c>
      <c r="D33">
        <v>7</v>
      </c>
      <c r="G33">
        <f>IF(C33="static",0,IF(C33="podizo",1,IF(C33="murphy",2,IF(C33="infotr",3,IF(C33="sniksn",4,IF(C33="termin",5,IF(C33="bugbas",6,IF(C33="explod",7,IF(C33="electr",8,"Err")))))))))</f>
        <v>0</v>
      </c>
      <c r="H33">
        <f>A33*2</f>
        <v>62</v>
      </c>
      <c r="I33">
        <f>G33*16+D33</f>
        <v>7</v>
      </c>
      <c r="J33">
        <f>IF(E33,4,0)+IF(F33,8,0)+(G33*16)</f>
        <v>0</v>
      </c>
      <c r="K33">
        <f t="shared" si="0"/>
        <v>185</v>
      </c>
      <c r="L33" t="str">
        <f>":02"&amp;DEC2HEX(H33,4)&amp;"00"&amp;DEC2HEX(I33,2)&amp;DEC2HEX(J33,2)&amp;DEC2HEX(K33,2)</f>
        <v>:02003E000700B9</v>
      </c>
    </row>
    <row r="34" spans="1:12" x14ac:dyDescent="0.25">
      <c r="A34">
        <v>32</v>
      </c>
      <c r="B34" t="s">
        <v>205</v>
      </c>
      <c r="C34" t="s">
        <v>213</v>
      </c>
      <c r="D34">
        <v>12</v>
      </c>
      <c r="G34">
        <f>IF(C34="static",0,IF(C34="podizo",1,IF(C34="murphy",2,IF(C34="infotr",3,IF(C34="sniksn",4,IF(C34="termin",5,IF(C34="bugbas",6,IF(C34="explod",7,IF(C34="electr",8,"Err")))))))))</f>
        <v>0</v>
      </c>
      <c r="H34">
        <f>A34*2</f>
        <v>64</v>
      </c>
      <c r="I34">
        <f>G34*16+D34</f>
        <v>12</v>
      </c>
      <c r="J34">
        <f>IF(E34,4,0)+IF(F34,8,0)+(G34*16)</f>
        <v>0</v>
      </c>
      <c r="K34">
        <f t="shared" si="0"/>
        <v>178</v>
      </c>
      <c r="L34" t="str">
        <f>":02"&amp;DEC2HEX(H34,4)&amp;"00"&amp;DEC2HEX(I34,2)&amp;DEC2HEX(J34,2)&amp;DEC2HEX(K34,2)</f>
        <v>:020040000C00B2</v>
      </c>
    </row>
    <row r="35" spans="1:12" x14ac:dyDescent="0.25">
      <c r="A35">
        <v>33</v>
      </c>
      <c r="B35" t="s">
        <v>206</v>
      </c>
      <c r="C35" t="s">
        <v>213</v>
      </c>
      <c r="D35">
        <v>13</v>
      </c>
      <c r="G35">
        <f>IF(C35="static",0,IF(C35="podizo",1,IF(C35="murphy",2,IF(C35="infotr",3,IF(C35="sniksn",4,IF(C35="termin",5,IF(C35="bugbas",6,IF(C35="explod",7,IF(C35="electr",8,"Err")))))))))</f>
        <v>0</v>
      </c>
      <c r="H35">
        <f>A35*2</f>
        <v>66</v>
      </c>
      <c r="I35">
        <f>G35*16+D35</f>
        <v>13</v>
      </c>
      <c r="J35">
        <f>IF(E35,4,0)+IF(F35,8,0)+(G35*16)</f>
        <v>0</v>
      </c>
      <c r="K35">
        <f t="shared" si="0"/>
        <v>175</v>
      </c>
      <c r="L35" t="str">
        <f>":02"&amp;DEC2HEX(H35,4)&amp;"00"&amp;DEC2HEX(I35,2)&amp;DEC2HEX(J35,2)&amp;DEC2HEX(K35,2)</f>
        <v>:020042000D00AF</v>
      </c>
    </row>
    <row r="36" spans="1:12" x14ac:dyDescent="0.25">
      <c r="A36">
        <v>34</v>
      </c>
      <c r="B36" t="s">
        <v>207</v>
      </c>
      <c r="C36" t="s">
        <v>213</v>
      </c>
      <c r="D36">
        <v>14</v>
      </c>
      <c r="G36">
        <f>IF(C36="static",0,IF(C36="podizo",1,IF(C36="murphy",2,IF(C36="infotr",3,IF(C36="sniksn",4,IF(C36="termin",5,IF(C36="bugbas",6,IF(C36="explod",7,IF(C36="electr",8,"Err")))))))))</f>
        <v>0</v>
      </c>
      <c r="H36">
        <f>A36*2</f>
        <v>68</v>
      </c>
      <c r="I36">
        <f>G36*16+D36</f>
        <v>14</v>
      </c>
      <c r="J36">
        <f>IF(E36,4,0)+IF(F36,8,0)+(G36*16)</f>
        <v>0</v>
      </c>
      <c r="K36">
        <f t="shared" si="0"/>
        <v>172</v>
      </c>
      <c r="L36" t="str">
        <f>":02"&amp;DEC2HEX(H36,4)&amp;"00"&amp;DEC2HEX(I36,2)&amp;DEC2HEX(J36,2)&amp;DEC2HEX(K36,2)</f>
        <v>:020044000E00AC</v>
      </c>
    </row>
    <row r="37" spans="1:12" x14ac:dyDescent="0.25">
      <c r="A37">
        <v>35</v>
      </c>
      <c r="B37" t="s">
        <v>208</v>
      </c>
      <c r="C37" t="s">
        <v>213</v>
      </c>
      <c r="D37">
        <v>15</v>
      </c>
      <c r="G37">
        <f>IF(C37="static",0,IF(C37="podizo",1,IF(C37="murphy",2,IF(C37="infotr",3,IF(C37="sniksn",4,IF(C37="termin",5,IF(C37="bugbas",6,IF(C37="explod",7,IF(C37="electr",8,"Err")))))))))</f>
        <v>0</v>
      </c>
      <c r="H37">
        <f>A37*2</f>
        <v>70</v>
      </c>
      <c r="I37">
        <f>G37*16+D37</f>
        <v>15</v>
      </c>
      <c r="J37">
        <f>IF(E37,4,0)+IF(F37,8,0)+(G37*16)</f>
        <v>0</v>
      </c>
      <c r="K37">
        <f t="shared" si="0"/>
        <v>169</v>
      </c>
      <c r="L37" t="str">
        <f>":02"&amp;DEC2HEX(H37,4)&amp;"00"&amp;DEC2HEX(I37,2)&amp;DEC2HEX(J37,2)&amp;DEC2HEX(K37,2)</f>
        <v>:020046000F00A9</v>
      </c>
    </row>
    <row r="38" spans="1:12" x14ac:dyDescent="0.25">
      <c r="A38">
        <v>36</v>
      </c>
      <c r="B38" t="s">
        <v>209</v>
      </c>
      <c r="C38" t="s">
        <v>213</v>
      </c>
      <c r="D38">
        <v>8</v>
      </c>
      <c r="G38">
        <f>IF(C38="static",0,IF(C38="podizo",1,IF(C38="murphy",2,IF(C38="infotr",3,IF(C38="sniksn",4,IF(C38="termin",5,IF(C38="bugbas",6,IF(C38="explod",7,IF(C38="electr",8,"Err")))))))))</f>
        <v>0</v>
      </c>
      <c r="H38">
        <f>A38*2</f>
        <v>72</v>
      </c>
      <c r="I38">
        <f>G38*16+D38</f>
        <v>8</v>
      </c>
      <c r="J38">
        <f>IF(E38,4,0)+IF(F38,8,0)+(G38*16)</f>
        <v>0</v>
      </c>
      <c r="K38">
        <f t="shared" si="0"/>
        <v>174</v>
      </c>
      <c r="L38" t="str">
        <f>":02"&amp;DEC2HEX(H38,4)&amp;"00"&amp;DEC2HEX(I38,2)&amp;DEC2HEX(J38,2)&amp;DEC2HEX(K38,2)</f>
        <v>:020048000800AE</v>
      </c>
    </row>
    <row r="39" spans="1:12" x14ac:dyDescent="0.25">
      <c r="A39">
        <v>37</v>
      </c>
      <c r="B39" t="s">
        <v>210</v>
      </c>
      <c r="C39" t="s">
        <v>213</v>
      </c>
      <c r="D39">
        <v>9</v>
      </c>
      <c r="G39">
        <f>IF(C39="static",0,IF(C39="podizo",1,IF(C39="murphy",2,IF(C39="infotr",3,IF(C39="sniksn",4,IF(C39="termin",5,IF(C39="bugbas",6,IF(C39="explod",7,IF(C39="electr",8,"Err")))))))))</f>
        <v>0</v>
      </c>
      <c r="H39">
        <f>A39*2</f>
        <v>74</v>
      </c>
      <c r="I39">
        <f>G39*16+D39</f>
        <v>9</v>
      </c>
      <c r="J39">
        <f>IF(E39,4,0)+IF(F39,8,0)+(G39*16)</f>
        <v>0</v>
      </c>
      <c r="K39">
        <f t="shared" si="0"/>
        <v>171</v>
      </c>
      <c r="L39" t="str">
        <f>":02"&amp;DEC2HEX(H39,4)&amp;"00"&amp;DEC2HEX(I39,2)&amp;DEC2HEX(J39,2)&amp;DEC2HEX(K39,2)</f>
        <v>:02004A000900AB</v>
      </c>
    </row>
    <row r="40" spans="1:12" x14ac:dyDescent="0.25">
      <c r="A40">
        <v>38</v>
      </c>
      <c r="B40" t="s">
        <v>212</v>
      </c>
      <c r="C40" t="s">
        <v>213</v>
      </c>
      <c r="D40">
        <v>1</v>
      </c>
      <c r="G40">
        <f>IF(C40="static",0,IF(C40="podizo",1,IF(C40="murphy",2,IF(C40="infotr",3,IF(C40="sniksn",4,IF(C40="termin",5,IF(C40="bugbas",6,IF(C40="explod",7,IF(C40="electr",8,"Err")))))))))</f>
        <v>0</v>
      </c>
      <c r="H40">
        <f>A40*2</f>
        <v>76</v>
      </c>
      <c r="I40">
        <f>G40*16+D40</f>
        <v>1</v>
      </c>
      <c r="J40">
        <f>IF(E40,4,0)+IF(F40,8,0)+(G40*16)</f>
        <v>0</v>
      </c>
      <c r="K40">
        <f t="shared" si="0"/>
        <v>177</v>
      </c>
      <c r="L40" t="str">
        <f>":02"&amp;DEC2HEX(H40,4)&amp;"00"&amp;DEC2HEX(I40,2)&amp;DEC2HEX(J40,2)&amp;DEC2HEX(K40,2)</f>
        <v>:02004C000100B1</v>
      </c>
    </row>
    <row r="41" spans="1:12" x14ac:dyDescent="0.25">
      <c r="A41">
        <v>39</v>
      </c>
      <c r="B41" t="s">
        <v>211</v>
      </c>
      <c r="C41" t="s">
        <v>213</v>
      </c>
      <c r="D41">
        <v>1</v>
      </c>
      <c r="G41">
        <f>IF(C41="static",0,IF(C41="podizo",1,IF(C41="murphy",2,IF(C41="infotr",3,IF(C41="sniksn",4,IF(C41="termin",5,IF(C41="bugbas",6,IF(C41="explod",7,IF(C41="electr",8,"Err")))))))))</f>
        <v>0</v>
      </c>
      <c r="H41">
        <f>A41*2</f>
        <v>78</v>
      </c>
      <c r="I41">
        <f>G41*16+D41</f>
        <v>1</v>
      </c>
      <c r="J41">
        <f>IF(E41,4,0)+IF(F41,8,0)+(G41*16)</f>
        <v>0</v>
      </c>
      <c r="K41">
        <f t="shared" si="0"/>
        <v>175</v>
      </c>
      <c r="L41" t="str">
        <f>":02"&amp;DEC2HEX(H41,4)&amp;"00"&amp;DEC2HEX(I41,2)&amp;DEC2HEX(J41,2)&amp;DEC2HEX(K41,2)</f>
        <v>:02004E000100AF</v>
      </c>
    </row>
    <row r="42" spans="1:12" x14ac:dyDescent="0.25">
      <c r="A42">
        <v>40</v>
      </c>
      <c r="B42" t="s">
        <v>12</v>
      </c>
      <c r="C42" t="s">
        <v>13</v>
      </c>
      <c r="D42">
        <v>17</v>
      </c>
      <c r="G42">
        <f>IF(C42="static",0,IF(C42="podizo",1,IF(C42="murphy",2,IF(C42="infotr",3,IF(C42="sniksn",4,IF(C42="termin",5,IF(C42="bugbas",6,IF(C42="explod",7,IF(C42="electr",8,"Err")))))))))</f>
        <v>1</v>
      </c>
      <c r="H42">
        <f>A42*2</f>
        <v>80</v>
      </c>
      <c r="I42">
        <f>G42*16+D42</f>
        <v>33</v>
      </c>
      <c r="J42">
        <f>IF(E42,4,0)+IF(F42,8,0)+(G42*16)</f>
        <v>16</v>
      </c>
      <c r="K42">
        <f t="shared" si="0"/>
        <v>125</v>
      </c>
      <c r="L42" t="str">
        <f>":02"&amp;DEC2HEX(H42,4)&amp;"00"&amp;DEC2HEX(I42,2)&amp;DEC2HEX(J42,2)&amp;DEC2HEX(K42,2)</f>
        <v>:0200500021107D</v>
      </c>
    </row>
    <row r="43" spans="1:12" x14ac:dyDescent="0.25">
      <c r="A43">
        <v>41</v>
      </c>
      <c r="B43" t="s">
        <v>41</v>
      </c>
      <c r="C43" t="s">
        <v>213</v>
      </c>
      <c r="D43">
        <v>31</v>
      </c>
      <c r="G43">
        <f>IF(C43="static",0,IF(C43="podizo",1,IF(C43="murphy",2,IF(C43="infotr",3,IF(C43="sniksn",4,IF(C43="termin",5,IF(C43="bugbas",6,IF(C43="explod",7,IF(C43="electr",8,"Err")))))))))</f>
        <v>0</v>
      </c>
      <c r="H43">
        <f>A43*2</f>
        <v>82</v>
      </c>
      <c r="I43">
        <f>G43*16+D43</f>
        <v>31</v>
      </c>
      <c r="J43">
        <f>IF(E43,4,0)+IF(F43,8,0)+(G43*16)</f>
        <v>0</v>
      </c>
      <c r="K43">
        <f t="shared" si="0"/>
        <v>141</v>
      </c>
      <c r="L43" t="str">
        <f>":02"&amp;DEC2HEX(H43,4)&amp;"00"&amp;DEC2HEX(I43,2)&amp;DEC2HEX(J43,2)&amp;DEC2HEX(K43,2)</f>
        <v>:020052001F008D</v>
      </c>
    </row>
    <row r="44" spans="1:12" x14ac:dyDescent="0.25">
      <c r="A44">
        <v>42</v>
      </c>
      <c r="B44" t="s">
        <v>7</v>
      </c>
      <c r="C44" t="s">
        <v>7</v>
      </c>
      <c r="D44">
        <v>0</v>
      </c>
      <c r="G44">
        <f>IF(C44="static",0,IF(C44="podizo",1,IF(C44="murphy",2,IF(C44="infotr",3,IF(C44="sniksn",4,IF(C44="termin",5,IF(C44="bugbas",6,IF(C44="explod",7,IF(C44="electr",8,"Err")))))))))</f>
        <v>2</v>
      </c>
      <c r="H44">
        <f>A44*2</f>
        <v>84</v>
      </c>
      <c r="I44">
        <f>G44*16+D44</f>
        <v>32</v>
      </c>
      <c r="J44">
        <f>IF(E44,4,0)+IF(F44,8,0)+(G44*16)</f>
        <v>32</v>
      </c>
      <c r="K44">
        <f t="shared" si="0"/>
        <v>106</v>
      </c>
      <c r="L44" t="str">
        <f>":02"&amp;DEC2HEX(H44,4)&amp;"00"&amp;DEC2HEX(I44,2)&amp;DEC2HEX(J44,2)&amp;DEC2HEX(K44,2)</f>
        <v>:0200540020206A</v>
      </c>
    </row>
    <row r="45" spans="1:12" x14ac:dyDescent="0.25">
      <c r="A45">
        <v>43</v>
      </c>
      <c r="B45" t="s">
        <v>42</v>
      </c>
      <c r="C45" t="s">
        <v>7</v>
      </c>
      <c r="D45">
        <v>4</v>
      </c>
      <c r="G45">
        <f>IF(C45="static",0,IF(C45="podizo",1,IF(C45="murphy",2,IF(C45="infotr",3,IF(C45="sniksn",4,IF(C45="termin",5,IF(C45="bugbas",6,IF(C45="explod",7,IF(C45="electr",8,"Err")))))))))</f>
        <v>2</v>
      </c>
      <c r="H45">
        <f>A45*2</f>
        <v>86</v>
      </c>
      <c r="I45">
        <f>G45*16+D45</f>
        <v>36</v>
      </c>
      <c r="J45">
        <f>IF(E45,4,0)+IF(F45,8,0)+(G45*16)</f>
        <v>32</v>
      </c>
      <c r="K45">
        <f t="shared" si="0"/>
        <v>100</v>
      </c>
      <c r="L45" t="str">
        <f>":02"&amp;DEC2HEX(H45,4)&amp;"00"&amp;DEC2HEX(I45,2)&amp;DEC2HEX(J45,2)&amp;DEC2HEX(K45,2)</f>
        <v>:02005600242064</v>
      </c>
    </row>
    <row r="46" spans="1:12" x14ac:dyDescent="0.25">
      <c r="A46">
        <v>44</v>
      </c>
      <c r="B46" t="s">
        <v>43</v>
      </c>
      <c r="C46" t="s">
        <v>7</v>
      </c>
      <c r="D46">
        <v>5</v>
      </c>
      <c r="E46">
        <v>1</v>
      </c>
      <c r="G46">
        <f>IF(C46="static",0,IF(C46="podizo",1,IF(C46="murphy",2,IF(C46="infotr",3,IF(C46="sniksn",4,IF(C46="termin",5,IF(C46="bugbas",6,IF(C46="explod",7,IF(C46="electr",8,"Err")))))))))</f>
        <v>2</v>
      </c>
      <c r="H46">
        <f>A46*2</f>
        <v>88</v>
      </c>
      <c r="I46">
        <f>G46*16+D46</f>
        <v>37</v>
      </c>
      <c r="J46">
        <f>IF(E46,4,0)+IF(F46,8,0)+(G46*16)</f>
        <v>36</v>
      </c>
      <c r="K46">
        <f t="shared" si="0"/>
        <v>93</v>
      </c>
      <c r="L46" t="str">
        <f>":02"&amp;DEC2HEX(H46,4)&amp;"00"&amp;DEC2HEX(I46,2)&amp;DEC2HEX(J46,2)&amp;DEC2HEX(K46,2)</f>
        <v>:0200580025245D</v>
      </c>
    </row>
    <row r="47" spans="1:12" x14ac:dyDescent="0.25">
      <c r="A47">
        <v>45</v>
      </c>
      <c r="B47" t="s">
        <v>44</v>
      </c>
      <c r="C47" t="s">
        <v>7</v>
      </c>
      <c r="D47">
        <v>5</v>
      </c>
      <c r="G47">
        <f>IF(C47="static",0,IF(C47="podizo",1,IF(C47="murphy",2,IF(C47="infotr",3,IF(C47="sniksn",4,IF(C47="termin",5,IF(C47="bugbas",6,IF(C47="explod",7,IF(C47="electr",8,"Err")))))))))</f>
        <v>2</v>
      </c>
      <c r="H47">
        <f>A47*2</f>
        <v>90</v>
      </c>
      <c r="I47">
        <f>G47*16+D47</f>
        <v>37</v>
      </c>
      <c r="J47">
        <f>IF(E47,4,0)+IF(F47,8,0)+(G47*16)</f>
        <v>32</v>
      </c>
      <c r="K47">
        <f t="shared" si="0"/>
        <v>95</v>
      </c>
      <c r="L47" t="str">
        <f>":02"&amp;DEC2HEX(H47,4)&amp;"00"&amp;DEC2HEX(I47,2)&amp;DEC2HEX(J47,2)&amp;DEC2HEX(K47,2)</f>
        <v>:02005A0025205F</v>
      </c>
    </row>
    <row r="48" spans="1:12" x14ac:dyDescent="0.25">
      <c r="A48">
        <v>46</v>
      </c>
      <c r="B48" t="s">
        <v>45</v>
      </c>
      <c r="C48" t="s">
        <v>7</v>
      </c>
      <c r="D48">
        <v>6</v>
      </c>
      <c r="G48">
        <f>IF(C48="static",0,IF(C48="podizo",1,IF(C48="murphy",2,IF(C48="infotr",3,IF(C48="sniksn",4,IF(C48="termin",5,IF(C48="bugbas",6,IF(C48="explod",7,IF(C48="electr",8,"Err")))))))))</f>
        <v>2</v>
      </c>
      <c r="H48">
        <f>A48*2</f>
        <v>92</v>
      </c>
      <c r="I48">
        <f>G48*16+D48</f>
        <v>38</v>
      </c>
      <c r="J48">
        <f>IF(E48,4,0)+IF(F48,8,0)+(G48*16)</f>
        <v>32</v>
      </c>
      <c r="K48">
        <f t="shared" si="0"/>
        <v>92</v>
      </c>
      <c r="L48" t="str">
        <f>":02"&amp;DEC2HEX(H48,4)&amp;"00"&amp;DEC2HEX(I48,2)&amp;DEC2HEX(J48,2)&amp;DEC2HEX(K48,2)</f>
        <v>:02005C0026205C</v>
      </c>
    </row>
    <row r="49" spans="1:12" x14ac:dyDescent="0.25">
      <c r="A49">
        <v>47</v>
      </c>
      <c r="B49" t="s">
        <v>46</v>
      </c>
      <c r="C49" t="s">
        <v>7</v>
      </c>
      <c r="D49">
        <v>7</v>
      </c>
      <c r="G49">
        <f>IF(C49="static",0,IF(C49="podizo",1,IF(C49="murphy",2,IF(C49="infotr",3,IF(C49="sniksn",4,IF(C49="termin",5,IF(C49="bugbas",6,IF(C49="explod",7,IF(C49="electr",8,"Err")))))))))</f>
        <v>2</v>
      </c>
      <c r="H49">
        <f>A49*2</f>
        <v>94</v>
      </c>
      <c r="I49">
        <f>G49*16+D49</f>
        <v>39</v>
      </c>
      <c r="J49">
        <f>IF(E49,4,0)+IF(F49,8,0)+(G49*16)</f>
        <v>32</v>
      </c>
      <c r="K49">
        <f t="shared" si="0"/>
        <v>89</v>
      </c>
      <c r="L49" t="str">
        <f>":02"&amp;DEC2HEX(H49,4)&amp;"00"&amp;DEC2HEX(I49,2)&amp;DEC2HEX(J49,2)&amp;DEC2HEX(K49,2)</f>
        <v>:02005E00272059</v>
      </c>
    </row>
    <row r="50" spans="1:12" x14ac:dyDescent="0.25">
      <c r="A50">
        <v>48</v>
      </c>
      <c r="B50" t="s">
        <v>47</v>
      </c>
      <c r="C50" t="s">
        <v>7</v>
      </c>
      <c r="D50">
        <v>9</v>
      </c>
      <c r="G50">
        <f>IF(C50="static",0,IF(C50="podizo",1,IF(C50="murphy",2,IF(C50="infotr",3,IF(C50="sniksn",4,IF(C50="termin",5,IF(C50="bugbas",6,IF(C50="explod",7,IF(C50="electr",8,"Err")))))))))</f>
        <v>2</v>
      </c>
      <c r="H50">
        <f>A50*2</f>
        <v>96</v>
      </c>
      <c r="I50">
        <f>G50*16+D50</f>
        <v>41</v>
      </c>
      <c r="J50">
        <f>IF(E50,4,0)+IF(F50,8,0)+(G50*16)</f>
        <v>32</v>
      </c>
      <c r="K50">
        <f t="shared" si="0"/>
        <v>85</v>
      </c>
      <c r="L50" t="str">
        <f>":02"&amp;DEC2HEX(H50,4)&amp;"00"&amp;DEC2HEX(I50,2)&amp;DEC2HEX(J50,2)&amp;DEC2HEX(K50,2)</f>
        <v>:02006000292055</v>
      </c>
    </row>
    <row r="51" spans="1:12" x14ac:dyDescent="0.25">
      <c r="A51">
        <v>49</v>
      </c>
      <c r="B51" t="s">
        <v>48</v>
      </c>
      <c r="C51" t="s">
        <v>7</v>
      </c>
      <c r="D51">
        <v>10</v>
      </c>
      <c r="G51">
        <f>IF(C51="static",0,IF(C51="podizo",1,IF(C51="murphy",2,IF(C51="infotr",3,IF(C51="sniksn",4,IF(C51="termin",5,IF(C51="bugbas",6,IF(C51="explod",7,IF(C51="electr",8,"Err")))))))))</f>
        <v>2</v>
      </c>
      <c r="H51">
        <f>A51*2</f>
        <v>98</v>
      </c>
      <c r="I51">
        <f>G51*16+D51</f>
        <v>42</v>
      </c>
      <c r="J51">
        <f>IF(E51,4,0)+IF(F51,8,0)+(G51*16)</f>
        <v>32</v>
      </c>
      <c r="K51">
        <f t="shared" si="0"/>
        <v>82</v>
      </c>
      <c r="L51" t="str">
        <f>":02"&amp;DEC2HEX(H51,4)&amp;"00"&amp;DEC2HEX(I51,2)&amp;DEC2HEX(J51,2)&amp;DEC2HEX(K51,2)</f>
        <v>:020062002A2052</v>
      </c>
    </row>
    <row r="52" spans="1:12" x14ac:dyDescent="0.25">
      <c r="A52">
        <v>50</v>
      </c>
      <c r="B52" t="s">
        <v>49</v>
      </c>
      <c r="C52" t="s">
        <v>7</v>
      </c>
      <c r="D52">
        <v>11</v>
      </c>
      <c r="G52">
        <f>IF(C52="static",0,IF(C52="podizo",1,IF(C52="murphy",2,IF(C52="infotr",3,IF(C52="sniksn",4,IF(C52="termin",5,IF(C52="bugbas",6,IF(C52="explod",7,IF(C52="electr",8,"Err")))))))))</f>
        <v>2</v>
      </c>
      <c r="H52">
        <f>A52*2</f>
        <v>100</v>
      </c>
      <c r="I52">
        <f>G52*16+D52</f>
        <v>43</v>
      </c>
      <c r="J52">
        <f>IF(E52,4,0)+IF(F52,8,0)+(G52*16)</f>
        <v>32</v>
      </c>
      <c r="K52">
        <f t="shared" si="0"/>
        <v>79</v>
      </c>
      <c r="L52" t="str">
        <f>":02"&amp;DEC2HEX(H52,4)&amp;"00"&amp;DEC2HEX(I52,2)&amp;DEC2HEX(J52,2)&amp;DEC2HEX(K52,2)</f>
        <v>:020064002B204F</v>
      </c>
    </row>
    <row r="53" spans="1:12" x14ac:dyDescent="0.25">
      <c r="A53">
        <v>51</v>
      </c>
      <c r="B53" t="s">
        <v>50</v>
      </c>
      <c r="C53" t="s">
        <v>7</v>
      </c>
      <c r="D53">
        <v>12</v>
      </c>
      <c r="G53">
        <f>IF(C53="static",0,IF(C53="podizo",1,IF(C53="murphy",2,IF(C53="infotr",3,IF(C53="sniksn",4,IF(C53="termin",5,IF(C53="bugbas",6,IF(C53="explod",7,IF(C53="electr",8,"Err")))))))))</f>
        <v>2</v>
      </c>
      <c r="H53">
        <f>A53*2</f>
        <v>102</v>
      </c>
      <c r="I53">
        <f>G53*16+D53</f>
        <v>44</v>
      </c>
      <c r="J53">
        <f>IF(E53,4,0)+IF(F53,8,0)+(G53*16)</f>
        <v>32</v>
      </c>
      <c r="K53">
        <f t="shared" si="0"/>
        <v>76</v>
      </c>
      <c r="L53" t="str">
        <f>":02"&amp;DEC2HEX(H53,4)&amp;"00"&amp;DEC2HEX(I53,2)&amp;DEC2HEX(J53,2)&amp;DEC2HEX(K53,2)</f>
        <v>:020066002C204C</v>
      </c>
    </row>
    <row r="54" spans="1:12" x14ac:dyDescent="0.25">
      <c r="A54">
        <v>52</v>
      </c>
      <c r="B54" t="s">
        <v>51</v>
      </c>
      <c r="C54" t="s">
        <v>7</v>
      </c>
      <c r="D54">
        <v>13</v>
      </c>
      <c r="G54">
        <f>IF(C54="static",0,IF(C54="podizo",1,IF(C54="murphy",2,IF(C54="infotr",3,IF(C54="sniksn",4,IF(C54="termin",5,IF(C54="bugbas",6,IF(C54="explod",7,IF(C54="electr",8,"Err")))))))))</f>
        <v>2</v>
      </c>
      <c r="H54">
        <f>A54*2</f>
        <v>104</v>
      </c>
      <c r="I54">
        <f>G54*16+D54</f>
        <v>45</v>
      </c>
      <c r="J54">
        <f>IF(E54,4,0)+IF(F54,8,0)+(G54*16)</f>
        <v>32</v>
      </c>
      <c r="K54">
        <f t="shared" si="0"/>
        <v>73</v>
      </c>
      <c r="L54" t="str">
        <f>":02"&amp;DEC2HEX(H54,4)&amp;"00"&amp;DEC2HEX(I54,2)&amp;DEC2HEX(J54,2)&amp;DEC2HEX(K54,2)</f>
        <v>:020068002D2049</v>
      </c>
    </row>
    <row r="55" spans="1:12" x14ac:dyDescent="0.25">
      <c r="A55">
        <v>53</v>
      </c>
      <c r="B55" t="s">
        <v>52</v>
      </c>
      <c r="C55" t="s">
        <v>7</v>
      </c>
      <c r="D55">
        <v>14</v>
      </c>
      <c r="G55">
        <f>IF(C55="static",0,IF(C55="podizo",1,IF(C55="murphy",2,IF(C55="infotr",3,IF(C55="sniksn",4,IF(C55="termin",5,IF(C55="bugbas",6,IF(C55="explod",7,IF(C55="electr",8,"Err")))))))))</f>
        <v>2</v>
      </c>
      <c r="H55">
        <f>A55*2</f>
        <v>106</v>
      </c>
      <c r="I55">
        <f>G55*16+D55</f>
        <v>46</v>
      </c>
      <c r="J55">
        <f>IF(E55,4,0)+IF(F55,8,0)+(G55*16)</f>
        <v>32</v>
      </c>
      <c r="K55">
        <f t="shared" si="0"/>
        <v>70</v>
      </c>
      <c r="L55" t="str">
        <f>":02"&amp;DEC2HEX(H55,4)&amp;"00"&amp;DEC2HEX(I55,2)&amp;DEC2HEX(J55,2)&amp;DEC2HEX(K55,2)</f>
        <v>:02006A002E2046</v>
      </c>
    </row>
    <row r="56" spans="1:12" x14ac:dyDescent="0.25">
      <c r="A56">
        <v>54</v>
      </c>
      <c r="B56" t="s">
        <v>53</v>
      </c>
      <c r="C56" t="s">
        <v>7</v>
      </c>
      <c r="D56">
        <v>15</v>
      </c>
      <c r="G56">
        <f>IF(C56="static",0,IF(C56="podizo",1,IF(C56="murphy",2,IF(C56="infotr",3,IF(C56="sniksn",4,IF(C56="termin",5,IF(C56="bugbas",6,IF(C56="explod",7,IF(C56="electr",8,"Err")))))))))</f>
        <v>2</v>
      </c>
      <c r="H56">
        <f>A56*2</f>
        <v>108</v>
      </c>
      <c r="I56">
        <f>G56*16+D56</f>
        <v>47</v>
      </c>
      <c r="J56">
        <f>IF(E56,4,0)+IF(F56,8,0)+(G56*16)</f>
        <v>32</v>
      </c>
      <c r="K56">
        <f t="shared" si="0"/>
        <v>67</v>
      </c>
      <c r="L56" t="str">
        <f>":02"&amp;DEC2HEX(H56,4)&amp;"00"&amp;DEC2HEX(I56,2)&amp;DEC2HEX(J56,2)&amp;DEC2HEX(K56,2)</f>
        <v>:02006C002F2043</v>
      </c>
    </row>
    <row r="57" spans="1:12" x14ac:dyDescent="0.25">
      <c r="A57">
        <v>55</v>
      </c>
      <c r="B57" t="s">
        <v>54</v>
      </c>
      <c r="C57" t="s">
        <v>13</v>
      </c>
      <c r="D57">
        <v>17</v>
      </c>
      <c r="G57">
        <f>IF(C57="static",0,IF(C57="podizo",1,IF(C57="murphy",2,IF(C57="infotr",3,IF(C57="sniksn",4,IF(C57="termin",5,IF(C57="bugbas",6,IF(C57="explod",7,IF(C57="electr",8,"Err")))))))))</f>
        <v>1</v>
      </c>
      <c r="H57">
        <f>A57*2</f>
        <v>110</v>
      </c>
      <c r="I57">
        <f>G57*16+D57</f>
        <v>33</v>
      </c>
      <c r="J57">
        <f>IF(E57,4,0)+IF(F57,8,0)+(G57*16)</f>
        <v>16</v>
      </c>
      <c r="K57">
        <f t="shared" si="0"/>
        <v>95</v>
      </c>
      <c r="L57" t="str">
        <f>":02"&amp;DEC2HEX(H57,4)&amp;"00"&amp;DEC2HEX(I57,2)&amp;DEC2HEX(J57,2)&amp;DEC2HEX(K57,2)</f>
        <v>:02006E0021105F</v>
      </c>
    </row>
    <row r="58" spans="1:12" x14ac:dyDescent="0.25">
      <c r="A58">
        <v>66</v>
      </c>
      <c r="B58" t="s">
        <v>55</v>
      </c>
      <c r="C58" t="s">
        <v>7</v>
      </c>
      <c r="D58">
        <v>8</v>
      </c>
      <c r="G58">
        <f>IF(C58="static",0,IF(C58="podizo",1,IF(C58="murphy",2,IF(C58="infotr",3,IF(C58="sniksn",4,IF(C58="termin",5,IF(C58="bugbas",6,IF(C58="explod",7,IF(C58="electr",8,"Err")))))))))</f>
        <v>2</v>
      </c>
      <c r="H58">
        <f>A58*2</f>
        <v>132</v>
      </c>
      <c r="I58">
        <f>G58*16+D58</f>
        <v>40</v>
      </c>
      <c r="J58">
        <f>IF(E58,4,0)+IF(F58,8,0)+(G58*16)</f>
        <v>32</v>
      </c>
      <c r="K58">
        <f t="shared" si="0"/>
        <v>50</v>
      </c>
      <c r="L58" t="str">
        <f>":02"&amp;DEC2HEX(H58,4)&amp;"00"&amp;DEC2HEX(I58,2)&amp;DEC2HEX(J58,2)&amp;DEC2HEX(K58,2)</f>
        <v>:02008400282032</v>
      </c>
    </row>
    <row r="59" spans="1:12" x14ac:dyDescent="0.25">
      <c r="A59">
        <v>74</v>
      </c>
      <c r="B59" t="s">
        <v>56</v>
      </c>
      <c r="C59" t="s">
        <v>215</v>
      </c>
      <c r="D59">
        <v>0</v>
      </c>
      <c r="G59">
        <f>IF(C59="static",0,IF(C59="podizo",1,IF(C59="murphy",2,IF(C59="infotr",3,IF(C59="sniksn",4,IF(C59="termin",5,IF(C59="bugbas",6,IF(C59="explod",7,IF(C59="electr",8,"Err")))))))))</f>
        <v>6</v>
      </c>
      <c r="H59">
        <f>A59*2</f>
        <v>148</v>
      </c>
      <c r="I59">
        <f>G59*16+D59</f>
        <v>96</v>
      </c>
      <c r="J59">
        <f>IF(E59,4,0)+IF(F59,8,0)+(G59*16)</f>
        <v>96</v>
      </c>
      <c r="K59">
        <f t="shared" si="0"/>
        <v>170</v>
      </c>
      <c r="L59" t="str">
        <f>":02"&amp;DEC2HEX(H59,4)&amp;"00"&amp;DEC2HEX(I59,2)&amp;DEC2HEX(J59,2)&amp;DEC2HEX(K59,2)</f>
        <v>:020094006060AA</v>
      </c>
    </row>
    <row r="60" spans="1:12" x14ac:dyDescent="0.25">
      <c r="A60">
        <v>75</v>
      </c>
      <c r="B60" t="s">
        <v>57</v>
      </c>
      <c r="C60" t="s">
        <v>215</v>
      </c>
      <c r="D60">
        <v>1</v>
      </c>
      <c r="G60">
        <f>IF(C60="static",0,IF(C60="podizo",1,IF(C60="murphy",2,IF(C60="infotr",3,IF(C60="sniksn",4,IF(C60="termin",5,IF(C60="bugbas",6,IF(C60="explod",7,IF(C60="electr",8,"Err")))))))))</f>
        <v>6</v>
      </c>
      <c r="H60">
        <f>A60*2</f>
        <v>150</v>
      </c>
      <c r="I60">
        <f>G60*16+D60</f>
        <v>97</v>
      </c>
      <c r="J60">
        <f>IF(E60,4,0)+IF(F60,8,0)+(G60*16)</f>
        <v>96</v>
      </c>
      <c r="K60">
        <f t="shared" si="0"/>
        <v>167</v>
      </c>
      <c r="L60" t="str">
        <f>":02"&amp;DEC2HEX(H60,4)&amp;"00"&amp;DEC2HEX(I60,2)&amp;DEC2HEX(J60,2)&amp;DEC2HEX(K60,2)</f>
        <v>:020096006160A7</v>
      </c>
    </row>
    <row r="61" spans="1:12" x14ac:dyDescent="0.25">
      <c r="A61">
        <v>76</v>
      </c>
      <c r="B61" t="s">
        <v>58</v>
      </c>
      <c r="C61" t="s">
        <v>215</v>
      </c>
      <c r="D61">
        <v>2</v>
      </c>
      <c r="G61">
        <f>IF(C61="static",0,IF(C61="podizo",1,IF(C61="murphy",2,IF(C61="infotr",3,IF(C61="sniksn",4,IF(C61="termin",5,IF(C61="bugbas",6,IF(C61="explod",7,IF(C61="electr",8,"Err")))))))))</f>
        <v>6</v>
      </c>
      <c r="H61">
        <f>A61*2</f>
        <v>152</v>
      </c>
      <c r="I61">
        <f>G61*16+D61</f>
        <v>98</v>
      </c>
      <c r="J61">
        <f>IF(E61,4,0)+IF(F61,8,0)+(G61*16)</f>
        <v>96</v>
      </c>
      <c r="K61">
        <f t="shared" si="0"/>
        <v>164</v>
      </c>
      <c r="L61" t="str">
        <f>":02"&amp;DEC2HEX(H61,4)&amp;"00"&amp;DEC2HEX(I61,2)&amp;DEC2HEX(J61,2)&amp;DEC2HEX(K61,2)</f>
        <v>:020098006260A4</v>
      </c>
    </row>
    <row r="62" spans="1:12" x14ac:dyDescent="0.25">
      <c r="A62">
        <v>77</v>
      </c>
      <c r="B62" t="s">
        <v>59</v>
      </c>
      <c r="C62" t="s">
        <v>215</v>
      </c>
      <c r="D62">
        <v>3</v>
      </c>
      <c r="G62">
        <f>IF(C62="static",0,IF(C62="podizo",1,IF(C62="murphy",2,IF(C62="infotr",3,IF(C62="sniksn",4,IF(C62="termin",5,IF(C62="bugbas",6,IF(C62="explod",7,IF(C62="electr",8,"Err")))))))))</f>
        <v>6</v>
      </c>
      <c r="H62">
        <f>A62*2</f>
        <v>154</v>
      </c>
      <c r="I62">
        <f>G62*16+D62</f>
        <v>99</v>
      </c>
      <c r="J62">
        <f>IF(E62,4,0)+IF(F62,8,0)+(G62*16)</f>
        <v>96</v>
      </c>
      <c r="K62">
        <f t="shared" si="0"/>
        <v>161</v>
      </c>
      <c r="L62" t="str">
        <f>":02"&amp;DEC2HEX(H62,4)&amp;"00"&amp;DEC2HEX(I62,2)&amp;DEC2HEX(J62,2)&amp;DEC2HEX(K62,2)</f>
        <v>:02009A006360A1</v>
      </c>
    </row>
    <row r="63" spans="1:12" x14ac:dyDescent="0.25">
      <c r="A63">
        <v>78</v>
      </c>
      <c r="B63" t="s">
        <v>60</v>
      </c>
      <c r="C63" t="s">
        <v>215</v>
      </c>
      <c r="D63">
        <v>4</v>
      </c>
      <c r="G63">
        <f>IF(C63="static",0,IF(C63="podizo",1,IF(C63="murphy",2,IF(C63="infotr",3,IF(C63="sniksn",4,IF(C63="termin",5,IF(C63="bugbas",6,IF(C63="explod",7,IF(C63="electr",8,"Err")))))))))</f>
        <v>6</v>
      </c>
      <c r="H63">
        <f>A63*2</f>
        <v>156</v>
      </c>
      <c r="I63">
        <f>G63*16+D63</f>
        <v>100</v>
      </c>
      <c r="J63">
        <f>IF(E63,4,0)+IF(F63,8,0)+(G63*16)</f>
        <v>96</v>
      </c>
      <c r="K63">
        <f t="shared" si="0"/>
        <v>158</v>
      </c>
      <c r="L63" t="str">
        <f>":02"&amp;DEC2HEX(H63,4)&amp;"00"&amp;DEC2HEX(I63,2)&amp;DEC2HEX(J63,2)&amp;DEC2HEX(K63,2)</f>
        <v>:02009C0064609E</v>
      </c>
    </row>
    <row r="64" spans="1:12" x14ac:dyDescent="0.25">
      <c r="A64">
        <v>80</v>
      </c>
      <c r="B64" t="s">
        <v>61</v>
      </c>
      <c r="C64" t="s">
        <v>213</v>
      </c>
      <c r="D64">
        <v>24</v>
      </c>
      <c r="G64">
        <f>IF(C64="static",0,IF(C64="podizo",1,IF(C64="murphy",2,IF(C64="infotr",3,IF(C64="sniksn",4,IF(C64="termin",5,IF(C64="bugbas",6,IF(C64="explod",7,IF(C64="electr",8,"Err")))))))))</f>
        <v>0</v>
      </c>
      <c r="H64">
        <f>A64*2</f>
        <v>160</v>
      </c>
      <c r="I64">
        <f>G64*16+D64</f>
        <v>24</v>
      </c>
      <c r="J64">
        <f>IF(E64,4,0)+IF(F64,8,0)+(G64*16)</f>
        <v>0</v>
      </c>
      <c r="K64">
        <f t="shared" si="0"/>
        <v>70</v>
      </c>
      <c r="L64" t="str">
        <f>":02"&amp;DEC2HEX(H64,4)&amp;"00"&amp;DEC2HEX(I64,2)&amp;DEC2HEX(J64,2)&amp;DEC2HEX(K64,2)</f>
        <v>:0200A000180046</v>
      </c>
    </row>
    <row r="65" spans="1:12" x14ac:dyDescent="0.25">
      <c r="A65">
        <v>81</v>
      </c>
      <c r="B65" t="s">
        <v>62</v>
      </c>
      <c r="C65" t="s">
        <v>213</v>
      </c>
      <c r="D65">
        <v>25</v>
      </c>
      <c r="G65">
        <f>IF(C65="static",0,IF(C65="podizo",1,IF(C65="murphy",2,IF(C65="infotr",3,IF(C65="sniksn",4,IF(C65="termin",5,IF(C65="bugbas",6,IF(C65="explod",7,IF(C65="electr",8,"Err")))))))))</f>
        <v>0</v>
      </c>
      <c r="H65">
        <f>A65*2</f>
        <v>162</v>
      </c>
      <c r="I65">
        <f>G65*16+D65</f>
        <v>25</v>
      </c>
      <c r="J65">
        <f>IF(E65,4,0)+IF(F65,8,0)+(G65*16)</f>
        <v>0</v>
      </c>
      <c r="K65">
        <f t="shared" si="0"/>
        <v>67</v>
      </c>
      <c r="L65" t="str">
        <f>":02"&amp;DEC2HEX(H65,4)&amp;"00"&amp;DEC2HEX(I65,2)&amp;DEC2HEX(J65,2)&amp;DEC2HEX(K65,2)</f>
        <v>:0200A200190043</v>
      </c>
    </row>
    <row r="66" spans="1:12" x14ac:dyDescent="0.25">
      <c r="A66">
        <v>82</v>
      </c>
      <c r="B66" t="s">
        <v>63</v>
      </c>
      <c r="C66" t="s">
        <v>213</v>
      </c>
      <c r="D66">
        <v>26</v>
      </c>
      <c r="G66">
        <f>IF(C66="static",0,IF(C66="podizo",1,IF(C66="murphy",2,IF(C66="infotr",3,IF(C66="sniksn",4,IF(C66="termin",5,IF(C66="bugbas",6,IF(C66="explod",7,IF(C66="electr",8,"Err")))))))))</f>
        <v>0</v>
      </c>
      <c r="H66">
        <f>A66*2</f>
        <v>164</v>
      </c>
      <c r="I66">
        <f>G66*16+D66</f>
        <v>26</v>
      </c>
      <c r="J66">
        <f>IF(E66,4,0)+IF(F66,8,0)+(G66*16)</f>
        <v>0</v>
      </c>
      <c r="K66">
        <f t="shared" si="0"/>
        <v>64</v>
      </c>
      <c r="L66" t="str">
        <f>":02"&amp;DEC2HEX(H66,4)&amp;"00"&amp;DEC2HEX(I66,2)&amp;DEC2HEX(J66,2)&amp;DEC2HEX(K66,2)</f>
        <v>:0200A4001A0040</v>
      </c>
    </row>
    <row r="67" spans="1:12" x14ac:dyDescent="0.25">
      <c r="A67">
        <v>83</v>
      </c>
      <c r="B67" t="s">
        <v>64</v>
      </c>
      <c r="C67" t="s">
        <v>213</v>
      </c>
      <c r="D67">
        <v>27</v>
      </c>
      <c r="G67">
        <f>IF(C67="static",0,IF(C67="podizo",1,IF(C67="murphy",2,IF(C67="infotr",3,IF(C67="sniksn",4,IF(C67="termin",5,IF(C67="bugbas",6,IF(C67="explod",7,IF(C67="electr",8,"Err")))))))))</f>
        <v>0</v>
      </c>
      <c r="H67">
        <f>A67*2</f>
        <v>166</v>
      </c>
      <c r="I67">
        <f>G67*16+D67</f>
        <v>27</v>
      </c>
      <c r="J67">
        <f>IF(E67,4,0)+IF(F67,8,0)+(G67*16)</f>
        <v>0</v>
      </c>
      <c r="K67">
        <f t="shared" ref="K67:K130" si="1">256-MOD(MOD(H67,256)+INT(H67/256)+I67+J67+2,256)</f>
        <v>61</v>
      </c>
      <c r="L67" t="str">
        <f>":02"&amp;DEC2HEX(H67,4)&amp;"00"&amp;DEC2HEX(I67,2)&amp;DEC2HEX(J67,2)&amp;DEC2HEX(K67,2)</f>
        <v>:0200A6001B003D</v>
      </c>
    </row>
    <row r="68" spans="1:12" x14ac:dyDescent="0.25">
      <c r="A68">
        <v>84</v>
      </c>
      <c r="B68" t="s">
        <v>65</v>
      </c>
      <c r="C68" t="s">
        <v>213</v>
      </c>
      <c r="D68">
        <v>28</v>
      </c>
      <c r="G68">
        <f>IF(C68="static",0,IF(C68="podizo",1,IF(C68="murphy",2,IF(C68="infotr",3,IF(C68="sniksn",4,IF(C68="termin",5,IF(C68="bugbas",6,IF(C68="explod",7,IF(C68="electr",8,"Err")))))))))</f>
        <v>0</v>
      </c>
      <c r="H68">
        <f>A68*2</f>
        <v>168</v>
      </c>
      <c r="I68">
        <f>G68*16+D68</f>
        <v>28</v>
      </c>
      <c r="J68">
        <f>IF(E68,4,0)+IF(F68,8,0)+(G68*16)</f>
        <v>0</v>
      </c>
      <c r="K68">
        <f t="shared" si="1"/>
        <v>58</v>
      </c>
      <c r="L68" t="str">
        <f>":02"&amp;DEC2HEX(H68,4)&amp;"00"&amp;DEC2HEX(I68,2)&amp;DEC2HEX(J68,2)&amp;DEC2HEX(K68,2)</f>
        <v>:0200A8001C003A</v>
      </c>
    </row>
    <row r="69" spans="1:12" x14ac:dyDescent="0.25">
      <c r="A69">
        <v>85</v>
      </c>
      <c r="B69" t="s">
        <v>66</v>
      </c>
      <c r="C69" t="s">
        <v>213</v>
      </c>
      <c r="D69">
        <v>29</v>
      </c>
      <c r="G69">
        <f>IF(C69="static",0,IF(C69="podizo",1,IF(C69="murphy",2,IF(C69="infotr",3,IF(C69="sniksn",4,IF(C69="termin",5,IF(C69="bugbas",6,IF(C69="explod",7,IF(C69="electr",8,"Err")))))))))</f>
        <v>0</v>
      </c>
      <c r="H69">
        <f>A69*2</f>
        <v>170</v>
      </c>
      <c r="I69">
        <f>G69*16+D69</f>
        <v>29</v>
      </c>
      <c r="J69">
        <f>IF(E69,4,0)+IF(F69,8,0)+(G69*16)</f>
        <v>0</v>
      </c>
      <c r="K69">
        <f t="shared" si="1"/>
        <v>55</v>
      </c>
      <c r="L69" t="str">
        <f>":02"&amp;DEC2HEX(H69,4)&amp;"00"&amp;DEC2HEX(I69,2)&amp;DEC2HEX(J69,2)&amp;DEC2HEX(K69,2)</f>
        <v>:0200AA001D0037</v>
      </c>
    </row>
    <row r="70" spans="1:12" x14ac:dyDescent="0.25">
      <c r="A70">
        <v>86</v>
      </c>
      <c r="B70" t="s">
        <v>67</v>
      </c>
      <c r="C70" t="s">
        <v>213</v>
      </c>
      <c r="D70">
        <v>30</v>
      </c>
      <c r="G70">
        <f>IF(C70="static",0,IF(C70="podizo",1,IF(C70="murphy",2,IF(C70="infotr",3,IF(C70="sniksn",4,IF(C70="termin",5,IF(C70="bugbas",6,IF(C70="explod",7,IF(C70="electr",8,"Err")))))))))</f>
        <v>0</v>
      </c>
      <c r="H70">
        <f>A70*2</f>
        <v>172</v>
      </c>
      <c r="I70">
        <f>G70*16+D70</f>
        <v>30</v>
      </c>
      <c r="J70">
        <f>IF(E70,4,0)+IF(F70,8,0)+(G70*16)</f>
        <v>0</v>
      </c>
      <c r="K70">
        <f t="shared" si="1"/>
        <v>52</v>
      </c>
      <c r="L70" t="str">
        <f>":02"&amp;DEC2HEX(H70,4)&amp;"00"&amp;DEC2HEX(I70,2)&amp;DEC2HEX(J70,2)&amp;DEC2HEX(K70,2)</f>
        <v>:0200AC001E0034</v>
      </c>
    </row>
    <row r="71" spans="1:12" x14ac:dyDescent="0.25">
      <c r="A71">
        <v>87</v>
      </c>
      <c r="B71" t="s">
        <v>68</v>
      </c>
      <c r="C71" t="s">
        <v>216</v>
      </c>
      <c r="D71">
        <v>5</v>
      </c>
      <c r="G71">
        <f>IF(C71="static",0,IF(C71="podizo",1,IF(C71="murphy",2,IF(C71="infotr",3,IF(C71="sniksn",4,IF(C71="termin",5,IF(C71="bugbas",6,IF(C71="explod",7,IF(C71="electr",8,"Err")))))))))</f>
        <v>8</v>
      </c>
      <c r="H71">
        <f>A71*2</f>
        <v>174</v>
      </c>
      <c r="I71">
        <f>G71*16+D71</f>
        <v>133</v>
      </c>
      <c r="J71">
        <f>IF(E71,4,0)+IF(F71,8,0)+(G71*16)</f>
        <v>128</v>
      </c>
      <c r="K71">
        <f t="shared" si="1"/>
        <v>75</v>
      </c>
      <c r="L71" t="str">
        <f>":02"&amp;DEC2HEX(H71,4)&amp;"00"&amp;DEC2HEX(I71,2)&amp;DEC2HEX(J71,2)&amp;DEC2HEX(K71,2)</f>
        <v>:0200AE0085804B</v>
      </c>
    </row>
    <row r="72" spans="1:12" x14ac:dyDescent="0.25">
      <c r="A72">
        <v>88</v>
      </c>
      <c r="B72" t="s">
        <v>69</v>
      </c>
      <c r="C72" t="s">
        <v>216</v>
      </c>
      <c r="D72">
        <v>6</v>
      </c>
      <c r="G72">
        <f>IF(C72="static",0,IF(C72="podizo",1,IF(C72="murphy",2,IF(C72="infotr",3,IF(C72="sniksn",4,IF(C72="termin",5,IF(C72="bugbas",6,IF(C72="explod",7,IF(C72="electr",8,"Err")))))))))</f>
        <v>8</v>
      </c>
      <c r="H72">
        <f>A72*2</f>
        <v>176</v>
      </c>
      <c r="I72">
        <f>G72*16+D72</f>
        <v>134</v>
      </c>
      <c r="J72">
        <f>IF(E72,4,0)+IF(F72,8,0)+(G72*16)</f>
        <v>128</v>
      </c>
      <c r="K72">
        <f t="shared" si="1"/>
        <v>72</v>
      </c>
      <c r="L72" t="str">
        <f>":02"&amp;DEC2HEX(H72,4)&amp;"00"&amp;DEC2HEX(I72,2)&amp;DEC2HEX(J72,2)&amp;DEC2HEX(K72,2)</f>
        <v>:0200B000868048</v>
      </c>
    </row>
    <row r="73" spans="1:12" x14ac:dyDescent="0.25">
      <c r="A73">
        <v>89</v>
      </c>
      <c r="B73" t="s">
        <v>70</v>
      </c>
      <c r="C73" t="s">
        <v>216</v>
      </c>
      <c r="D73">
        <v>7</v>
      </c>
      <c r="G73">
        <f>IF(C73="static",0,IF(C73="podizo",1,IF(C73="murphy",2,IF(C73="infotr",3,IF(C73="sniksn",4,IF(C73="termin",5,IF(C73="bugbas",6,IF(C73="explod",7,IF(C73="electr",8,"Err")))))))))</f>
        <v>8</v>
      </c>
      <c r="H73">
        <f>A73*2</f>
        <v>178</v>
      </c>
      <c r="I73">
        <f>G73*16+D73</f>
        <v>135</v>
      </c>
      <c r="J73">
        <f>IF(E73,4,0)+IF(F73,8,0)+(G73*16)</f>
        <v>128</v>
      </c>
      <c r="K73">
        <f t="shared" si="1"/>
        <v>69</v>
      </c>
      <c r="L73" t="str">
        <f>":02"&amp;DEC2HEX(H73,4)&amp;"00"&amp;DEC2HEX(I73,2)&amp;DEC2HEX(J73,2)&amp;DEC2HEX(K73,2)</f>
        <v>:0200B200878045</v>
      </c>
    </row>
    <row r="74" spans="1:12" x14ac:dyDescent="0.25">
      <c r="A74">
        <v>90</v>
      </c>
      <c r="B74" t="s">
        <v>71</v>
      </c>
      <c r="C74" t="s">
        <v>216</v>
      </c>
      <c r="D74">
        <v>8</v>
      </c>
      <c r="G74">
        <f>IF(C74="static",0,IF(C74="podizo",1,IF(C74="murphy",2,IF(C74="infotr",3,IF(C74="sniksn",4,IF(C74="termin",5,IF(C74="bugbas",6,IF(C74="explod",7,IF(C74="electr",8,"Err")))))))))</f>
        <v>8</v>
      </c>
      <c r="H74">
        <f>A74*2</f>
        <v>180</v>
      </c>
      <c r="I74">
        <f>G74*16+D74</f>
        <v>136</v>
      </c>
      <c r="J74">
        <f>IF(E74,4,0)+IF(F74,8,0)+(G74*16)</f>
        <v>128</v>
      </c>
      <c r="K74">
        <f t="shared" si="1"/>
        <v>66</v>
      </c>
      <c r="L74" t="str">
        <f>":02"&amp;DEC2HEX(H74,4)&amp;"00"&amp;DEC2HEX(I74,2)&amp;DEC2HEX(J74,2)&amp;DEC2HEX(K74,2)</f>
        <v>:0200B400888042</v>
      </c>
    </row>
    <row r="75" spans="1:12" x14ac:dyDescent="0.25">
      <c r="A75">
        <v>91</v>
      </c>
      <c r="B75" t="s">
        <v>72</v>
      </c>
      <c r="C75" t="s">
        <v>216</v>
      </c>
      <c r="D75">
        <v>9</v>
      </c>
      <c r="G75">
        <f>IF(C75="static",0,IF(C75="podizo",1,IF(C75="murphy",2,IF(C75="infotr",3,IF(C75="sniksn",4,IF(C75="termin",5,IF(C75="bugbas",6,IF(C75="explod",7,IF(C75="electr",8,"Err")))))))))</f>
        <v>8</v>
      </c>
      <c r="H75">
        <f>A75*2</f>
        <v>182</v>
      </c>
      <c r="I75">
        <f>G75*16+D75</f>
        <v>137</v>
      </c>
      <c r="J75">
        <f>IF(E75,4,0)+IF(F75,8,0)+(G75*16)</f>
        <v>128</v>
      </c>
      <c r="K75">
        <f t="shared" si="1"/>
        <v>63</v>
      </c>
      <c r="L75" t="str">
        <f>":02"&amp;DEC2HEX(H75,4)&amp;"00"&amp;DEC2HEX(I75,2)&amp;DEC2HEX(J75,2)&amp;DEC2HEX(K75,2)</f>
        <v>:0200B60089803F</v>
      </c>
    </row>
    <row r="76" spans="1:12" x14ac:dyDescent="0.25">
      <c r="A76">
        <v>92</v>
      </c>
      <c r="B76" t="s">
        <v>73</v>
      </c>
      <c r="C76" t="s">
        <v>216</v>
      </c>
      <c r="D76">
        <v>10</v>
      </c>
      <c r="G76">
        <f>IF(C76="static",0,IF(C76="podizo",1,IF(C76="murphy",2,IF(C76="infotr",3,IF(C76="sniksn",4,IF(C76="termin",5,IF(C76="bugbas",6,IF(C76="explod",7,IF(C76="electr",8,"Err")))))))))</f>
        <v>8</v>
      </c>
      <c r="H76">
        <f>A76*2</f>
        <v>184</v>
      </c>
      <c r="I76">
        <f>G76*16+D76</f>
        <v>138</v>
      </c>
      <c r="J76">
        <f>IF(E76,4,0)+IF(F76,8,0)+(G76*16)</f>
        <v>128</v>
      </c>
      <c r="K76">
        <f t="shared" si="1"/>
        <v>60</v>
      </c>
      <c r="L76" t="str">
        <f>":02"&amp;DEC2HEX(H76,4)&amp;"00"&amp;DEC2HEX(I76,2)&amp;DEC2HEX(J76,2)&amp;DEC2HEX(K76,2)</f>
        <v>:0200B8008A803C</v>
      </c>
    </row>
    <row r="77" spans="1:12" x14ac:dyDescent="0.25">
      <c r="A77">
        <v>93</v>
      </c>
      <c r="B77" t="s">
        <v>74</v>
      </c>
      <c r="C77" t="s">
        <v>216</v>
      </c>
      <c r="D77">
        <v>11</v>
      </c>
      <c r="G77">
        <f>IF(C77="static",0,IF(C77="podizo",1,IF(C77="murphy",2,IF(C77="infotr",3,IF(C77="sniksn",4,IF(C77="termin",5,IF(C77="bugbas",6,IF(C77="explod",7,IF(C77="electr",8,"Err")))))))))</f>
        <v>8</v>
      </c>
      <c r="H77">
        <f>A77*2</f>
        <v>186</v>
      </c>
      <c r="I77">
        <f>G77*16+D77</f>
        <v>139</v>
      </c>
      <c r="J77">
        <f>IF(E77,4,0)+IF(F77,8,0)+(G77*16)</f>
        <v>128</v>
      </c>
      <c r="K77">
        <f t="shared" si="1"/>
        <v>57</v>
      </c>
      <c r="L77" t="str">
        <f>":02"&amp;DEC2HEX(H77,4)&amp;"00"&amp;DEC2HEX(I77,2)&amp;DEC2HEX(J77,2)&amp;DEC2HEX(K77,2)</f>
        <v>:0200BA008B8039</v>
      </c>
    </row>
    <row r="78" spans="1:12" x14ac:dyDescent="0.25">
      <c r="A78">
        <v>96</v>
      </c>
      <c r="B78" t="s">
        <v>75</v>
      </c>
      <c r="C78" t="s">
        <v>13</v>
      </c>
      <c r="D78">
        <v>8</v>
      </c>
      <c r="G78">
        <f>IF(C78="static",0,IF(C78="podizo",1,IF(C78="murphy",2,IF(C78="infotr",3,IF(C78="sniksn",4,IF(C78="termin",5,IF(C78="bugbas",6,IF(C78="explod",7,IF(C78="electr",8,"Err")))))))))</f>
        <v>1</v>
      </c>
      <c r="H78">
        <f>A78*2</f>
        <v>192</v>
      </c>
      <c r="I78">
        <f>G78*16+D78</f>
        <v>24</v>
      </c>
      <c r="J78">
        <f>IF(E78,4,0)+IF(F78,8,0)+(G78*16)</f>
        <v>16</v>
      </c>
      <c r="K78">
        <f t="shared" si="1"/>
        <v>22</v>
      </c>
      <c r="L78" t="str">
        <f>":02"&amp;DEC2HEX(H78,4)&amp;"00"&amp;DEC2HEX(I78,2)&amp;DEC2HEX(J78,2)&amp;DEC2HEX(K78,2)</f>
        <v>:0200C000181016</v>
      </c>
    </row>
    <row r="79" spans="1:12" x14ac:dyDescent="0.25">
      <c r="A79">
        <v>97</v>
      </c>
      <c r="B79" t="s">
        <v>76</v>
      </c>
      <c r="C79" t="s">
        <v>13</v>
      </c>
      <c r="D79">
        <v>9</v>
      </c>
      <c r="G79">
        <f>IF(C79="static",0,IF(C79="podizo",1,IF(C79="murphy",2,IF(C79="infotr",3,IF(C79="sniksn",4,IF(C79="termin",5,IF(C79="bugbas",6,IF(C79="explod",7,IF(C79="electr",8,"Err")))))))))</f>
        <v>1</v>
      </c>
      <c r="H79">
        <f>A79*2</f>
        <v>194</v>
      </c>
      <c r="I79">
        <f>G79*16+D79</f>
        <v>25</v>
      </c>
      <c r="J79">
        <f>IF(E79,4,0)+IF(F79,8,0)+(G79*16)</f>
        <v>16</v>
      </c>
      <c r="K79">
        <f t="shared" si="1"/>
        <v>19</v>
      </c>
      <c r="L79" t="str">
        <f>":02"&amp;DEC2HEX(H79,4)&amp;"00"&amp;DEC2HEX(I79,2)&amp;DEC2HEX(J79,2)&amp;DEC2HEX(K79,2)</f>
        <v>:0200C200191013</v>
      </c>
    </row>
    <row r="80" spans="1:12" x14ac:dyDescent="0.25">
      <c r="A80">
        <v>98</v>
      </c>
      <c r="B80" t="s">
        <v>77</v>
      </c>
      <c r="C80" t="s">
        <v>13</v>
      </c>
      <c r="D80">
        <v>10</v>
      </c>
      <c r="G80">
        <f>IF(C80="static",0,IF(C80="podizo",1,IF(C80="murphy",2,IF(C80="infotr",3,IF(C80="sniksn",4,IF(C80="termin",5,IF(C80="bugbas",6,IF(C80="explod",7,IF(C80="electr",8,"Err")))))))))</f>
        <v>1</v>
      </c>
      <c r="H80">
        <f>A80*2</f>
        <v>196</v>
      </c>
      <c r="I80">
        <f>G80*16+D80</f>
        <v>26</v>
      </c>
      <c r="J80">
        <f>IF(E80,4,0)+IF(F80,8,0)+(G80*16)</f>
        <v>16</v>
      </c>
      <c r="K80">
        <f t="shared" si="1"/>
        <v>16</v>
      </c>
      <c r="L80" t="str">
        <f>":02"&amp;DEC2HEX(H80,4)&amp;"00"&amp;DEC2HEX(I80,2)&amp;DEC2HEX(J80,2)&amp;DEC2HEX(K80,2)</f>
        <v>:0200C4001A1010</v>
      </c>
    </row>
    <row r="81" spans="1:12" x14ac:dyDescent="0.25">
      <c r="A81">
        <v>99</v>
      </c>
      <c r="B81" t="s">
        <v>78</v>
      </c>
      <c r="C81" t="s">
        <v>13</v>
      </c>
      <c r="D81">
        <v>11</v>
      </c>
      <c r="G81">
        <f>IF(C81="static",0,IF(C81="podizo",1,IF(C81="murphy",2,IF(C81="infotr",3,IF(C81="sniksn",4,IF(C81="termin",5,IF(C81="bugbas",6,IF(C81="explod",7,IF(C81="electr",8,"Err")))))))))</f>
        <v>1</v>
      </c>
      <c r="H81">
        <f>A81*2</f>
        <v>198</v>
      </c>
      <c r="I81">
        <f>G81*16+D81</f>
        <v>27</v>
      </c>
      <c r="J81">
        <f>IF(E81,4,0)+IF(F81,8,0)+(G81*16)</f>
        <v>16</v>
      </c>
      <c r="K81">
        <f t="shared" si="1"/>
        <v>13</v>
      </c>
      <c r="L81" t="str">
        <f>":02"&amp;DEC2HEX(H81,4)&amp;"00"&amp;DEC2HEX(I81,2)&amp;DEC2HEX(J81,2)&amp;DEC2HEX(K81,2)</f>
        <v>:0200C6001B100D</v>
      </c>
    </row>
    <row r="82" spans="1:12" x14ac:dyDescent="0.25">
      <c r="A82">
        <v>100</v>
      </c>
      <c r="B82" t="s">
        <v>79</v>
      </c>
      <c r="C82" t="s">
        <v>13</v>
      </c>
      <c r="D82">
        <v>12</v>
      </c>
      <c r="G82">
        <f>IF(C82="static",0,IF(C82="podizo",1,IF(C82="murphy",2,IF(C82="infotr",3,IF(C82="sniksn",4,IF(C82="termin",5,IF(C82="bugbas",6,IF(C82="explod",7,IF(C82="electr",8,"Err")))))))))</f>
        <v>1</v>
      </c>
      <c r="H82">
        <f>A82*2</f>
        <v>200</v>
      </c>
      <c r="I82">
        <f>G82*16+D82</f>
        <v>28</v>
      </c>
      <c r="J82">
        <f>IF(E82,4,0)+IF(F82,8,0)+(G82*16)</f>
        <v>16</v>
      </c>
      <c r="K82">
        <f t="shared" si="1"/>
        <v>10</v>
      </c>
      <c r="L82" t="str">
        <f>":02"&amp;DEC2HEX(H82,4)&amp;"00"&amp;DEC2HEX(I82,2)&amp;DEC2HEX(J82,2)&amp;DEC2HEX(K82,2)</f>
        <v>:0200C8001C100A</v>
      </c>
    </row>
    <row r="83" spans="1:12" x14ac:dyDescent="0.25">
      <c r="A83">
        <v>101</v>
      </c>
      <c r="B83" t="s">
        <v>80</v>
      </c>
      <c r="C83" t="s">
        <v>13</v>
      </c>
      <c r="D83">
        <v>13</v>
      </c>
      <c r="G83">
        <f>IF(C83="static",0,IF(C83="podizo",1,IF(C83="murphy",2,IF(C83="infotr",3,IF(C83="sniksn",4,IF(C83="termin",5,IF(C83="bugbas",6,IF(C83="explod",7,IF(C83="electr",8,"Err")))))))))</f>
        <v>1</v>
      </c>
      <c r="H83">
        <f>A83*2</f>
        <v>202</v>
      </c>
      <c r="I83">
        <f>G83*16+D83</f>
        <v>29</v>
      </c>
      <c r="J83">
        <f>IF(E83,4,0)+IF(F83,8,0)+(G83*16)</f>
        <v>16</v>
      </c>
      <c r="K83">
        <f t="shared" si="1"/>
        <v>7</v>
      </c>
      <c r="L83" t="str">
        <f>":02"&amp;DEC2HEX(H83,4)&amp;"00"&amp;DEC2HEX(I83,2)&amp;DEC2HEX(J83,2)&amp;DEC2HEX(K83,2)</f>
        <v>:0200CA001D1007</v>
      </c>
    </row>
    <row r="84" spans="1:12" x14ac:dyDescent="0.25">
      <c r="A84">
        <v>102</v>
      </c>
      <c r="B84" t="s">
        <v>81</v>
      </c>
      <c r="C84" t="s">
        <v>13</v>
      </c>
      <c r="D84">
        <v>14</v>
      </c>
      <c r="G84">
        <f>IF(C84="static",0,IF(C84="podizo",1,IF(C84="murphy",2,IF(C84="infotr",3,IF(C84="sniksn",4,IF(C84="termin",5,IF(C84="bugbas",6,IF(C84="explod",7,IF(C84="electr",8,"Err")))))))))</f>
        <v>1</v>
      </c>
      <c r="H84">
        <f>A84*2</f>
        <v>204</v>
      </c>
      <c r="I84">
        <f>G84*16+D84</f>
        <v>30</v>
      </c>
      <c r="J84">
        <f>IF(E84,4,0)+IF(F84,8,0)+(G84*16)</f>
        <v>16</v>
      </c>
      <c r="K84">
        <f t="shared" si="1"/>
        <v>4</v>
      </c>
      <c r="L84" t="str">
        <f>":02"&amp;DEC2HEX(H84,4)&amp;"00"&amp;DEC2HEX(I84,2)&amp;DEC2HEX(J84,2)&amp;DEC2HEX(K84,2)</f>
        <v>:0200CC001E1004</v>
      </c>
    </row>
    <row r="85" spans="1:12" x14ac:dyDescent="0.25">
      <c r="A85">
        <v>103</v>
      </c>
      <c r="B85" t="s">
        <v>82</v>
      </c>
      <c r="C85" t="s">
        <v>83</v>
      </c>
      <c r="D85">
        <v>0</v>
      </c>
      <c r="G85">
        <f>IF(C85="static",0,IF(C85="podizo",1,IF(C85="murphy",2,IF(C85="infotr",3,IF(C85="sniksn",4,IF(C85="termin",5,IF(C85="bugbas",6,IF(C85="explod",7,IF(C85="electr",8,"Err")))))))))</f>
        <v>7</v>
      </c>
      <c r="H85">
        <f>A85*2</f>
        <v>206</v>
      </c>
      <c r="I85">
        <f>G85*16+D85</f>
        <v>112</v>
      </c>
      <c r="J85">
        <f>IF(E85,4,0)+IF(F85,8,0)+(G85*16)</f>
        <v>112</v>
      </c>
      <c r="K85">
        <f t="shared" si="1"/>
        <v>80</v>
      </c>
      <c r="L85" t="str">
        <f>":02"&amp;DEC2HEX(H85,4)&amp;"00"&amp;DEC2HEX(I85,2)&amp;DEC2HEX(J85,2)&amp;DEC2HEX(K85,2)</f>
        <v>:0200CE00707050</v>
      </c>
    </row>
    <row r="86" spans="1:12" x14ac:dyDescent="0.25">
      <c r="A86">
        <v>104</v>
      </c>
      <c r="B86" t="s">
        <v>84</v>
      </c>
      <c r="C86" t="s">
        <v>83</v>
      </c>
      <c r="D86">
        <v>1</v>
      </c>
      <c r="G86">
        <f>IF(C86="static",0,IF(C86="podizo",1,IF(C86="murphy",2,IF(C86="infotr",3,IF(C86="sniksn",4,IF(C86="termin",5,IF(C86="bugbas",6,IF(C86="explod",7,IF(C86="electr",8,"Err")))))))))</f>
        <v>7</v>
      </c>
      <c r="H86">
        <f>A86*2</f>
        <v>208</v>
      </c>
      <c r="I86">
        <f>G86*16+D86</f>
        <v>113</v>
      </c>
      <c r="J86">
        <f>IF(E86,4,0)+IF(F86,8,0)+(G86*16)</f>
        <v>112</v>
      </c>
      <c r="K86">
        <f t="shared" si="1"/>
        <v>77</v>
      </c>
      <c r="L86" t="str">
        <f>":02"&amp;DEC2HEX(H86,4)&amp;"00"&amp;DEC2HEX(I86,2)&amp;DEC2HEX(J86,2)&amp;DEC2HEX(K86,2)</f>
        <v>:0200D00071704D</v>
      </c>
    </row>
    <row r="87" spans="1:12" x14ac:dyDescent="0.25">
      <c r="A87">
        <v>105</v>
      </c>
      <c r="B87" t="s">
        <v>85</v>
      </c>
      <c r="C87" t="s">
        <v>83</v>
      </c>
      <c r="D87">
        <v>2</v>
      </c>
      <c r="G87">
        <f>IF(C87="static",0,IF(C87="podizo",1,IF(C87="murphy",2,IF(C87="infotr",3,IF(C87="sniksn",4,IF(C87="termin",5,IF(C87="bugbas",6,IF(C87="explod",7,IF(C87="electr",8,"Err")))))))))</f>
        <v>7</v>
      </c>
      <c r="H87">
        <f>A87*2</f>
        <v>210</v>
      </c>
      <c r="I87">
        <f>G87*16+D87</f>
        <v>114</v>
      </c>
      <c r="J87">
        <f>IF(E87,4,0)+IF(F87,8,0)+(G87*16)</f>
        <v>112</v>
      </c>
      <c r="K87">
        <f t="shared" si="1"/>
        <v>74</v>
      </c>
      <c r="L87" t="str">
        <f>":02"&amp;DEC2HEX(H87,4)&amp;"00"&amp;DEC2HEX(I87,2)&amp;DEC2HEX(J87,2)&amp;DEC2HEX(K87,2)</f>
        <v>:0200D20072704A</v>
      </c>
    </row>
    <row r="88" spans="1:12" x14ac:dyDescent="0.25">
      <c r="A88">
        <v>106</v>
      </c>
      <c r="B88" t="s">
        <v>86</v>
      </c>
      <c r="C88" t="s">
        <v>83</v>
      </c>
      <c r="D88">
        <v>3</v>
      </c>
      <c r="G88">
        <f>IF(C88="static",0,IF(C88="podizo",1,IF(C88="murphy",2,IF(C88="infotr",3,IF(C88="sniksn",4,IF(C88="termin",5,IF(C88="bugbas",6,IF(C88="explod",7,IF(C88="electr",8,"Err")))))))))</f>
        <v>7</v>
      </c>
      <c r="H88">
        <f>A88*2</f>
        <v>212</v>
      </c>
      <c r="I88">
        <f>G88*16+D88</f>
        <v>115</v>
      </c>
      <c r="J88">
        <f>IF(E88,4,0)+IF(F88,8,0)+(G88*16)</f>
        <v>112</v>
      </c>
      <c r="K88">
        <f t="shared" si="1"/>
        <v>71</v>
      </c>
      <c r="L88" t="str">
        <f>":02"&amp;DEC2HEX(H88,4)&amp;"00"&amp;DEC2HEX(I88,2)&amp;DEC2HEX(J88,2)&amp;DEC2HEX(K88,2)</f>
        <v>:0200D400737047</v>
      </c>
    </row>
    <row r="89" spans="1:12" x14ac:dyDescent="0.25">
      <c r="A89">
        <v>107</v>
      </c>
      <c r="B89" t="s">
        <v>87</v>
      </c>
      <c r="C89" t="s">
        <v>83</v>
      </c>
      <c r="D89">
        <v>4</v>
      </c>
      <c r="G89">
        <f>IF(C89="static",0,IF(C89="podizo",1,IF(C89="murphy",2,IF(C89="infotr",3,IF(C89="sniksn",4,IF(C89="termin",5,IF(C89="bugbas",6,IF(C89="explod",7,IF(C89="electr",8,"Err")))))))))</f>
        <v>7</v>
      </c>
      <c r="H89">
        <f>A89*2</f>
        <v>214</v>
      </c>
      <c r="I89">
        <f>G89*16+D89</f>
        <v>116</v>
      </c>
      <c r="J89">
        <f>IF(E89,4,0)+IF(F89,8,0)+(G89*16)</f>
        <v>112</v>
      </c>
      <c r="K89">
        <f t="shared" si="1"/>
        <v>68</v>
      </c>
      <c r="L89" t="str">
        <f>":02"&amp;DEC2HEX(H89,4)&amp;"00"&amp;DEC2HEX(I89,2)&amp;DEC2HEX(J89,2)&amp;DEC2HEX(K89,2)</f>
        <v>:0200D600747044</v>
      </c>
    </row>
    <row r="90" spans="1:12" x14ac:dyDescent="0.25">
      <c r="A90">
        <v>108</v>
      </c>
      <c r="B90" t="s">
        <v>88</v>
      </c>
      <c r="C90" t="s">
        <v>83</v>
      </c>
      <c r="D90">
        <v>5</v>
      </c>
      <c r="G90">
        <f>IF(C90="static",0,IF(C90="podizo",1,IF(C90="murphy",2,IF(C90="infotr",3,IF(C90="sniksn",4,IF(C90="termin",5,IF(C90="bugbas",6,IF(C90="explod",7,IF(C90="electr",8,"Err")))))))))</f>
        <v>7</v>
      </c>
      <c r="H90">
        <f>A90*2</f>
        <v>216</v>
      </c>
      <c r="I90">
        <f>G90*16+D90</f>
        <v>117</v>
      </c>
      <c r="J90">
        <f>IF(E90,4,0)+IF(F90,8,0)+(G90*16)</f>
        <v>112</v>
      </c>
      <c r="K90">
        <f t="shared" si="1"/>
        <v>65</v>
      </c>
      <c r="L90" t="str">
        <f>":02"&amp;DEC2HEX(H90,4)&amp;"00"&amp;DEC2HEX(I90,2)&amp;DEC2HEX(J90,2)&amp;DEC2HEX(K90,2)</f>
        <v>:0200D800757041</v>
      </c>
    </row>
    <row r="91" spans="1:12" x14ac:dyDescent="0.25">
      <c r="A91">
        <v>109</v>
      </c>
      <c r="B91" t="s">
        <v>89</v>
      </c>
      <c r="C91" t="s">
        <v>83</v>
      </c>
      <c r="D91">
        <v>6</v>
      </c>
      <c r="G91">
        <f>IF(C91="static",0,IF(C91="podizo",1,IF(C91="murphy",2,IF(C91="infotr",3,IF(C91="sniksn",4,IF(C91="termin",5,IF(C91="bugbas",6,IF(C91="explod",7,IF(C91="electr",8,"Err")))))))))</f>
        <v>7</v>
      </c>
      <c r="H91">
        <f>A91*2</f>
        <v>218</v>
      </c>
      <c r="I91">
        <f>G91*16+D91</f>
        <v>118</v>
      </c>
      <c r="J91">
        <f>IF(E91,4,0)+IF(F91,8,0)+(G91*16)</f>
        <v>112</v>
      </c>
      <c r="K91">
        <f t="shared" si="1"/>
        <v>62</v>
      </c>
      <c r="L91" t="str">
        <f>":02"&amp;DEC2HEX(H91,4)&amp;"00"&amp;DEC2HEX(I91,2)&amp;DEC2HEX(J91,2)&amp;DEC2HEX(K91,2)</f>
        <v>:0200DA0076703E</v>
      </c>
    </row>
    <row r="92" spans="1:12" x14ac:dyDescent="0.25">
      <c r="A92">
        <v>110</v>
      </c>
      <c r="B92" t="s">
        <v>12</v>
      </c>
      <c r="C92" t="s">
        <v>83</v>
      </c>
      <c r="D92">
        <v>11</v>
      </c>
      <c r="G92">
        <f>IF(C92="static",0,IF(C92="podizo",1,IF(C92="murphy",2,IF(C92="infotr",3,IF(C92="sniksn",4,IF(C92="termin",5,IF(C92="bugbas",6,IF(C92="explod",7,IF(C92="electr",8,"Err")))))))))</f>
        <v>7</v>
      </c>
      <c r="H92">
        <f>A92*2</f>
        <v>220</v>
      </c>
      <c r="I92">
        <f>G92*16+D92</f>
        <v>123</v>
      </c>
      <c r="J92">
        <f>IF(E92,4,0)+IF(F92,8,0)+(G92*16)</f>
        <v>112</v>
      </c>
      <c r="K92">
        <f t="shared" si="1"/>
        <v>55</v>
      </c>
      <c r="L92" t="str">
        <f>":02"&amp;DEC2HEX(H92,4)&amp;"00"&amp;DEC2HEX(I92,2)&amp;DEC2HEX(J92,2)&amp;DEC2HEX(K92,2)</f>
        <v>:0200DC007B7037</v>
      </c>
    </row>
    <row r="93" spans="1:12" x14ac:dyDescent="0.25">
      <c r="A93">
        <v>111</v>
      </c>
      <c r="B93" t="s">
        <v>12</v>
      </c>
      <c r="C93" t="s">
        <v>83</v>
      </c>
      <c r="D93">
        <v>11</v>
      </c>
      <c r="G93">
        <f>IF(C93="static",0,IF(C93="podizo",1,IF(C93="murphy",2,IF(C93="infotr",3,IF(C93="sniksn",4,IF(C93="termin",5,IF(C93="bugbas",6,IF(C93="explod",7,IF(C93="electr",8,"Err")))))))))</f>
        <v>7</v>
      </c>
      <c r="H93">
        <f>A93*2</f>
        <v>222</v>
      </c>
      <c r="I93">
        <f>G93*16+D93</f>
        <v>123</v>
      </c>
      <c r="J93">
        <f>IF(E93,4,0)+IF(F93,8,0)+(G93*16)</f>
        <v>112</v>
      </c>
      <c r="K93">
        <f t="shared" si="1"/>
        <v>53</v>
      </c>
      <c r="L93" t="str">
        <f>":02"&amp;DEC2HEX(H93,4)&amp;"00"&amp;DEC2HEX(I93,2)&amp;DEC2HEX(J93,2)&amp;DEC2HEX(K93,2)</f>
        <v>:0200DE007B7035</v>
      </c>
    </row>
    <row r="94" spans="1:12" x14ac:dyDescent="0.25">
      <c r="A94">
        <v>112</v>
      </c>
      <c r="B94" t="s">
        <v>96</v>
      </c>
      <c r="C94" t="s">
        <v>83</v>
      </c>
      <c r="D94">
        <v>0</v>
      </c>
      <c r="G94">
        <f>IF(C94="static",0,IF(C94="podizo",1,IF(C94="murphy",2,IF(C94="infotr",3,IF(C94="sniksn",4,IF(C94="termin",5,IF(C94="bugbas",6,IF(C94="explod",7,IF(C94="electr",8,"Err")))))))))</f>
        <v>7</v>
      </c>
      <c r="H94">
        <f>A94*2</f>
        <v>224</v>
      </c>
      <c r="I94">
        <f>G94*16+D94</f>
        <v>112</v>
      </c>
      <c r="J94">
        <f>IF(E94,4,0)+IF(F94,8,0)+(G94*16)</f>
        <v>112</v>
      </c>
      <c r="K94">
        <f t="shared" si="1"/>
        <v>62</v>
      </c>
      <c r="L94" t="str">
        <f>":02"&amp;DEC2HEX(H94,4)&amp;"00"&amp;DEC2HEX(I94,2)&amp;DEC2HEX(J94,2)&amp;DEC2HEX(K94,2)</f>
        <v>:0200E00070703E</v>
      </c>
    </row>
    <row r="95" spans="1:12" x14ac:dyDescent="0.25">
      <c r="A95">
        <v>113</v>
      </c>
      <c r="B95" t="s">
        <v>95</v>
      </c>
      <c r="C95" t="s">
        <v>83</v>
      </c>
      <c r="D95">
        <v>1</v>
      </c>
      <c r="G95">
        <f>IF(C95="static",0,IF(C95="podizo",1,IF(C95="murphy",2,IF(C95="infotr",3,IF(C95="sniksn",4,IF(C95="termin",5,IF(C95="bugbas",6,IF(C95="explod",7,IF(C95="electr",8,"Err")))))))))</f>
        <v>7</v>
      </c>
      <c r="H95">
        <f>A95*2</f>
        <v>226</v>
      </c>
      <c r="I95">
        <f>G95*16+D95</f>
        <v>113</v>
      </c>
      <c r="J95">
        <f>IF(E95,4,0)+IF(F95,8,0)+(G95*16)</f>
        <v>112</v>
      </c>
      <c r="K95">
        <f t="shared" si="1"/>
        <v>59</v>
      </c>
      <c r="L95" t="str">
        <f>":02"&amp;DEC2HEX(H95,4)&amp;"00"&amp;DEC2HEX(I95,2)&amp;DEC2HEX(J95,2)&amp;DEC2HEX(K95,2)</f>
        <v>:0200E20071703B</v>
      </c>
    </row>
    <row r="96" spans="1:12" x14ac:dyDescent="0.25">
      <c r="A96">
        <v>114</v>
      </c>
      <c r="B96" t="s">
        <v>94</v>
      </c>
      <c r="C96" t="s">
        <v>83</v>
      </c>
      <c r="D96">
        <v>2</v>
      </c>
      <c r="G96">
        <f>IF(C96="static",0,IF(C96="podizo",1,IF(C96="murphy",2,IF(C96="infotr",3,IF(C96="sniksn",4,IF(C96="termin",5,IF(C96="bugbas",6,IF(C96="explod",7,IF(C96="electr",8,"Err")))))))))</f>
        <v>7</v>
      </c>
      <c r="H96">
        <f>A96*2</f>
        <v>228</v>
      </c>
      <c r="I96">
        <f>G96*16+D96</f>
        <v>114</v>
      </c>
      <c r="J96">
        <f>IF(E96,4,0)+IF(F96,8,0)+(G96*16)</f>
        <v>112</v>
      </c>
      <c r="K96">
        <f t="shared" si="1"/>
        <v>56</v>
      </c>
      <c r="L96" t="str">
        <f>":02"&amp;DEC2HEX(H96,4)&amp;"00"&amp;DEC2HEX(I96,2)&amp;DEC2HEX(J96,2)&amp;DEC2HEX(K96,2)</f>
        <v>:0200E400727038</v>
      </c>
    </row>
    <row r="97" spans="1:12" x14ac:dyDescent="0.25">
      <c r="A97">
        <v>115</v>
      </c>
      <c r="B97" t="s">
        <v>93</v>
      </c>
      <c r="C97" t="s">
        <v>83</v>
      </c>
      <c r="D97">
        <v>7</v>
      </c>
      <c r="G97">
        <f>IF(C97="static",0,IF(C97="podizo",1,IF(C97="murphy",2,IF(C97="infotr",3,IF(C97="sniksn",4,IF(C97="termin",5,IF(C97="bugbas",6,IF(C97="explod",7,IF(C97="electr",8,"Err")))))))))</f>
        <v>7</v>
      </c>
      <c r="H97">
        <f>A97*2</f>
        <v>230</v>
      </c>
      <c r="I97">
        <f>G97*16+D97</f>
        <v>119</v>
      </c>
      <c r="J97">
        <f>IF(E97,4,0)+IF(F97,8,0)+(G97*16)</f>
        <v>112</v>
      </c>
      <c r="K97">
        <f t="shared" si="1"/>
        <v>49</v>
      </c>
      <c r="L97" t="str">
        <f>":02"&amp;DEC2HEX(H97,4)&amp;"00"&amp;DEC2HEX(I97,2)&amp;DEC2HEX(J97,2)&amp;DEC2HEX(K97,2)</f>
        <v>:0200E600777031</v>
      </c>
    </row>
    <row r="98" spans="1:12" x14ac:dyDescent="0.25">
      <c r="A98">
        <v>116</v>
      </c>
      <c r="B98" t="s">
        <v>92</v>
      </c>
      <c r="C98" t="s">
        <v>83</v>
      </c>
      <c r="D98">
        <v>8</v>
      </c>
      <c r="G98">
        <f>IF(C98="static",0,IF(C98="podizo",1,IF(C98="murphy",2,IF(C98="infotr",3,IF(C98="sniksn",4,IF(C98="termin",5,IF(C98="bugbas",6,IF(C98="explod",7,IF(C98="electr",8,"Err")))))))))</f>
        <v>7</v>
      </c>
      <c r="H98">
        <f>A98*2</f>
        <v>232</v>
      </c>
      <c r="I98">
        <f>G98*16+D98</f>
        <v>120</v>
      </c>
      <c r="J98">
        <f>IF(E98,4,0)+IF(F98,8,0)+(G98*16)</f>
        <v>112</v>
      </c>
      <c r="K98">
        <f t="shared" si="1"/>
        <v>46</v>
      </c>
      <c r="L98" t="str">
        <f>":02"&amp;DEC2HEX(H98,4)&amp;"00"&amp;DEC2HEX(I98,2)&amp;DEC2HEX(J98,2)&amp;DEC2HEX(K98,2)</f>
        <v>:0200E80078702E</v>
      </c>
    </row>
    <row r="99" spans="1:12" x14ac:dyDescent="0.25">
      <c r="A99">
        <v>117</v>
      </c>
      <c r="B99" t="s">
        <v>91</v>
      </c>
      <c r="C99" t="s">
        <v>83</v>
      </c>
      <c r="D99">
        <v>9</v>
      </c>
      <c r="G99">
        <f>IF(C99="static",0,IF(C99="podizo",1,IF(C99="murphy",2,IF(C99="infotr",3,IF(C99="sniksn",4,IF(C99="termin",5,IF(C99="bugbas",6,IF(C99="explod",7,IF(C99="electr",8,"Err")))))))))</f>
        <v>7</v>
      </c>
      <c r="H99">
        <f>A99*2</f>
        <v>234</v>
      </c>
      <c r="I99">
        <f>G99*16+D99</f>
        <v>121</v>
      </c>
      <c r="J99">
        <f>IF(E99,4,0)+IF(F99,8,0)+(G99*16)</f>
        <v>112</v>
      </c>
      <c r="K99">
        <f t="shared" si="1"/>
        <v>43</v>
      </c>
      <c r="L99" t="str">
        <f>":02"&amp;DEC2HEX(H99,4)&amp;"00"&amp;DEC2HEX(I99,2)&amp;DEC2HEX(J99,2)&amp;DEC2HEX(K99,2)</f>
        <v>:0200EA0079702B</v>
      </c>
    </row>
    <row r="100" spans="1:12" x14ac:dyDescent="0.25">
      <c r="A100">
        <v>118</v>
      </c>
      <c r="B100" t="s">
        <v>90</v>
      </c>
      <c r="C100" t="s">
        <v>83</v>
      </c>
      <c r="D100">
        <v>10</v>
      </c>
      <c r="G100">
        <f>IF(C100="static",0,IF(C100="podizo",1,IF(C100="murphy",2,IF(C100="infotr",3,IF(C100="sniksn",4,IF(C100="termin",5,IF(C100="bugbas",6,IF(C100="explod",7,IF(C100="electr",8,"Err")))))))))</f>
        <v>7</v>
      </c>
      <c r="H100">
        <f>A100*2</f>
        <v>236</v>
      </c>
      <c r="I100">
        <f>G100*16+D100</f>
        <v>122</v>
      </c>
      <c r="J100">
        <f>IF(E100,4,0)+IF(F100,8,0)+(G100*16)</f>
        <v>112</v>
      </c>
      <c r="K100">
        <f t="shared" si="1"/>
        <v>40</v>
      </c>
      <c r="L100" t="str">
        <f>":02"&amp;DEC2HEX(H100,4)&amp;"00"&amp;DEC2HEX(I100,2)&amp;DEC2HEX(J100,2)&amp;DEC2HEX(K100,2)</f>
        <v>:0200EC007A7028</v>
      </c>
    </row>
    <row r="101" spans="1:12" x14ac:dyDescent="0.25">
      <c r="A101">
        <v>119</v>
      </c>
      <c r="B101" t="s">
        <v>21</v>
      </c>
      <c r="C101" t="s">
        <v>218</v>
      </c>
      <c r="D101">
        <v>0</v>
      </c>
      <c r="G101">
        <f>IF(C101="static",0,IF(C101="podizo",1,IF(C101="murphy",2,IF(C101="infotr",3,IF(C101="sniksn",4,IF(C101="termin",5,IF(C101="bugbas",6,IF(C101="explod",7,IF(C101="electr",8,"Err")))))))))</f>
        <v>3</v>
      </c>
      <c r="H101">
        <f>A101*2</f>
        <v>238</v>
      </c>
      <c r="I101">
        <f>G101*16+D101</f>
        <v>48</v>
      </c>
      <c r="J101">
        <f>IF(E101,4,0)+IF(F101,8,0)+(G101*16)</f>
        <v>48</v>
      </c>
      <c r="K101">
        <f t="shared" si="1"/>
        <v>176</v>
      </c>
      <c r="L101" t="str">
        <f>":02"&amp;DEC2HEX(H101,4)&amp;"00"&amp;DEC2HEX(I101,2)&amp;DEC2HEX(J101,2)&amp;DEC2HEX(K101,2)</f>
        <v>:0200EE003030B0</v>
      </c>
    </row>
    <row r="102" spans="1:12" x14ac:dyDescent="0.25">
      <c r="A102">
        <v>120</v>
      </c>
      <c r="B102" t="s">
        <v>97</v>
      </c>
      <c r="C102" t="s">
        <v>217</v>
      </c>
      <c r="D102">
        <v>1</v>
      </c>
      <c r="E102">
        <v>1</v>
      </c>
      <c r="G102">
        <f>IF(C102="static",0,IF(C102="podizo",1,IF(C102="murphy",2,IF(C102="infotr",3,IF(C102="sniksn",4,IF(C102="termin",5,IF(C102="bugbas",6,IF(C102="explod",7,IF(C102="electr",8,"Err")))))))))</f>
        <v>4</v>
      </c>
      <c r="H102">
        <f>A102*2</f>
        <v>240</v>
      </c>
      <c r="I102">
        <f>G102*16+D102</f>
        <v>65</v>
      </c>
      <c r="J102">
        <f>IF(E102,4,0)+IF(F102,8,0)+(G102*16)</f>
        <v>68</v>
      </c>
      <c r="K102">
        <f t="shared" si="1"/>
        <v>137</v>
      </c>
      <c r="L102" t="str">
        <f>":02"&amp;DEC2HEX(H102,4)&amp;"00"&amp;DEC2HEX(I102,2)&amp;DEC2HEX(J102,2)&amp;DEC2HEX(K102,2)</f>
        <v>:0200F000414489</v>
      </c>
    </row>
    <row r="103" spans="1:12" x14ac:dyDescent="0.25">
      <c r="A103">
        <v>121</v>
      </c>
      <c r="B103" t="s">
        <v>98</v>
      </c>
      <c r="C103" t="s">
        <v>217</v>
      </c>
      <c r="D103">
        <v>0</v>
      </c>
      <c r="G103">
        <f>IF(C103="static",0,IF(C103="podizo",1,IF(C103="murphy",2,IF(C103="infotr",3,IF(C103="sniksn",4,IF(C103="termin",5,IF(C103="bugbas",6,IF(C103="explod",7,IF(C103="electr",8,"Err")))))))))</f>
        <v>4</v>
      </c>
      <c r="H103">
        <f>A103*2</f>
        <v>242</v>
      </c>
      <c r="I103">
        <f>G103*16+D103</f>
        <v>64</v>
      </c>
      <c r="J103">
        <f>IF(E103,4,0)+IF(F103,8,0)+(G103*16)</f>
        <v>64</v>
      </c>
      <c r="K103">
        <f t="shared" si="1"/>
        <v>140</v>
      </c>
      <c r="L103" t="str">
        <f>":02"&amp;DEC2HEX(H103,4)&amp;"00"&amp;DEC2HEX(I103,2)&amp;DEC2HEX(J103,2)&amp;DEC2HEX(K103,2)</f>
        <v>:0200F20040408C</v>
      </c>
    </row>
    <row r="104" spans="1:12" x14ac:dyDescent="0.25">
      <c r="A104">
        <v>122</v>
      </c>
      <c r="B104" t="s">
        <v>99</v>
      </c>
      <c r="C104" t="s">
        <v>217</v>
      </c>
      <c r="D104">
        <v>1</v>
      </c>
      <c r="G104">
        <f>IF(C104="static",0,IF(C104="podizo",1,IF(C104="murphy",2,IF(C104="infotr",3,IF(C104="sniksn",4,IF(C104="termin",5,IF(C104="bugbas",6,IF(C104="explod",7,IF(C104="electr",8,"Err")))))))))</f>
        <v>4</v>
      </c>
      <c r="H104">
        <f>A104*2</f>
        <v>244</v>
      </c>
      <c r="I104">
        <f>G104*16+D104</f>
        <v>65</v>
      </c>
      <c r="J104">
        <f>IF(E104,4,0)+IF(F104,8,0)+(G104*16)</f>
        <v>64</v>
      </c>
      <c r="K104">
        <f t="shared" si="1"/>
        <v>137</v>
      </c>
      <c r="L104" t="str">
        <f>":02"&amp;DEC2HEX(H104,4)&amp;"00"&amp;DEC2HEX(I104,2)&amp;DEC2HEX(J104,2)&amp;DEC2HEX(K104,2)</f>
        <v>:0200F400414089</v>
      </c>
    </row>
    <row r="105" spans="1:12" x14ac:dyDescent="0.25">
      <c r="A105">
        <v>123</v>
      </c>
      <c r="B105" t="s">
        <v>100</v>
      </c>
      <c r="C105" t="s">
        <v>217</v>
      </c>
      <c r="D105">
        <v>2</v>
      </c>
      <c r="G105">
        <f>IF(C105="static",0,IF(C105="podizo",1,IF(C105="murphy",2,IF(C105="infotr",3,IF(C105="sniksn",4,IF(C105="termin",5,IF(C105="bugbas",6,IF(C105="explod",7,IF(C105="electr",8,"Err")))))))))</f>
        <v>4</v>
      </c>
      <c r="H105">
        <f>A105*2</f>
        <v>246</v>
      </c>
      <c r="I105">
        <f>G105*16+D105</f>
        <v>66</v>
      </c>
      <c r="J105">
        <f>IF(E105,4,0)+IF(F105,8,0)+(G105*16)</f>
        <v>64</v>
      </c>
      <c r="K105">
        <f t="shared" si="1"/>
        <v>134</v>
      </c>
      <c r="L105" t="str">
        <f>":02"&amp;DEC2HEX(H105,4)&amp;"00"&amp;DEC2HEX(I105,2)&amp;DEC2HEX(J105,2)&amp;DEC2HEX(K105,2)</f>
        <v>:0200F600424086</v>
      </c>
    </row>
    <row r="106" spans="1:12" x14ac:dyDescent="0.25">
      <c r="A106">
        <v>124</v>
      </c>
      <c r="B106" t="s">
        <v>101</v>
      </c>
      <c r="C106" t="s">
        <v>217</v>
      </c>
      <c r="D106">
        <v>1</v>
      </c>
      <c r="E106">
        <v>1</v>
      </c>
      <c r="F106">
        <v>1</v>
      </c>
      <c r="G106">
        <f>IF(C106="static",0,IF(C106="podizo",1,IF(C106="murphy",2,IF(C106="infotr",3,IF(C106="sniksn",4,IF(C106="termin",5,IF(C106="bugbas",6,IF(C106="explod",7,IF(C106="electr",8,"Err")))))))))</f>
        <v>4</v>
      </c>
      <c r="H106">
        <f>A106*2</f>
        <v>248</v>
      </c>
      <c r="I106">
        <f>G106*16+D106</f>
        <v>65</v>
      </c>
      <c r="J106">
        <f>IF(E106,4,0)+IF(F106,8,0)+(G106*16)</f>
        <v>76</v>
      </c>
      <c r="K106">
        <f t="shared" si="1"/>
        <v>121</v>
      </c>
      <c r="L106" t="str">
        <f>":02"&amp;DEC2HEX(H106,4)&amp;"00"&amp;DEC2HEX(I106,2)&amp;DEC2HEX(J106,2)&amp;DEC2HEX(K106,2)</f>
        <v>:0200F800414C79</v>
      </c>
    </row>
    <row r="107" spans="1:12" x14ac:dyDescent="0.25">
      <c r="A107">
        <v>125</v>
      </c>
      <c r="B107" t="s">
        <v>102</v>
      </c>
      <c r="C107" t="s">
        <v>217</v>
      </c>
      <c r="D107">
        <v>0</v>
      </c>
      <c r="F107">
        <v>1</v>
      </c>
      <c r="G107">
        <f>IF(C107="static",0,IF(C107="podizo",1,IF(C107="murphy",2,IF(C107="infotr",3,IF(C107="sniksn",4,IF(C107="termin",5,IF(C107="bugbas",6,IF(C107="explod",7,IF(C107="electr",8,"Err")))))))))</f>
        <v>4</v>
      </c>
      <c r="H107">
        <f>A107*2</f>
        <v>250</v>
      </c>
      <c r="I107">
        <f>G107*16+D107</f>
        <v>64</v>
      </c>
      <c r="J107">
        <f>IF(E107,4,0)+IF(F107,8,0)+(G107*16)</f>
        <v>72</v>
      </c>
      <c r="K107">
        <f t="shared" si="1"/>
        <v>124</v>
      </c>
      <c r="L107" t="str">
        <f>":02"&amp;DEC2HEX(H107,4)&amp;"00"&amp;DEC2HEX(I107,2)&amp;DEC2HEX(J107,2)&amp;DEC2HEX(K107,2)</f>
        <v>:0200FA0040487C</v>
      </c>
    </row>
    <row r="108" spans="1:12" x14ac:dyDescent="0.25">
      <c r="A108">
        <v>126</v>
      </c>
      <c r="B108" t="s">
        <v>103</v>
      </c>
      <c r="C108" t="s">
        <v>217</v>
      </c>
      <c r="D108">
        <v>1</v>
      </c>
      <c r="F108">
        <v>1</v>
      </c>
      <c r="G108">
        <f>IF(C108="static",0,IF(C108="podizo",1,IF(C108="murphy",2,IF(C108="infotr",3,IF(C108="sniksn",4,IF(C108="termin",5,IF(C108="bugbas",6,IF(C108="explod",7,IF(C108="electr",8,"Err")))))))))</f>
        <v>4</v>
      </c>
      <c r="H108">
        <f>A108*2</f>
        <v>252</v>
      </c>
      <c r="I108">
        <f>G108*16+D108</f>
        <v>65</v>
      </c>
      <c r="J108">
        <f>IF(E108,4,0)+IF(F108,8,0)+(G108*16)</f>
        <v>72</v>
      </c>
      <c r="K108">
        <f t="shared" si="1"/>
        <v>121</v>
      </c>
      <c r="L108" t="str">
        <f>":02"&amp;DEC2HEX(H108,4)&amp;"00"&amp;DEC2HEX(I108,2)&amp;DEC2HEX(J108,2)&amp;DEC2HEX(K108,2)</f>
        <v>:0200FC00414879</v>
      </c>
    </row>
    <row r="109" spans="1:12" x14ac:dyDescent="0.25">
      <c r="A109">
        <v>127</v>
      </c>
      <c r="B109" t="s">
        <v>104</v>
      </c>
      <c r="C109" t="s">
        <v>217</v>
      </c>
      <c r="D109">
        <v>2</v>
      </c>
      <c r="E109">
        <v>1</v>
      </c>
      <c r="G109">
        <f>IF(C109="static",0,IF(C109="podizo",1,IF(C109="murphy",2,IF(C109="infotr",3,IF(C109="sniksn",4,IF(C109="termin",5,IF(C109="bugbas",6,IF(C109="explod",7,IF(C109="electr",8,"Err")))))))))</f>
        <v>4</v>
      </c>
      <c r="H109">
        <f>A109*2</f>
        <v>254</v>
      </c>
      <c r="I109">
        <f>G109*16+D109</f>
        <v>66</v>
      </c>
      <c r="J109">
        <f>IF(E109,4,0)+IF(F109,8,0)+(G109*16)</f>
        <v>68</v>
      </c>
      <c r="K109">
        <f t="shared" si="1"/>
        <v>122</v>
      </c>
      <c r="L109" t="str">
        <f>":02"&amp;DEC2HEX(H109,4)&amp;"00"&amp;DEC2HEX(I109,2)&amp;DEC2HEX(J109,2)&amp;DEC2HEX(K109,2)</f>
        <v>:0200FE0042447A</v>
      </c>
    </row>
    <row r="110" spans="1:12" x14ac:dyDescent="0.25">
      <c r="A110">
        <v>128</v>
      </c>
      <c r="B110" t="s">
        <v>105</v>
      </c>
      <c r="C110" t="s">
        <v>214</v>
      </c>
      <c r="D110">
        <v>0</v>
      </c>
      <c r="G110">
        <f>IF(C110="static",0,IF(C110="podizo",1,IF(C110="murphy",2,IF(C110="infotr",3,IF(C110="sniksn",4,IF(C110="termin",5,IF(C110="bugbas",6,IF(C110="explod",7,IF(C110="electr",8,"Err")))))))))</f>
        <v>5</v>
      </c>
      <c r="H110">
        <f>A110*2</f>
        <v>256</v>
      </c>
      <c r="I110">
        <f>G110*16+D110</f>
        <v>80</v>
      </c>
      <c r="J110">
        <f>IF(E110,4,0)+IF(F110,8,0)+(G110*16)</f>
        <v>80</v>
      </c>
      <c r="K110">
        <f t="shared" si="1"/>
        <v>93</v>
      </c>
      <c r="L110" t="str">
        <f>":02"&amp;DEC2HEX(H110,4)&amp;"00"&amp;DEC2HEX(I110,2)&amp;DEC2HEX(J110,2)&amp;DEC2HEX(K110,2)</f>
        <v>:0201000050505D</v>
      </c>
    </row>
    <row r="111" spans="1:12" x14ac:dyDescent="0.25">
      <c r="A111">
        <v>129</v>
      </c>
      <c r="B111" t="s">
        <v>106</v>
      </c>
      <c r="C111" t="s">
        <v>214</v>
      </c>
      <c r="D111">
        <v>1</v>
      </c>
      <c r="G111">
        <f>IF(C111="static",0,IF(C111="podizo",1,IF(C111="murphy",2,IF(C111="infotr",3,IF(C111="sniksn",4,IF(C111="termin",5,IF(C111="bugbas",6,IF(C111="explod",7,IF(C111="electr",8,"Err")))))))))</f>
        <v>5</v>
      </c>
      <c r="H111">
        <f>A111*2</f>
        <v>258</v>
      </c>
      <c r="I111">
        <f>G111*16+D111</f>
        <v>81</v>
      </c>
      <c r="J111">
        <f>IF(E111,4,0)+IF(F111,8,0)+(G111*16)</f>
        <v>80</v>
      </c>
      <c r="K111">
        <f t="shared" si="1"/>
        <v>90</v>
      </c>
      <c r="L111" t="str">
        <f>":02"&amp;DEC2HEX(H111,4)&amp;"00"&amp;DEC2HEX(I111,2)&amp;DEC2HEX(J111,2)&amp;DEC2HEX(K111,2)</f>
        <v>:0201020051505A</v>
      </c>
    </row>
    <row r="112" spans="1:12" x14ac:dyDescent="0.25">
      <c r="A112">
        <v>130</v>
      </c>
      <c r="B112" t="s">
        <v>107</v>
      </c>
      <c r="C112" t="s">
        <v>214</v>
      </c>
      <c r="D112">
        <v>2</v>
      </c>
      <c r="G112">
        <f>IF(C112="static",0,IF(C112="podizo",1,IF(C112="murphy",2,IF(C112="infotr",3,IF(C112="sniksn",4,IF(C112="termin",5,IF(C112="bugbas",6,IF(C112="explod",7,IF(C112="electr",8,"Err")))))))))</f>
        <v>5</v>
      </c>
      <c r="H112">
        <f>A112*2</f>
        <v>260</v>
      </c>
      <c r="I112">
        <f>G112*16+D112</f>
        <v>82</v>
      </c>
      <c r="J112">
        <f>IF(E112,4,0)+IF(F112,8,0)+(G112*16)</f>
        <v>80</v>
      </c>
      <c r="K112">
        <f t="shared" si="1"/>
        <v>87</v>
      </c>
      <c r="L112" t="str">
        <f>":02"&amp;DEC2HEX(H112,4)&amp;"00"&amp;DEC2HEX(I112,2)&amp;DEC2HEX(J112,2)&amp;DEC2HEX(K112,2)</f>
        <v>:02010400525057</v>
      </c>
    </row>
    <row r="113" spans="1:12" x14ac:dyDescent="0.25">
      <c r="A113">
        <v>131</v>
      </c>
      <c r="B113" t="s">
        <v>108</v>
      </c>
      <c r="C113" t="s">
        <v>214</v>
      </c>
      <c r="D113">
        <v>3</v>
      </c>
      <c r="G113">
        <f>IF(C113="static",0,IF(C113="podizo",1,IF(C113="murphy",2,IF(C113="infotr",3,IF(C113="sniksn",4,IF(C113="termin",5,IF(C113="bugbas",6,IF(C113="explod",7,IF(C113="electr",8,"Err")))))))))</f>
        <v>5</v>
      </c>
      <c r="H113">
        <f>A113*2</f>
        <v>262</v>
      </c>
      <c r="I113">
        <f>G113*16+D113</f>
        <v>83</v>
      </c>
      <c r="J113">
        <f>IF(E113,4,0)+IF(F113,8,0)+(G113*16)</f>
        <v>80</v>
      </c>
      <c r="K113">
        <f t="shared" si="1"/>
        <v>84</v>
      </c>
      <c r="L113" t="str">
        <f>":02"&amp;DEC2HEX(H113,4)&amp;"00"&amp;DEC2HEX(I113,2)&amp;DEC2HEX(J113,2)&amp;DEC2HEX(K113,2)</f>
        <v>:02010600535054</v>
      </c>
    </row>
    <row r="114" spans="1:12" x14ac:dyDescent="0.25">
      <c r="A114">
        <v>132</v>
      </c>
      <c r="B114" t="s">
        <v>109</v>
      </c>
      <c r="C114" t="s">
        <v>214</v>
      </c>
      <c r="D114">
        <v>4</v>
      </c>
      <c r="G114">
        <f>IF(C114="static",0,IF(C114="podizo",1,IF(C114="murphy",2,IF(C114="infotr",3,IF(C114="sniksn",4,IF(C114="termin",5,IF(C114="bugbas",6,IF(C114="explod",7,IF(C114="electr",8,"Err")))))))))</f>
        <v>5</v>
      </c>
      <c r="H114">
        <f>A114*2</f>
        <v>264</v>
      </c>
      <c r="I114">
        <f>G114*16+D114</f>
        <v>84</v>
      </c>
      <c r="J114">
        <f>IF(E114,4,0)+IF(F114,8,0)+(G114*16)</f>
        <v>80</v>
      </c>
      <c r="K114">
        <f t="shared" si="1"/>
        <v>81</v>
      </c>
      <c r="L114" t="str">
        <f>":02"&amp;DEC2HEX(H114,4)&amp;"00"&amp;DEC2HEX(I114,2)&amp;DEC2HEX(J114,2)&amp;DEC2HEX(K114,2)</f>
        <v>:02010800545051</v>
      </c>
    </row>
    <row r="115" spans="1:12" x14ac:dyDescent="0.25">
      <c r="A115">
        <v>133</v>
      </c>
      <c r="B115" t="s">
        <v>110</v>
      </c>
      <c r="C115" t="s">
        <v>214</v>
      </c>
      <c r="D115">
        <v>5</v>
      </c>
      <c r="G115">
        <f>IF(C115="static",0,IF(C115="podizo",1,IF(C115="murphy",2,IF(C115="infotr",3,IF(C115="sniksn",4,IF(C115="termin",5,IF(C115="bugbas",6,IF(C115="explod",7,IF(C115="electr",8,"Err")))))))))</f>
        <v>5</v>
      </c>
      <c r="H115">
        <f>A115*2</f>
        <v>266</v>
      </c>
      <c r="I115">
        <f>G115*16+D115</f>
        <v>85</v>
      </c>
      <c r="J115">
        <f>IF(E115,4,0)+IF(F115,8,0)+(G115*16)</f>
        <v>80</v>
      </c>
      <c r="K115">
        <f t="shared" si="1"/>
        <v>78</v>
      </c>
      <c r="L115" t="str">
        <f>":02"&amp;DEC2HEX(H115,4)&amp;"00"&amp;DEC2HEX(I115,2)&amp;DEC2HEX(J115,2)&amp;DEC2HEX(K115,2)</f>
        <v>:02010A0055504E</v>
      </c>
    </row>
    <row r="116" spans="1:12" x14ac:dyDescent="0.25">
      <c r="A116">
        <v>134</v>
      </c>
      <c r="B116" t="s">
        <v>111</v>
      </c>
      <c r="C116" t="s">
        <v>214</v>
      </c>
      <c r="D116">
        <v>6</v>
      </c>
      <c r="G116">
        <f>IF(C116="static",0,IF(C116="podizo",1,IF(C116="murphy",2,IF(C116="infotr",3,IF(C116="sniksn",4,IF(C116="termin",5,IF(C116="bugbas",6,IF(C116="explod",7,IF(C116="electr",8,"Err")))))))))</f>
        <v>5</v>
      </c>
      <c r="H116">
        <f>A116*2</f>
        <v>268</v>
      </c>
      <c r="I116">
        <f>G116*16+D116</f>
        <v>86</v>
      </c>
      <c r="J116">
        <f>IF(E116,4,0)+IF(F116,8,0)+(G116*16)</f>
        <v>80</v>
      </c>
      <c r="K116">
        <f t="shared" si="1"/>
        <v>75</v>
      </c>
      <c r="L116" t="str">
        <f>":02"&amp;DEC2HEX(H116,4)&amp;"00"&amp;DEC2HEX(I116,2)&amp;DEC2HEX(J116,2)&amp;DEC2HEX(K116,2)</f>
        <v>:02010C0056504B</v>
      </c>
    </row>
    <row r="117" spans="1:12" x14ac:dyDescent="0.25">
      <c r="A117">
        <v>135</v>
      </c>
      <c r="B117" t="s">
        <v>112</v>
      </c>
      <c r="C117" t="s">
        <v>214</v>
      </c>
      <c r="D117">
        <v>7</v>
      </c>
      <c r="G117">
        <f>IF(C117="static",0,IF(C117="podizo",1,IF(C117="murphy",2,IF(C117="infotr",3,IF(C117="sniksn",4,IF(C117="termin",5,IF(C117="bugbas",6,IF(C117="explod",7,IF(C117="electr",8,"Err")))))))))</f>
        <v>5</v>
      </c>
      <c r="H117">
        <f>A117*2</f>
        <v>270</v>
      </c>
      <c r="I117">
        <f>G117*16+D117</f>
        <v>87</v>
      </c>
      <c r="J117">
        <f>IF(E117,4,0)+IF(F117,8,0)+(G117*16)</f>
        <v>80</v>
      </c>
      <c r="K117">
        <f t="shared" si="1"/>
        <v>72</v>
      </c>
      <c r="L117" t="str">
        <f>":02"&amp;DEC2HEX(H117,4)&amp;"00"&amp;DEC2HEX(I117,2)&amp;DEC2HEX(J117,2)&amp;DEC2HEX(K117,2)</f>
        <v>:02010E00575048</v>
      </c>
    </row>
    <row r="118" spans="1:12" x14ac:dyDescent="0.25">
      <c r="A118">
        <v>136</v>
      </c>
      <c r="B118" t="s">
        <v>113</v>
      </c>
      <c r="C118" t="s">
        <v>214</v>
      </c>
      <c r="D118">
        <v>0</v>
      </c>
      <c r="G118">
        <f>IF(C118="static",0,IF(C118="podizo",1,IF(C118="murphy",2,IF(C118="infotr",3,IF(C118="sniksn",4,IF(C118="termin",5,IF(C118="bugbas",6,IF(C118="explod",7,IF(C118="electr",8,"Err")))))))))</f>
        <v>5</v>
      </c>
      <c r="H118">
        <f>A118*2</f>
        <v>272</v>
      </c>
      <c r="I118">
        <f>G118*16+D118</f>
        <v>80</v>
      </c>
      <c r="J118">
        <f>IF(E118,4,0)+IF(F118,8,0)+(G118*16)</f>
        <v>80</v>
      </c>
      <c r="K118">
        <f t="shared" si="1"/>
        <v>77</v>
      </c>
      <c r="L118" t="str">
        <f>":02"&amp;DEC2HEX(H118,4)&amp;"00"&amp;DEC2HEX(I118,2)&amp;DEC2HEX(J118,2)&amp;DEC2HEX(K118,2)</f>
        <v>:0201100050504D</v>
      </c>
    </row>
    <row r="119" spans="1:12" x14ac:dyDescent="0.25">
      <c r="A119">
        <v>137</v>
      </c>
      <c r="B119" t="s">
        <v>114</v>
      </c>
      <c r="C119" t="s">
        <v>214</v>
      </c>
      <c r="D119">
        <v>1</v>
      </c>
      <c r="G119">
        <f>IF(C119="static",0,IF(C119="podizo",1,IF(C119="murphy",2,IF(C119="infotr",3,IF(C119="sniksn",4,IF(C119="termin",5,IF(C119="bugbas",6,IF(C119="explod",7,IF(C119="electr",8,"Err")))))))))</f>
        <v>5</v>
      </c>
      <c r="H119">
        <f>A119*2</f>
        <v>274</v>
      </c>
      <c r="I119">
        <f>G119*16+D119</f>
        <v>81</v>
      </c>
      <c r="J119">
        <f>IF(E119,4,0)+IF(F119,8,0)+(G119*16)</f>
        <v>80</v>
      </c>
      <c r="K119">
        <f t="shared" si="1"/>
        <v>74</v>
      </c>
      <c r="L119" t="str">
        <f>":02"&amp;DEC2HEX(H119,4)&amp;"00"&amp;DEC2HEX(I119,2)&amp;DEC2HEX(J119,2)&amp;DEC2HEX(K119,2)</f>
        <v>:0201120051504A</v>
      </c>
    </row>
    <row r="120" spans="1:12" x14ac:dyDescent="0.25">
      <c r="A120">
        <v>138</v>
      </c>
      <c r="B120" t="s">
        <v>115</v>
      </c>
      <c r="C120" t="s">
        <v>214</v>
      </c>
      <c r="D120">
        <v>2</v>
      </c>
      <c r="G120">
        <f>IF(C120="static",0,IF(C120="podizo",1,IF(C120="murphy",2,IF(C120="infotr",3,IF(C120="sniksn",4,IF(C120="termin",5,IF(C120="bugbas",6,IF(C120="explod",7,IF(C120="electr",8,"Err")))))))))</f>
        <v>5</v>
      </c>
      <c r="H120">
        <f>A120*2</f>
        <v>276</v>
      </c>
      <c r="I120">
        <f>G120*16+D120</f>
        <v>82</v>
      </c>
      <c r="J120">
        <f>IF(E120,4,0)+IF(F120,8,0)+(G120*16)</f>
        <v>80</v>
      </c>
      <c r="K120">
        <f t="shared" si="1"/>
        <v>71</v>
      </c>
      <c r="L120" t="str">
        <f>":02"&amp;DEC2HEX(H120,4)&amp;"00"&amp;DEC2HEX(I120,2)&amp;DEC2HEX(J120,2)&amp;DEC2HEX(K120,2)</f>
        <v>:02011400525047</v>
      </c>
    </row>
    <row r="121" spans="1:12" x14ac:dyDescent="0.25">
      <c r="A121">
        <v>139</v>
      </c>
      <c r="B121" t="s">
        <v>116</v>
      </c>
      <c r="C121" t="s">
        <v>214</v>
      </c>
      <c r="D121">
        <v>3</v>
      </c>
      <c r="G121">
        <f>IF(C121="static",0,IF(C121="podizo",1,IF(C121="murphy",2,IF(C121="infotr",3,IF(C121="sniksn",4,IF(C121="termin",5,IF(C121="bugbas",6,IF(C121="explod",7,IF(C121="electr",8,"Err")))))))))</f>
        <v>5</v>
      </c>
      <c r="H121">
        <f>A121*2</f>
        <v>278</v>
      </c>
      <c r="I121">
        <f>G121*16+D121</f>
        <v>83</v>
      </c>
      <c r="J121">
        <f>IF(E121,4,0)+IF(F121,8,0)+(G121*16)</f>
        <v>80</v>
      </c>
      <c r="K121">
        <f t="shared" si="1"/>
        <v>68</v>
      </c>
      <c r="L121" t="str">
        <f>":02"&amp;DEC2HEX(H121,4)&amp;"00"&amp;DEC2HEX(I121,2)&amp;DEC2HEX(J121,2)&amp;DEC2HEX(K121,2)</f>
        <v>:02011600535044</v>
      </c>
    </row>
    <row r="122" spans="1:12" x14ac:dyDescent="0.25">
      <c r="A122">
        <v>140</v>
      </c>
      <c r="B122" t="s">
        <v>117</v>
      </c>
      <c r="C122" t="s">
        <v>214</v>
      </c>
      <c r="D122">
        <v>4</v>
      </c>
      <c r="G122">
        <f>IF(C122="static",0,IF(C122="podizo",1,IF(C122="murphy",2,IF(C122="infotr",3,IF(C122="sniksn",4,IF(C122="termin",5,IF(C122="bugbas",6,IF(C122="explod",7,IF(C122="electr",8,"Err")))))))))</f>
        <v>5</v>
      </c>
      <c r="H122">
        <f>A122*2</f>
        <v>280</v>
      </c>
      <c r="I122">
        <f>G122*16+D122</f>
        <v>84</v>
      </c>
      <c r="J122">
        <f>IF(E122,4,0)+IF(F122,8,0)+(G122*16)</f>
        <v>80</v>
      </c>
      <c r="K122">
        <f t="shared" si="1"/>
        <v>65</v>
      </c>
      <c r="L122" t="str">
        <f>":02"&amp;DEC2HEX(H122,4)&amp;"00"&amp;DEC2HEX(I122,2)&amp;DEC2HEX(J122,2)&amp;DEC2HEX(K122,2)</f>
        <v>:02011800545041</v>
      </c>
    </row>
    <row r="123" spans="1:12" x14ac:dyDescent="0.25">
      <c r="A123">
        <v>141</v>
      </c>
      <c r="B123" t="s">
        <v>118</v>
      </c>
      <c r="C123" t="s">
        <v>214</v>
      </c>
      <c r="D123">
        <v>5</v>
      </c>
      <c r="G123">
        <f>IF(C123="static",0,IF(C123="podizo",1,IF(C123="murphy",2,IF(C123="infotr",3,IF(C123="sniksn",4,IF(C123="termin",5,IF(C123="bugbas",6,IF(C123="explod",7,IF(C123="electr",8,"Err")))))))))</f>
        <v>5</v>
      </c>
      <c r="H123">
        <f>A123*2</f>
        <v>282</v>
      </c>
      <c r="I123">
        <f>G123*16+D123</f>
        <v>85</v>
      </c>
      <c r="J123">
        <f>IF(E123,4,0)+IF(F123,8,0)+(G123*16)</f>
        <v>80</v>
      </c>
      <c r="K123">
        <f t="shared" si="1"/>
        <v>62</v>
      </c>
      <c r="L123" t="str">
        <f>":02"&amp;DEC2HEX(H123,4)&amp;"00"&amp;DEC2HEX(I123,2)&amp;DEC2HEX(J123,2)&amp;DEC2HEX(K123,2)</f>
        <v>:02011A0055503E</v>
      </c>
    </row>
    <row r="124" spans="1:12" x14ac:dyDescent="0.25">
      <c r="A124">
        <v>142</v>
      </c>
      <c r="B124" t="s">
        <v>119</v>
      </c>
      <c r="C124" t="s">
        <v>214</v>
      </c>
      <c r="D124">
        <v>6</v>
      </c>
      <c r="G124">
        <f>IF(C124="static",0,IF(C124="podizo",1,IF(C124="murphy",2,IF(C124="infotr",3,IF(C124="sniksn",4,IF(C124="termin",5,IF(C124="bugbas",6,IF(C124="explod",7,IF(C124="electr",8,"Err")))))))))</f>
        <v>5</v>
      </c>
      <c r="H124">
        <f>A124*2</f>
        <v>284</v>
      </c>
      <c r="I124">
        <f>G124*16+D124</f>
        <v>86</v>
      </c>
      <c r="J124">
        <f>IF(E124,4,0)+IF(F124,8,0)+(G124*16)</f>
        <v>80</v>
      </c>
      <c r="K124">
        <f t="shared" si="1"/>
        <v>59</v>
      </c>
      <c r="L124" t="str">
        <f>":02"&amp;DEC2HEX(H124,4)&amp;"00"&amp;DEC2HEX(I124,2)&amp;DEC2HEX(J124,2)&amp;DEC2HEX(K124,2)</f>
        <v>:02011C0056503B</v>
      </c>
    </row>
    <row r="125" spans="1:12" x14ac:dyDescent="0.25">
      <c r="A125">
        <v>143</v>
      </c>
      <c r="B125" t="s">
        <v>120</v>
      </c>
      <c r="C125" t="s">
        <v>214</v>
      </c>
      <c r="D125">
        <v>7</v>
      </c>
      <c r="G125">
        <f>IF(C125="static",0,IF(C125="podizo",1,IF(C125="murphy",2,IF(C125="infotr",3,IF(C125="sniksn",4,IF(C125="termin",5,IF(C125="bugbas",6,IF(C125="explod",7,IF(C125="electr",8,"Err")))))))))</f>
        <v>5</v>
      </c>
      <c r="H125">
        <f>A125*2</f>
        <v>286</v>
      </c>
      <c r="I125">
        <f>G125*16+D125</f>
        <v>87</v>
      </c>
      <c r="J125">
        <f>IF(E125,4,0)+IF(F125,8,0)+(G125*16)</f>
        <v>80</v>
      </c>
      <c r="K125">
        <f t="shared" si="1"/>
        <v>56</v>
      </c>
      <c r="L125" t="str">
        <f>":02"&amp;DEC2HEX(H125,4)&amp;"00"&amp;DEC2HEX(I125,2)&amp;DEC2HEX(J125,2)&amp;DEC2HEX(K125,2)</f>
        <v>:02011E00575038</v>
      </c>
    </row>
    <row r="126" spans="1:12" x14ac:dyDescent="0.25">
      <c r="A126">
        <v>144</v>
      </c>
      <c r="B126" t="s">
        <v>121</v>
      </c>
      <c r="C126" t="s">
        <v>216</v>
      </c>
      <c r="D126">
        <v>0</v>
      </c>
      <c r="G126">
        <f>IF(C126="static",0,IF(C126="podizo",1,IF(C126="murphy",2,IF(C126="infotr",3,IF(C126="sniksn",4,IF(C126="termin",5,IF(C126="bugbas",6,IF(C126="explod",7,IF(C126="electr",8,"Err")))))))))</f>
        <v>8</v>
      </c>
      <c r="H126">
        <f>A126*2</f>
        <v>288</v>
      </c>
      <c r="I126">
        <f>G126*16+D126</f>
        <v>128</v>
      </c>
      <c r="J126">
        <f>IF(E126,4,0)+IF(F126,8,0)+(G126*16)</f>
        <v>128</v>
      </c>
      <c r="K126">
        <f t="shared" si="1"/>
        <v>221</v>
      </c>
      <c r="L126" t="str">
        <f>":02"&amp;DEC2HEX(H126,4)&amp;"00"&amp;DEC2HEX(I126,2)&amp;DEC2HEX(J126,2)&amp;DEC2HEX(K126,2)</f>
        <v>:020120008080DD</v>
      </c>
    </row>
    <row r="127" spans="1:12" x14ac:dyDescent="0.25">
      <c r="A127">
        <v>145</v>
      </c>
      <c r="B127" t="s">
        <v>122</v>
      </c>
      <c r="C127" t="s">
        <v>216</v>
      </c>
      <c r="D127">
        <v>1</v>
      </c>
      <c r="G127">
        <f>IF(C127="static",0,IF(C127="podizo",1,IF(C127="murphy",2,IF(C127="infotr",3,IF(C127="sniksn",4,IF(C127="termin",5,IF(C127="bugbas",6,IF(C127="explod",7,IF(C127="electr",8,"Err")))))))))</f>
        <v>8</v>
      </c>
      <c r="H127">
        <f>A127*2</f>
        <v>290</v>
      </c>
      <c r="I127">
        <f>G127*16+D127</f>
        <v>129</v>
      </c>
      <c r="J127">
        <f>IF(E127,4,0)+IF(F127,8,0)+(G127*16)</f>
        <v>128</v>
      </c>
      <c r="K127">
        <f t="shared" si="1"/>
        <v>218</v>
      </c>
      <c r="L127" t="str">
        <f>":02"&amp;DEC2HEX(H127,4)&amp;"00"&amp;DEC2HEX(I127,2)&amp;DEC2HEX(J127,2)&amp;DEC2HEX(K127,2)</f>
        <v>:020122008180DA</v>
      </c>
    </row>
    <row r="128" spans="1:12" x14ac:dyDescent="0.25">
      <c r="A128">
        <v>146</v>
      </c>
      <c r="B128" t="s">
        <v>123</v>
      </c>
      <c r="C128" t="s">
        <v>216</v>
      </c>
      <c r="D128">
        <v>2</v>
      </c>
      <c r="G128">
        <f>IF(C128="static",0,IF(C128="podizo",1,IF(C128="murphy",2,IF(C128="infotr",3,IF(C128="sniksn",4,IF(C128="termin",5,IF(C128="bugbas",6,IF(C128="explod",7,IF(C128="electr",8,"Err")))))))))</f>
        <v>8</v>
      </c>
      <c r="H128">
        <f>A128*2</f>
        <v>292</v>
      </c>
      <c r="I128">
        <f>G128*16+D128</f>
        <v>130</v>
      </c>
      <c r="J128">
        <f>IF(E128,4,0)+IF(F128,8,0)+(G128*16)</f>
        <v>128</v>
      </c>
      <c r="K128">
        <f t="shared" si="1"/>
        <v>215</v>
      </c>
      <c r="L128" t="str">
        <f>":02"&amp;DEC2HEX(H128,4)&amp;"00"&amp;DEC2HEX(I128,2)&amp;DEC2HEX(J128,2)&amp;DEC2HEX(K128,2)</f>
        <v>:020124008280D7</v>
      </c>
    </row>
    <row r="129" spans="1:12" x14ac:dyDescent="0.25">
      <c r="A129">
        <v>147</v>
      </c>
      <c r="B129" t="s">
        <v>124</v>
      </c>
      <c r="C129" t="s">
        <v>216</v>
      </c>
      <c r="D129">
        <v>3</v>
      </c>
      <c r="G129">
        <f>IF(C129="static",0,IF(C129="podizo",1,IF(C129="murphy",2,IF(C129="infotr",3,IF(C129="sniksn",4,IF(C129="termin",5,IF(C129="bugbas",6,IF(C129="explod",7,IF(C129="electr",8,"Err")))))))))</f>
        <v>8</v>
      </c>
      <c r="H129">
        <f>A129*2</f>
        <v>294</v>
      </c>
      <c r="I129">
        <f>G129*16+D129</f>
        <v>131</v>
      </c>
      <c r="J129">
        <f>IF(E129,4,0)+IF(F129,8,0)+(G129*16)</f>
        <v>128</v>
      </c>
      <c r="K129">
        <f t="shared" si="1"/>
        <v>212</v>
      </c>
      <c r="L129" t="str">
        <f>":02"&amp;DEC2HEX(H129,4)&amp;"00"&amp;DEC2HEX(I129,2)&amp;DEC2HEX(J129,2)&amp;DEC2HEX(K129,2)</f>
        <v>:020126008380D4</v>
      </c>
    </row>
    <row r="130" spans="1:12" x14ac:dyDescent="0.25">
      <c r="A130">
        <v>148</v>
      </c>
      <c r="B130" t="s">
        <v>125</v>
      </c>
      <c r="C130" t="s">
        <v>216</v>
      </c>
      <c r="D130">
        <v>4</v>
      </c>
      <c r="G130">
        <f>IF(C130="static",0,IF(C130="podizo",1,IF(C130="murphy",2,IF(C130="infotr",3,IF(C130="sniksn",4,IF(C130="termin",5,IF(C130="bugbas",6,IF(C130="explod",7,IF(C130="electr",8,"Err")))))))))</f>
        <v>8</v>
      </c>
      <c r="H130">
        <f>A130*2</f>
        <v>296</v>
      </c>
      <c r="I130">
        <f>G130*16+D130</f>
        <v>132</v>
      </c>
      <c r="J130">
        <f>IF(E130,4,0)+IF(F130,8,0)+(G130*16)</f>
        <v>128</v>
      </c>
      <c r="K130">
        <f t="shared" si="1"/>
        <v>209</v>
      </c>
      <c r="L130" t="str">
        <f>":02"&amp;DEC2HEX(H130,4)&amp;"00"&amp;DEC2HEX(I130,2)&amp;DEC2HEX(J130,2)&amp;DEC2HEX(K130,2)</f>
        <v>:020128008480D1</v>
      </c>
    </row>
    <row r="131" spans="1:12" x14ac:dyDescent="0.25">
      <c r="A131">
        <v>149</v>
      </c>
      <c r="B131" t="s">
        <v>126</v>
      </c>
      <c r="C131" t="s">
        <v>216</v>
      </c>
      <c r="D131">
        <v>5</v>
      </c>
      <c r="G131">
        <f>IF(C131="static",0,IF(C131="podizo",1,IF(C131="murphy",2,IF(C131="infotr",3,IF(C131="sniksn",4,IF(C131="termin",5,IF(C131="bugbas",6,IF(C131="explod",7,IF(C131="electr",8,"Err")))))))))</f>
        <v>8</v>
      </c>
      <c r="H131">
        <f>A131*2</f>
        <v>298</v>
      </c>
      <c r="I131">
        <f>G131*16+D131</f>
        <v>133</v>
      </c>
      <c r="J131">
        <f>IF(E131,4,0)+IF(F131,8,0)+(G131*16)</f>
        <v>128</v>
      </c>
      <c r="K131">
        <f t="shared" ref="K131:K189" si="2">256-MOD(MOD(H131,256)+INT(H131/256)+I131+J131+2,256)</f>
        <v>206</v>
      </c>
      <c r="L131" t="str">
        <f>":02"&amp;DEC2HEX(H131,4)&amp;"00"&amp;DEC2HEX(I131,2)&amp;DEC2HEX(J131,2)&amp;DEC2HEX(K131,2)</f>
        <v>:02012A008580CE</v>
      </c>
    </row>
    <row r="132" spans="1:12" x14ac:dyDescent="0.25">
      <c r="A132">
        <v>150</v>
      </c>
      <c r="B132" t="s">
        <v>127</v>
      </c>
      <c r="C132" t="s">
        <v>216</v>
      </c>
      <c r="D132">
        <v>6</v>
      </c>
      <c r="G132">
        <f>IF(C132="static",0,IF(C132="podizo",1,IF(C132="murphy",2,IF(C132="infotr",3,IF(C132="sniksn",4,IF(C132="termin",5,IF(C132="bugbas",6,IF(C132="explod",7,IF(C132="electr",8,"Err")))))))))</f>
        <v>8</v>
      </c>
      <c r="H132">
        <f>A132*2</f>
        <v>300</v>
      </c>
      <c r="I132">
        <f>G132*16+D132</f>
        <v>134</v>
      </c>
      <c r="J132">
        <f>IF(E132,4,0)+IF(F132,8,0)+(G132*16)</f>
        <v>128</v>
      </c>
      <c r="K132">
        <f t="shared" si="2"/>
        <v>203</v>
      </c>
      <c r="L132" t="str">
        <f>":02"&amp;DEC2HEX(H132,4)&amp;"00"&amp;DEC2HEX(I132,2)&amp;DEC2HEX(J132,2)&amp;DEC2HEX(K132,2)</f>
        <v>:02012C008680CB</v>
      </c>
    </row>
    <row r="133" spans="1:12" x14ac:dyDescent="0.25">
      <c r="A133">
        <v>151</v>
      </c>
      <c r="B133" t="s">
        <v>128</v>
      </c>
      <c r="C133" t="s">
        <v>216</v>
      </c>
      <c r="D133">
        <v>7</v>
      </c>
      <c r="G133">
        <f>IF(C133="static",0,IF(C133="podizo",1,IF(C133="murphy",2,IF(C133="infotr",3,IF(C133="sniksn",4,IF(C133="termin",5,IF(C133="bugbas",6,IF(C133="explod",7,IF(C133="electr",8,"Err")))))))))</f>
        <v>8</v>
      </c>
      <c r="H133">
        <f>A133*2</f>
        <v>302</v>
      </c>
      <c r="I133">
        <f>G133*16+D133</f>
        <v>135</v>
      </c>
      <c r="J133">
        <f>IF(E133,4,0)+IF(F133,8,0)+(G133*16)</f>
        <v>128</v>
      </c>
      <c r="K133">
        <f t="shared" si="2"/>
        <v>200</v>
      </c>
      <c r="L133" t="str">
        <f>":02"&amp;DEC2HEX(H133,4)&amp;"00"&amp;DEC2HEX(I133,2)&amp;DEC2HEX(J133,2)&amp;DEC2HEX(K133,2)</f>
        <v>:02012E008780C8</v>
      </c>
    </row>
    <row r="134" spans="1:12" x14ac:dyDescent="0.25">
      <c r="A134">
        <v>160</v>
      </c>
      <c r="B134" t="s">
        <v>129</v>
      </c>
      <c r="C134" t="s">
        <v>217</v>
      </c>
      <c r="D134">
        <v>0</v>
      </c>
      <c r="G134">
        <f>IF(C134="static",0,IF(C134="podizo",1,IF(C134="murphy",2,IF(C134="infotr",3,IF(C134="sniksn",4,IF(C134="termin",5,IF(C134="bugbas",6,IF(C134="explod",7,IF(C134="electr",8,"Err")))))))))</f>
        <v>4</v>
      </c>
      <c r="H134">
        <f>A134*2</f>
        <v>320</v>
      </c>
      <c r="I134">
        <f>G134*16+D134</f>
        <v>64</v>
      </c>
      <c r="J134">
        <f>IF(E134,4,0)+IF(F134,8,0)+(G134*16)</f>
        <v>64</v>
      </c>
      <c r="K134">
        <f t="shared" si="2"/>
        <v>61</v>
      </c>
      <c r="L134" t="str">
        <f>":02"&amp;DEC2HEX(H134,4)&amp;"00"&amp;DEC2HEX(I134,2)&amp;DEC2HEX(J134,2)&amp;DEC2HEX(K134,2)</f>
        <v>:0201400040403D</v>
      </c>
    </row>
    <row r="135" spans="1:12" x14ac:dyDescent="0.25">
      <c r="A135">
        <v>161</v>
      </c>
      <c r="B135" t="s">
        <v>130</v>
      </c>
      <c r="C135" t="s">
        <v>217</v>
      </c>
      <c r="D135">
        <v>0</v>
      </c>
      <c r="G135">
        <f>IF(C135="static",0,IF(C135="podizo",1,IF(C135="murphy",2,IF(C135="infotr",3,IF(C135="sniksn",4,IF(C135="termin",5,IF(C135="bugbas",6,IF(C135="explod",7,IF(C135="electr",8,"Err")))))))))</f>
        <v>4</v>
      </c>
      <c r="H135">
        <f>A135*2</f>
        <v>322</v>
      </c>
      <c r="I135">
        <f>G135*16+D135</f>
        <v>64</v>
      </c>
      <c r="J135">
        <f>IF(E135,4,0)+IF(F135,8,0)+(G135*16)</f>
        <v>64</v>
      </c>
      <c r="K135">
        <f t="shared" si="2"/>
        <v>59</v>
      </c>
      <c r="L135" t="str">
        <f>":02"&amp;DEC2HEX(H135,4)&amp;"00"&amp;DEC2HEX(I135,2)&amp;DEC2HEX(J135,2)&amp;DEC2HEX(K135,2)</f>
        <v>:0201420040403B</v>
      </c>
    </row>
    <row r="136" spans="1:12" x14ac:dyDescent="0.25">
      <c r="A136">
        <v>162</v>
      </c>
      <c r="B136" t="s">
        <v>131</v>
      </c>
      <c r="C136" t="s">
        <v>217</v>
      </c>
      <c r="D136">
        <v>0</v>
      </c>
      <c r="G136">
        <f>IF(C136="static",0,IF(C136="podizo",1,IF(C136="murphy",2,IF(C136="infotr",3,IF(C136="sniksn",4,IF(C136="termin",5,IF(C136="bugbas",6,IF(C136="explod",7,IF(C136="electr",8,"Err")))))))))</f>
        <v>4</v>
      </c>
      <c r="H136">
        <f>A136*2</f>
        <v>324</v>
      </c>
      <c r="I136">
        <f>G136*16+D136</f>
        <v>64</v>
      </c>
      <c r="J136">
        <f>IF(E136,4,0)+IF(F136,8,0)+(G136*16)</f>
        <v>64</v>
      </c>
      <c r="K136">
        <f t="shared" si="2"/>
        <v>57</v>
      </c>
      <c r="L136" t="str">
        <f>":02"&amp;DEC2HEX(H136,4)&amp;"00"&amp;DEC2HEX(I136,2)&amp;DEC2HEX(J136,2)&amp;DEC2HEX(K136,2)</f>
        <v>:02014400404039</v>
      </c>
    </row>
    <row r="137" spans="1:12" x14ac:dyDescent="0.25">
      <c r="A137">
        <v>163</v>
      </c>
      <c r="B137" t="s">
        <v>132</v>
      </c>
      <c r="C137" t="s">
        <v>217</v>
      </c>
      <c r="D137">
        <v>5</v>
      </c>
      <c r="G137">
        <f>IF(C137="static",0,IF(C137="podizo",1,IF(C137="murphy",2,IF(C137="infotr",3,IF(C137="sniksn",4,IF(C137="termin",5,IF(C137="bugbas",6,IF(C137="explod",7,IF(C137="electr",8,"Err")))))))))</f>
        <v>4</v>
      </c>
      <c r="H137">
        <f>A137*2</f>
        <v>326</v>
      </c>
      <c r="I137">
        <f>G137*16+D137</f>
        <v>69</v>
      </c>
      <c r="J137">
        <f>IF(E137,4,0)+IF(F137,8,0)+(G137*16)</f>
        <v>64</v>
      </c>
      <c r="K137">
        <f t="shared" si="2"/>
        <v>50</v>
      </c>
      <c r="L137" t="str">
        <f>":02"&amp;DEC2HEX(H137,4)&amp;"00"&amp;DEC2HEX(I137,2)&amp;DEC2HEX(J137,2)&amp;DEC2HEX(K137,2)</f>
        <v>:02014600454032</v>
      </c>
    </row>
    <row r="138" spans="1:12" x14ac:dyDescent="0.25">
      <c r="A138">
        <v>164</v>
      </c>
      <c r="B138" t="s">
        <v>133</v>
      </c>
      <c r="C138" t="s">
        <v>217</v>
      </c>
      <c r="D138">
        <v>5</v>
      </c>
      <c r="G138">
        <f>IF(C138="static",0,IF(C138="podizo",1,IF(C138="murphy",2,IF(C138="infotr",3,IF(C138="sniksn",4,IF(C138="termin",5,IF(C138="bugbas",6,IF(C138="explod",7,IF(C138="electr",8,"Err")))))))))</f>
        <v>4</v>
      </c>
      <c r="H138">
        <f>A138*2</f>
        <v>328</v>
      </c>
      <c r="I138">
        <f>G138*16+D138</f>
        <v>69</v>
      </c>
      <c r="J138">
        <f>IF(E138,4,0)+IF(F138,8,0)+(G138*16)</f>
        <v>64</v>
      </c>
      <c r="K138">
        <f t="shared" si="2"/>
        <v>48</v>
      </c>
      <c r="L138" t="str">
        <f>":02"&amp;DEC2HEX(H138,4)&amp;"00"&amp;DEC2HEX(I138,2)&amp;DEC2HEX(J138,2)&amp;DEC2HEX(K138,2)</f>
        <v>:02014800454030</v>
      </c>
    </row>
    <row r="139" spans="1:12" x14ac:dyDescent="0.25">
      <c r="A139">
        <v>165</v>
      </c>
      <c r="B139" t="s">
        <v>134</v>
      </c>
      <c r="C139" t="s">
        <v>217</v>
      </c>
      <c r="D139">
        <v>4</v>
      </c>
      <c r="G139">
        <f>IF(C139="static",0,IF(C139="podizo",1,IF(C139="murphy",2,IF(C139="infotr",3,IF(C139="sniksn",4,IF(C139="termin",5,IF(C139="bugbas",6,IF(C139="explod",7,IF(C139="electr",8,"Err")))))))))</f>
        <v>4</v>
      </c>
      <c r="H139">
        <f>A139*2</f>
        <v>330</v>
      </c>
      <c r="I139">
        <f>G139*16+D139</f>
        <v>68</v>
      </c>
      <c r="J139">
        <f>IF(E139,4,0)+IF(F139,8,0)+(G139*16)</f>
        <v>64</v>
      </c>
      <c r="K139">
        <f t="shared" si="2"/>
        <v>47</v>
      </c>
      <c r="L139" t="str">
        <f>":02"&amp;DEC2HEX(H139,4)&amp;"00"&amp;DEC2HEX(I139,2)&amp;DEC2HEX(J139,2)&amp;DEC2HEX(K139,2)</f>
        <v>:02014A0044402F</v>
      </c>
    </row>
    <row r="140" spans="1:12" x14ac:dyDescent="0.25">
      <c r="A140">
        <v>166</v>
      </c>
      <c r="B140" t="s">
        <v>135</v>
      </c>
      <c r="C140" t="s">
        <v>217</v>
      </c>
      <c r="D140">
        <v>4</v>
      </c>
      <c r="G140">
        <f>IF(C140="static",0,IF(C140="podizo",1,IF(C140="murphy",2,IF(C140="infotr",3,IF(C140="sniksn",4,IF(C140="termin",5,IF(C140="bugbas",6,IF(C140="explod",7,IF(C140="electr",8,"Err")))))))))</f>
        <v>4</v>
      </c>
      <c r="H140">
        <f>A140*2</f>
        <v>332</v>
      </c>
      <c r="I140">
        <f>G140*16+D140</f>
        <v>68</v>
      </c>
      <c r="J140">
        <f>IF(E140,4,0)+IF(F140,8,0)+(G140*16)</f>
        <v>64</v>
      </c>
      <c r="K140">
        <f t="shared" si="2"/>
        <v>45</v>
      </c>
      <c r="L140" t="str">
        <f>":02"&amp;DEC2HEX(H140,4)&amp;"00"&amp;DEC2HEX(I140,2)&amp;DEC2HEX(J140,2)&amp;DEC2HEX(K140,2)</f>
        <v>:02014C0044402D</v>
      </c>
    </row>
    <row r="141" spans="1:12" x14ac:dyDescent="0.25">
      <c r="A141">
        <v>167</v>
      </c>
      <c r="B141" t="s">
        <v>136</v>
      </c>
      <c r="C141" t="s">
        <v>217</v>
      </c>
      <c r="D141">
        <v>3</v>
      </c>
      <c r="G141">
        <f>IF(C141="static",0,IF(C141="podizo",1,IF(C141="murphy",2,IF(C141="infotr",3,IF(C141="sniksn",4,IF(C141="termin",5,IF(C141="bugbas",6,IF(C141="explod",7,IF(C141="electr",8,"Err")))))))))</f>
        <v>4</v>
      </c>
      <c r="H141">
        <f>A141*2</f>
        <v>334</v>
      </c>
      <c r="I141">
        <f>G141*16+D141</f>
        <v>67</v>
      </c>
      <c r="J141">
        <f>IF(E141,4,0)+IF(F141,8,0)+(G141*16)</f>
        <v>64</v>
      </c>
      <c r="K141">
        <f t="shared" si="2"/>
        <v>44</v>
      </c>
      <c r="L141" t="str">
        <f>":02"&amp;DEC2HEX(H141,4)&amp;"00"&amp;DEC2HEX(I141,2)&amp;DEC2HEX(J141,2)&amp;DEC2HEX(K141,2)</f>
        <v>:02014E0043402C</v>
      </c>
    </row>
    <row r="142" spans="1:12" x14ac:dyDescent="0.25">
      <c r="A142">
        <v>168</v>
      </c>
      <c r="B142" t="s">
        <v>137</v>
      </c>
      <c r="C142" t="s">
        <v>217</v>
      </c>
      <c r="D142">
        <v>0</v>
      </c>
      <c r="F142">
        <v>1</v>
      </c>
      <c r="G142">
        <f>IF(C142="static",0,IF(C142="podizo",1,IF(C142="murphy",2,IF(C142="infotr",3,IF(C142="sniksn",4,IF(C142="termin",5,IF(C142="bugbas",6,IF(C142="explod",7,IF(C142="electr",8,"Err")))))))))</f>
        <v>4</v>
      </c>
      <c r="H142">
        <f>A142*2</f>
        <v>336</v>
      </c>
      <c r="I142">
        <f>G142*16+D142</f>
        <v>64</v>
      </c>
      <c r="J142">
        <f>IF(E142,4,0)+IF(F142,8,0)+(G142*16)</f>
        <v>72</v>
      </c>
      <c r="K142">
        <f t="shared" si="2"/>
        <v>37</v>
      </c>
      <c r="L142" t="str">
        <f>":02"&amp;DEC2HEX(H142,4)&amp;"00"&amp;DEC2HEX(I142,2)&amp;DEC2HEX(J142,2)&amp;DEC2HEX(K142,2)</f>
        <v>:02015000404825</v>
      </c>
    </row>
    <row r="143" spans="1:12" x14ac:dyDescent="0.25">
      <c r="A143">
        <v>169</v>
      </c>
      <c r="B143" t="s">
        <v>138</v>
      </c>
      <c r="C143" t="s">
        <v>217</v>
      </c>
      <c r="D143">
        <v>0</v>
      </c>
      <c r="F143">
        <v>1</v>
      </c>
      <c r="G143">
        <f>IF(C143="static",0,IF(C143="podizo",1,IF(C143="murphy",2,IF(C143="infotr",3,IF(C143="sniksn",4,IF(C143="termin",5,IF(C143="bugbas",6,IF(C143="explod",7,IF(C143="electr",8,"Err")))))))))</f>
        <v>4</v>
      </c>
      <c r="H143">
        <f>A143*2</f>
        <v>338</v>
      </c>
      <c r="I143">
        <f>G143*16+D143</f>
        <v>64</v>
      </c>
      <c r="J143">
        <f>IF(E143,4,0)+IF(F143,8,0)+(G143*16)</f>
        <v>72</v>
      </c>
      <c r="K143">
        <f t="shared" si="2"/>
        <v>35</v>
      </c>
      <c r="L143" t="str">
        <f>":02"&amp;DEC2HEX(H143,4)&amp;"00"&amp;DEC2HEX(I143,2)&amp;DEC2HEX(J143,2)&amp;DEC2HEX(K143,2)</f>
        <v>:02015200404823</v>
      </c>
    </row>
    <row r="144" spans="1:12" x14ac:dyDescent="0.25">
      <c r="A144">
        <v>170</v>
      </c>
      <c r="B144" t="s">
        <v>139</v>
      </c>
      <c r="C144" t="s">
        <v>217</v>
      </c>
      <c r="D144">
        <v>0</v>
      </c>
      <c r="F144">
        <v>1</v>
      </c>
      <c r="G144">
        <f>IF(C144="static",0,IF(C144="podizo",1,IF(C144="murphy",2,IF(C144="infotr",3,IF(C144="sniksn",4,IF(C144="termin",5,IF(C144="bugbas",6,IF(C144="explod",7,IF(C144="electr",8,"Err")))))))))</f>
        <v>4</v>
      </c>
      <c r="H144">
        <f>A144*2</f>
        <v>340</v>
      </c>
      <c r="I144">
        <f>G144*16+D144</f>
        <v>64</v>
      </c>
      <c r="J144">
        <f>IF(E144,4,0)+IF(F144,8,0)+(G144*16)</f>
        <v>72</v>
      </c>
      <c r="K144">
        <f t="shared" si="2"/>
        <v>33</v>
      </c>
      <c r="L144" t="str">
        <f>":02"&amp;DEC2HEX(H144,4)&amp;"00"&amp;DEC2HEX(I144,2)&amp;DEC2HEX(J144,2)&amp;DEC2HEX(K144,2)</f>
        <v>:02015400404821</v>
      </c>
    </row>
    <row r="145" spans="1:12" x14ac:dyDescent="0.25">
      <c r="A145">
        <v>171</v>
      </c>
      <c r="B145" t="s">
        <v>140</v>
      </c>
      <c r="C145" t="s">
        <v>217</v>
      </c>
      <c r="D145">
        <v>4</v>
      </c>
      <c r="F145">
        <v>1</v>
      </c>
      <c r="G145">
        <f>IF(C145="static",0,IF(C145="podizo",1,IF(C145="murphy",2,IF(C145="infotr",3,IF(C145="sniksn",4,IF(C145="termin",5,IF(C145="bugbas",6,IF(C145="explod",7,IF(C145="electr",8,"Err")))))))))</f>
        <v>4</v>
      </c>
      <c r="H145">
        <f>A145*2</f>
        <v>342</v>
      </c>
      <c r="I145">
        <f>G145*16+D145</f>
        <v>68</v>
      </c>
      <c r="J145">
        <f>IF(E145,4,0)+IF(F145,8,0)+(G145*16)</f>
        <v>72</v>
      </c>
      <c r="K145">
        <f t="shared" si="2"/>
        <v>27</v>
      </c>
      <c r="L145" t="str">
        <f>":02"&amp;DEC2HEX(H145,4)&amp;"00"&amp;DEC2HEX(I145,2)&amp;DEC2HEX(J145,2)&amp;DEC2HEX(K145,2)</f>
        <v>:0201560044481B</v>
      </c>
    </row>
    <row r="146" spans="1:12" x14ac:dyDescent="0.25">
      <c r="A146">
        <v>172</v>
      </c>
      <c r="B146" t="s">
        <v>141</v>
      </c>
      <c r="C146" t="s">
        <v>217</v>
      </c>
      <c r="D146">
        <v>4</v>
      </c>
      <c r="F146">
        <v>1</v>
      </c>
      <c r="G146">
        <f>IF(C146="static",0,IF(C146="podizo",1,IF(C146="murphy",2,IF(C146="infotr",3,IF(C146="sniksn",4,IF(C146="termin",5,IF(C146="bugbas",6,IF(C146="explod",7,IF(C146="electr",8,"Err")))))))))</f>
        <v>4</v>
      </c>
      <c r="H146">
        <f>A146*2</f>
        <v>344</v>
      </c>
      <c r="I146">
        <f>G146*16+D146</f>
        <v>68</v>
      </c>
      <c r="J146">
        <f>IF(E146,4,0)+IF(F146,8,0)+(G146*16)</f>
        <v>72</v>
      </c>
      <c r="K146">
        <f t="shared" si="2"/>
        <v>25</v>
      </c>
      <c r="L146" t="str">
        <f>":02"&amp;DEC2HEX(H146,4)&amp;"00"&amp;DEC2HEX(I146,2)&amp;DEC2HEX(J146,2)&amp;DEC2HEX(K146,2)</f>
        <v>:02015800444819</v>
      </c>
    </row>
    <row r="147" spans="1:12" x14ac:dyDescent="0.25">
      <c r="A147">
        <v>173</v>
      </c>
      <c r="B147" t="s">
        <v>142</v>
      </c>
      <c r="C147" t="s">
        <v>217</v>
      </c>
      <c r="D147">
        <v>5</v>
      </c>
      <c r="F147">
        <v>1</v>
      </c>
      <c r="G147">
        <f>IF(C147="static",0,IF(C147="podizo",1,IF(C147="murphy",2,IF(C147="infotr",3,IF(C147="sniksn",4,IF(C147="termin",5,IF(C147="bugbas",6,IF(C147="explod",7,IF(C147="electr",8,"Err")))))))))</f>
        <v>4</v>
      </c>
      <c r="H147">
        <f>A147*2</f>
        <v>346</v>
      </c>
      <c r="I147">
        <f>G147*16+D147</f>
        <v>69</v>
      </c>
      <c r="J147">
        <f>IF(E147,4,0)+IF(F147,8,0)+(G147*16)</f>
        <v>72</v>
      </c>
      <c r="K147">
        <f t="shared" si="2"/>
        <v>22</v>
      </c>
      <c r="L147" t="str">
        <f>":02"&amp;DEC2HEX(H147,4)&amp;"00"&amp;DEC2HEX(I147,2)&amp;DEC2HEX(J147,2)&amp;DEC2HEX(K147,2)</f>
        <v>:02015A00454816</v>
      </c>
    </row>
    <row r="148" spans="1:12" x14ac:dyDescent="0.25">
      <c r="A148">
        <v>174</v>
      </c>
      <c r="B148" t="s">
        <v>143</v>
      </c>
      <c r="C148" t="s">
        <v>217</v>
      </c>
      <c r="D148">
        <v>5</v>
      </c>
      <c r="F148">
        <v>1</v>
      </c>
      <c r="G148">
        <f>IF(C148="static",0,IF(C148="podizo",1,IF(C148="murphy",2,IF(C148="infotr",3,IF(C148="sniksn",4,IF(C148="termin",5,IF(C148="bugbas",6,IF(C148="explod",7,IF(C148="electr",8,"Err")))))))))</f>
        <v>4</v>
      </c>
      <c r="H148">
        <f>A148*2</f>
        <v>348</v>
      </c>
      <c r="I148">
        <f>G148*16+D148</f>
        <v>69</v>
      </c>
      <c r="J148">
        <f>IF(E148,4,0)+IF(F148,8,0)+(G148*16)</f>
        <v>72</v>
      </c>
      <c r="K148">
        <f t="shared" si="2"/>
        <v>20</v>
      </c>
      <c r="L148" t="str">
        <f>":02"&amp;DEC2HEX(H148,4)&amp;"00"&amp;DEC2HEX(I148,2)&amp;DEC2HEX(J148,2)&amp;DEC2HEX(K148,2)</f>
        <v>:02015C00454814</v>
      </c>
    </row>
    <row r="149" spans="1:12" x14ac:dyDescent="0.25">
      <c r="A149">
        <v>175</v>
      </c>
      <c r="B149" t="s">
        <v>144</v>
      </c>
      <c r="C149" t="s">
        <v>217</v>
      </c>
      <c r="D149">
        <v>3</v>
      </c>
      <c r="F149">
        <v>1</v>
      </c>
      <c r="G149">
        <f>IF(C149="static",0,IF(C149="podizo",1,IF(C149="murphy",2,IF(C149="infotr",3,IF(C149="sniksn",4,IF(C149="termin",5,IF(C149="bugbas",6,IF(C149="explod",7,IF(C149="electr",8,"Err")))))))))</f>
        <v>4</v>
      </c>
      <c r="H149">
        <f>A149*2</f>
        <v>350</v>
      </c>
      <c r="I149">
        <f>G149*16+D149</f>
        <v>67</v>
      </c>
      <c r="J149">
        <f>IF(E149,4,0)+IF(F149,8,0)+(G149*16)</f>
        <v>72</v>
      </c>
      <c r="K149">
        <f t="shared" si="2"/>
        <v>20</v>
      </c>
      <c r="L149" t="str">
        <f>":02"&amp;DEC2HEX(H149,4)&amp;"00"&amp;DEC2HEX(I149,2)&amp;DEC2HEX(J149,2)&amp;DEC2HEX(K149,2)</f>
        <v>:02015E00434814</v>
      </c>
    </row>
    <row r="150" spans="1:12" x14ac:dyDescent="0.25">
      <c r="A150">
        <v>176</v>
      </c>
      <c r="B150" t="s">
        <v>145</v>
      </c>
      <c r="C150" t="s">
        <v>7</v>
      </c>
      <c r="D150">
        <v>4</v>
      </c>
      <c r="G150">
        <f>IF(C150="static",0,IF(C150="podizo",1,IF(C150="murphy",2,IF(C150="infotr",3,IF(C150="sniksn",4,IF(C150="termin",5,IF(C150="bugbas",6,IF(C150="explod",7,IF(C150="electr",8,"Err")))))))))</f>
        <v>2</v>
      </c>
      <c r="H150">
        <f>A150*2</f>
        <v>352</v>
      </c>
      <c r="I150">
        <f>G150*16+D150</f>
        <v>36</v>
      </c>
      <c r="J150">
        <f>IF(E150,4,0)+IF(F150,8,0)+(G150*16)</f>
        <v>32</v>
      </c>
      <c r="K150">
        <f t="shared" si="2"/>
        <v>89</v>
      </c>
      <c r="L150" t="str">
        <f>":02"&amp;DEC2HEX(H150,4)&amp;"00"&amp;DEC2HEX(I150,2)&amp;DEC2HEX(J150,2)&amp;DEC2HEX(K150,2)</f>
        <v>:02016000242059</v>
      </c>
    </row>
    <row r="151" spans="1:12" x14ac:dyDescent="0.25">
      <c r="A151">
        <v>177</v>
      </c>
      <c r="B151" t="s">
        <v>146</v>
      </c>
      <c r="C151" t="s">
        <v>7</v>
      </c>
      <c r="D151">
        <v>4</v>
      </c>
      <c r="G151">
        <f>IF(C151="static",0,IF(C151="podizo",1,IF(C151="murphy",2,IF(C151="infotr",3,IF(C151="sniksn",4,IF(C151="termin",5,IF(C151="bugbas",6,IF(C151="explod",7,IF(C151="electr",8,"Err")))))))))</f>
        <v>2</v>
      </c>
      <c r="H151">
        <f>A151*2</f>
        <v>354</v>
      </c>
      <c r="I151">
        <f>G151*16+D151</f>
        <v>36</v>
      </c>
      <c r="J151">
        <f>IF(E151,4,0)+IF(F151,8,0)+(G151*16)</f>
        <v>32</v>
      </c>
      <c r="K151">
        <f t="shared" si="2"/>
        <v>87</v>
      </c>
      <c r="L151" t="str">
        <f>":02"&amp;DEC2HEX(H151,4)&amp;"00"&amp;DEC2HEX(I151,2)&amp;DEC2HEX(J151,2)&amp;DEC2HEX(K151,2)</f>
        <v>:02016200242057</v>
      </c>
    </row>
    <row r="152" spans="1:12" x14ac:dyDescent="0.25">
      <c r="A152">
        <v>178</v>
      </c>
      <c r="B152" t="s">
        <v>147</v>
      </c>
      <c r="C152" t="s">
        <v>7</v>
      </c>
      <c r="D152">
        <v>4</v>
      </c>
      <c r="G152">
        <f>IF(C152="static",0,IF(C152="podizo",1,IF(C152="murphy",2,IF(C152="infotr",3,IF(C152="sniksn",4,IF(C152="termin",5,IF(C152="bugbas",6,IF(C152="explod",7,IF(C152="electr",8,"Err")))))))))</f>
        <v>2</v>
      </c>
      <c r="H152">
        <f>A152*2</f>
        <v>356</v>
      </c>
      <c r="I152">
        <f>G152*16+D152</f>
        <v>36</v>
      </c>
      <c r="J152">
        <f>IF(E152,4,0)+IF(F152,8,0)+(G152*16)</f>
        <v>32</v>
      </c>
      <c r="K152">
        <f t="shared" si="2"/>
        <v>85</v>
      </c>
      <c r="L152" t="str">
        <f>":02"&amp;DEC2HEX(H152,4)&amp;"00"&amp;DEC2HEX(I152,2)&amp;DEC2HEX(J152,2)&amp;DEC2HEX(K152,2)</f>
        <v>:02016400242055</v>
      </c>
    </row>
    <row r="153" spans="1:12" x14ac:dyDescent="0.25">
      <c r="A153">
        <v>179</v>
      </c>
      <c r="B153" t="s">
        <v>148</v>
      </c>
      <c r="C153" t="s">
        <v>7</v>
      </c>
      <c r="D153">
        <v>4</v>
      </c>
      <c r="G153">
        <f>IF(C153="static",0,IF(C153="podizo",1,IF(C153="murphy",2,IF(C153="infotr",3,IF(C153="sniksn",4,IF(C153="termin",5,IF(C153="bugbas",6,IF(C153="explod",7,IF(C153="electr",8,"Err")))))))))</f>
        <v>2</v>
      </c>
      <c r="H153">
        <f>A153*2</f>
        <v>358</v>
      </c>
      <c r="I153">
        <f>G153*16+D153</f>
        <v>36</v>
      </c>
      <c r="J153">
        <f>IF(E153,4,0)+IF(F153,8,0)+(G153*16)</f>
        <v>32</v>
      </c>
      <c r="K153">
        <f t="shared" si="2"/>
        <v>83</v>
      </c>
      <c r="L153" t="str">
        <f>":02"&amp;DEC2HEX(H153,4)&amp;"00"&amp;DEC2HEX(I153,2)&amp;DEC2HEX(J153,2)&amp;DEC2HEX(K153,2)</f>
        <v>:02016600242053</v>
      </c>
    </row>
    <row r="154" spans="1:12" x14ac:dyDescent="0.25">
      <c r="A154">
        <v>180</v>
      </c>
      <c r="B154" t="s">
        <v>149</v>
      </c>
      <c r="C154" t="s">
        <v>7</v>
      </c>
      <c r="D154">
        <v>2</v>
      </c>
      <c r="G154">
        <f>IF(C154="static",0,IF(C154="podizo",1,IF(C154="murphy",2,IF(C154="infotr",3,IF(C154="sniksn",4,IF(C154="termin",5,IF(C154="bugbas",6,IF(C154="explod",7,IF(C154="electr",8,"Err")))))))))</f>
        <v>2</v>
      </c>
      <c r="H154">
        <f>A154*2</f>
        <v>360</v>
      </c>
      <c r="I154">
        <f>G154*16+D154</f>
        <v>34</v>
      </c>
      <c r="J154">
        <f>IF(E154,4,0)+IF(F154,8,0)+(G154*16)</f>
        <v>32</v>
      </c>
      <c r="K154">
        <f t="shared" si="2"/>
        <v>83</v>
      </c>
      <c r="L154" t="str">
        <f>":02"&amp;DEC2HEX(H154,4)&amp;"00"&amp;DEC2HEX(I154,2)&amp;DEC2HEX(J154,2)&amp;DEC2HEX(K154,2)</f>
        <v>:02016800222053</v>
      </c>
    </row>
    <row r="155" spans="1:12" x14ac:dyDescent="0.25">
      <c r="A155">
        <v>181</v>
      </c>
      <c r="B155" t="s">
        <v>150</v>
      </c>
      <c r="C155" t="s">
        <v>7</v>
      </c>
      <c r="D155">
        <v>2</v>
      </c>
      <c r="G155">
        <f>IF(C155="static",0,IF(C155="podizo",1,IF(C155="murphy",2,IF(C155="infotr",3,IF(C155="sniksn",4,IF(C155="termin",5,IF(C155="bugbas",6,IF(C155="explod",7,IF(C155="electr",8,"Err")))))))))</f>
        <v>2</v>
      </c>
      <c r="H155">
        <f>A155*2</f>
        <v>362</v>
      </c>
      <c r="I155">
        <f>G155*16+D155</f>
        <v>34</v>
      </c>
      <c r="J155">
        <f>IF(E155,4,0)+IF(F155,8,0)+(G155*16)</f>
        <v>32</v>
      </c>
      <c r="K155">
        <f t="shared" si="2"/>
        <v>81</v>
      </c>
      <c r="L155" t="str">
        <f>":02"&amp;DEC2HEX(H155,4)&amp;"00"&amp;DEC2HEX(I155,2)&amp;DEC2HEX(J155,2)&amp;DEC2HEX(K155,2)</f>
        <v>:02016A00222051</v>
      </c>
    </row>
    <row r="156" spans="1:12" x14ac:dyDescent="0.25">
      <c r="A156">
        <v>182</v>
      </c>
      <c r="B156" t="s">
        <v>151</v>
      </c>
      <c r="C156" t="s">
        <v>7</v>
      </c>
      <c r="D156">
        <v>1</v>
      </c>
      <c r="G156">
        <f>IF(C156="static",0,IF(C156="podizo",1,IF(C156="murphy",2,IF(C156="infotr",3,IF(C156="sniksn",4,IF(C156="termin",5,IF(C156="bugbas",6,IF(C156="explod",7,IF(C156="electr",8,"Err")))))))))</f>
        <v>2</v>
      </c>
      <c r="H156">
        <f>A156*2</f>
        <v>364</v>
      </c>
      <c r="I156">
        <f>G156*16+D156</f>
        <v>33</v>
      </c>
      <c r="J156">
        <f>IF(E156,4,0)+IF(F156,8,0)+(G156*16)</f>
        <v>32</v>
      </c>
      <c r="K156">
        <f t="shared" si="2"/>
        <v>80</v>
      </c>
      <c r="L156" t="str">
        <f>":02"&amp;DEC2HEX(H156,4)&amp;"00"&amp;DEC2HEX(I156,2)&amp;DEC2HEX(J156,2)&amp;DEC2HEX(K156,2)</f>
        <v>:02016C00212050</v>
      </c>
    </row>
    <row r="157" spans="1:12" x14ac:dyDescent="0.25">
      <c r="A157">
        <v>183</v>
      </c>
      <c r="B157" t="s">
        <v>152</v>
      </c>
      <c r="C157" t="s">
        <v>7</v>
      </c>
      <c r="D157">
        <v>1</v>
      </c>
      <c r="G157">
        <f>IF(C157="static",0,IF(C157="podizo",1,IF(C157="murphy",2,IF(C157="infotr",3,IF(C157="sniksn",4,IF(C157="termin",5,IF(C157="bugbas",6,IF(C157="explod",7,IF(C157="electr",8,"Err")))))))))</f>
        <v>2</v>
      </c>
      <c r="H157">
        <f>A157*2</f>
        <v>366</v>
      </c>
      <c r="I157">
        <f>G157*16+D157</f>
        <v>33</v>
      </c>
      <c r="J157">
        <f>IF(E157,4,0)+IF(F157,8,0)+(G157*16)</f>
        <v>32</v>
      </c>
      <c r="K157">
        <f t="shared" si="2"/>
        <v>78</v>
      </c>
      <c r="L157" t="str">
        <f>":02"&amp;DEC2HEX(H157,4)&amp;"00"&amp;DEC2HEX(I157,2)&amp;DEC2HEX(J157,2)&amp;DEC2HEX(K157,2)</f>
        <v>:02016E0021204E</v>
      </c>
    </row>
    <row r="158" spans="1:12" x14ac:dyDescent="0.25">
      <c r="A158">
        <v>184</v>
      </c>
      <c r="B158" t="s">
        <v>153</v>
      </c>
      <c r="C158" t="s">
        <v>7</v>
      </c>
      <c r="D158">
        <v>4</v>
      </c>
      <c r="E158">
        <v>1</v>
      </c>
      <c r="G158">
        <f>IF(C158="static",0,IF(C158="podizo",1,IF(C158="murphy",2,IF(C158="infotr",3,IF(C158="sniksn",4,IF(C158="termin",5,IF(C158="bugbas",6,IF(C158="explod",7,IF(C158="electr",8,"Err")))))))))</f>
        <v>2</v>
      </c>
      <c r="H158">
        <f>A158*2</f>
        <v>368</v>
      </c>
      <c r="I158">
        <f>G158*16+D158</f>
        <v>36</v>
      </c>
      <c r="J158">
        <f>IF(E158,4,0)+IF(F158,8,0)+(G158*16)</f>
        <v>36</v>
      </c>
      <c r="K158">
        <f t="shared" si="2"/>
        <v>69</v>
      </c>
      <c r="L158" t="str">
        <f>":02"&amp;DEC2HEX(H158,4)&amp;"00"&amp;DEC2HEX(I158,2)&amp;DEC2HEX(J158,2)&amp;DEC2HEX(K158,2)</f>
        <v>:02017000242445</v>
      </c>
    </row>
    <row r="159" spans="1:12" x14ac:dyDescent="0.25">
      <c r="A159">
        <v>185</v>
      </c>
      <c r="B159" t="s">
        <v>154</v>
      </c>
      <c r="C159" t="s">
        <v>7</v>
      </c>
      <c r="D159">
        <v>4</v>
      </c>
      <c r="E159">
        <v>1</v>
      </c>
      <c r="G159">
        <f>IF(C159="static",0,IF(C159="podizo",1,IF(C159="murphy",2,IF(C159="infotr",3,IF(C159="sniksn",4,IF(C159="termin",5,IF(C159="bugbas",6,IF(C159="explod",7,IF(C159="electr",8,"Err")))))))))</f>
        <v>2</v>
      </c>
      <c r="H159">
        <f>A159*2</f>
        <v>370</v>
      </c>
      <c r="I159">
        <f>G159*16+D159</f>
        <v>36</v>
      </c>
      <c r="J159">
        <f>IF(E159,4,0)+IF(F159,8,0)+(G159*16)</f>
        <v>36</v>
      </c>
      <c r="K159">
        <f t="shared" si="2"/>
        <v>67</v>
      </c>
      <c r="L159" t="str">
        <f>":02"&amp;DEC2HEX(H159,4)&amp;"00"&amp;DEC2HEX(I159,2)&amp;DEC2HEX(J159,2)&amp;DEC2HEX(K159,2)</f>
        <v>:02017200242443</v>
      </c>
    </row>
    <row r="160" spans="1:12" x14ac:dyDescent="0.25">
      <c r="A160">
        <v>186</v>
      </c>
      <c r="B160" t="s">
        <v>155</v>
      </c>
      <c r="C160" t="s">
        <v>7</v>
      </c>
      <c r="D160">
        <v>4</v>
      </c>
      <c r="E160">
        <v>1</v>
      </c>
      <c r="G160">
        <f>IF(C160="static",0,IF(C160="podizo",1,IF(C160="murphy",2,IF(C160="infotr",3,IF(C160="sniksn",4,IF(C160="termin",5,IF(C160="bugbas",6,IF(C160="explod",7,IF(C160="electr",8,"Err")))))))))</f>
        <v>2</v>
      </c>
      <c r="H160">
        <f>A160*2</f>
        <v>372</v>
      </c>
      <c r="I160">
        <f>G160*16+D160</f>
        <v>36</v>
      </c>
      <c r="J160">
        <f>IF(E160,4,0)+IF(F160,8,0)+(G160*16)</f>
        <v>36</v>
      </c>
      <c r="K160">
        <f t="shared" si="2"/>
        <v>65</v>
      </c>
      <c r="L160" t="str">
        <f>":02"&amp;DEC2HEX(H160,4)&amp;"00"&amp;DEC2HEX(I160,2)&amp;DEC2HEX(J160,2)&amp;DEC2HEX(K160,2)</f>
        <v>:02017400242441</v>
      </c>
    </row>
    <row r="161" spans="1:12" x14ac:dyDescent="0.25">
      <c r="A161">
        <v>187</v>
      </c>
      <c r="B161" t="s">
        <v>156</v>
      </c>
      <c r="C161" t="s">
        <v>7</v>
      </c>
      <c r="D161">
        <v>4</v>
      </c>
      <c r="E161">
        <v>1</v>
      </c>
      <c r="G161">
        <f>IF(C161="static",0,IF(C161="podizo",1,IF(C161="murphy",2,IF(C161="infotr",3,IF(C161="sniksn",4,IF(C161="termin",5,IF(C161="bugbas",6,IF(C161="explod",7,IF(C161="electr",8,"Err")))))))))</f>
        <v>2</v>
      </c>
      <c r="H161">
        <f>A161*2</f>
        <v>374</v>
      </c>
      <c r="I161">
        <f>G161*16+D161</f>
        <v>36</v>
      </c>
      <c r="J161">
        <f>IF(E161,4,0)+IF(F161,8,0)+(G161*16)</f>
        <v>36</v>
      </c>
      <c r="K161">
        <f t="shared" si="2"/>
        <v>63</v>
      </c>
      <c r="L161" t="str">
        <f>":02"&amp;DEC2HEX(H161,4)&amp;"00"&amp;DEC2HEX(I161,2)&amp;DEC2HEX(J161,2)&amp;DEC2HEX(K161,2)</f>
        <v>:0201760024243F</v>
      </c>
    </row>
    <row r="162" spans="1:12" x14ac:dyDescent="0.25">
      <c r="A162">
        <v>188</v>
      </c>
      <c r="B162" t="s">
        <v>157</v>
      </c>
      <c r="C162" t="s">
        <v>7</v>
      </c>
      <c r="D162">
        <v>2</v>
      </c>
      <c r="E162">
        <v>1</v>
      </c>
      <c r="G162">
        <f>IF(C162="static",0,IF(C162="podizo",1,IF(C162="murphy",2,IF(C162="infotr",3,IF(C162="sniksn",4,IF(C162="termin",5,IF(C162="bugbas",6,IF(C162="explod",7,IF(C162="electr",8,"Err")))))))))</f>
        <v>2</v>
      </c>
      <c r="H162">
        <f>A162*2</f>
        <v>376</v>
      </c>
      <c r="I162">
        <f>G162*16+D162</f>
        <v>34</v>
      </c>
      <c r="J162">
        <f>IF(E162,4,0)+IF(F162,8,0)+(G162*16)</f>
        <v>36</v>
      </c>
      <c r="K162">
        <f t="shared" si="2"/>
        <v>63</v>
      </c>
      <c r="L162" t="str">
        <f>":02"&amp;DEC2HEX(H162,4)&amp;"00"&amp;DEC2HEX(I162,2)&amp;DEC2HEX(J162,2)&amp;DEC2HEX(K162,2)</f>
        <v>:0201780022243F</v>
      </c>
    </row>
    <row r="163" spans="1:12" x14ac:dyDescent="0.25">
      <c r="A163">
        <v>189</v>
      </c>
      <c r="B163" t="s">
        <v>158</v>
      </c>
      <c r="C163" t="s">
        <v>7</v>
      </c>
      <c r="D163">
        <v>2</v>
      </c>
      <c r="E163">
        <v>1</v>
      </c>
      <c r="G163">
        <f>IF(C163="static",0,IF(C163="podizo",1,IF(C163="murphy",2,IF(C163="infotr",3,IF(C163="sniksn",4,IF(C163="termin",5,IF(C163="bugbas",6,IF(C163="explod",7,IF(C163="electr",8,"Err")))))))))</f>
        <v>2</v>
      </c>
      <c r="H163">
        <f>A163*2</f>
        <v>378</v>
      </c>
      <c r="I163">
        <f>G163*16+D163</f>
        <v>34</v>
      </c>
      <c r="J163">
        <f>IF(E163,4,0)+IF(F163,8,0)+(G163*16)</f>
        <v>36</v>
      </c>
      <c r="K163">
        <f t="shared" si="2"/>
        <v>61</v>
      </c>
      <c r="L163" t="str">
        <f>":02"&amp;DEC2HEX(H163,4)&amp;"00"&amp;DEC2HEX(I163,2)&amp;DEC2HEX(J163,2)&amp;DEC2HEX(K163,2)</f>
        <v>:02017A0022243D</v>
      </c>
    </row>
    <row r="164" spans="1:12" x14ac:dyDescent="0.25">
      <c r="A164">
        <v>190</v>
      </c>
      <c r="B164" t="s">
        <v>159</v>
      </c>
      <c r="C164" t="s">
        <v>7</v>
      </c>
      <c r="D164">
        <v>1</v>
      </c>
      <c r="E164">
        <v>1</v>
      </c>
      <c r="G164">
        <f>IF(C164="static",0,IF(C164="podizo",1,IF(C164="murphy",2,IF(C164="infotr",3,IF(C164="sniksn",4,IF(C164="termin",5,IF(C164="bugbas",6,IF(C164="explod",7,IF(C164="electr",8,"Err")))))))))</f>
        <v>2</v>
      </c>
      <c r="H164">
        <f>A164*2</f>
        <v>380</v>
      </c>
      <c r="I164">
        <f>G164*16+D164</f>
        <v>33</v>
      </c>
      <c r="J164">
        <f>IF(E164,4,0)+IF(F164,8,0)+(G164*16)</f>
        <v>36</v>
      </c>
      <c r="K164">
        <f t="shared" si="2"/>
        <v>60</v>
      </c>
      <c r="L164" t="str">
        <f>":02"&amp;DEC2HEX(H164,4)&amp;"00"&amp;DEC2HEX(I164,2)&amp;DEC2HEX(J164,2)&amp;DEC2HEX(K164,2)</f>
        <v>:02017C0021243C</v>
      </c>
    </row>
    <row r="165" spans="1:12" x14ac:dyDescent="0.25">
      <c r="A165">
        <v>191</v>
      </c>
      <c r="B165" t="s">
        <v>160</v>
      </c>
      <c r="C165" t="s">
        <v>7</v>
      </c>
      <c r="D165">
        <v>1</v>
      </c>
      <c r="E165">
        <v>1</v>
      </c>
      <c r="G165">
        <f>IF(C165="static",0,IF(C165="podizo",1,IF(C165="murphy",2,IF(C165="infotr",3,IF(C165="sniksn",4,IF(C165="termin",5,IF(C165="bugbas",6,IF(C165="explod",7,IF(C165="electr",8,"Err")))))))))</f>
        <v>2</v>
      </c>
      <c r="H165">
        <f>A165*2</f>
        <v>382</v>
      </c>
      <c r="I165">
        <f>G165*16+D165</f>
        <v>33</v>
      </c>
      <c r="J165">
        <f>IF(E165,4,0)+IF(F165,8,0)+(G165*16)</f>
        <v>36</v>
      </c>
      <c r="K165">
        <f t="shared" si="2"/>
        <v>58</v>
      </c>
      <c r="L165" t="str">
        <f>":02"&amp;DEC2HEX(H165,4)&amp;"00"&amp;DEC2HEX(I165,2)&amp;DEC2HEX(J165,2)&amp;DEC2HEX(K165,2)</f>
        <v>:02017E0021243A</v>
      </c>
    </row>
    <row r="166" spans="1:12" x14ac:dyDescent="0.25">
      <c r="A166">
        <v>192</v>
      </c>
      <c r="B166" t="s">
        <v>161</v>
      </c>
      <c r="C166" t="s">
        <v>13</v>
      </c>
      <c r="D166">
        <v>16</v>
      </c>
      <c r="G166">
        <f>IF(C166="static",0,IF(C166="podizo",1,IF(C166="murphy",2,IF(C166="infotr",3,IF(C166="sniksn",4,IF(C166="termin",5,IF(C166="bugbas",6,IF(C166="explod",7,IF(C166="electr",8,"Err")))))))))</f>
        <v>1</v>
      </c>
      <c r="H166">
        <f>A166*2</f>
        <v>384</v>
      </c>
      <c r="I166">
        <f>G166*16+D166</f>
        <v>32</v>
      </c>
      <c r="J166">
        <f>IF(E166,4,0)+IF(F166,8,0)+(G166*16)</f>
        <v>16</v>
      </c>
      <c r="K166">
        <f t="shared" si="2"/>
        <v>77</v>
      </c>
      <c r="L166" t="str">
        <f>":02"&amp;DEC2HEX(H166,4)&amp;"00"&amp;DEC2HEX(I166,2)&amp;DEC2HEX(J166,2)&amp;DEC2HEX(K166,2)</f>
        <v>:0201800020104D</v>
      </c>
    </row>
    <row r="167" spans="1:12" x14ac:dyDescent="0.25">
      <c r="A167">
        <v>193</v>
      </c>
      <c r="B167" t="s">
        <v>162</v>
      </c>
      <c r="C167" t="s">
        <v>13</v>
      </c>
      <c r="D167">
        <v>15</v>
      </c>
      <c r="G167">
        <f>IF(C167="static",0,IF(C167="podizo",1,IF(C167="murphy",2,IF(C167="infotr",3,IF(C167="sniksn",4,IF(C167="termin",5,IF(C167="bugbas",6,IF(C167="explod",7,IF(C167="electr",8,"Err")))))))))</f>
        <v>1</v>
      </c>
      <c r="H167">
        <f>A167*2</f>
        <v>386</v>
      </c>
      <c r="I167">
        <f>G167*16+D167</f>
        <v>31</v>
      </c>
      <c r="J167">
        <f>IF(E167,4,0)+IF(F167,8,0)+(G167*16)</f>
        <v>16</v>
      </c>
      <c r="K167">
        <f t="shared" si="2"/>
        <v>76</v>
      </c>
      <c r="L167" t="str">
        <f>":02"&amp;DEC2HEX(H167,4)&amp;"00"&amp;DEC2HEX(I167,2)&amp;DEC2HEX(J167,2)&amp;DEC2HEX(K167,2)</f>
        <v>:020182001F104C</v>
      </c>
    </row>
    <row r="168" spans="1:12" x14ac:dyDescent="0.25">
      <c r="A168">
        <v>194</v>
      </c>
      <c r="B168" t="s">
        <v>163</v>
      </c>
      <c r="C168" t="s">
        <v>13</v>
      </c>
      <c r="D168">
        <v>16</v>
      </c>
      <c r="E168">
        <v>1</v>
      </c>
      <c r="G168">
        <f>IF(C168="static",0,IF(C168="podizo",1,IF(C168="murphy",2,IF(C168="infotr",3,IF(C168="sniksn",4,IF(C168="termin",5,IF(C168="bugbas",6,IF(C168="explod",7,IF(C168="electr",8,"Err")))))))))</f>
        <v>1</v>
      </c>
      <c r="H168">
        <f>A168*2</f>
        <v>388</v>
      </c>
      <c r="I168">
        <f>G168*16+D168</f>
        <v>32</v>
      </c>
      <c r="J168">
        <f>IF(E168,4,0)+IF(F168,8,0)+(G168*16)</f>
        <v>20</v>
      </c>
      <c r="K168">
        <f t="shared" si="2"/>
        <v>69</v>
      </c>
      <c r="L168" t="str">
        <f>":02"&amp;DEC2HEX(H168,4)&amp;"00"&amp;DEC2HEX(I168,2)&amp;DEC2HEX(J168,2)&amp;DEC2HEX(K168,2)</f>
        <v>:02018400201445</v>
      </c>
    </row>
    <row r="169" spans="1:12" x14ac:dyDescent="0.25">
      <c r="A169">
        <v>195</v>
      </c>
      <c r="B169" t="s">
        <v>164</v>
      </c>
      <c r="C169" t="s">
        <v>13</v>
      </c>
      <c r="D169">
        <v>14</v>
      </c>
      <c r="G169">
        <f>IF(C169="static",0,IF(C169="podizo",1,IF(C169="murphy",2,IF(C169="infotr",3,IF(C169="sniksn",4,IF(C169="termin",5,IF(C169="bugbas",6,IF(C169="explod",7,IF(C169="electr",8,"Err")))))))))</f>
        <v>1</v>
      </c>
      <c r="H169">
        <f>A169*2</f>
        <v>390</v>
      </c>
      <c r="I169">
        <f>G169*16+D169</f>
        <v>30</v>
      </c>
      <c r="J169">
        <f>IF(E169,4,0)+IF(F169,8,0)+(G169*16)</f>
        <v>16</v>
      </c>
      <c r="K169">
        <f t="shared" si="2"/>
        <v>73</v>
      </c>
      <c r="L169" t="str">
        <f>":02"&amp;DEC2HEX(H169,4)&amp;"00"&amp;DEC2HEX(I169,2)&amp;DEC2HEX(J169,2)&amp;DEC2HEX(K169,2)</f>
        <v>:020186001E1049</v>
      </c>
    </row>
    <row r="170" spans="1:12" x14ac:dyDescent="0.25">
      <c r="A170">
        <v>196</v>
      </c>
      <c r="B170" t="s">
        <v>165</v>
      </c>
      <c r="C170" t="s">
        <v>13</v>
      </c>
      <c r="D170">
        <v>16</v>
      </c>
      <c r="G170">
        <f>IF(C170="static",0,IF(C170="podizo",1,IF(C170="murphy",2,IF(C170="infotr",3,IF(C170="sniksn",4,IF(C170="termin",5,IF(C170="bugbas",6,IF(C170="explod",7,IF(C170="electr",8,"Err")))))))))</f>
        <v>1</v>
      </c>
      <c r="H170">
        <f>A170*2</f>
        <v>392</v>
      </c>
      <c r="I170">
        <f>G170*16+D170</f>
        <v>32</v>
      </c>
      <c r="J170">
        <f>IF(E170,4,0)+IF(F170,8,0)+(G170*16)</f>
        <v>16</v>
      </c>
      <c r="K170">
        <f t="shared" si="2"/>
        <v>69</v>
      </c>
      <c r="L170" t="str">
        <f>":02"&amp;DEC2HEX(H170,4)&amp;"00"&amp;DEC2HEX(I170,2)&amp;DEC2HEX(J170,2)&amp;DEC2HEX(K170,2)</f>
        <v>:02018800201045</v>
      </c>
    </row>
    <row r="171" spans="1:12" x14ac:dyDescent="0.25">
      <c r="A171">
        <v>197</v>
      </c>
      <c r="B171" t="s">
        <v>166</v>
      </c>
      <c r="C171" t="s">
        <v>13</v>
      </c>
      <c r="D171">
        <v>15</v>
      </c>
      <c r="G171">
        <f>IF(C171="static",0,IF(C171="podizo",1,IF(C171="murphy",2,IF(C171="infotr",3,IF(C171="sniksn",4,IF(C171="termin",5,IF(C171="bugbas",6,IF(C171="explod",7,IF(C171="electr",8,"Err")))))))))</f>
        <v>1</v>
      </c>
      <c r="H171">
        <f>A171*2</f>
        <v>394</v>
      </c>
      <c r="I171">
        <f>G171*16+D171</f>
        <v>31</v>
      </c>
      <c r="J171">
        <f>IF(E171,4,0)+IF(F171,8,0)+(G171*16)</f>
        <v>16</v>
      </c>
      <c r="K171">
        <f t="shared" si="2"/>
        <v>68</v>
      </c>
      <c r="L171" t="str">
        <f>":02"&amp;DEC2HEX(H171,4)&amp;"00"&amp;DEC2HEX(I171,2)&amp;DEC2HEX(J171,2)&amp;DEC2HEX(K171,2)</f>
        <v>:02018A001F1044</v>
      </c>
    </row>
    <row r="172" spans="1:12" x14ac:dyDescent="0.25">
      <c r="A172">
        <v>198</v>
      </c>
      <c r="B172" t="s">
        <v>167</v>
      </c>
      <c r="C172" t="s">
        <v>13</v>
      </c>
      <c r="D172">
        <v>16</v>
      </c>
      <c r="E172">
        <v>1</v>
      </c>
      <c r="G172">
        <f>IF(C172="static",0,IF(C172="podizo",1,IF(C172="murphy",2,IF(C172="infotr",3,IF(C172="sniksn",4,IF(C172="termin",5,IF(C172="bugbas",6,IF(C172="explod",7,IF(C172="electr",8,"Err")))))))))</f>
        <v>1</v>
      </c>
      <c r="H172">
        <f>A172*2</f>
        <v>396</v>
      </c>
      <c r="I172">
        <f>G172*16+D172</f>
        <v>32</v>
      </c>
      <c r="J172">
        <f>IF(E172,4,0)+IF(F172,8,0)+(G172*16)</f>
        <v>20</v>
      </c>
      <c r="K172">
        <f t="shared" si="2"/>
        <v>61</v>
      </c>
      <c r="L172" t="str">
        <f>":02"&amp;DEC2HEX(H172,4)&amp;"00"&amp;DEC2HEX(I172,2)&amp;DEC2HEX(J172,2)&amp;DEC2HEX(K172,2)</f>
        <v>:02018C0020143D</v>
      </c>
    </row>
    <row r="173" spans="1:12" x14ac:dyDescent="0.25">
      <c r="A173">
        <v>199</v>
      </c>
      <c r="B173" t="s">
        <v>168</v>
      </c>
      <c r="C173" t="s">
        <v>13</v>
      </c>
      <c r="D173">
        <v>14</v>
      </c>
      <c r="G173">
        <f>IF(C173="static",0,IF(C173="podizo",1,IF(C173="murphy",2,IF(C173="infotr",3,IF(C173="sniksn",4,IF(C173="termin",5,IF(C173="bugbas",6,IF(C173="explod",7,IF(C173="electr",8,"Err")))))))))</f>
        <v>1</v>
      </c>
      <c r="H173">
        <f>A173*2</f>
        <v>398</v>
      </c>
      <c r="I173">
        <f>G173*16+D173</f>
        <v>30</v>
      </c>
      <c r="J173">
        <f>IF(E173,4,0)+IF(F173,8,0)+(G173*16)</f>
        <v>16</v>
      </c>
      <c r="K173">
        <f t="shared" si="2"/>
        <v>65</v>
      </c>
      <c r="L173" t="str">
        <f>":02"&amp;DEC2HEX(H173,4)&amp;"00"&amp;DEC2HEX(I173,2)&amp;DEC2HEX(J173,2)&amp;DEC2HEX(K173,2)</f>
        <v>:02018E001E1041</v>
      </c>
    </row>
    <row r="174" spans="1:12" x14ac:dyDescent="0.25">
      <c r="A174">
        <v>200</v>
      </c>
      <c r="B174" t="s">
        <v>169</v>
      </c>
      <c r="C174" t="s">
        <v>218</v>
      </c>
      <c r="D174">
        <v>1</v>
      </c>
      <c r="G174">
        <f>IF(C174="static",0,IF(C174="podizo",1,IF(C174="murphy",2,IF(C174="infotr",3,IF(C174="sniksn",4,IF(C174="termin",5,IF(C174="bugbas",6,IF(C174="explod",7,IF(C174="electr",8,"Err")))))))))</f>
        <v>3</v>
      </c>
      <c r="H174">
        <f>A174*2</f>
        <v>400</v>
      </c>
      <c r="I174">
        <f>G174*16+D174</f>
        <v>49</v>
      </c>
      <c r="J174">
        <f>IF(E174,4,0)+IF(F174,8,0)+(G174*16)</f>
        <v>48</v>
      </c>
      <c r="K174">
        <f t="shared" si="2"/>
        <v>12</v>
      </c>
      <c r="L174" t="str">
        <f>":02"&amp;DEC2HEX(H174,4)&amp;"00"&amp;DEC2HEX(I174,2)&amp;DEC2HEX(J174,2)&amp;DEC2HEX(K174,2)</f>
        <v>:0201900031300C</v>
      </c>
    </row>
    <row r="175" spans="1:12" x14ac:dyDescent="0.25">
      <c r="A175">
        <v>201</v>
      </c>
      <c r="B175" t="s">
        <v>170</v>
      </c>
      <c r="C175" t="s">
        <v>218</v>
      </c>
      <c r="D175">
        <v>2</v>
      </c>
      <c r="G175">
        <f>IF(C175="static",0,IF(C175="podizo",1,IF(C175="murphy",2,IF(C175="infotr",3,IF(C175="sniksn",4,IF(C175="termin",5,IF(C175="bugbas",6,IF(C175="explod",7,IF(C175="electr",8,"Err")))))))))</f>
        <v>3</v>
      </c>
      <c r="H175">
        <f>A175*2</f>
        <v>402</v>
      </c>
      <c r="I175">
        <f>G175*16+D175</f>
        <v>50</v>
      </c>
      <c r="J175">
        <f>IF(E175,4,0)+IF(F175,8,0)+(G175*16)</f>
        <v>48</v>
      </c>
      <c r="K175">
        <f t="shared" si="2"/>
        <v>9</v>
      </c>
      <c r="L175" t="str">
        <f>":02"&amp;DEC2HEX(H175,4)&amp;"00"&amp;DEC2HEX(I175,2)&amp;DEC2HEX(J175,2)&amp;DEC2HEX(K175,2)</f>
        <v>:02019200323009</v>
      </c>
    </row>
    <row r="176" spans="1:12" x14ac:dyDescent="0.25">
      <c r="A176">
        <v>202</v>
      </c>
      <c r="B176" t="s">
        <v>171</v>
      </c>
      <c r="C176" t="s">
        <v>218</v>
      </c>
      <c r="D176">
        <v>3</v>
      </c>
      <c r="G176">
        <f>IF(C176="static",0,IF(C176="podizo",1,IF(C176="murphy",2,IF(C176="infotr",3,IF(C176="sniksn",4,IF(C176="termin",5,IF(C176="bugbas",6,IF(C176="explod",7,IF(C176="electr",8,"Err")))))))))</f>
        <v>3</v>
      </c>
      <c r="H176">
        <f>A176*2</f>
        <v>404</v>
      </c>
      <c r="I176">
        <f>G176*16+D176</f>
        <v>51</v>
      </c>
      <c r="J176">
        <f>IF(E176,4,0)+IF(F176,8,0)+(G176*16)</f>
        <v>48</v>
      </c>
      <c r="K176">
        <f t="shared" si="2"/>
        <v>6</v>
      </c>
      <c r="L176" t="str">
        <f>":02"&amp;DEC2HEX(H176,4)&amp;"00"&amp;DEC2HEX(I176,2)&amp;DEC2HEX(J176,2)&amp;DEC2HEX(K176,2)</f>
        <v>:02019400333006</v>
      </c>
    </row>
    <row r="177" spans="1:12" x14ac:dyDescent="0.25">
      <c r="A177">
        <v>203</v>
      </c>
      <c r="B177" t="s">
        <v>172</v>
      </c>
      <c r="C177" t="s">
        <v>218</v>
      </c>
      <c r="D177">
        <v>4</v>
      </c>
      <c r="G177">
        <f>IF(C177="static",0,IF(C177="podizo",1,IF(C177="murphy",2,IF(C177="infotr",3,IF(C177="sniksn",4,IF(C177="termin",5,IF(C177="bugbas",6,IF(C177="explod",7,IF(C177="electr",8,"Err")))))))))</f>
        <v>3</v>
      </c>
      <c r="H177">
        <f>A177*2</f>
        <v>406</v>
      </c>
      <c r="I177">
        <f>G177*16+D177</f>
        <v>52</v>
      </c>
      <c r="J177">
        <f>IF(E177,4,0)+IF(F177,8,0)+(G177*16)</f>
        <v>48</v>
      </c>
      <c r="K177">
        <f t="shared" si="2"/>
        <v>3</v>
      </c>
      <c r="L177" t="str">
        <f>":02"&amp;DEC2HEX(H177,4)&amp;"00"&amp;DEC2HEX(I177,2)&amp;DEC2HEX(J177,2)&amp;DEC2HEX(K177,2)</f>
        <v>:02019600343003</v>
      </c>
    </row>
    <row r="178" spans="1:12" x14ac:dyDescent="0.25">
      <c r="A178">
        <v>204</v>
      </c>
      <c r="B178" t="s">
        <v>173</v>
      </c>
      <c r="C178" t="s">
        <v>218</v>
      </c>
      <c r="D178">
        <v>1</v>
      </c>
      <c r="E178">
        <v>1</v>
      </c>
      <c r="F178">
        <v>1</v>
      </c>
      <c r="G178">
        <f>IF(C178="static",0,IF(C178="podizo",1,IF(C178="murphy",2,IF(C178="infotr",3,IF(C178="sniksn",4,IF(C178="termin",5,IF(C178="bugbas",6,IF(C178="explod",7,IF(C178="electr",8,"Err")))))))))</f>
        <v>3</v>
      </c>
      <c r="H178">
        <f>A178*2</f>
        <v>408</v>
      </c>
      <c r="I178">
        <f>G178*16+D178</f>
        <v>49</v>
      </c>
      <c r="J178">
        <f>IF(E178,4,0)+IF(F178,8,0)+(G178*16)</f>
        <v>60</v>
      </c>
      <c r="K178">
        <f t="shared" si="2"/>
        <v>248</v>
      </c>
      <c r="L178" t="str">
        <f>":02"&amp;DEC2HEX(H178,4)&amp;"00"&amp;DEC2HEX(I178,2)&amp;DEC2HEX(J178,2)&amp;DEC2HEX(K178,2)</f>
        <v>:02019800313CF8</v>
      </c>
    </row>
    <row r="179" spans="1:12" x14ac:dyDescent="0.25">
      <c r="A179">
        <v>205</v>
      </c>
      <c r="B179" t="s">
        <v>174</v>
      </c>
      <c r="C179" t="s">
        <v>218</v>
      </c>
      <c r="D179">
        <v>2</v>
      </c>
      <c r="E179">
        <v>1</v>
      </c>
      <c r="F179">
        <v>1</v>
      </c>
      <c r="G179">
        <f>IF(C179="static",0,IF(C179="podizo",1,IF(C179="murphy",2,IF(C179="infotr",3,IF(C179="sniksn",4,IF(C179="termin",5,IF(C179="bugbas",6,IF(C179="explod",7,IF(C179="electr",8,"Err")))))))))</f>
        <v>3</v>
      </c>
      <c r="H179">
        <f>A179*2</f>
        <v>410</v>
      </c>
      <c r="I179">
        <f>G179*16+D179</f>
        <v>50</v>
      </c>
      <c r="J179">
        <f>IF(E179,4,0)+IF(F179,8,0)+(G179*16)</f>
        <v>60</v>
      </c>
      <c r="K179">
        <f t="shared" si="2"/>
        <v>245</v>
      </c>
      <c r="L179" t="str">
        <f>":02"&amp;DEC2HEX(H179,4)&amp;"00"&amp;DEC2HEX(I179,2)&amp;DEC2HEX(J179,2)&amp;DEC2HEX(K179,2)</f>
        <v>:02019A00323CF5</v>
      </c>
    </row>
    <row r="180" spans="1:12" x14ac:dyDescent="0.25">
      <c r="A180">
        <v>206</v>
      </c>
      <c r="B180" t="s">
        <v>175</v>
      </c>
      <c r="C180" t="s">
        <v>218</v>
      </c>
      <c r="D180">
        <v>3</v>
      </c>
      <c r="E180">
        <v>1</v>
      </c>
      <c r="F180">
        <v>1</v>
      </c>
      <c r="G180">
        <f>IF(C180="static",0,IF(C180="podizo",1,IF(C180="murphy",2,IF(C180="infotr",3,IF(C180="sniksn",4,IF(C180="termin",5,IF(C180="bugbas",6,IF(C180="explod",7,IF(C180="electr",8,"Err")))))))))</f>
        <v>3</v>
      </c>
      <c r="H180">
        <f>A180*2</f>
        <v>412</v>
      </c>
      <c r="I180">
        <f>G180*16+D180</f>
        <v>51</v>
      </c>
      <c r="J180">
        <f>IF(E180,4,0)+IF(F180,8,0)+(G180*16)</f>
        <v>60</v>
      </c>
      <c r="K180">
        <f t="shared" si="2"/>
        <v>242</v>
      </c>
      <c r="L180" t="str">
        <f>":02"&amp;DEC2HEX(H180,4)&amp;"00"&amp;DEC2HEX(I180,2)&amp;DEC2HEX(J180,2)&amp;DEC2HEX(K180,2)</f>
        <v>:02019C00333CF2</v>
      </c>
    </row>
    <row r="181" spans="1:12" x14ac:dyDescent="0.25">
      <c r="A181">
        <v>207</v>
      </c>
      <c r="B181" t="s">
        <v>176</v>
      </c>
      <c r="C181" t="s">
        <v>218</v>
      </c>
      <c r="D181">
        <v>4</v>
      </c>
      <c r="E181">
        <v>1</v>
      </c>
      <c r="F181">
        <v>1</v>
      </c>
      <c r="G181">
        <f>IF(C181="static",0,IF(C181="podizo",1,IF(C181="murphy",2,IF(C181="infotr",3,IF(C181="sniksn",4,IF(C181="termin",5,IF(C181="bugbas",6,IF(C181="explod",7,IF(C181="electr",8,"Err")))))))))</f>
        <v>3</v>
      </c>
      <c r="H181">
        <f>A181*2</f>
        <v>414</v>
      </c>
      <c r="I181">
        <f>G181*16+D181</f>
        <v>52</v>
      </c>
      <c r="J181">
        <f>IF(E181,4,0)+IF(F181,8,0)+(G181*16)</f>
        <v>60</v>
      </c>
      <c r="K181">
        <f t="shared" si="2"/>
        <v>239</v>
      </c>
      <c r="L181" t="str">
        <f>":02"&amp;DEC2HEX(H181,4)&amp;"00"&amp;DEC2HEX(I181,2)&amp;DEC2HEX(J181,2)&amp;DEC2HEX(K181,2)</f>
        <v>:02019E00343CEF</v>
      </c>
    </row>
    <row r="182" spans="1:12" x14ac:dyDescent="0.25">
      <c r="A182">
        <v>208</v>
      </c>
      <c r="B182" t="s">
        <v>177</v>
      </c>
      <c r="C182" t="s">
        <v>213</v>
      </c>
      <c r="D182">
        <v>16</v>
      </c>
      <c r="G182">
        <f>IF(C182="static",0,IF(C182="podizo",1,IF(C182="murphy",2,IF(C182="infotr",3,IF(C182="sniksn",4,IF(C182="termin",5,IF(C182="bugbas",6,IF(C182="explod",7,IF(C182="electr",8,"Err")))))))))</f>
        <v>0</v>
      </c>
      <c r="H182">
        <f>A182*2</f>
        <v>416</v>
      </c>
      <c r="I182">
        <f>G182*16+D182</f>
        <v>16</v>
      </c>
      <c r="J182">
        <f>IF(E182,4,0)+IF(F182,8,0)+(G182*16)</f>
        <v>0</v>
      </c>
      <c r="K182">
        <f t="shared" si="2"/>
        <v>77</v>
      </c>
      <c r="L182" t="str">
        <f>":02"&amp;DEC2HEX(H182,4)&amp;"00"&amp;DEC2HEX(I182,2)&amp;DEC2HEX(J182,2)&amp;DEC2HEX(K182,2)</f>
        <v>:0201A00010004D</v>
      </c>
    </row>
    <row r="183" spans="1:12" x14ac:dyDescent="0.25">
      <c r="A183">
        <v>209</v>
      </c>
      <c r="B183" t="s">
        <v>178</v>
      </c>
      <c r="C183" t="s">
        <v>213</v>
      </c>
      <c r="D183">
        <v>17</v>
      </c>
      <c r="G183">
        <f>IF(C183="static",0,IF(C183="podizo",1,IF(C183="murphy",2,IF(C183="infotr",3,IF(C183="sniksn",4,IF(C183="termin",5,IF(C183="bugbas",6,IF(C183="explod",7,IF(C183="electr",8,"Err")))))))))</f>
        <v>0</v>
      </c>
      <c r="H183">
        <f>A183*2</f>
        <v>418</v>
      </c>
      <c r="I183">
        <f>G183*16+D183</f>
        <v>17</v>
      </c>
      <c r="J183">
        <f>IF(E183,4,0)+IF(F183,8,0)+(G183*16)</f>
        <v>0</v>
      </c>
      <c r="K183">
        <f t="shared" si="2"/>
        <v>74</v>
      </c>
      <c r="L183" t="str">
        <f>":02"&amp;DEC2HEX(H183,4)&amp;"00"&amp;DEC2HEX(I183,2)&amp;DEC2HEX(J183,2)&amp;DEC2HEX(K183,2)</f>
        <v>:0201A20011004A</v>
      </c>
    </row>
    <row r="184" spans="1:12" x14ac:dyDescent="0.25">
      <c r="A184">
        <v>210</v>
      </c>
      <c r="B184" t="s">
        <v>179</v>
      </c>
      <c r="C184" t="s">
        <v>213</v>
      </c>
      <c r="D184">
        <v>18</v>
      </c>
      <c r="G184">
        <f>IF(C184="static",0,IF(C184="podizo",1,IF(C184="murphy",2,IF(C184="infotr",3,IF(C184="sniksn",4,IF(C184="termin",5,IF(C184="bugbas",6,IF(C184="explod",7,IF(C184="electr",8,"Err")))))))))</f>
        <v>0</v>
      </c>
      <c r="H184">
        <f>A184*2</f>
        <v>420</v>
      </c>
      <c r="I184">
        <f>G184*16+D184</f>
        <v>18</v>
      </c>
      <c r="J184">
        <f>IF(E184,4,0)+IF(F184,8,0)+(G184*16)</f>
        <v>0</v>
      </c>
      <c r="K184">
        <f t="shared" si="2"/>
        <v>71</v>
      </c>
      <c r="L184" t="str">
        <f>":02"&amp;DEC2HEX(H184,4)&amp;"00"&amp;DEC2HEX(I184,2)&amp;DEC2HEX(J184,2)&amp;DEC2HEX(K184,2)</f>
        <v>:0201A400120047</v>
      </c>
    </row>
    <row r="185" spans="1:12" x14ac:dyDescent="0.25">
      <c r="A185">
        <v>211</v>
      </c>
      <c r="B185" t="s">
        <v>180</v>
      </c>
      <c r="C185" t="s">
        <v>213</v>
      </c>
      <c r="D185">
        <v>19</v>
      </c>
      <c r="G185">
        <f>IF(C185="static",0,IF(C185="podizo",1,IF(C185="murphy",2,IF(C185="infotr",3,IF(C185="sniksn",4,IF(C185="termin",5,IF(C185="bugbas",6,IF(C185="explod",7,IF(C185="electr",8,"Err")))))))))</f>
        <v>0</v>
      </c>
      <c r="H185">
        <f>A185*2</f>
        <v>422</v>
      </c>
      <c r="I185">
        <f>G185*16+D185</f>
        <v>19</v>
      </c>
      <c r="J185">
        <f>IF(E185,4,0)+IF(F185,8,0)+(G185*16)</f>
        <v>0</v>
      </c>
      <c r="K185">
        <f t="shared" si="2"/>
        <v>68</v>
      </c>
      <c r="L185" t="str">
        <f>":02"&amp;DEC2HEX(H185,4)&amp;"00"&amp;DEC2HEX(I185,2)&amp;DEC2HEX(J185,2)&amp;DEC2HEX(K185,2)</f>
        <v>:0201A600130044</v>
      </c>
    </row>
    <row r="186" spans="1:12" x14ac:dyDescent="0.25">
      <c r="A186">
        <v>212</v>
      </c>
      <c r="B186" t="s">
        <v>182</v>
      </c>
      <c r="C186" t="s">
        <v>213</v>
      </c>
      <c r="D186">
        <v>20</v>
      </c>
      <c r="G186">
        <f>IF(C186="static",0,IF(C186="podizo",1,IF(C186="murphy",2,IF(C186="infotr",3,IF(C186="sniksn",4,IF(C186="termin",5,IF(C186="bugbas",6,IF(C186="explod",7,IF(C186="electr",8,"Err")))))))))</f>
        <v>0</v>
      </c>
      <c r="H186">
        <f>A186*2</f>
        <v>424</v>
      </c>
      <c r="I186">
        <f>G186*16+D186</f>
        <v>20</v>
      </c>
      <c r="J186">
        <f>IF(E186,4,0)+IF(F186,8,0)+(G186*16)</f>
        <v>0</v>
      </c>
      <c r="K186">
        <f t="shared" si="2"/>
        <v>65</v>
      </c>
      <c r="L186" t="str">
        <f>":02"&amp;DEC2HEX(H186,4)&amp;"00"&amp;DEC2HEX(I186,2)&amp;DEC2HEX(J186,2)&amp;DEC2HEX(K186,2)</f>
        <v>:0201A800140041</v>
      </c>
    </row>
    <row r="187" spans="1:12" x14ac:dyDescent="0.25">
      <c r="A187">
        <v>213</v>
      </c>
      <c r="B187" t="s">
        <v>181</v>
      </c>
      <c r="C187" t="s">
        <v>213</v>
      </c>
      <c r="D187">
        <v>21</v>
      </c>
      <c r="G187">
        <f>IF(C187="static",0,IF(C187="podizo",1,IF(C187="murphy",2,IF(C187="infotr",3,IF(C187="sniksn",4,IF(C187="termin",5,IF(C187="bugbas",6,IF(C187="explod",7,IF(C187="electr",8,"Err")))))))))</f>
        <v>0</v>
      </c>
      <c r="H187">
        <f>A187*2</f>
        <v>426</v>
      </c>
      <c r="I187">
        <f>G187*16+D187</f>
        <v>21</v>
      </c>
      <c r="J187">
        <f>IF(E187,4,0)+IF(F187,8,0)+(G187*16)</f>
        <v>0</v>
      </c>
      <c r="K187">
        <f t="shared" si="2"/>
        <v>62</v>
      </c>
      <c r="L187" t="str">
        <f>":02"&amp;DEC2HEX(H187,4)&amp;"00"&amp;DEC2HEX(I187,2)&amp;DEC2HEX(J187,2)&amp;DEC2HEX(K187,2)</f>
        <v>:0201AA0015003E</v>
      </c>
    </row>
    <row r="188" spans="1:12" x14ac:dyDescent="0.25">
      <c r="A188">
        <v>214</v>
      </c>
      <c r="B188" t="s">
        <v>183</v>
      </c>
      <c r="C188" t="s">
        <v>213</v>
      </c>
      <c r="D188">
        <v>22</v>
      </c>
      <c r="G188">
        <f>IF(C188="static",0,IF(C188="podizo",1,IF(C188="murphy",2,IF(C188="infotr",3,IF(C188="sniksn",4,IF(C188="termin",5,IF(C188="bugbas",6,IF(C188="explod",7,IF(C188="electr",8,"Err")))))))))</f>
        <v>0</v>
      </c>
      <c r="H188">
        <f>A188*2</f>
        <v>428</v>
      </c>
      <c r="I188">
        <f>G188*16+D188</f>
        <v>22</v>
      </c>
      <c r="J188">
        <f>IF(E188,4,0)+IF(F188,8,0)+(G188*16)</f>
        <v>0</v>
      </c>
      <c r="K188">
        <f t="shared" si="2"/>
        <v>59</v>
      </c>
      <c r="L188" t="str">
        <f>":02"&amp;DEC2HEX(H188,4)&amp;"00"&amp;DEC2HEX(I188,2)&amp;DEC2HEX(J188,2)&amp;DEC2HEX(K188,2)</f>
        <v>:0201AC0016003B</v>
      </c>
    </row>
    <row r="189" spans="1:12" x14ac:dyDescent="0.25">
      <c r="A189">
        <v>215</v>
      </c>
      <c r="B189" t="s">
        <v>184</v>
      </c>
      <c r="C189" t="s">
        <v>213</v>
      </c>
      <c r="D189">
        <v>23</v>
      </c>
      <c r="G189">
        <f>IF(C189="static",0,IF(C189="podizo",1,IF(C189="murphy",2,IF(C189="infotr",3,IF(C189="sniksn",4,IF(C189="termin",5,IF(C189="bugbas",6,IF(C189="explod",7,IF(C189="electr",8,"Err")))))))))</f>
        <v>0</v>
      </c>
      <c r="H189">
        <f>A189*2</f>
        <v>430</v>
      </c>
      <c r="I189">
        <f>G189*16+D189</f>
        <v>23</v>
      </c>
      <c r="J189">
        <f>IF(E189,4,0)+IF(F189,8,0)+(G189*16)</f>
        <v>0</v>
      </c>
      <c r="K189">
        <f t="shared" si="2"/>
        <v>56</v>
      </c>
      <c r="L189" t="str">
        <f>":02"&amp;DEC2HEX(H189,4)&amp;"00"&amp;DEC2HEX(I189,2)&amp;DEC2HEX(J189,2)&amp;DEC2HEX(K189,2)</f>
        <v>:0201AE00170038</v>
      </c>
    </row>
    <row r="190" spans="1:12" hidden="1" x14ac:dyDescent="0.25">
      <c r="A190">
        <v>56</v>
      </c>
      <c r="G190" t="str">
        <f>IF(C190="static",0,IF(C190="podizo",1,IF(C190="murphy",2,IF(C190="infotr",3,IF(C190="sniksn",4,IF(C190="termin",5,IF(C190="bugbas",6,IF(C190="explod",7,IF(C190="electr",8,"Err")))))))))</f>
        <v>Err</v>
      </c>
      <c r="H190">
        <f>A190*2</f>
        <v>112</v>
      </c>
      <c r="I190" t="e">
        <f>G190*16+D190</f>
        <v>#VALUE!</v>
      </c>
      <c r="J190" t="e">
        <f>IF(E190,4,0)+IF(F190,8,0)+(G190*16)</f>
        <v>#VALUE!</v>
      </c>
      <c r="K190" t="e">
        <f>256-MOD(H190+I190+J190+2,256)</f>
        <v>#VALUE!</v>
      </c>
      <c r="L190" t="e">
        <f>":02"&amp;DEC2HEX(H190,4)&amp;"00"&amp;DEC2HEX(I190,2)&amp;DEC2HEX(J190,2)&amp;DEC2HEX(K190,2)</f>
        <v>#VALUE!</v>
      </c>
    </row>
    <row r="191" spans="1:12" hidden="1" x14ac:dyDescent="0.25">
      <c r="A191">
        <v>57</v>
      </c>
      <c r="G191" t="str">
        <f>IF(C191="static",0,IF(C191="podizo",1,IF(C191="murphy",2,IF(C191="infotr",3,IF(C191="sniksn",4,IF(C191="termin",5,IF(C191="bugbas",6,IF(C191="explod",7,IF(C191="electr",8,"Err")))))))))</f>
        <v>Err</v>
      </c>
      <c r="H191">
        <f>A191*2</f>
        <v>114</v>
      </c>
      <c r="I191" t="e">
        <f>G191*16+D191</f>
        <v>#VALUE!</v>
      </c>
      <c r="J191" t="e">
        <f>IF(E191,4,0)+IF(F191,8,0)+(G191*16)</f>
        <v>#VALUE!</v>
      </c>
      <c r="K191" t="e">
        <f>256-MOD(H191+I191+J191+2,256)</f>
        <v>#VALUE!</v>
      </c>
      <c r="L191" t="e">
        <f>":02"&amp;DEC2HEX(H191,4)&amp;"00"&amp;DEC2HEX(I191,2)&amp;DEC2HEX(J191,2)&amp;DEC2HEX(K191,2)</f>
        <v>#VALUE!</v>
      </c>
    </row>
    <row r="192" spans="1:12" hidden="1" x14ac:dyDescent="0.25">
      <c r="A192">
        <v>58</v>
      </c>
      <c r="G192" t="str">
        <f>IF(C192="static",0,IF(C192="podizo",1,IF(C192="murphy",2,IF(C192="infotr",3,IF(C192="sniksn",4,IF(C192="termin",5,IF(C192="bugbas",6,IF(C192="explod",7,IF(C192="electr",8,"Err")))))))))</f>
        <v>Err</v>
      </c>
      <c r="H192">
        <f>A192*2</f>
        <v>116</v>
      </c>
      <c r="I192" t="e">
        <f>G192*16+D192</f>
        <v>#VALUE!</v>
      </c>
      <c r="J192" t="e">
        <f>IF(E192,4,0)+IF(F192,8,0)+(G192*16)</f>
        <v>#VALUE!</v>
      </c>
      <c r="K192" t="e">
        <f>256-MOD(H192+I192+J192+2,256)</f>
        <v>#VALUE!</v>
      </c>
      <c r="L192" t="e">
        <f>":02"&amp;DEC2HEX(H192,4)&amp;"00"&amp;DEC2HEX(I192,2)&amp;DEC2HEX(J192,2)&amp;DEC2HEX(K192,2)</f>
        <v>#VALUE!</v>
      </c>
    </row>
    <row r="193" spans="1:12" hidden="1" x14ac:dyDescent="0.25">
      <c r="A193">
        <v>59</v>
      </c>
      <c r="G193" t="str">
        <f>IF(C193="static",0,IF(C193="podizo",1,IF(C193="murphy",2,IF(C193="infotr",3,IF(C193="sniksn",4,IF(C193="termin",5,IF(C193="bugbas",6,IF(C193="explod",7,IF(C193="electr",8,"Err")))))))))</f>
        <v>Err</v>
      </c>
      <c r="H193">
        <f>A193*2</f>
        <v>118</v>
      </c>
      <c r="I193" t="e">
        <f>G193*16+D193</f>
        <v>#VALUE!</v>
      </c>
      <c r="J193" t="e">
        <f>IF(E193,4,0)+IF(F193,8,0)+(G193*16)</f>
        <v>#VALUE!</v>
      </c>
      <c r="K193" t="e">
        <f>256-MOD(H193+I193+J193+2,256)</f>
        <v>#VALUE!</v>
      </c>
      <c r="L193" t="e">
        <f>":02"&amp;DEC2HEX(H193,4)&amp;"00"&amp;DEC2HEX(I193,2)&amp;DEC2HEX(J193,2)&amp;DEC2HEX(K193,2)</f>
        <v>#VALUE!</v>
      </c>
    </row>
    <row r="194" spans="1:12" hidden="1" x14ac:dyDescent="0.25">
      <c r="A194">
        <v>60</v>
      </c>
      <c r="G194" t="str">
        <f>IF(C194="static",0,IF(C194="podizo",1,IF(C194="murphy",2,IF(C194="infotr",3,IF(C194="sniksn",4,IF(C194="termin",5,IF(C194="bugbas",6,IF(C194="explod",7,IF(C194="electr",8,"Err")))))))))</f>
        <v>Err</v>
      </c>
      <c r="H194">
        <f>A194*2</f>
        <v>120</v>
      </c>
      <c r="I194" t="e">
        <f>G194*16+D194</f>
        <v>#VALUE!</v>
      </c>
      <c r="J194" t="e">
        <f>IF(E194,4,0)+IF(F194,8,0)+(G194*16)</f>
        <v>#VALUE!</v>
      </c>
      <c r="K194" t="e">
        <f>256-MOD(H194+I194+J194+2,256)</f>
        <v>#VALUE!</v>
      </c>
      <c r="L194" t="e">
        <f>":02"&amp;DEC2HEX(H194,4)&amp;"00"&amp;DEC2HEX(I194,2)&amp;DEC2HEX(J194,2)&amp;DEC2HEX(K194,2)</f>
        <v>#VALUE!</v>
      </c>
    </row>
    <row r="195" spans="1:12" hidden="1" x14ac:dyDescent="0.25">
      <c r="A195">
        <v>61</v>
      </c>
      <c r="G195" t="str">
        <f>IF(C195="static",0,IF(C195="podizo",1,IF(C195="murphy",2,IF(C195="infotr",3,IF(C195="sniksn",4,IF(C195="termin",5,IF(C195="bugbas",6,IF(C195="explod",7,IF(C195="electr",8,"Err")))))))))</f>
        <v>Err</v>
      </c>
      <c r="H195">
        <f>A195*2</f>
        <v>122</v>
      </c>
      <c r="I195" t="e">
        <f>G195*16+D195</f>
        <v>#VALUE!</v>
      </c>
      <c r="J195" t="e">
        <f>IF(E195,4,0)+IF(F195,8,0)+(G195*16)</f>
        <v>#VALUE!</v>
      </c>
      <c r="K195" t="e">
        <f>256-MOD(H195+I195+J195+2,256)</f>
        <v>#VALUE!</v>
      </c>
      <c r="L195" t="e">
        <f>":02"&amp;DEC2HEX(H195,4)&amp;"00"&amp;DEC2HEX(I195,2)&amp;DEC2HEX(J195,2)&amp;DEC2HEX(K195,2)</f>
        <v>#VALUE!</v>
      </c>
    </row>
    <row r="196" spans="1:12" hidden="1" x14ac:dyDescent="0.25">
      <c r="A196">
        <v>62</v>
      </c>
      <c r="G196" t="str">
        <f>IF(C196="static",0,IF(C196="podizo",1,IF(C196="murphy",2,IF(C196="infotr",3,IF(C196="sniksn",4,IF(C196="termin",5,IF(C196="bugbas",6,IF(C196="explod",7,IF(C196="electr",8,"Err")))))))))</f>
        <v>Err</v>
      </c>
      <c r="H196">
        <f>A196*2</f>
        <v>124</v>
      </c>
      <c r="I196" t="e">
        <f>G196*16+D196</f>
        <v>#VALUE!</v>
      </c>
      <c r="J196" t="e">
        <f>IF(E196,4,0)+IF(F196,8,0)+(G196*16)</f>
        <v>#VALUE!</v>
      </c>
      <c r="K196" t="e">
        <f>256-MOD(H196+I196+J196+2,256)</f>
        <v>#VALUE!</v>
      </c>
      <c r="L196" t="e">
        <f>":02"&amp;DEC2HEX(H196,4)&amp;"00"&amp;DEC2HEX(I196,2)&amp;DEC2HEX(J196,2)&amp;DEC2HEX(K196,2)</f>
        <v>#VALUE!</v>
      </c>
    </row>
    <row r="197" spans="1:12" hidden="1" x14ac:dyDescent="0.25">
      <c r="A197">
        <v>63</v>
      </c>
      <c r="G197" t="str">
        <f>IF(C197="static",0,IF(C197="podizo",1,IF(C197="murphy",2,IF(C197="infotr",3,IF(C197="sniksn",4,IF(C197="termin",5,IF(C197="bugbas",6,IF(C197="explod",7,IF(C197="electr",8,"Err")))))))))</f>
        <v>Err</v>
      </c>
      <c r="H197">
        <f>A197*2</f>
        <v>126</v>
      </c>
      <c r="I197" t="e">
        <f>G197*16+D197</f>
        <v>#VALUE!</v>
      </c>
      <c r="J197" t="e">
        <f>IF(E197,4,0)+IF(F197,8,0)+(G197*16)</f>
        <v>#VALUE!</v>
      </c>
      <c r="K197" t="e">
        <f>256-MOD(H197+I197+J197+2,256)</f>
        <v>#VALUE!</v>
      </c>
      <c r="L197" t="e">
        <f>":02"&amp;DEC2HEX(H197,4)&amp;"00"&amp;DEC2HEX(I197,2)&amp;DEC2HEX(J197,2)&amp;DEC2HEX(K197,2)</f>
        <v>#VALUE!</v>
      </c>
    </row>
    <row r="198" spans="1:12" hidden="1" x14ac:dyDescent="0.25">
      <c r="A198">
        <v>64</v>
      </c>
      <c r="G198" t="str">
        <f>IF(C198="static",0,IF(C198="podizo",1,IF(C198="murphy",2,IF(C198="infotr",3,IF(C198="sniksn",4,IF(C198="termin",5,IF(C198="bugbas",6,IF(C198="explod",7,IF(C198="electr",8,"Err")))))))))</f>
        <v>Err</v>
      </c>
      <c r="H198">
        <f>A198*2</f>
        <v>128</v>
      </c>
      <c r="I198" t="e">
        <f>G198*16+D198</f>
        <v>#VALUE!</v>
      </c>
      <c r="J198" t="e">
        <f>IF(E198,4,0)+IF(F198,8,0)+(G198*16)</f>
        <v>#VALUE!</v>
      </c>
      <c r="K198" t="e">
        <f>256-MOD(H198+I198+J198+2,256)</f>
        <v>#VALUE!</v>
      </c>
      <c r="L198" t="e">
        <f>":02"&amp;DEC2HEX(H198,4)&amp;"00"&amp;DEC2HEX(I198,2)&amp;DEC2HEX(J198,2)&amp;DEC2HEX(K198,2)</f>
        <v>#VALUE!</v>
      </c>
    </row>
    <row r="199" spans="1:12" hidden="1" x14ac:dyDescent="0.25">
      <c r="A199">
        <v>65</v>
      </c>
      <c r="G199" t="str">
        <f>IF(C199="static",0,IF(C199="podizo",1,IF(C199="murphy",2,IF(C199="infotr",3,IF(C199="sniksn",4,IF(C199="termin",5,IF(C199="bugbas",6,IF(C199="explod",7,IF(C199="electr",8,"Err")))))))))</f>
        <v>Err</v>
      </c>
      <c r="H199">
        <f>A199*2</f>
        <v>130</v>
      </c>
      <c r="I199" t="e">
        <f>G199*16+D199</f>
        <v>#VALUE!</v>
      </c>
      <c r="J199" t="e">
        <f>IF(E199,4,0)+IF(F199,8,0)+(G199*16)</f>
        <v>#VALUE!</v>
      </c>
      <c r="K199" t="e">
        <f>256-MOD(H199+I199+J199+2,256)</f>
        <v>#VALUE!</v>
      </c>
      <c r="L199" t="e">
        <f>":02"&amp;DEC2HEX(H199,4)&amp;"00"&amp;DEC2HEX(I199,2)&amp;DEC2HEX(J199,2)&amp;DEC2HEX(K199,2)</f>
        <v>#VALUE!</v>
      </c>
    </row>
    <row r="200" spans="1:12" hidden="1" x14ac:dyDescent="0.25">
      <c r="A200">
        <v>67</v>
      </c>
      <c r="G200" t="str">
        <f>IF(C200="static",0,IF(C200="podizo",1,IF(C200="murphy",2,IF(C200="infotr",3,IF(C200="sniksn",4,IF(C200="termin",5,IF(C200="bugbas",6,IF(C200="explod",7,IF(C200="electr",8,"Err")))))))))</f>
        <v>Err</v>
      </c>
      <c r="H200">
        <f>A200*2</f>
        <v>134</v>
      </c>
      <c r="I200" t="e">
        <f>G200*16+D200</f>
        <v>#VALUE!</v>
      </c>
      <c r="J200" t="e">
        <f>IF(E200,4,0)+IF(F200,8,0)+(G200*16)</f>
        <v>#VALUE!</v>
      </c>
      <c r="K200" t="e">
        <f>256-MOD(H200+I200+J200+2,256)</f>
        <v>#VALUE!</v>
      </c>
      <c r="L200" t="e">
        <f>":02"&amp;DEC2HEX(H200,4)&amp;"00"&amp;DEC2HEX(I200,2)&amp;DEC2HEX(J200,2)&amp;DEC2HEX(K200,2)</f>
        <v>#VALUE!</v>
      </c>
    </row>
    <row r="201" spans="1:12" hidden="1" x14ac:dyDescent="0.25">
      <c r="A201">
        <v>68</v>
      </c>
      <c r="G201" t="str">
        <f>IF(C201="static",0,IF(C201="podizo",1,IF(C201="murphy",2,IF(C201="infotr",3,IF(C201="sniksn",4,IF(C201="termin",5,IF(C201="bugbas",6,IF(C201="explod",7,IF(C201="electr",8,"Err")))))))))</f>
        <v>Err</v>
      </c>
      <c r="H201">
        <f>A201*2</f>
        <v>136</v>
      </c>
      <c r="I201" t="e">
        <f>G201*16+D201</f>
        <v>#VALUE!</v>
      </c>
      <c r="J201" t="e">
        <f>IF(E201,4,0)+IF(F201,8,0)+(G201*16)</f>
        <v>#VALUE!</v>
      </c>
      <c r="K201" t="e">
        <f>256-MOD(H201+I201+J201+2,256)</f>
        <v>#VALUE!</v>
      </c>
      <c r="L201" t="e">
        <f>":02"&amp;DEC2HEX(H201,4)&amp;"00"&amp;DEC2HEX(I201,2)&amp;DEC2HEX(J201,2)&amp;DEC2HEX(K201,2)</f>
        <v>#VALUE!</v>
      </c>
    </row>
    <row r="202" spans="1:12" hidden="1" x14ac:dyDescent="0.25">
      <c r="A202">
        <v>69</v>
      </c>
      <c r="G202" t="str">
        <f>IF(C202="static",0,IF(C202="podizo",1,IF(C202="murphy",2,IF(C202="infotr",3,IF(C202="sniksn",4,IF(C202="termin",5,IF(C202="bugbas",6,IF(C202="explod",7,IF(C202="electr",8,"Err")))))))))</f>
        <v>Err</v>
      </c>
      <c r="H202">
        <f>A202*2</f>
        <v>138</v>
      </c>
      <c r="I202" t="e">
        <f>G202*16+D202</f>
        <v>#VALUE!</v>
      </c>
      <c r="J202" t="e">
        <f>IF(E202,4,0)+IF(F202,8,0)+(G202*16)</f>
        <v>#VALUE!</v>
      </c>
      <c r="K202" t="e">
        <f>256-MOD(H202+I202+J202+2,256)</f>
        <v>#VALUE!</v>
      </c>
      <c r="L202" t="e">
        <f>":02"&amp;DEC2HEX(H202,4)&amp;"00"&amp;DEC2HEX(I202,2)&amp;DEC2HEX(J202,2)&amp;DEC2HEX(K202,2)</f>
        <v>#VALUE!</v>
      </c>
    </row>
    <row r="203" spans="1:12" hidden="1" x14ac:dyDescent="0.25">
      <c r="A203">
        <v>70</v>
      </c>
      <c r="G203" t="str">
        <f>IF(C203="static",0,IF(C203="podizo",1,IF(C203="murphy",2,IF(C203="infotr",3,IF(C203="sniksn",4,IF(C203="termin",5,IF(C203="bugbas",6,IF(C203="explod",7,IF(C203="electr",8,"Err")))))))))</f>
        <v>Err</v>
      </c>
      <c r="H203">
        <f>A203*2</f>
        <v>140</v>
      </c>
      <c r="I203" t="e">
        <f>G203*16+D203</f>
        <v>#VALUE!</v>
      </c>
      <c r="J203" t="e">
        <f>IF(E203,4,0)+IF(F203,8,0)+(G203*16)</f>
        <v>#VALUE!</v>
      </c>
      <c r="K203" t="e">
        <f>256-MOD(H203+I203+J203+2,256)</f>
        <v>#VALUE!</v>
      </c>
      <c r="L203" t="e">
        <f>":02"&amp;DEC2HEX(H203,4)&amp;"00"&amp;DEC2HEX(I203,2)&amp;DEC2HEX(J203,2)&amp;DEC2HEX(K203,2)</f>
        <v>#VALUE!</v>
      </c>
    </row>
    <row r="204" spans="1:12" hidden="1" x14ac:dyDescent="0.25">
      <c r="A204">
        <v>71</v>
      </c>
      <c r="G204" t="str">
        <f>IF(C204="static",0,IF(C204="podizo",1,IF(C204="murphy",2,IF(C204="infotr",3,IF(C204="sniksn",4,IF(C204="termin",5,IF(C204="bugbas",6,IF(C204="explod",7,IF(C204="electr",8,"Err")))))))))</f>
        <v>Err</v>
      </c>
      <c r="H204">
        <f>A204*2</f>
        <v>142</v>
      </c>
      <c r="I204" t="e">
        <f>G204*16+D204</f>
        <v>#VALUE!</v>
      </c>
      <c r="J204" t="e">
        <f>IF(E204,4,0)+IF(F204,8,0)+(G204*16)</f>
        <v>#VALUE!</v>
      </c>
      <c r="K204" t="e">
        <f>256-MOD(H204+I204+J204+2,256)</f>
        <v>#VALUE!</v>
      </c>
      <c r="L204" t="e">
        <f>":02"&amp;DEC2HEX(H204,4)&amp;"00"&amp;DEC2HEX(I204,2)&amp;DEC2HEX(J204,2)&amp;DEC2HEX(K204,2)</f>
        <v>#VALUE!</v>
      </c>
    </row>
    <row r="205" spans="1:12" hidden="1" x14ac:dyDescent="0.25">
      <c r="A205">
        <v>72</v>
      </c>
      <c r="G205" t="str">
        <f>IF(C205="static",0,IF(C205="podizo",1,IF(C205="murphy",2,IF(C205="infotr",3,IF(C205="sniksn",4,IF(C205="termin",5,IF(C205="bugbas",6,IF(C205="explod",7,IF(C205="electr",8,"Err")))))))))</f>
        <v>Err</v>
      </c>
      <c r="H205">
        <f>A205*2</f>
        <v>144</v>
      </c>
      <c r="I205" t="e">
        <f>G205*16+D205</f>
        <v>#VALUE!</v>
      </c>
      <c r="J205" t="e">
        <f>IF(E205,4,0)+IF(F205,8,0)+(G205*16)</f>
        <v>#VALUE!</v>
      </c>
      <c r="K205" t="e">
        <f>256-MOD(H205+I205+J205+2,256)</f>
        <v>#VALUE!</v>
      </c>
      <c r="L205" t="e">
        <f>":02"&amp;DEC2HEX(H205,4)&amp;"00"&amp;DEC2HEX(I205,2)&amp;DEC2HEX(J205,2)&amp;DEC2HEX(K205,2)</f>
        <v>#VALUE!</v>
      </c>
    </row>
    <row r="206" spans="1:12" hidden="1" x14ac:dyDescent="0.25">
      <c r="A206">
        <v>73</v>
      </c>
      <c r="G206" t="str">
        <f>IF(C206="static",0,IF(C206="podizo",1,IF(C206="murphy",2,IF(C206="infotr",3,IF(C206="sniksn",4,IF(C206="termin",5,IF(C206="bugbas",6,IF(C206="explod",7,IF(C206="electr",8,"Err")))))))))</f>
        <v>Err</v>
      </c>
      <c r="H206">
        <f>A206*2</f>
        <v>146</v>
      </c>
      <c r="I206" t="e">
        <f>G206*16+D206</f>
        <v>#VALUE!</v>
      </c>
      <c r="J206" t="e">
        <f>IF(E206,4,0)+IF(F206,8,0)+(G206*16)</f>
        <v>#VALUE!</v>
      </c>
      <c r="K206" t="e">
        <f>256-MOD(H206+I206+J206+2,256)</f>
        <v>#VALUE!</v>
      </c>
      <c r="L206" t="e">
        <f>":02"&amp;DEC2HEX(H206,4)&amp;"00"&amp;DEC2HEX(I206,2)&amp;DEC2HEX(J206,2)&amp;DEC2HEX(K206,2)</f>
        <v>#VALUE!</v>
      </c>
    </row>
    <row r="207" spans="1:12" hidden="1" x14ac:dyDescent="0.25">
      <c r="A207">
        <v>79</v>
      </c>
      <c r="G207" t="str">
        <f>IF(C207="static",0,IF(C207="podizo",1,IF(C207="murphy",2,IF(C207="infotr",3,IF(C207="sniksn",4,IF(C207="termin",5,IF(C207="bugbas",6,IF(C207="explod",7,IF(C207="electr",8,"Err")))))))))</f>
        <v>Err</v>
      </c>
      <c r="H207">
        <f>A207*2</f>
        <v>158</v>
      </c>
      <c r="I207" t="e">
        <f>G207*16+D207</f>
        <v>#VALUE!</v>
      </c>
      <c r="J207" t="e">
        <f>IF(E207,4,0)+IF(F207,8,0)+(G207*16)</f>
        <v>#VALUE!</v>
      </c>
      <c r="K207" t="e">
        <f>256-MOD(H207+I207+J207+2,256)</f>
        <v>#VALUE!</v>
      </c>
      <c r="L207" t="e">
        <f>":02"&amp;DEC2HEX(H207,4)&amp;"00"&amp;DEC2HEX(I207,2)&amp;DEC2HEX(J207,2)&amp;DEC2HEX(K207,2)</f>
        <v>#VALUE!</v>
      </c>
    </row>
    <row r="208" spans="1:12" hidden="1" x14ac:dyDescent="0.25">
      <c r="A208">
        <v>94</v>
      </c>
      <c r="G208" t="str">
        <f>IF(C208="static",0,IF(C208="podizo",1,IF(C208="murphy",2,IF(C208="infotr",3,IF(C208="sniksn",4,IF(C208="termin",5,IF(C208="bugbas",6,IF(C208="explod",7,IF(C208="electr",8,"Err")))))))))</f>
        <v>Err</v>
      </c>
      <c r="H208">
        <f>A208*2</f>
        <v>188</v>
      </c>
      <c r="I208" t="e">
        <f>G208*16+D208</f>
        <v>#VALUE!</v>
      </c>
      <c r="J208" t="e">
        <f>IF(E208,4,0)+IF(F208,8,0)+(G208*16)</f>
        <v>#VALUE!</v>
      </c>
      <c r="K208" t="e">
        <f>256-MOD(H208+I208+J208+2,256)</f>
        <v>#VALUE!</v>
      </c>
      <c r="L208" t="e">
        <f>":02"&amp;DEC2HEX(H208,4)&amp;"00"&amp;DEC2HEX(I208,2)&amp;DEC2HEX(J208,2)&amp;DEC2HEX(K208,2)</f>
        <v>#VALUE!</v>
      </c>
    </row>
    <row r="209" spans="1:12" hidden="1" x14ac:dyDescent="0.25">
      <c r="A209">
        <v>95</v>
      </c>
      <c r="G209" t="str">
        <f>IF(C209="static",0,IF(C209="podizo",1,IF(C209="murphy",2,IF(C209="infotr",3,IF(C209="sniksn",4,IF(C209="termin",5,IF(C209="bugbas",6,IF(C209="explod",7,IF(C209="electr",8,"Err")))))))))</f>
        <v>Err</v>
      </c>
      <c r="H209">
        <f>A209*2</f>
        <v>190</v>
      </c>
      <c r="I209" t="e">
        <f>G209*16+D209</f>
        <v>#VALUE!</v>
      </c>
      <c r="J209" t="e">
        <f>IF(E209,4,0)+IF(F209,8,0)+(G209*16)</f>
        <v>#VALUE!</v>
      </c>
      <c r="K209" t="e">
        <f>256-MOD(H209+I209+J209+2,256)</f>
        <v>#VALUE!</v>
      </c>
      <c r="L209" t="e">
        <f>":02"&amp;DEC2HEX(H209,4)&amp;"00"&amp;DEC2HEX(I209,2)&amp;DEC2HEX(J209,2)&amp;DEC2HEX(K209,2)</f>
        <v>#VALUE!</v>
      </c>
    </row>
    <row r="210" spans="1:12" hidden="1" x14ac:dyDescent="0.25">
      <c r="A210">
        <v>152</v>
      </c>
      <c r="G210" t="str">
        <f>IF(C210="static",0,IF(C210="podizo",1,IF(C210="murphy",2,IF(C210="infotr",3,IF(C210="sniksn",4,IF(C210="termin",5,IF(C210="bugbas",6,IF(C210="explod",7,IF(C210="electr",8,"Err")))))))))</f>
        <v>Err</v>
      </c>
      <c r="H210">
        <f>A210*2</f>
        <v>304</v>
      </c>
      <c r="I210" t="e">
        <f>G210*16+D210</f>
        <v>#VALUE!</v>
      </c>
      <c r="J210" t="e">
        <f>IF(E210,4,0)+IF(F210,8,0)+(G210*16)</f>
        <v>#VALUE!</v>
      </c>
      <c r="K210" t="e">
        <f>256-MOD(H210+I210+J210+2,256)</f>
        <v>#VALUE!</v>
      </c>
      <c r="L210" t="e">
        <f>":02"&amp;DEC2HEX(H210,4)&amp;"00"&amp;DEC2HEX(I210,2)&amp;DEC2HEX(J210,2)&amp;DEC2HEX(K210,2)</f>
        <v>#VALUE!</v>
      </c>
    </row>
    <row r="211" spans="1:12" hidden="1" x14ac:dyDescent="0.25">
      <c r="A211">
        <v>153</v>
      </c>
      <c r="G211" t="str">
        <f>IF(C211="static",0,IF(C211="podizo",1,IF(C211="murphy",2,IF(C211="infotr",3,IF(C211="sniksn",4,IF(C211="termin",5,IF(C211="bugbas",6,IF(C211="explod",7,IF(C211="electr",8,"Err")))))))))</f>
        <v>Err</v>
      </c>
      <c r="H211">
        <f>A211*2</f>
        <v>306</v>
      </c>
      <c r="I211" t="e">
        <f>G211*16+D211</f>
        <v>#VALUE!</v>
      </c>
      <c r="J211" t="e">
        <f>IF(E211,4,0)+IF(F211,8,0)+(G211*16)</f>
        <v>#VALUE!</v>
      </c>
      <c r="K211" t="e">
        <f>256-MOD(H211+I211+J211+2,256)</f>
        <v>#VALUE!</v>
      </c>
      <c r="L211" t="e">
        <f>":02"&amp;DEC2HEX(H211,4)&amp;"00"&amp;DEC2HEX(I211,2)&amp;DEC2HEX(J211,2)&amp;DEC2HEX(K211,2)</f>
        <v>#VALUE!</v>
      </c>
    </row>
    <row r="212" spans="1:12" hidden="1" x14ac:dyDescent="0.25">
      <c r="A212">
        <v>154</v>
      </c>
      <c r="G212" t="str">
        <f>IF(C212="static",0,IF(C212="podizo",1,IF(C212="murphy",2,IF(C212="infotr",3,IF(C212="sniksn",4,IF(C212="termin",5,IF(C212="bugbas",6,IF(C212="explod",7,IF(C212="electr",8,"Err")))))))))</f>
        <v>Err</v>
      </c>
      <c r="H212">
        <f>A212*2</f>
        <v>308</v>
      </c>
      <c r="I212" t="e">
        <f>G212*16+D212</f>
        <v>#VALUE!</v>
      </c>
      <c r="J212" t="e">
        <f>IF(E212,4,0)+IF(F212,8,0)+(G212*16)</f>
        <v>#VALUE!</v>
      </c>
      <c r="K212" t="e">
        <f>256-MOD(H212+I212+J212+2,256)</f>
        <v>#VALUE!</v>
      </c>
      <c r="L212" t="e">
        <f>":02"&amp;DEC2HEX(H212,4)&amp;"00"&amp;DEC2HEX(I212,2)&amp;DEC2HEX(J212,2)&amp;DEC2HEX(K212,2)</f>
        <v>#VALUE!</v>
      </c>
    </row>
    <row r="213" spans="1:12" hidden="1" x14ac:dyDescent="0.25">
      <c r="A213">
        <v>155</v>
      </c>
      <c r="G213" t="str">
        <f>IF(C213="static",0,IF(C213="podizo",1,IF(C213="murphy",2,IF(C213="infotr",3,IF(C213="sniksn",4,IF(C213="termin",5,IF(C213="bugbas",6,IF(C213="explod",7,IF(C213="electr",8,"Err")))))))))</f>
        <v>Err</v>
      </c>
      <c r="H213">
        <f>A213*2</f>
        <v>310</v>
      </c>
      <c r="I213" t="e">
        <f>G213*16+D213</f>
        <v>#VALUE!</v>
      </c>
      <c r="J213" t="e">
        <f>IF(E213,4,0)+IF(F213,8,0)+(G213*16)</f>
        <v>#VALUE!</v>
      </c>
      <c r="K213" t="e">
        <f>256-MOD(H213+I213+J213+2,256)</f>
        <v>#VALUE!</v>
      </c>
      <c r="L213" t="e">
        <f>":02"&amp;DEC2HEX(H213,4)&amp;"00"&amp;DEC2HEX(I213,2)&amp;DEC2HEX(J213,2)&amp;DEC2HEX(K213,2)</f>
        <v>#VALUE!</v>
      </c>
    </row>
    <row r="214" spans="1:12" hidden="1" x14ac:dyDescent="0.25">
      <c r="A214">
        <v>156</v>
      </c>
      <c r="G214" t="str">
        <f>IF(C214="static",0,IF(C214="podizo",1,IF(C214="murphy",2,IF(C214="infotr",3,IF(C214="sniksn",4,IF(C214="termin",5,IF(C214="bugbas",6,IF(C214="explod",7,IF(C214="electr",8,"Err")))))))))</f>
        <v>Err</v>
      </c>
      <c r="H214">
        <f>A214*2</f>
        <v>312</v>
      </c>
      <c r="I214" t="e">
        <f>G214*16+D214</f>
        <v>#VALUE!</v>
      </c>
      <c r="J214" t="e">
        <f>IF(E214,4,0)+IF(F214,8,0)+(G214*16)</f>
        <v>#VALUE!</v>
      </c>
      <c r="K214" t="e">
        <f>256-MOD(H214+I214+J214+2,256)</f>
        <v>#VALUE!</v>
      </c>
      <c r="L214" t="e">
        <f>":02"&amp;DEC2HEX(H214,4)&amp;"00"&amp;DEC2HEX(I214,2)&amp;DEC2HEX(J214,2)&amp;DEC2HEX(K214,2)</f>
        <v>#VALUE!</v>
      </c>
    </row>
    <row r="215" spans="1:12" hidden="1" x14ac:dyDescent="0.25">
      <c r="A215">
        <v>157</v>
      </c>
      <c r="G215" t="str">
        <f>IF(C215="static",0,IF(C215="podizo",1,IF(C215="murphy",2,IF(C215="infotr",3,IF(C215="sniksn",4,IF(C215="termin",5,IF(C215="bugbas",6,IF(C215="explod",7,IF(C215="electr",8,"Err")))))))))</f>
        <v>Err</v>
      </c>
      <c r="H215">
        <f>A215*2</f>
        <v>314</v>
      </c>
      <c r="I215" t="e">
        <f>G215*16+D215</f>
        <v>#VALUE!</v>
      </c>
      <c r="J215" t="e">
        <f>IF(E215,4,0)+IF(F215,8,0)+(G215*16)</f>
        <v>#VALUE!</v>
      </c>
      <c r="K215" t="e">
        <f>256-MOD(H215+I215+J215+2,256)</f>
        <v>#VALUE!</v>
      </c>
      <c r="L215" t="e">
        <f>":02"&amp;DEC2HEX(H215,4)&amp;"00"&amp;DEC2HEX(I215,2)&amp;DEC2HEX(J215,2)&amp;DEC2HEX(K215,2)</f>
        <v>#VALUE!</v>
      </c>
    </row>
    <row r="216" spans="1:12" hidden="1" x14ac:dyDescent="0.25">
      <c r="A216">
        <v>158</v>
      </c>
      <c r="G216" t="str">
        <f>IF(C216="static",0,IF(C216="podizo",1,IF(C216="murphy",2,IF(C216="infotr",3,IF(C216="sniksn",4,IF(C216="termin",5,IF(C216="bugbas",6,IF(C216="explod",7,IF(C216="electr",8,"Err")))))))))</f>
        <v>Err</v>
      </c>
      <c r="H216">
        <f>A216*2</f>
        <v>316</v>
      </c>
      <c r="I216" t="e">
        <f>G216*16+D216</f>
        <v>#VALUE!</v>
      </c>
      <c r="J216" t="e">
        <f>IF(E216,4,0)+IF(F216,8,0)+(G216*16)</f>
        <v>#VALUE!</v>
      </c>
      <c r="K216" t="e">
        <f>256-MOD(H216+I216+J216+2,256)</f>
        <v>#VALUE!</v>
      </c>
      <c r="L216" t="e">
        <f>":02"&amp;DEC2HEX(H216,4)&amp;"00"&amp;DEC2HEX(I216,2)&amp;DEC2HEX(J216,2)&amp;DEC2HEX(K216,2)</f>
        <v>#VALUE!</v>
      </c>
    </row>
    <row r="217" spans="1:12" hidden="1" x14ac:dyDescent="0.25">
      <c r="A217">
        <v>159</v>
      </c>
      <c r="G217" t="str">
        <f>IF(C217="static",0,IF(C217="podizo",1,IF(C217="murphy",2,IF(C217="infotr",3,IF(C217="sniksn",4,IF(C217="termin",5,IF(C217="bugbas",6,IF(C217="explod",7,IF(C217="electr",8,"Err")))))))))</f>
        <v>Err</v>
      </c>
      <c r="H217">
        <f>A217*2</f>
        <v>318</v>
      </c>
      <c r="I217" t="e">
        <f>G217*16+D217</f>
        <v>#VALUE!</v>
      </c>
      <c r="J217" t="e">
        <f>IF(E217,4,0)+IF(F217,8,0)+(G217*16)</f>
        <v>#VALUE!</v>
      </c>
      <c r="K217" t="e">
        <f>256-MOD(H217+I217+J217+2,256)</f>
        <v>#VALUE!</v>
      </c>
      <c r="L217" t="e">
        <f>":02"&amp;DEC2HEX(H217,4)&amp;"00"&amp;DEC2HEX(I217,2)&amp;DEC2HEX(J217,2)&amp;DEC2HEX(K217,2)</f>
        <v>#VALUE!</v>
      </c>
    </row>
    <row r="218" spans="1:12" hidden="1" x14ac:dyDescent="0.25">
      <c r="A218">
        <v>216</v>
      </c>
      <c r="G218" t="str">
        <f>IF(C218="static",0,IF(C218="podizo",1,IF(C218="murphy",2,IF(C218="infotr",3,IF(C218="sniksn",4,IF(C218="termin",5,IF(C218="bugbas",6,IF(C218="explod",7,IF(C218="electr",8,"Err")))))))))</f>
        <v>Err</v>
      </c>
      <c r="H218">
        <f>A218*2</f>
        <v>432</v>
      </c>
      <c r="I218" t="e">
        <f>G218*16+D218</f>
        <v>#VALUE!</v>
      </c>
      <c r="J218" t="e">
        <f>IF(E218,4,0)+IF(F218,8,0)+(G218*16)</f>
        <v>#VALUE!</v>
      </c>
      <c r="K218" t="e">
        <f>256-MOD(H218+I218+J218+2,256)</f>
        <v>#VALUE!</v>
      </c>
      <c r="L218" t="e">
        <f>":02"&amp;DEC2HEX(H218,4)&amp;"00"&amp;DEC2HEX(I218,2)&amp;DEC2HEX(J218,2)&amp;DEC2HEX(K218,2)</f>
        <v>#VALUE!</v>
      </c>
    </row>
    <row r="219" spans="1:12" hidden="1" x14ac:dyDescent="0.25">
      <c r="A219">
        <v>217</v>
      </c>
      <c r="G219" t="str">
        <f>IF(C219="static",0,IF(C219="podizo",1,IF(C219="murphy",2,IF(C219="infotr",3,IF(C219="sniksn",4,IF(C219="termin",5,IF(C219="bugbas",6,IF(C219="explod",7,IF(C219="electr",8,"Err")))))))))</f>
        <v>Err</v>
      </c>
      <c r="H219">
        <f>A219*2</f>
        <v>434</v>
      </c>
      <c r="I219" t="e">
        <f>G219*16+D219</f>
        <v>#VALUE!</v>
      </c>
      <c r="J219" t="e">
        <f>IF(E219,4,0)+IF(F219,8,0)+(G219*16)</f>
        <v>#VALUE!</v>
      </c>
      <c r="K219" t="e">
        <f>256-MOD(H219+I219+J219+2,256)</f>
        <v>#VALUE!</v>
      </c>
      <c r="L219" t="e">
        <f>":02"&amp;DEC2HEX(H219,4)&amp;"00"&amp;DEC2HEX(I219,2)&amp;DEC2HEX(J219,2)&amp;DEC2HEX(K219,2)</f>
        <v>#VALUE!</v>
      </c>
    </row>
    <row r="220" spans="1:12" hidden="1" x14ac:dyDescent="0.25">
      <c r="A220">
        <v>218</v>
      </c>
      <c r="G220" t="str">
        <f>IF(C220="static",0,IF(C220="podizo",1,IF(C220="murphy",2,IF(C220="infotr",3,IF(C220="sniksn",4,IF(C220="termin",5,IF(C220="bugbas",6,IF(C220="explod",7,IF(C220="electr",8,"Err")))))))))</f>
        <v>Err</v>
      </c>
      <c r="H220">
        <f>A220*2</f>
        <v>436</v>
      </c>
      <c r="I220" t="e">
        <f>G220*16+D220</f>
        <v>#VALUE!</v>
      </c>
      <c r="J220" t="e">
        <f>IF(E220,4,0)+IF(F220,8,0)+(G220*16)</f>
        <v>#VALUE!</v>
      </c>
      <c r="K220" t="e">
        <f>256-MOD(H220+I220+J220+2,256)</f>
        <v>#VALUE!</v>
      </c>
      <c r="L220" t="e">
        <f>":02"&amp;DEC2HEX(H220,4)&amp;"00"&amp;DEC2HEX(I220,2)&amp;DEC2HEX(J220,2)&amp;DEC2HEX(K220,2)</f>
        <v>#VALUE!</v>
      </c>
    </row>
    <row r="221" spans="1:12" hidden="1" x14ac:dyDescent="0.25">
      <c r="A221">
        <v>219</v>
      </c>
      <c r="G221" t="str">
        <f>IF(C221="static",0,IF(C221="podizo",1,IF(C221="murphy",2,IF(C221="infotr",3,IF(C221="sniksn",4,IF(C221="termin",5,IF(C221="bugbas",6,IF(C221="explod",7,IF(C221="electr",8,"Err")))))))))</f>
        <v>Err</v>
      </c>
      <c r="H221">
        <f>A221*2</f>
        <v>438</v>
      </c>
      <c r="I221" t="e">
        <f>G221*16+D221</f>
        <v>#VALUE!</v>
      </c>
      <c r="J221" t="e">
        <f>IF(E221,4,0)+IF(F221,8,0)+(G221*16)</f>
        <v>#VALUE!</v>
      </c>
      <c r="K221" t="e">
        <f>256-MOD(H221+I221+J221+2,256)</f>
        <v>#VALUE!</v>
      </c>
      <c r="L221" t="e">
        <f>":02"&amp;DEC2HEX(H221,4)&amp;"00"&amp;DEC2HEX(I221,2)&amp;DEC2HEX(J221,2)&amp;DEC2HEX(K221,2)</f>
        <v>#VALUE!</v>
      </c>
    </row>
    <row r="222" spans="1:12" hidden="1" x14ac:dyDescent="0.25">
      <c r="A222">
        <v>220</v>
      </c>
      <c r="G222" t="str">
        <f>IF(C222="static",0,IF(C222="podizo",1,IF(C222="murphy",2,IF(C222="infotr",3,IF(C222="sniksn",4,IF(C222="termin",5,IF(C222="bugbas",6,IF(C222="explod",7,IF(C222="electr",8,"Err")))))))))</f>
        <v>Err</v>
      </c>
      <c r="H222">
        <f>A222*2</f>
        <v>440</v>
      </c>
      <c r="I222" t="e">
        <f>G222*16+D222</f>
        <v>#VALUE!</v>
      </c>
      <c r="J222" t="e">
        <f>IF(E222,4,0)+IF(F222,8,0)+(G222*16)</f>
        <v>#VALUE!</v>
      </c>
      <c r="K222" t="e">
        <f>256-MOD(H222+I222+J222+2,256)</f>
        <v>#VALUE!</v>
      </c>
      <c r="L222" t="e">
        <f>":02"&amp;DEC2HEX(H222,4)&amp;"00"&amp;DEC2HEX(I222,2)&amp;DEC2HEX(J222,2)&amp;DEC2HEX(K222,2)</f>
        <v>#VALUE!</v>
      </c>
    </row>
    <row r="223" spans="1:12" hidden="1" x14ac:dyDescent="0.25">
      <c r="A223">
        <v>221</v>
      </c>
      <c r="G223" t="str">
        <f>IF(C223="static",0,IF(C223="podizo",1,IF(C223="murphy",2,IF(C223="infotr",3,IF(C223="sniksn",4,IF(C223="termin",5,IF(C223="bugbas",6,IF(C223="explod",7,IF(C223="electr",8,"Err")))))))))</f>
        <v>Err</v>
      </c>
      <c r="H223">
        <f>A223*2</f>
        <v>442</v>
      </c>
      <c r="I223" t="e">
        <f>G223*16+D223</f>
        <v>#VALUE!</v>
      </c>
      <c r="J223" t="e">
        <f>IF(E223,4,0)+IF(F223,8,0)+(G223*16)</f>
        <v>#VALUE!</v>
      </c>
      <c r="K223" t="e">
        <f>256-MOD(H223+I223+J223+2,256)</f>
        <v>#VALUE!</v>
      </c>
      <c r="L223" t="e">
        <f>":02"&amp;DEC2HEX(H223,4)&amp;"00"&amp;DEC2HEX(I223,2)&amp;DEC2HEX(J223,2)&amp;DEC2HEX(K223,2)</f>
        <v>#VALUE!</v>
      </c>
    </row>
    <row r="224" spans="1:12" hidden="1" x14ac:dyDescent="0.25">
      <c r="A224">
        <v>222</v>
      </c>
      <c r="G224" t="str">
        <f>IF(C224="static",0,IF(C224="podizo",1,IF(C224="murphy",2,IF(C224="infotr",3,IF(C224="sniksn",4,IF(C224="termin",5,IF(C224="bugbas",6,IF(C224="explod",7,IF(C224="electr",8,"Err")))))))))</f>
        <v>Err</v>
      </c>
      <c r="H224">
        <f>A224*2</f>
        <v>444</v>
      </c>
      <c r="I224" t="e">
        <f>G224*16+D224</f>
        <v>#VALUE!</v>
      </c>
      <c r="J224" t="e">
        <f>IF(E224,4,0)+IF(F224,8,0)+(G224*16)</f>
        <v>#VALUE!</v>
      </c>
      <c r="K224" t="e">
        <f>256-MOD(H224+I224+J224+2,256)</f>
        <v>#VALUE!</v>
      </c>
      <c r="L224" t="e">
        <f>":02"&amp;DEC2HEX(H224,4)&amp;"00"&amp;DEC2HEX(I224,2)&amp;DEC2HEX(J224,2)&amp;DEC2HEX(K224,2)</f>
        <v>#VALUE!</v>
      </c>
    </row>
    <row r="225" spans="1:12" hidden="1" x14ac:dyDescent="0.25">
      <c r="A225">
        <v>223</v>
      </c>
      <c r="G225" t="str">
        <f>IF(C225="static",0,IF(C225="podizo",1,IF(C225="murphy",2,IF(C225="infotr",3,IF(C225="sniksn",4,IF(C225="termin",5,IF(C225="bugbas",6,IF(C225="explod",7,IF(C225="electr",8,"Err")))))))))</f>
        <v>Err</v>
      </c>
      <c r="H225">
        <f>A225*2</f>
        <v>446</v>
      </c>
      <c r="I225" t="e">
        <f>G225*16+D225</f>
        <v>#VALUE!</v>
      </c>
      <c r="J225" t="e">
        <f>IF(E225,4,0)+IF(F225,8,0)+(G225*16)</f>
        <v>#VALUE!</v>
      </c>
      <c r="K225" t="e">
        <f>256-MOD(H225+I225+J225+2,256)</f>
        <v>#VALUE!</v>
      </c>
      <c r="L225" t="e">
        <f>":02"&amp;DEC2HEX(H225,4)&amp;"00"&amp;DEC2HEX(I225,2)&amp;DEC2HEX(J225,2)&amp;DEC2HEX(K225,2)</f>
        <v>#VALUE!</v>
      </c>
    </row>
    <row r="226" spans="1:12" hidden="1" x14ac:dyDescent="0.25">
      <c r="A226">
        <v>224</v>
      </c>
      <c r="G226" t="str">
        <f>IF(C226="static",0,IF(C226="podizo",1,IF(C226="murphy",2,IF(C226="infotr",3,IF(C226="sniksn",4,IF(C226="termin",5,IF(C226="bugbas",6,IF(C226="explod",7,IF(C226="electr",8,"Err")))))))))</f>
        <v>Err</v>
      </c>
      <c r="H226">
        <f>A226*2</f>
        <v>448</v>
      </c>
      <c r="I226" t="e">
        <f>G226*16+D226</f>
        <v>#VALUE!</v>
      </c>
      <c r="J226" t="e">
        <f>IF(E226,4,0)+IF(F226,8,0)+(G226*16)</f>
        <v>#VALUE!</v>
      </c>
      <c r="K226" t="e">
        <f>256-MOD(H226+I226+J226+2,256)</f>
        <v>#VALUE!</v>
      </c>
      <c r="L226" t="e">
        <f>":02"&amp;DEC2HEX(H226,4)&amp;"00"&amp;DEC2HEX(I226,2)&amp;DEC2HEX(J226,2)&amp;DEC2HEX(K226,2)</f>
        <v>#VALUE!</v>
      </c>
    </row>
    <row r="227" spans="1:12" hidden="1" x14ac:dyDescent="0.25">
      <c r="A227">
        <v>225</v>
      </c>
      <c r="G227" t="str">
        <f>IF(C227="static",0,IF(C227="podizo",1,IF(C227="murphy",2,IF(C227="infotr",3,IF(C227="sniksn",4,IF(C227="termin",5,IF(C227="bugbas",6,IF(C227="explod",7,IF(C227="electr",8,"Err")))))))))</f>
        <v>Err</v>
      </c>
      <c r="H227">
        <f>A227*2</f>
        <v>450</v>
      </c>
      <c r="I227" t="e">
        <f>G227*16+D227</f>
        <v>#VALUE!</v>
      </c>
      <c r="J227" t="e">
        <f>IF(E227,4,0)+IF(F227,8,0)+(G227*16)</f>
        <v>#VALUE!</v>
      </c>
      <c r="K227" t="e">
        <f>256-MOD(H227+I227+J227+2,256)</f>
        <v>#VALUE!</v>
      </c>
      <c r="L227" t="e">
        <f>":02"&amp;DEC2HEX(H227,4)&amp;"00"&amp;DEC2HEX(I227,2)&amp;DEC2HEX(J227,2)&amp;DEC2HEX(K227,2)</f>
        <v>#VALUE!</v>
      </c>
    </row>
    <row r="228" spans="1:12" hidden="1" x14ac:dyDescent="0.25">
      <c r="A228">
        <v>226</v>
      </c>
      <c r="G228" t="str">
        <f>IF(C228="static",0,IF(C228="podizo",1,IF(C228="murphy",2,IF(C228="infotr",3,IF(C228="sniksn",4,IF(C228="termin",5,IF(C228="bugbas",6,IF(C228="explod",7,IF(C228="electr",8,"Err")))))))))</f>
        <v>Err</v>
      </c>
      <c r="H228">
        <f>A228*2</f>
        <v>452</v>
      </c>
      <c r="I228" t="e">
        <f>G228*16+D228</f>
        <v>#VALUE!</v>
      </c>
      <c r="J228" t="e">
        <f>IF(E228,4,0)+IF(F228,8,0)+(G228*16)</f>
        <v>#VALUE!</v>
      </c>
      <c r="K228" t="e">
        <f>256-MOD(H228+I228+J228+2,256)</f>
        <v>#VALUE!</v>
      </c>
      <c r="L228" t="e">
        <f>":02"&amp;DEC2HEX(H228,4)&amp;"00"&amp;DEC2HEX(I228,2)&amp;DEC2HEX(J228,2)&amp;DEC2HEX(K228,2)</f>
        <v>#VALUE!</v>
      </c>
    </row>
    <row r="229" spans="1:12" hidden="1" x14ac:dyDescent="0.25">
      <c r="A229">
        <v>227</v>
      </c>
      <c r="G229" t="str">
        <f>IF(C229="static",0,IF(C229="podizo",1,IF(C229="murphy",2,IF(C229="infotr",3,IF(C229="sniksn",4,IF(C229="termin",5,IF(C229="bugbas",6,IF(C229="explod",7,IF(C229="electr",8,"Err")))))))))</f>
        <v>Err</v>
      </c>
      <c r="H229">
        <f>A229*2</f>
        <v>454</v>
      </c>
      <c r="I229" t="e">
        <f>G229*16+D229</f>
        <v>#VALUE!</v>
      </c>
      <c r="J229" t="e">
        <f>IF(E229,4,0)+IF(F229,8,0)+(G229*16)</f>
        <v>#VALUE!</v>
      </c>
      <c r="K229" t="e">
        <f>256-MOD(H229+I229+J229+2,256)</f>
        <v>#VALUE!</v>
      </c>
      <c r="L229" t="e">
        <f>":02"&amp;DEC2HEX(H229,4)&amp;"00"&amp;DEC2HEX(I229,2)&amp;DEC2HEX(J229,2)&amp;DEC2HEX(K229,2)</f>
        <v>#VALUE!</v>
      </c>
    </row>
    <row r="230" spans="1:12" hidden="1" x14ac:dyDescent="0.25">
      <c r="A230">
        <v>228</v>
      </c>
      <c r="G230" t="str">
        <f>IF(C230="static",0,IF(C230="podizo",1,IF(C230="murphy",2,IF(C230="infotr",3,IF(C230="sniksn",4,IF(C230="termin",5,IF(C230="bugbas",6,IF(C230="explod",7,IF(C230="electr",8,"Err")))))))))</f>
        <v>Err</v>
      </c>
      <c r="H230">
        <f>A230*2</f>
        <v>456</v>
      </c>
      <c r="I230" t="e">
        <f>G230*16+D230</f>
        <v>#VALUE!</v>
      </c>
      <c r="J230" t="e">
        <f>IF(E230,4,0)+IF(F230,8,0)+(G230*16)</f>
        <v>#VALUE!</v>
      </c>
      <c r="K230" t="e">
        <f>256-MOD(H230+I230+J230+2,256)</f>
        <v>#VALUE!</v>
      </c>
      <c r="L230" t="e">
        <f>":02"&amp;DEC2HEX(H230,4)&amp;"00"&amp;DEC2HEX(I230,2)&amp;DEC2HEX(J230,2)&amp;DEC2HEX(K230,2)</f>
        <v>#VALUE!</v>
      </c>
    </row>
    <row r="231" spans="1:12" hidden="1" x14ac:dyDescent="0.25">
      <c r="A231">
        <v>229</v>
      </c>
      <c r="G231" t="str">
        <f>IF(C231="static",0,IF(C231="podizo",1,IF(C231="murphy",2,IF(C231="infotr",3,IF(C231="sniksn",4,IF(C231="termin",5,IF(C231="bugbas",6,IF(C231="explod",7,IF(C231="electr",8,"Err")))))))))</f>
        <v>Err</v>
      </c>
      <c r="H231">
        <f>A231*2</f>
        <v>458</v>
      </c>
      <c r="I231" t="e">
        <f>G231*16+D231</f>
        <v>#VALUE!</v>
      </c>
      <c r="J231" t="e">
        <f>IF(E231,4,0)+IF(F231,8,0)+(G231*16)</f>
        <v>#VALUE!</v>
      </c>
      <c r="K231" t="e">
        <f>256-MOD(H231+I231+J231+2,256)</f>
        <v>#VALUE!</v>
      </c>
      <c r="L231" t="e">
        <f>":02"&amp;DEC2HEX(H231,4)&amp;"00"&amp;DEC2HEX(I231,2)&amp;DEC2HEX(J231,2)&amp;DEC2HEX(K231,2)</f>
        <v>#VALUE!</v>
      </c>
    </row>
    <row r="232" spans="1:12" hidden="1" x14ac:dyDescent="0.25">
      <c r="A232">
        <v>230</v>
      </c>
      <c r="G232" t="str">
        <f>IF(C232="static",0,IF(C232="podizo",1,IF(C232="murphy",2,IF(C232="infotr",3,IF(C232="sniksn",4,IF(C232="termin",5,IF(C232="bugbas",6,IF(C232="explod",7,IF(C232="electr",8,"Err")))))))))</f>
        <v>Err</v>
      </c>
      <c r="H232">
        <f>A232*2</f>
        <v>460</v>
      </c>
      <c r="I232" t="e">
        <f>G232*16+D232</f>
        <v>#VALUE!</v>
      </c>
      <c r="J232" t="e">
        <f>IF(E232,4,0)+IF(F232,8,0)+(G232*16)</f>
        <v>#VALUE!</v>
      </c>
      <c r="K232" t="e">
        <f>256-MOD(H232+I232+J232+2,256)</f>
        <v>#VALUE!</v>
      </c>
      <c r="L232" t="e">
        <f>":02"&amp;DEC2HEX(H232,4)&amp;"00"&amp;DEC2HEX(I232,2)&amp;DEC2HEX(J232,2)&amp;DEC2HEX(K232,2)</f>
        <v>#VALUE!</v>
      </c>
    </row>
    <row r="233" spans="1:12" hidden="1" x14ac:dyDescent="0.25">
      <c r="A233">
        <v>231</v>
      </c>
      <c r="G233" t="str">
        <f>IF(C233="static",0,IF(C233="podizo",1,IF(C233="murphy",2,IF(C233="infotr",3,IF(C233="sniksn",4,IF(C233="termin",5,IF(C233="bugbas",6,IF(C233="explod",7,IF(C233="electr",8,"Err")))))))))</f>
        <v>Err</v>
      </c>
      <c r="H233">
        <f>A233*2</f>
        <v>462</v>
      </c>
      <c r="I233" t="e">
        <f>G233*16+D233</f>
        <v>#VALUE!</v>
      </c>
      <c r="J233" t="e">
        <f>IF(E233,4,0)+IF(F233,8,0)+(G233*16)</f>
        <v>#VALUE!</v>
      </c>
      <c r="K233" t="e">
        <f>256-MOD(H233+I233+J233+2,256)</f>
        <v>#VALUE!</v>
      </c>
      <c r="L233" t="e">
        <f>":02"&amp;DEC2HEX(H233,4)&amp;"00"&amp;DEC2HEX(I233,2)&amp;DEC2HEX(J233,2)&amp;DEC2HEX(K233,2)</f>
        <v>#VALUE!</v>
      </c>
    </row>
    <row r="234" spans="1:12" hidden="1" x14ac:dyDescent="0.25">
      <c r="A234">
        <v>232</v>
      </c>
      <c r="G234" t="str">
        <f>IF(C234="static",0,IF(C234="podizo",1,IF(C234="murphy",2,IF(C234="infotr",3,IF(C234="sniksn",4,IF(C234="termin",5,IF(C234="bugbas",6,IF(C234="explod",7,IF(C234="electr",8,"Err")))))))))</f>
        <v>Err</v>
      </c>
      <c r="H234">
        <f>A234*2</f>
        <v>464</v>
      </c>
      <c r="I234" t="e">
        <f>G234*16+D234</f>
        <v>#VALUE!</v>
      </c>
      <c r="J234" t="e">
        <f>IF(E234,4,0)+IF(F234,8,0)+(G234*16)</f>
        <v>#VALUE!</v>
      </c>
      <c r="K234" t="e">
        <f>256-MOD(H234+I234+J234+2,256)</f>
        <v>#VALUE!</v>
      </c>
      <c r="L234" t="e">
        <f>":02"&amp;DEC2HEX(H234,4)&amp;"00"&amp;DEC2HEX(I234,2)&amp;DEC2HEX(J234,2)&amp;DEC2HEX(K234,2)</f>
        <v>#VALUE!</v>
      </c>
    </row>
    <row r="235" spans="1:12" hidden="1" x14ac:dyDescent="0.25">
      <c r="A235">
        <v>233</v>
      </c>
      <c r="G235" t="str">
        <f>IF(C235="static",0,IF(C235="podizo",1,IF(C235="murphy",2,IF(C235="infotr",3,IF(C235="sniksn",4,IF(C235="termin",5,IF(C235="bugbas",6,IF(C235="explod",7,IF(C235="electr",8,"Err")))))))))</f>
        <v>Err</v>
      </c>
      <c r="H235">
        <f>A235*2</f>
        <v>466</v>
      </c>
      <c r="I235" t="e">
        <f>G235*16+D235</f>
        <v>#VALUE!</v>
      </c>
      <c r="J235" t="e">
        <f>IF(E235,4,0)+IF(F235,8,0)+(G235*16)</f>
        <v>#VALUE!</v>
      </c>
      <c r="K235" t="e">
        <f>256-MOD(H235+I235+J235+2,256)</f>
        <v>#VALUE!</v>
      </c>
      <c r="L235" t="e">
        <f>":02"&amp;DEC2HEX(H235,4)&amp;"00"&amp;DEC2HEX(I235,2)&amp;DEC2HEX(J235,2)&amp;DEC2HEX(K235,2)</f>
        <v>#VALUE!</v>
      </c>
    </row>
    <row r="236" spans="1:12" hidden="1" x14ac:dyDescent="0.25">
      <c r="A236">
        <v>234</v>
      </c>
      <c r="G236" t="str">
        <f>IF(C236="static",0,IF(C236="podizo",1,IF(C236="murphy",2,IF(C236="infotr",3,IF(C236="sniksn",4,IF(C236="termin",5,IF(C236="bugbas",6,IF(C236="explod",7,IF(C236="electr",8,"Err")))))))))</f>
        <v>Err</v>
      </c>
      <c r="H236">
        <f>A236*2</f>
        <v>468</v>
      </c>
      <c r="I236" t="e">
        <f>G236*16+D236</f>
        <v>#VALUE!</v>
      </c>
      <c r="J236" t="e">
        <f>IF(E236,4,0)+IF(F236,8,0)+(G236*16)</f>
        <v>#VALUE!</v>
      </c>
      <c r="K236" t="e">
        <f>256-MOD(H236+I236+J236+2,256)</f>
        <v>#VALUE!</v>
      </c>
      <c r="L236" t="e">
        <f>":02"&amp;DEC2HEX(H236,4)&amp;"00"&amp;DEC2HEX(I236,2)&amp;DEC2HEX(J236,2)&amp;DEC2HEX(K236,2)</f>
        <v>#VALUE!</v>
      </c>
    </row>
    <row r="237" spans="1:12" hidden="1" x14ac:dyDescent="0.25">
      <c r="A237">
        <v>235</v>
      </c>
      <c r="G237" t="str">
        <f>IF(C237="static",0,IF(C237="podizo",1,IF(C237="murphy",2,IF(C237="infotr",3,IF(C237="sniksn",4,IF(C237="termin",5,IF(C237="bugbas",6,IF(C237="explod",7,IF(C237="electr",8,"Err")))))))))</f>
        <v>Err</v>
      </c>
      <c r="H237">
        <f>A237*2</f>
        <v>470</v>
      </c>
      <c r="I237" t="e">
        <f>G237*16+D237</f>
        <v>#VALUE!</v>
      </c>
      <c r="J237" t="e">
        <f>IF(E237,4,0)+IF(F237,8,0)+(G237*16)</f>
        <v>#VALUE!</v>
      </c>
      <c r="K237" t="e">
        <f>256-MOD(H237+I237+J237+2,256)</f>
        <v>#VALUE!</v>
      </c>
      <c r="L237" t="e">
        <f>":02"&amp;DEC2HEX(H237,4)&amp;"00"&amp;DEC2HEX(I237,2)&amp;DEC2HEX(J237,2)&amp;DEC2HEX(K237,2)</f>
        <v>#VALUE!</v>
      </c>
    </row>
    <row r="238" spans="1:12" hidden="1" x14ac:dyDescent="0.25">
      <c r="A238">
        <v>236</v>
      </c>
      <c r="G238" t="str">
        <f>IF(C238="static",0,IF(C238="podizo",1,IF(C238="murphy",2,IF(C238="infotr",3,IF(C238="sniksn",4,IF(C238="termin",5,IF(C238="bugbas",6,IF(C238="explod",7,IF(C238="electr",8,"Err")))))))))</f>
        <v>Err</v>
      </c>
      <c r="H238">
        <f>A238*2</f>
        <v>472</v>
      </c>
      <c r="I238" t="e">
        <f>G238*16+D238</f>
        <v>#VALUE!</v>
      </c>
      <c r="J238" t="e">
        <f>IF(E238,4,0)+IF(F238,8,0)+(G238*16)</f>
        <v>#VALUE!</v>
      </c>
      <c r="K238" t="e">
        <f>256-MOD(H238+I238+J238+2,256)</f>
        <v>#VALUE!</v>
      </c>
      <c r="L238" t="e">
        <f>":02"&amp;DEC2HEX(H238,4)&amp;"00"&amp;DEC2HEX(I238,2)&amp;DEC2HEX(J238,2)&amp;DEC2HEX(K238,2)</f>
        <v>#VALUE!</v>
      </c>
    </row>
    <row r="239" spans="1:12" hidden="1" x14ac:dyDescent="0.25">
      <c r="A239">
        <v>237</v>
      </c>
      <c r="G239" t="str">
        <f>IF(C239="static",0,IF(C239="podizo",1,IF(C239="murphy",2,IF(C239="infotr",3,IF(C239="sniksn",4,IF(C239="termin",5,IF(C239="bugbas",6,IF(C239="explod",7,IF(C239="electr",8,"Err")))))))))</f>
        <v>Err</v>
      </c>
      <c r="H239">
        <f>A239*2</f>
        <v>474</v>
      </c>
      <c r="I239" t="e">
        <f>G239*16+D239</f>
        <v>#VALUE!</v>
      </c>
      <c r="J239" t="e">
        <f>IF(E239,4,0)+IF(F239,8,0)+(G239*16)</f>
        <v>#VALUE!</v>
      </c>
      <c r="K239" t="e">
        <f>256-MOD(H239+I239+J239+2,256)</f>
        <v>#VALUE!</v>
      </c>
      <c r="L239" t="e">
        <f>":02"&amp;DEC2HEX(H239,4)&amp;"00"&amp;DEC2HEX(I239,2)&amp;DEC2HEX(J239,2)&amp;DEC2HEX(K239,2)</f>
        <v>#VALUE!</v>
      </c>
    </row>
    <row r="240" spans="1:12" hidden="1" x14ac:dyDescent="0.25">
      <c r="A240">
        <v>238</v>
      </c>
      <c r="G240" t="str">
        <f>IF(C240="static",0,IF(C240="podizo",1,IF(C240="murphy",2,IF(C240="infotr",3,IF(C240="sniksn",4,IF(C240="termin",5,IF(C240="bugbas",6,IF(C240="explod",7,IF(C240="electr",8,"Err")))))))))</f>
        <v>Err</v>
      </c>
      <c r="H240">
        <f>A240*2</f>
        <v>476</v>
      </c>
      <c r="I240" t="e">
        <f>G240*16+D240</f>
        <v>#VALUE!</v>
      </c>
      <c r="J240" t="e">
        <f>IF(E240,4,0)+IF(F240,8,0)+(G240*16)</f>
        <v>#VALUE!</v>
      </c>
      <c r="K240" t="e">
        <f>256-MOD(H240+I240+J240+2,256)</f>
        <v>#VALUE!</v>
      </c>
      <c r="L240" t="e">
        <f>":02"&amp;DEC2HEX(H240,4)&amp;"00"&amp;DEC2HEX(I240,2)&amp;DEC2HEX(J240,2)&amp;DEC2HEX(K240,2)</f>
        <v>#VALUE!</v>
      </c>
    </row>
    <row r="241" spans="1:12" hidden="1" x14ac:dyDescent="0.25">
      <c r="A241">
        <v>239</v>
      </c>
      <c r="G241" t="str">
        <f>IF(C241="static",0,IF(C241="podizo",1,IF(C241="murphy",2,IF(C241="infotr",3,IF(C241="sniksn",4,IF(C241="termin",5,IF(C241="bugbas",6,IF(C241="explod",7,IF(C241="electr",8,"Err")))))))))</f>
        <v>Err</v>
      </c>
      <c r="H241">
        <f>A241*2</f>
        <v>478</v>
      </c>
      <c r="I241" t="e">
        <f>G241*16+D241</f>
        <v>#VALUE!</v>
      </c>
      <c r="J241" t="e">
        <f>IF(E241,4,0)+IF(F241,8,0)+(G241*16)</f>
        <v>#VALUE!</v>
      </c>
      <c r="K241" t="e">
        <f>256-MOD(H241+I241+J241+2,256)</f>
        <v>#VALUE!</v>
      </c>
      <c r="L241" t="e">
        <f>":02"&amp;DEC2HEX(H241,4)&amp;"00"&amp;DEC2HEX(I241,2)&amp;DEC2HEX(J241,2)&amp;DEC2HEX(K241,2)</f>
        <v>#VALUE!</v>
      </c>
    </row>
    <row r="242" spans="1:12" x14ac:dyDescent="0.25">
      <c r="A242">
        <v>240</v>
      </c>
      <c r="B242" t="s">
        <v>185</v>
      </c>
      <c r="C242" t="s">
        <v>217</v>
      </c>
      <c r="G242">
        <f>IF(C242="static",0,IF(C242="podizo",1,IF(C242="murphy",2,IF(C242="infotr",3,IF(C242="sniksn",4,IF(C242="termin",5,IF(C242="bugbas",6,IF(C242="explod",7,IF(C242="electr",8,"Err")))))))))</f>
        <v>4</v>
      </c>
      <c r="H242">
        <f>A242*2</f>
        <v>480</v>
      </c>
      <c r="I242">
        <f>G242*16+D242</f>
        <v>64</v>
      </c>
      <c r="J242">
        <f>IF(E242,4,0)+IF(F242,8,0)+(G242*16)</f>
        <v>64</v>
      </c>
      <c r="K242">
        <f t="shared" ref="K242:K257" si="3">256-MOD(MOD(H242,256)+INT(H242/256)+I242+J242+2,256)</f>
        <v>157</v>
      </c>
      <c r="L242" t="str">
        <f>":02"&amp;DEC2HEX(H242,4)&amp;"00"&amp;DEC2HEX(I242,2)&amp;DEC2HEX(J242,2)&amp;DEC2HEX(K242,2)</f>
        <v>:0201E00040409D</v>
      </c>
    </row>
    <row r="243" spans="1:12" x14ac:dyDescent="0.25">
      <c r="A243">
        <v>241</v>
      </c>
      <c r="B243" t="s">
        <v>186</v>
      </c>
      <c r="C243" t="s">
        <v>217</v>
      </c>
      <c r="G243">
        <f>IF(C243="static",0,IF(C243="podizo",1,IF(C243="murphy",2,IF(C243="infotr",3,IF(C243="sniksn",4,IF(C243="termin",5,IF(C243="bugbas",6,IF(C243="explod",7,IF(C243="electr",8,"Err")))))))))</f>
        <v>4</v>
      </c>
      <c r="H243">
        <f>A243*2</f>
        <v>482</v>
      </c>
      <c r="I243">
        <f>G243*16+D243</f>
        <v>64</v>
      </c>
      <c r="J243">
        <f>IF(E243,4,0)+IF(F243,8,0)+(G243*16)</f>
        <v>64</v>
      </c>
      <c r="K243">
        <f t="shared" si="3"/>
        <v>155</v>
      </c>
      <c r="L243" t="str">
        <f>":02"&amp;DEC2HEX(H243,4)&amp;"00"&amp;DEC2HEX(I243,2)&amp;DEC2HEX(J243,2)&amp;DEC2HEX(K243,2)</f>
        <v>:0201E20040409B</v>
      </c>
    </row>
    <row r="244" spans="1:12" x14ac:dyDescent="0.25">
      <c r="A244">
        <v>242</v>
      </c>
      <c r="B244" t="s">
        <v>187</v>
      </c>
      <c r="C244" t="s">
        <v>217</v>
      </c>
      <c r="G244">
        <f>IF(C244="static",0,IF(C244="podizo",1,IF(C244="murphy",2,IF(C244="infotr",3,IF(C244="sniksn",4,IF(C244="termin",5,IF(C244="bugbas",6,IF(C244="explod",7,IF(C244="electr",8,"Err")))))))))</f>
        <v>4</v>
      </c>
      <c r="H244">
        <f>A244*2</f>
        <v>484</v>
      </c>
      <c r="I244">
        <f>G244*16+D244</f>
        <v>64</v>
      </c>
      <c r="J244">
        <f>IF(E244,4,0)+IF(F244,8,0)+(G244*16)</f>
        <v>64</v>
      </c>
      <c r="K244">
        <f t="shared" si="3"/>
        <v>153</v>
      </c>
      <c r="L244" t="str">
        <f>":02"&amp;DEC2HEX(H244,4)&amp;"00"&amp;DEC2HEX(I244,2)&amp;DEC2HEX(J244,2)&amp;DEC2HEX(K244,2)</f>
        <v>:0201E400404099</v>
      </c>
    </row>
    <row r="245" spans="1:12" x14ac:dyDescent="0.25">
      <c r="A245">
        <v>243</v>
      </c>
      <c r="B245" t="s">
        <v>188</v>
      </c>
      <c r="C245" t="s">
        <v>217</v>
      </c>
      <c r="G245">
        <f>IF(C245="static",0,IF(C245="podizo",1,IF(C245="murphy",2,IF(C245="infotr",3,IF(C245="sniksn",4,IF(C245="termin",5,IF(C245="bugbas",6,IF(C245="explod",7,IF(C245="electr",8,"Err")))))))))</f>
        <v>4</v>
      </c>
      <c r="H245">
        <f>A245*2</f>
        <v>486</v>
      </c>
      <c r="I245">
        <f>G245*16+D245</f>
        <v>64</v>
      </c>
      <c r="J245">
        <f>IF(E245,4,0)+IF(F245,8,0)+(G245*16)</f>
        <v>64</v>
      </c>
      <c r="K245">
        <f t="shared" si="3"/>
        <v>151</v>
      </c>
      <c r="L245" t="str">
        <f>":02"&amp;DEC2HEX(H245,4)&amp;"00"&amp;DEC2HEX(I245,2)&amp;DEC2HEX(J245,2)&amp;DEC2HEX(K245,2)</f>
        <v>:0201E600404097</v>
      </c>
    </row>
    <row r="246" spans="1:12" x14ac:dyDescent="0.25">
      <c r="A246">
        <v>244</v>
      </c>
      <c r="B246" t="s">
        <v>189</v>
      </c>
      <c r="C246" t="s">
        <v>217</v>
      </c>
      <c r="G246">
        <f>IF(C246="static",0,IF(C246="podizo",1,IF(C246="murphy",2,IF(C246="infotr",3,IF(C246="sniksn",4,IF(C246="termin",5,IF(C246="bugbas",6,IF(C246="explod",7,IF(C246="electr",8,"Err")))))))))</f>
        <v>4</v>
      </c>
      <c r="H246">
        <f>A246*2</f>
        <v>488</v>
      </c>
      <c r="I246">
        <f>G246*16+D246</f>
        <v>64</v>
      </c>
      <c r="J246">
        <f>IF(E246,4,0)+IF(F246,8,0)+(G246*16)</f>
        <v>64</v>
      </c>
      <c r="K246">
        <f t="shared" si="3"/>
        <v>149</v>
      </c>
      <c r="L246" t="str">
        <f>":02"&amp;DEC2HEX(H246,4)&amp;"00"&amp;DEC2HEX(I246,2)&amp;DEC2HEX(J246,2)&amp;DEC2HEX(K246,2)</f>
        <v>:0201E800404095</v>
      </c>
    </row>
    <row r="247" spans="1:12" x14ac:dyDescent="0.25">
      <c r="A247">
        <v>245</v>
      </c>
      <c r="B247" t="s">
        <v>190</v>
      </c>
      <c r="C247" t="s">
        <v>217</v>
      </c>
      <c r="G247">
        <f>IF(C247="static",0,IF(C247="podizo",1,IF(C247="murphy",2,IF(C247="infotr",3,IF(C247="sniksn",4,IF(C247="termin",5,IF(C247="bugbas",6,IF(C247="explod",7,IF(C247="electr",8,"Err")))))))))</f>
        <v>4</v>
      </c>
      <c r="H247">
        <f>A247*2</f>
        <v>490</v>
      </c>
      <c r="I247">
        <f>G247*16+D247</f>
        <v>64</v>
      </c>
      <c r="J247">
        <f>IF(E247,4,0)+IF(F247,8,0)+(G247*16)</f>
        <v>64</v>
      </c>
      <c r="K247">
        <f t="shared" si="3"/>
        <v>147</v>
      </c>
      <c r="L247" t="str">
        <f>":02"&amp;DEC2HEX(H247,4)&amp;"00"&amp;DEC2HEX(I247,2)&amp;DEC2HEX(J247,2)&amp;DEC2HEX(K247,2)</f>
        <v>:0201EA00404093</v>
      </c>
    </row>
    <row r="248" spans="1:12" x14ac:dyDescent="0.25">
      <c r="A248">
        <v>246</v>
      </c>
      <c r="B248" t="s">
        <v>191</v>
      </c>
      <c r="C248" t="s">
        <v>217</v>
      </c>
      <c r="G248">
        <f>IF(C248="static",0,IF(C248="podizo",1,IF(C248="murphy",2,IF(C248="infotr",3,IF(C248="sniksn",4,IF(C248="termin",5,IF(C248="bugbas",6,IF(C248="explod",7,IF(C248="electr",8,"Err")))))))))</f>
        <v>4</v>
      </c>
      <c r="H248">
        <f>A248*2</f>
        <v>492</v>
      </c>
      <c r="I248">
        <f>G248*16+D248</f>
        <v>64</v>
      </c>
      <c r="J248">
        <f>IF(E248,4,0)+IF(F248,8,0)+(G248*16)</f>
        <v>64</v>
      </c>
      <c r="K248">
        <f t="shared" si="3"/>
        <v>145</v>
      </c>
      <c r="L248" t="str">
        <f>":02"&amp;DEC2HEX(H248,4)&amp;"00"&amp;DEC2HEX(I248,2)&amp;DEC2HEX(J248,2)&amp;DEC2HEX(K248,2)</f>
        <v>:0201EC00404091</v>
      </c>
    </row>
    <row r="249" spans="1:12" x14ac:dyDescent="0.25">
      <c r="A249">
        <v>247</v>
      </c>
      <c r="B249" t="s">
        <v>192</v>
      </c>
      <c r="C249" t="s">
        <v>217</v>
      </c>
      <c r="G249">
        <f>IF(C249="static",0,IF(C249="podizo",1,IF(C249="murphy",2,IF(C249="infotr",3,IF(C249="sniksn",4,IF(C249="termin",5,IF(C249="bugbas",6,IF(C249="explod",7,IF(C249="electr",8,"Err")))))))))</f>
        <v>4</v>
      </c>
      <c r="H249">
        <f>A249*2</f>
        <v>494</v>
      </c>
      <c r="I249">
        <f>G249*16+D249</f>
        <v>64</v>
      </c>
      <c r="J249">
        <f>IF(E249,4,0)+IF(F249,8,0)+(G249*16)</f>
        <v>64</v>
      </c>
      <c r="K249">
        <f t="shared" si="3"/>
        <v>143</v>
      </c>
      <c r="L249" t="str">
        <f>":02"&amp;DEC2HEX(H249,4)&amp;"00"&amp;DEC2HEX(I249,2)&amp;DEC2HEX(J249,2)&amp;DEC2HEX(K249,2)</f>
        <v>:0201EE0040408F</v>
      </c>
    </row>
    <row r="250" spans="1:12" x14ac:dyDescent="0.25">
      <c r="A250">
        <v>248</v>
      </c>
      <c r="B250" t="s">
        <v>193</v>
      </c>
      <c r="C250" t="s">
        <v>217</v>
      </c>
      <c r="G250">
        <f>IF(C250="static",0,IF(C250="podizo",1,IF(C250="murphy",2,IF(C250="infotr",3,IF(C250="sniksn",4,IF(C250="termin",5,IF(C250="bugbas",6,IF(C250="explod",7,IF(C250="electr",8,"Err")))))))))</f>
        <v>4</v>
      </c>
      <c r="H250">
        <f>A250*2</f>
        <v>496</v>
      </c>
      <c r="I250">
        <f>G250*16+D250</f>
        <v>64</v>
      </c>
      <c r="J250">
        <f>IF(E250,4,0)+IF(F250,8,0)+(G250*16)</f>
        <v>64</v>
      </c>
      <c r="K250">
        <f t="shared" si="3"/>
        <v>141</v>
      </c>
      <c r="L250" t="str">
        <f>":02"&amp;DEC2HEX(H250,4)&amp;"00"&amp;DEC2HEX(I250,2)&amp;DEC2HEX(J250,2)&amp;DEC2HEX(K250,2)</f>
        <v>:0201F00040408D</v>
      </c>
    </row>
    <row r="251" spans="1:12" x14ac:dyDescent="0.25">
      <c r="A251">
        <v>249</v>
      </c>
      <c r="B251" t="s">
        <v>194</v>
      </c>
      <c r="C251" t="s">
        <v>217</v>
      </c>
      <c r="G251">
        <f>IF(C251="static",0,IF(C251="podizo",1,IF(C251="murphy",2,IF(C251="infotr",3,IF(C251="sniksn",4,IF(C251="termin",5,IF(C251="bugbas",6,IF(C251="explod",7,IF(C251="electr",8,"Err")))))))))</f>
        <v>4</v>
      </c>
      <c r="H251">
        <f>A251*2</f>
        <v>498</v>
      </c>
      <c r="I251">
        <f>G251*16+D251</f>
        <v>64</v>
      </c>
      <c r="J251">
        <f>IF(E251,4,0)+IF(F251,8,0)+(G251*16)</f>
        <v>64</v>
      </c>
      <c r="K251">
        <f t="shared" si="3"/>
        <v>139</v>
      </c>
      <c r="L251" t="str">
        <f>":02"&amp;DEC2HEX(H251,4)&amp;"00"&amp;DEC2HEX(I251,2)&amp;DEC2HEX(J251,2)&amp;DEC2HEX(K251,2)</f>
        <v>:0201F20040408B</v>
      </c>
    </row>
    <row r="252" spans="1:12" x14ac:dyDescent="0.25">
      <c r="A252">
        <v>250</v>
      </c>
      <c r="B252" t="s">
        <v>195</v>
      </c>
      <c r="C252" t="s">
        <v>217</v>
      </c>
      <c r="G252">
        <f>IF(C252="static",0,IF(C252="podizo",1,IF(C252="murphy",2,IF(C252="infotr",3,IF(C252="sniksn",4,IF(C252="termin",5,IF(C252="bugbas",6,IF(C252="explod",7,IF(C252="electr",8,"Err")))))))))</f>
        <v>4</v>
      </c>
      <c r="H252">
        <f>A252*2</f>
        <v>500</v>
      </c>
      <c r="I252">
        <f>G252*16+D252</f>
        <v>64</v>
      </c>
      <c r="J252">
        <f>IF(E252,4,0)+IF(F252,8,0)+(G252*16)</f>
        <v>64</v>
      </c>
      <c r="K252">
        <f t="shared" si="3"/>
        <v>137</v>
      </c>
      <c r="L252" t="str">
        <f>":02"&amp;DEC2HEX(H252,4)&amp;"00"&amp;DEC2HEX(I252,2)&amp;DEC2HEX(J252,2)&amp;DEC2HEX(K252,2)</f>
        <v>:0201F400404089</v>
      </c>
    </row>
    <row r="253" spans="1:12" x14ac:dyDescent="0.25">
      <c r="A253">
        <v>251</v>
      </c>
      <c r="B253" t="s">
        <v>196</v>
      </c>
      <c r="C253" t="s">
        <v>217</v>
      </c>
      <c r="G253">
        <f>IF(C253="static",0,IF(C253="podizo",1,IF(C253="murphy",2,IF(C253="infotr",3,IF(C253="sniksn",4,IF(C253="termin",5,IF(C253="bugbas",6,IF(C253="explod",7,IF(C253="electr",8,"Err")))))))))</f>
        <v>4</v>
      </c>
      <c r="H253">
        <f>A253*2</f>
        <v>502</v>
      </c>
      <c r="I253">
        <f>G253*16+D253</f>
        <v>64</v>
      </c>
      <c r="J253">
        <f>IF(E253,4,0)+IF(F253,8,0)+(G253*16)</f>
        <v>64</v>
      </c>
      <c r="K253">
        <f t="shared" si="3"/>
        <v>135</v>
      </c>
      <c r="L253" t="str">
        <f>":02"&amp;DEC2HEX(H253,4)&amp;"00"&amp;DEC2HEX(I253,2)&amp;DEC2HEX(J253,2)&amp;DEC2HEX(K253,2)</f>
        <v>:0201F600404087</v>
      </c>
    </row>
    <row r="254" spans="1:12" x14ac:dyDescent="0.25">
      <c r="A254">
        <v>252</v>
      </c>
      <c r="B254" t="s">
        <v>197</v>
      </c>
      <c r="C254" t="s">
        <v>217</v>
      </c>
      <c r="G254">
        <f>IF(C254="static",0,IF(C254="podizo",1,IF(C254="murphy",2,IF(C254="infotr",3,IF(C254="sniksn",4,IF(C254="termin",5,IF(C254="bugbas",6,IF(C254="explod",7,IF(C254="electr",8,"Err")))))))))</f>
        <v>4</v>
      </c>
      <c r="H254">
        <f>A254*2</f>
        <v>504</v>
      </c>
      <c r="I254">
        <f>G254*16+D254</f>
        <v>64</v>
      </c>
      <c r="J254">
        <f>IF(E254,4,0)+IF(F254,8,0)+(G254*16)</f>
        <v>64</v>
      </c>
      <c r="K254">
        <f t="shared" si="3"/>
        <v>133</v>
      </c>
      <c r="L254" t="str">
        <f>":02"&amp;DEC2HEX(H254,4)&amp;"00"&amp;DEC2HEX(I254,2)&amp;DEC2HEX(J254,2)&amp;DEC2HEX(K254,2)</f>
        <v>:0201F800404085</v>
      </c>
    </row>
    <row r="255" spans="1:12" x14ac:dyDescent="0.25">
      <c r="A255">
        <v>253</v>
      </c>
      <c r="B255" t="s">
        <v>198</v>
      </c>
      <c r="C255" t="s">
        <v>217</v>
      </c>
      <c r="G255">
        <f>IF(C255="static",0,IF(C255="podizo",1,IF(C255="murphy",2,IF(C255="infotr",3,IF(C255="sniksn",4,IF(C255="termin",5,IF(C255="bugbas",6,IF(C255="explod",7,IF(C255="electr",8,"Err")))))))))</f>
        <v>4</v>
      </c>
      <c r="H255">
        <f>A255*2</f>
        <v>506</v>
      </c>
      <c r="I255">
        <f>G255*16+D255</f>
        <v>64</v>
      </c>
      <c r="J255">
        <f>IF(E255,4,0)+IF(F255,8,0)+(G255*16)</f>
        <v>64</v>
      </c>
      <c r="K255">
        <f t="shared" si="3"/>
        <v>131</v>
      </c>
      <c r="L255" t="str">
        <f>":02"&amp;DEC2HEX(H255,4)&amp;"00"&amp;DEC2HEX(I255,2)&amp;DEC2HEX(J255,2)&amp;DEC2HEX(K255,2)</f>
        <v>:0201FA00404083</v>
      </c>
    </row>
    <row r="256" spans="1:12" x14ac:dyDescent="0.25">
      <c r="A256">
        <v>254</v>
      </c>
      <c r="B256" t="s">
        <v>199</v>
      </c>
      <c r="C256" t="s">
        <v>217</v>
      </c>
      <c r="G256">
        <f>IF(C256="static",0,IF(C256="podizo",1,IF(C256="murphy",2,IF(C256="infotr",3,IF(C256="sniksn",4,IF(C256="termin",5,IF(C256="bugbas",6,IF(C256="explod",7,IF(C256="electr",8,"Err")))))))))</f>
        <v>4</v>
      </c>
      <c r="H256">
        <f>A256*2</f>
        <v>508</v>
      </c>
      <c r="I256">
        <f>G256*16+D256</f>
        <v>64</v>
      </c>
      <c r="J256">
        <f>IF(E256,4,0)+IF(F256,8,0)+(G256*16)</f>
        <v>64</v>
      </c>
      <c r="K256">
        <f t="shared" si="3"/>
        <v>129</v>
      </c>
      <c r="L256" t="str">
        <f>":02"&amp;DEC2HEX(H256,4)&amp;"00"&amp;DEC2HEX(I256,2)&amp;DEC2HEX(J256,2)&amp;DEC2HEX(K256,2)</f>
        <v>:0201FC00404081</v>
      </c>
    </row>
    <row r="257" spans="1:12" x14ac:dyDescent="0.25">
      <c r="A257">
        <v>255</v>
      </c>
      <c r="B257" t="s">
        <v>200</v>
      </c>
      <c r="C257" t="s">
        <v>217</v>
      </c>
      <c r="G257">
        <f>IF(C257="static",0,IF(C257="podizo",1,IF(C257="murphy",2,IF(C257="infotr",3,IF(C257="sniksn",4,IF(C257="termin",5,IF(C257="bugbas",6,IF(C257="explod",7,IF(C257="electr",8,"Err")))))))))</f>
        <v>4</v>
      </c>
      <c r="H257">
        <f>A257*2</f>
        <v>510</v>
      </c>
      <c r="I257">
        <f>G257*16+D257</f>
        <v>64</v>
      </c>
      <c r="J257">
        <f>IF(E257,4,0)+IF(F257,8,0)+(G257*16)</f>
        <v>64</v>
      </c>
      <c r="K257">
        <f t="shared" si="3"/>
        <v>127</v>
      </c>
      <c r="L257" t="str">
        <f>":02"&amp;DEC2HEX(H257,4)&amp;"00"&amp;DEC2HEX(I257,2)&amp;DEC2HEX(J257,2)&amp;DEC2HEX(K257,2)</f>
        <v>:0201FE0040407F</v>
      </c>
    </row>
  </sheetData>
  <autoFilter ref="A1:L257" xr:uid="{1D8F2E2D-353E-49AB-AB7F-6835FA15DBE9}">
    <filterColumn colId="6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  <sortState xmlns:xlrd2="http://schemas.microsoft.com/office/spreadsheetml/2017/richdata2" ref="A2:L257">
      <sortCondition ref="A1:A25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2020-05-12T02:23:27Z</dcterms:created>
  <dcterms:modified xsi:type="dcterms:W3CDTF">2020-05-13T05:06:27Z</dcterms:modified>
</cp:coreProperties>
</file>