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320" windowHeight="13245"/>
  </bookViews>
  <sheets>
    <sheet name="前10名的大表" sheetId="1" r:id="rId1"/>
    <sheet name="SQL1" sheetId="2" r:id="rId2"/>
    <sheet name="SQL2" sheetId="3" r:id="rId3"/>
    <sheet name="SQL3" sheetId="4" r:id="rId4"/>
    <sheet name="SQL4" sheetId="5" r:id="rId5"/>
    <sheet name="SQL5" sheetId="6" r:id="rId6"/>
    <sheet name="SQL6" sheetId="7" r:id="rId7"/>
    <sheet name="SQL7" sheetId="8" r:id="rId8"/>
    <sheet name="SQL8" sheetId="9" r:id="rId9"/>
    <sheet name="SQL9" sheetId="10" r:id="rId10"/>
    <sheet name="SQL10" sheetId="11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4"/>
  <c r="D39"/>
  <c r="F50"/>
  <c r="G170"/>
  <c r="I171"/>
  <c r="I174"/>
  <c r="G175"/>
  <c r="F176"/>
  <c r="G177"/>
  <c r="O178"/>
  <c r="E180"/>
  <c r="H182"/>
  <c r="F183"/>
  <c r="O184"/>
</calcChain>
</file>

<file path=xl/sharedStrings.xml><?xml version="1.0" encoding="utf-8"?>
<sst xmlns="http://schemas.openxmlformats.org/spreadsheetml/2006/main" count="1256" uniqueCount="1005">
  <si>
    <t>ban_makebill_head</t>
  </si>
  <si>
    <t>ban_makebill_picture</t>
  </si>
  <si>
    <t>b_item</t>
  </si>
  <si>
    <t>b_picture</t>
  </si>
  <si>
    <t>MaterialBatchPhoto</t>
  </si>
  <si>
    <t>MaterialPhoto</t>
  </si>
  <si>
    <t>ban_makebill_itemlist</t>
  </si>
  <si>
    <t>MCBarCode</t>
  </si>
  <si>
    <t>MCBarCodeReg_Rtn</t>
  </si>
  <si>
    <t>od_head_pic</t>
  </si>
  <si>
    <t>表名</t>
    <phoneticPr fontId="1" type="noConversion"/>
  </si>
  <si>
    <t>大小（G）</t>
    <phoneticPr fontId="1" type="noConversion"/>
  </si>
  <si>
    <t>记录行数</t>
    <phoneticPr fontId="1" type="noConversion"/>
  </si>
  <si>
    <t xml:space="preserve">CREATE procedure [dbo].[AutoDsgPubFilterCollectTo2qu]                       </t>
  </si>
  <si>
    <t xml:space="preserve">as                     </t>
  </si>
  <si>
    <t xml:space="preserve">begin            </t>
  </si>
  <si>
    <t xml:space="preserve">  </t>
  </si>
  <si>
    <t xml:space="preserve">delete from  [192.168.2.33].DataWarehouse.dbo.PubFilterCollect   </t>
  </si>
  <si>
    <t xml:space="preserve">where Wno &gt;  DATEADD(DAY,-500,GETDATE())                  </t>
  </si>
  <si>
    <t xml:space="preserve">                                  </t>
  </si>
  <si>
    <t xml:space="preserve">insert into  [192.168.2.33].DataWarehouse.dbo.PubFilterCollect                        </t>
  </si>
  <si>
    <t xml:space="preserve">(SampleNo,IsActiveFlag,PdaNo,Wno,Remark,StyleType,StyleSetDesc,Desc4,unitprice,StyleTermDesc )                             </t>
  </si>
  <si>
    <t xml:space="preserve"> select banid,IsActiveFlag,PdaNo,indate,Remark,kuanlei,series,fengge,unitprice,goodsperiod                   </t>
  </si>
  <si>
    <t xml:space="preserve"> from PubFilterCollect   (nolock)      </t>
  </si>
  <si>
    <t xml:space="preserve"> where  indate &gt;  DATEADD(DAY,-500,GETDATE())  </t>
  </si>
  <si>
    <t xml:space="preserve">--------------------------------------------------------------  </t>
  </si>
  <si>
    <t xml:space="preserve">        </t>
  </si>
  <si>
    <t xml:space="preserve">delete from  [192.168.2.33].DataWarehouse.dbo.PubFilterSample   </t>
  </si>
  <si>
    <t xml:space="preserve">where Wno &gt;  DATEADD(DAY,-200,GETDATE())   </t>
  </si>
  <si>
    <t xml:space="preserve">       </t>
  </si>
  <si>
    <t xml:space="preserve">insert into  [192.168.2.33].DataWarehouse.dbo.PubFilterSample                        </t>
  </si>
  <si>
    <t xml:space="preserve">(StyleSeriesID,SampleNo,Designer,DesignDept,StyleSetDesc,StyleSortDesc,StyleClassDesc,StyleType,StyleDesc,Desc3,        </t>
  </si>
  <si>
    <t xml:space="preserve"> Desc4,WNo,EditUserID,UnitPrice1,UnitPrice2,StyleTermDesc,sc_number)                             </t>
  </si>
  <si>
    <t xml:space="preserve"> select b.season,a.banid,b.designnm,b.dsgdeptname,b.series,b.sex,b.styletype,b.kuanlei,b.styledesc,a.caijian,        </t>
  </si>
  <si>
    <t xml:space="preserve">     a.fengge,a.indate,a.inuser,a.UnitPrice2,a.UnitPrice1,b.goodsperiod,a.sc_number                 </t>
  </si>
  <si>
    <t xml:space="preserve">   from od_head a   (nolock) inner join         </t>
  </si>
  <si>
    <t xml:space="preserve">        b_styleno b(nolock) on a.sc_number=b.sc_number        </t>
  </si>
  <si>
    <t xml:space="preserve"> where  isnull(a.IsActiveFlag,0)=1    </t>
  </si>
  <si>
    <t xml:space="preserve">   and  a.indate &gt;  DATEADD(DAY,-200,GETDATE())    </t>
  </si>
  <si>
    <t xml:space="preserve">    </t>
  </si>
  <si>
    <t xml:space="preserve">delete from  [192.168.2.33].DataWarehouse.dbo.pubfilterstyle    </t>
  </si>
  <si>
    <t xml:space="preserve">where  sc_number &gt; 'SC00080000'   </t>
  </si>
  <si>
    <t xml:space="preserve">insert into [192.168.2.33].DataWarehouse.dbo.pubfilterstyle                        </t>
  </si>
  <si>
    <t xml:space="preserve">(StyleID,SampleNo,sc_number)                             </t>
  </si>
  <si>
    <t xml:space="preserve">select b.styleno,b.banid,a.sc_number              </t>
  </si>
  <si>
    <t xml:space="preserve">from od_head a   (nolock) inner join         </t>
  </si>
  <si>
    <t xml:space="preserve">     b_styleno b(nolock) on a.sc_number=b.sc_number   </t>
  </si>
  <si>
    <t xml:space="preserve">where  a.sc_number &gt; 'SC00080000'        </t>
  </si>
  <si>
    <t xml:space="preserve">/* By Mark 2015-8-21 增加过滤条件      </t>
  </si>
  <si>
    <t xml:space="preserve">delete from  [192.168.2.33].DataWarehouse.dbo.PubFilterCollect                  </t>
  </si>
  <si>
    <t xml:space="preserve">insert into [192.168.2.33].DataWarehouse.dbo.PubFilterCollect                        </t>
  </si>
  <si>
    <t xml:space="preserve">select banid,IsActiveFlag,PdaNo,indate,Remark,kuanlei,series,fengge,unitprice,goodsperiod                   </t>
  </si>
  <si>
    <t xml:space="preserve">from PubFilterCollect   (nolock)        </t>
  </si>
  <si>
    <t xml:space="preserve">delete from  [192.168.2.33].DataWarehouse.dbo.PubFilterSample        </t>
  </si>
  <si>
    <t xml:space="preserve">insert into [192.168.2.33].DataWarehouse.dbo.PubFilterSample                        </t>
  </si>
  <si>
    <t xml:space="preserve">select b.season,a.banid,b.designnm,b.dsgdeptname,b.series,b.sex,b.styletype,b.kuanlei,b.styledesc,a.caijian,        </t>
  </si>
  <si>
    <t xml:space="preserve">      a.fengge,a.indate,a.inuser,a.UnitPrice2,a.UnitPrice1,b.goodsperiod,a.sc_number                 </t>
  </si>
  <si>
    <t xml:space="preserve">     b_styleno b(nolock) on a.sc_number=b.sc_number        </t>
  </si>
  <si>
    <t xml:space="preserve">where isnull(a.IsActiveFlag,0)=1      </t>
  </si>
  <si>
    <t xml:space="preserve">delete from  [192.168.2.33].DataWarehouse.dbo.pubfilterstyle        </t>
  </si>
  <si>
    <t xml:space="preserve">         </t>
  </si>
  <si>
    <t xml:space="preserve">*/  </t>
  </si>
  <si>
    <t xml:space="preserve">                    </t>
  </si>
  <si>
    <t xml:space="preserve">            </t>
  </si>
  <si>
    <t xml:space="preserve">end </t>
  </si>
  <si>
    <t xml:space="preserve">                                               </t>
  </si>
  <si>
    <t xml:space="preserve">                                                                                         </t>
  </si>
  <si>
    <t xml:space="preserve">       SELECT  a.sizegroup,a.styleno,a.styledesc,a.tracknm,a.goodsperiod,a.batchno,a.matioid,a.EstimateDate, b.basesizeuseqty,                                                                       </t>
  </si>
  <si>
    <t xml:space="preserve">               d.purgroup,e.stylecolorid,e.stylecolordesc,e.washedcolorid,e.washedcolordesc,                                                                                          </t>
  </si>
  <si>
    <t xml:space="preserve">               b.des3,b.remotematcode,b.remotematname,e.itemcolorid,e.itemcolordesc,b.itemtype,b.msize1 as model,b.fgweight,b.gweight,                                                                                         </t>
  </si>
  <si>
    <t xml:space="preserve">               b.unit,a.stylecate_desc,a.remark_xsff, b.des, c.dsgdeptname,c.dsgdeptdesc,a.sc_number,                                                                                         </t>
  </si>
  <si>
    <t xml:space="preserve">               a.banxing,s.deptid,s.deptdesc ,m.makedeptdesc, a.verremark, d.base_itemcode,            </t>
  </si>
  <si>
    <t xml:space="preserve">         b.msize1,b.msize2,b.msize3,b.msize4,b.msize5,b.msize6,b.msize7,b.msize8,b.msize9,b.msize10,                                 </t>
  </si>
  <si>
    <t xml:space="preserve">               b.msize11,b.msize12,b.msize13,b.msize14,b.msize15,b.msize16,b.msize17,b.msize18,b.msize19,b.msize20,            </t>
  </si>
  <si>
    <t xml:space="preserve">               b.psize1,b.psize2,b.psize3,b.psize4,b.psize5,b.psize6,b.psize7,b.psize8,b.psize9,b.psize10,                                                                                         </t>
  </si>
  <si>
    <t xml:space="preserve">               b.psize11,b.psize12,b.psize13,b.psize14,b.psize15,b.psize16,b.psize17,b.psize18,b.psize19,b.psize20,                                                          </t>
  </si>
  <si>
    <t xml:space="preserve">               b.qsize1,b.qsize2,b.qsize3,b.qsize4,b.qsize5,b.qsize6,b.qsize7,b.qsize8,b.qsize9,b.qsize10,                                                                                            </t>
  </si>
  <si>
    <t xml:space="preserve">               b.qsize11,b.qsize12,b.qsize13,b.qsize14,b.qsize15,b.qsize16,b.qsize17,b.qsize18,b.qsize19,b.qsize20,        </t>
  </si>
  <si>
    <t xml:space="preserve">               b.unituseqty,b.element,b.mb_line,a.mbversion,'' as qdremark,'' as cmremark,b.modifydes,d.providerid,d.defprovidercode,                                                                                          </t>
  </si>
  <si>
    <t xml:space="preserve">               substring(a.season,3,2) as year,c.series,a.season,substring(a.season,5,4) as jidu,c.styletype,c.sex,                                                         </t>
  </si>
  <si>
    <t xml:space="preserve">               a.mbtypeid,mbtypename,a.matioid,  a.trackgroupnm,b.item_code,b.item_desc, b.dlqty,                                                                    </t>
  </si>
  <si>
    <t xml:space="preserve">               b.qsize1 as useqty,a.inuser ,a.mb_number,a.dsgdeptconfirmflag,a.confirmflag ,e.modifydes as peiseremark,e.resDocno,                                      </t>
  </si>
  <si>
    <t xml:space="preserve">               case when isnull(e.digestionstoreflag,0)=1 then '是' else '否' end as digestionstoreflag,    /*物料来源|消化库存*/                     </t>
  </si>
  <si>
    <t xml:space="preserve">               case when isnull(e.YuliustoreFlag,0)=1 then '是' else '否' end as YuliustoreFlag,            /*物料来源|用预留*/                     </t>
  </si>
  <si>
    <t xml:space="preserve">               case when isnull(e.DinggouFlag,0)=1 then '是' else '否' end as DinggouFlag,                  /*物料来源|需订购*/           </t>
  </si>
  <si>
    <t xml:space="preserve">               case when isnull(e.PiyinFlag,0)=1 then '是' else '否' end as PiyinFlag,                      /*物料来源|匹印*/           </t>
  </si>
  <si>
    <t xml:space="preserve">               case when isnull(e.SjstigongFlag,0)=1 then '是' else '否' end as SjstigongFlag,              /*物料来源|设计师提供*/            </t>
  </si>
  <si>
    <t xml:space="preserve">               case when isnull(e.xianpeiFlag,0)=1 then '是' else '否' end as xianpeiFlag,                  /*物料来源|现胚备布*/           </t>
  </si>
  <si>
    <t xml:space="preserve">               case when isnull(e.xianhuoFlag,0)=1 then '是' else '否' end as xianhuoFlag,                  /*物料来源|现货备布*/           </t>
  </si>
  <si>
    <t xml:space="preserve">               case when isnull(e.shigouFlag,0)=1 then '是' else '否' end as shigouFlag,                    /*物料来源|市购*/                   </t>
  </si>
  <si>
    <t xml:space="preserve">               case when isnull(d.costprice,0)&gt;0 then '是' else '否' end as costpriceFlag,        /*是否有成本价*/      </t>
  </si>
  <si>
    <t xml:space="preserve">               e.psRemark,g.istouban</t>
  </si>
  <si>
    <t xml:space="preserve">               ,h.batchID               </t>
  </si>
  <si>
    <t xml:space="preserve">               ,h.crockID             </t>
  </si>
  <si>
    <t xml:space="preserve">                                   </t>
  </si>
  <si>
    <t xml:space="preserve">       FROM ban_makebill_head a(nolock)   iNNER JOIN                                                                     </t>
  </si>
  <si>
    <t xml:space="preserve">            (select ISNULL(sc_number,'') as sc_number,max(isnull(mbversion,'')) as mbversion,mbtypeid,                                                                </t>
  </si>
  <si>
    <t xml:space="preserve">                    ISNULL(xxxfield,'')  as xxxfield                                             </t>
  </si>
  <si>
    <t xml:space="preserve">              from ban_makebill_head (nolock)                                                                    </t>
  </si>
  <si>
    <t xml:space="preserve">             group by ISNULL(sc_number,'') ,mbtypeid,ISNULL(xxxfield,'')                                                                     </t>
  </si>
  <si>
    <t xml:space="preserve">            ) a1 on a.sc_number=a1.sc_number and isnull(a.mbversion,'') =a1.mbversion  and                                                                   </t>
  </si>
  <si>
    <t xml:space="preserve">                    a.mbtypeid=a1.mbtypeid  and isnull(a.xxxfield,'')=a1.xxxfield        inner join                                                                                          </t>
  </si>
  <si>
    <t xml:space="preserve">            ban_makebill_itemlist b(nolock) on a.mb_number = b.mb_number       left join                                                                                           </t>
  </si>
  <si>
    <t xml:space="preserve">            ban_makebill_itemcolor e (nolock) on  b.mb_number=e.mb_number and b.mb_line=e.mb_line  LEFT JOIN                                                                                            </t>
  </si>
  <si>
    <t xml:space="preserve">            b_styleno c(nolock) on a.sc_number = c.sc_number left join                                                                                          </t>
  </si>
  <si>
    <t xml:space="preserve">            b_item d(nolock) on b.item_code=d.item_code left join                                                                       </t>
  </si>
  <si>
    <t xml:space="preserve">            b_itemcate f (nolock) on d.treeid=f.treeid   left join                                      </t>
  </si>
  <si>
    <t xml:space="preserve">            s_users s(nolock) on a.trackgroupnmid=s.hruserid  left join                                              </t>
  </si>
  <si>
    <t xml:space="preserve">            MC_dsgdept m(nolock) on a.devdept=m.dsgdeptdesc LEFT JOIN        </t>
  </si>
  <si>
    <t xml:space="preserve">            ban_makebill_goods g on a.mb_number=g.mb_number and g.color_name=e.stylecolorid  </t>
  </si>
  <si>
    <t xml:space="preserve">            left join BanBatchAndCrockID(NOLOCK) h </t>
  </si>
  <si>
    <t xml:space="preserve">            on h.colorID=e.itemcolorid and h.banid=a.matioid and h.MatNo=b.item_code </t>
  </si>
  <si>
    <t xml:space="preserve">       ---add by xm 2017-8-14----  </t>
  </si>
  <si>
    <t xml:space="preserve">            --left join</t>
  </si>
  <si>
    <t xml:space="preserve">            --      ( select distinct a.colorID,a.MatNo,b.banid, </t>
  </si>
  <si>
    <t xml:space="preserve">            --        case when isnull(a.LastBatchID,'')&lt;&gt;'' then</t>
  </si>
  <si>
    <t xml:space="preserve">            --             dbo.GetstockPasterColorBatchCrokid(a.colorID,a.OrderNo,a.MatNo,'LastBatchID','') </t>
  </si>
  <si>
    <t xml:space="preserve">            --        else</t>
  </si>
  <si>
    <t xml:space="preserve">            --        </t>
  </si>
  <si>
    <t xml:space="preserve"> dbo.GetstockPasterColorBatchCrokid(a.colorID,a.OrderNo,a.MatNo,'batchID','') </t>
  </si>
  <si>
    <t xml:space="preserve">            --        end AS batchid,</t>
  </si>
  <si>
    <t>--(select top 1 crockid from materialPasterColor_detaild where lastbatchid=a.LastBatchID)</t>
  </si>
  <si>
    <t xml:space="preserve">dbo.GetstockPasterColorBatchCrokid(a.colorID,a.OrderNo,a.MatNo,'LastBatchID_crockid',a.LastBatchID)                                    </t>
  </si>
  <si>
    <t xml:space="preserve">            --        ELSE</t>
  </si>
  <si>
    <t xml:space="preserve">dbo.GetstockPasterColorBatchCrokid(a.colorID,a.OrderNo,a.MatNo,'crockID','')       </t>
  </si>
  <si>
    <t xml:space="preserve">            --        end as crockID                       </t>
  </si>
  <si>
    <t xml:space="preserve">                                                 </t>
  </si>
  <si>
    <t xml:space="preserve">            --        from materialPasterColor_detaild(nolock) a LEFT join</t>
  </si>
  <si>
    <t xml:space="preserve">            --        (               </t>
  </si>
  <si>
    <t xml:space="preserve">            --         SELECT b.banid,b.item_code,b.color_name,d.req_number </t>
  </si>
  <si>
    <t xml:space="preserve">            --         FROM req_detail(NOLOCK) a  LEFT JOIN </t>
  </si>
  <si>
    <t xml:space="preserve">            --              req_detaild(NOLOCK) b ON a.req_serial=b.req_serial AND a.req_line=b.req_line inner JOIN </t>
  </si>
  <si>
    <t xml:space="preserve">            --             (SELECT req_number,req_serial FROM req_head(NOLOCK))d ON a.req_serial=d.req_serial</t>
  </si>
  <si>
    <t xml:space="preserve">            --         ) b ON a.OrderNo=b.req_number ) h </t>
  </si>
  <si>
    <t xml:space="preserve">            -- on h.colorID=e.itemcolorid and h.banid=a.matioid and h.MatNo=b.item_code   </t>
  </si>
  <si>
    <t xml:space="preserve">       -----add by xm 2017-8-14----   </t>
  </si>
  <si>
    <t xml:space="preserve">                                       </t>
  </si>
  <si>
    <t xml:space="preserve">       WHERE 1=1                                                                               </t>
  </si>
  <si>
    <t xml:space="preserve">        AND isnull(e.isassigncolor,0)=1  --是否配色                                                                                  </t>
  </si>
  <si>
    <t xml:space="preserve">                                                                                              </t>
  </si>
  <si>
    <t xml:space="preserve">     AND a.season  like '%2017秋季%'</t>
  </si>
  <si>
    <t xml:space="preserve">                                                                                            </t>
  </si>
  <si>
    <t xml:space="preserve">       AND isnull(a.mbtypeid,'0')='MBT02'</t>
  </si>
  <si>
    <t xml:space="preserve">                                                                                                                    </t>
  </si>
  <si>
    <t xml:space="preserve">    order by styleno  ,e.stylecolorid   ,b.orderid                                                         </t>
  </si>
  <si>
    <t xml:space="preserve">                                           </t>
  </si>
  <si>
    <t>select matioid,sc_number,</t>
  </si>
  <si>
    <t>max(isnull(mb_number,'')) as mb_number,</t>
  </si>
  <si>
    <t xml:space="preserve">max(isnull(mbversion,'')) as mbversion </t>
  </si>
  <si>
    <t xml:space="preserve"> into #tmplastban</t>
  </si>
  <si>
    <t xml:space="preserve">                       </t>
  </si>
  <si>
    <t xml:space="preserve">         from dsg.dbo.ban_makebill_head (nolock) </t>
  </si>
  <si>
    <t xml:space="preserve">         where (salesSeason&gt;'2017' or salesSeason='2016冬季' )</t>
  </si>
  <si>
    <t xml:space="preserve">           and isnull(sc_number,'')&lt;&gt;''</t>
  </si>
  <si>
    <t xml:space="preserve">           and matioid not like 'DNS%'</t>
  </si>
  <si>
    <t>/*过滤掉电脑部测试的款*/</t>
  </si>
  <si>
    <t xml:space="preserve">           and matioid not like '%VP'</t>
  </si>
  <si>
    <t>/*过滤掉唯品会的款*/</t>
  </si>
  <si>
    <t xml:space="preserve">         group by matioid,sc_number                                    </t>
  </si>
  <si>
    <t xml:space="preserve"> </t>
  </si>
  <si>
    <t>SELECT b.mb_number,b.mb_line,b.item_code,b.des3 as parts</t>
  </si>
  <si>
    <t xml:space="preserve">   INTO #tmpbanitem</t>
  </si>
  <si>
    <t xml:space="preserve">   FROM dsg.dbo.ban_makebill_itemlist b(nolock) INNER JOIN</t>
  </si>
  <si>
    <t>dsg.dbo.ban_makebill_head a (nolock) on a.mb_number = b.mb_number</t>
  </si>
  <si>
    <t xml:space="preserve">  WHERE 1=1</t>
  </si>
  <si>
    <t>and (a.salesSeason&gt;'2017' or a.salesSeason='2016冬季')</t>
  </si>
  <si>
    <t>/*需要包括辅料的资料，所以屏蔽</t>
  </si>
  <si>
    <t xml:space="preserve">b.itemtypedesc='主料' </t>
  </si>
  <si>
    <t>and (item.seriestype in ('针织','梭织','牛仔','毛织'))</t>
  </si>
  <si>
    <t>*/</t>
  </si>
  <si>
    <t>AND b.des3 not like '%捆条%'</t>
  </si>
  <si>
    <t>/*部位&lt;&gt;捆条*/</t>
  </si>
  <si>
    <t>AND b.des3 not like '%领捆%'</t>
  </si>
  <si>
    <t>/*部位&lt;&gt;领捆*/</t>
  </si>
  <si>
    <t xml:space="preserve">   </t>
  </si>
  <si>
    <t>select distinct a.season,a.salesSeason,a.mb_number,a.matioid,a.styleno,a.sc_number,</t>
  </si>
  <si>
    <t>a.mbversion,a.makedeptdesc,a.PPType,a.dsgdeptconfirmdate</t>
  </si>
  <si>
    <t xml:space="preserve">  into #tmpfirstmbt07</t>
  </si>
  <si>
    <t xml:space="preserve">  from dsg_bi.dbo.Ban_Firstver_MBT07 a(nolock) </t>
  </si>
  <si>
    <t xml:space="preserve"> where ISNULL(cancelapplyflag,0)&lt;&gt;1</t>
  </si>
  <si>
    <t>/*板单设计师未取消*/</t>
  </si>
  <si>
    <t xml:space="preserve">   and (salesSeason&gt;'2017' or salesSeason='2016冬季')  </t>
  </si>
  <si>
    <t>SELECT item0.item_code,item0.item_desc,itemcate.seriestype</t>
  </si>
  <si>
    <t xml:space="preserve">  INTO #tmpitem</t>
  </si>
  <si>
    <t xml:space="preserve">  FROM dsg.dbo.b_item item0(nolock) Inner join</t>
  </si>
  <si>
    <t xml:space="preserve">       dsg.dbo.b_itemcate itemcate(nolock) on item0.treeID = itemcate.treeID</t>
  </si>
  <si>
    <t xml:space="preserve"> WHERE usestate='启用'       </t>
  </si>
  <si>
    <t>SELECT c.season,c.salesSeason,c.banid,c.styleno,c.sc_number,</t>
  </si>
  <si>
    <t>c.styledesc,c.makedeptname,c.makedeptdesc,c.trackgroupnm,c.tracknm</t>
  </si>
  <si>
    <t xml:space="preserve"> INTO #tmpstyleno</t>
  </si>
  <si>
    <t xml:space="preserve">   FROM dsg.dbo.b_styleno c(nolock)</t>
  </si>
  <si>
    <t xml:space="preserve"> WHERE 1=1 </t>
  </si>
  <si>
    <t xml:space="preserve">and (salesSeason&gt;'2017' or salesSeason='2016冬季') </t>
  </si>
  <si>
    <t>and c.banid not in</t>
  </si>
  <si>
    <t>(</t>
  </si>
  <si>
    <t xml:space="preserve"> SELECT matioid FROM dsg.dbo.ban_makebill_head (nolock) WHERE ISNULL(cancelapplyflag,0)=1</t>
  </si>
  <si>
    <t xml:space="preserve"> union  --过滤掉叶小姐看板取消款/有问题款登记里取消的</t>
  </si>
  <si>
    <t xml:space="preserve"> SELECT banid FROM dsg.dbo.cancelstyle (nolock) WHERE reason like '%取消款%'</t>
  </si>
  <si>
    <t xml:space="preserve"> union  --过滤掉大选取消的</t>
  </si>
  <si>
    <t xml:space="preserve"> select banid from dsg.dbo.ban_cancel (nolock)</t>
  </si>
  <si>
    <t xml:space="preserve"> union  --过滤掉订货资料里取消的 或者 暂停款</t>
  </si>
  <si>
    <t xml:space="preserve"> select banid from dsg.dbo.od_head (nolock)</t>
  </si>
  <si>
    <t xml:space="preserve"> where ISNULL(stylecancel,'')&lt;&gt;'' or ISNULL(IsStopFlag,0)=1</t>
  </si>
  <si>
    <t xml:space="preserve"> union  --过滤掉订货资料里非采用的款，快单除外（款号以7开头）</t>
  </si>
  <si>
    <t xml:space="preserve"> where ISNULL(IsActiveFlag,0)=0</t>
  </si>
  <si>
    <t xml:space="preserve">   and styleno not like '7%'</t>
  </si>
  <si>
    <t>)</t>
  </si>
  <si>
    <t xml:space="preserve">        select distinct b.mb_number,b.mb_line,</t>
  </si>
  <si>
    <t xml:space="preserve">case when isnull(DigestionstoreFlag,0)=1 then '消化库存' </t>
  </si>
  <si>
    <t xml:space="preserve"> when isnull(YuliustoreFlag,0)=1 then '使用预留' </t>
  </si>
  <si>
    <t xml:space="preserve"> when isnull(DinggouFlag,0)=1 then '需订购' </t>
  </si>
  <si>
    <t xml:space="preserve"> when isnull(SjstigongFlag,0)=1 then '设计师提供' </t>
  </si>
  <si>
    <t xml:space="preserve"> when isnull(PiyinFlag,0)=1 then '匹印' </t>
  </si>
  <si>
    <t xml:space="preserve"> when isnull(xianpeiFlag,0)=1 then '现胚备布' </t>
  </si>
  <si>
    <t xml:space="preserve"> when isnull(xianhuoFlag,0)=1 then '现货备布' </t>
  </si>
  <si>
    <t xml:space="preserve"> when isnull(shigouFlag,0)=1 then '市购' </t>
  </si>
  <si>
    <t xml:space="preserve"> else ''</t>
  </si>
  <si>
    <t>end as matsource</t>
  </si>
  <si>
    <t xml:space="preserve"> into #tmpmatsource</t>
  </si>
  <si>
    <t xml:space="preserve">         from dsg.dbo.ban_makebill_itemcolor b(nolock) INNER JOIN</t>
  </si>
  <si>
    <t xml:space="preserve">   dsg_bi.dbo.Ban_Lastver_MBT07 a (nolock) on a.mb_number = b.mb_number</t>
  </si>
  <si>
    <t xml:space="preserve">  and (salesSeason&gt;'2017' or salesSeason='2016冬季')</t>
  </si>
  <si>
    <t xml:space="preserve">        select matioid,sc_number,istransferseason,</t>
  </si>
  <si>
    <t>MAX(mb_number) mb_number,MAX(mbversion) mbversion</t>
  </si>
  <si>
    <t xml:space="preserve"> into #tmpts</t>
  </si>
  <si>
    <t xml:space="preserve">         from dsg.dbo.ban_makebill_head (nolock)</t>
  </si>
  <si>
    <t xml:space="preserve">         where (salesSeason&gt;'2017' or salesSeason='2016冬季')</t>
  </si>
  <si>
    <t xml:space="preserve">           and isnull(istransferseason,'')&lt;&gt;''</t>
  </si>
  <si>
    <t xml:space="preserve">         group by matioid,sc_number,istransferseason</t>
  </si>
  <si>
    <t>select item_code,fd.season,fd.remark,fh.indate,fh.confirmdate,fh.senddate</t>
  </si>
  <si>
    <t xml:space="preserve">  into #tmpfgb </t>
  </si>
  <si>
    <t xml:space="preserve">  from</t>
  </si>
  <si>
    <t>dsg.dbo.item_fenggebanapply_detail fd(nolock)  Inner join</t>
  </si>
  <si>
    <t xml:space="preserve">dsg.dbo.item_fenggebanapply_head fh(nolock) on fd.fgb_number=fh.fgb_number </t>
  </si>
  <si>
    <t xml:space="preserve"> where confirmflag=1</t>
  </si>
  <si>
    <t xml:space="preserve">   and (fd.season&gt;'2017' or fd.season='2016冬季' or fd.season='2016秋季')</t>
  </si>
  <si>
    <t xml:space="preserve">select distinct a.DocNo AS resdocno,b.styleno,b.MatNo </t>
  </si>
  <si>
    <t xml:space="preserve">  into #tmpres</t>
  </si>
  <si>
    <t xml:space="preserve">  from  dsg.dbo.MaterialSend_head a(nolock) INNER JOIN</t>
  </si>
  <si>
    <t xml:space="preserve">   dsg.dbo.MaterialSend_DetailD b(nolock) ON a.DocNo=b.DocNo</t>
  </si>
  <si>
    <t xml:space="preserve"> where a.DocNo like 'RES%'</t>
  </si>
  <si>
    <t xml:space="preserve">   AND branchid='研发中心'</t>
  </si>
  <si>
    <t xml:space="preserve">   AND CheckDate&gt;'2016-01-01'</t>
  </si>
  <si>
    <t xml:space="preserve">        select banid,MAX(scandatetime) as bantryfactdate </t>
  </si>
  <si>
    <t xml:space="preserve">          into #tmptd</t>
  </si>
  <si>
    <t xml:space="preserve">        FROM(  </t>
  </si>
  <si>
    <t xml:space="preserve">        select banid,scandatetime   </t>
  </si>
  <si>
    <t xml:space="preserve">          from dsg.dbo.ban_transscan (nolock)</t>
  </si>
  <si>
    <t xml:space="preserve">         where bantypedesc like '%落单%'</t>
  </si>
  <si>
    <t xml:space="preserve">           and fromdeptdesc like '%跟单%'</t>
  </si>
  <si>
    <t xml:space="preserve">           and ISNULL(fromuserid,'')&lt;&gt;''</t>
  </si>
  <si>
    <t xml:space="preserve">           and touserdeptdesc like '%纸样%'</t>
  </si>
  <si>
    <t xml:space="preserve">           and ISNULL(IsResultOk,0)=1</t>
  </si>
  <si>
    <t xml:space="preserve">         UNION</t>
  </si>
  <si>
    <t xml:space="preserve">          from dsg.dbo.ban_transscan_gdb (nolock)</t>
  </si>
  <si>
    <t xml:space="preserve">           and ISNULL(IsResultOk,0)=1           </t>
  </si>
  <si>
    <t xml:space="preserve">         )a  </t>
  </si>
  <si>
    <t xml:space="preserve">         group by banid  </t>
  </si>
  <si>
    <t xml:space="preserve">         select banid,bantypeid,MAX(scandatetime) AS scandatetime</t>
  </si>
  <si>
    <t xml:space="preserve">           into #tmpys</t>
  </si>
  <si>
    <t xml:space="preserve">           from dsg.dbo.ban_transscan (nolock)</t>
  </si>
  <si>
    <t xml:space="preserve">          where bantypeid='MBT01'</t>
  </si>
  <si>
    <t xml:space="preserve">            and touserdeptdesc='工厂'</t>
  </si>
  <si>
    <t xml:space="preserve">         group by banid,bantypeid    </t>
  </si>
  <si>
    <t xml:space="preserve">select sc_number,estimatedate </t>
  </si>
  <si>
    <t xml:space="preserve">   into #tmpzs</t>
  </si>
  <si>
    <t xml:space="preserve">   from dsg.dbo.ban_makebill_head (nolock)</t>
  </si>
  <si>
    <t xml:space="preserve">  where mbtypeid='MBT01'</t>
  </si>
  <si>
    <t xml:space="preserve">    and (salesSeason&gt;'2017' or salesSeason='2016冬季')</t>
  </si>
  <si>
    <t xml:space="preserve">    and ISNULL(estimatedate,'')&lt;&gt;''</t>
  </si>
  <si>
    <t xml:space="preserve">select b.season,a.MatNo,MIN(b.checkdate) AS FirstinStoreDate </t>
  </si>
  <si>
    <t xml:space="preserve">   into #tmpins  </t>
  </si>
  <si>
    <t xml:space="preserve">   from dsg.dbo.materialcollect_detail a(nolock) inner join   </t>
  </si>
  <si>
    <t xml:space="preserve">dsg.dbo.materialcollect_head b(nolock) on  a.DocNo=b.DocNo  </t>
  </si>
  <si>
    <t xml:space="preserve">  where (b.season&gt;'2016' or b.season='通用季')</t>
  </si>
  <si>
    <t xml:space="preserve">  GROUP BY b.season,a.MatNo  </t>
  </si>
  <si>
    <t xml:space="preserve">                                                                       </t>
  </si>
  <si>
    <t>SELECT  c.salesSeason,c.banid,c.styleno,c.sc_number,</t>
  </si>
  <si>
    <t>c.styledesc,c.makedeptname,c.makedeptdesc,</t>
  </si>
  <si>
    <t>a0.PPType,a0.dsgdeptconfirmdate,</t>
  </si>
  <si>
    <t>b.item_code,b.parts,item.item_desc,item.seriestype,</t>
  </si>
  <si>
    <t>ISNULL(ms.matsource,'') matsource,</t>
  </si>
  <si>
    <t>ISNULL(ts.istransferseason,0) istransferseason,</t>
  </si>
  <si>
    <t>fgb.indate fgbindate,fgb.confirmdate fgbconfirmdate,</t>
  </si>
  <si>
    <t>fgb.senddate fgbsenddate,fgb.remark as fgbremark,</t>
  </si>
  <si>
    <t>td.bantryfactdate,</t>
  </si>
  <si>
    <t>ys.scandatetime,</t>
  </si>
  <si>
    <t>zs.estimatedate,</t>
  </si>
  <si>
    <t>res.resdocno,ins.FirstinStoreDate,</t>
  </si>
  <si>
    <t>c.trackgroupnm,c.tracknm</t>
  </si>
  <si>
    <t>INTO #tmpdb</t>
  </si>
  <si>
    <t>FROM #tmplastban a2  Inner join</t>
  </si>
  <si>
    <t xml:space="preserve"> #tmpbanitem b on a2.mb_number = b.mb_number Inner join</t>
  </si>
  <si>
    <t xml:space="preserve"> #tmpfirstmbt07 a0 </t>
  </si>
  <si>
    <t>ON a0.matioid=a2.matioid and a0.sc_number=a2.sc_number Inner join --头板+齐色板单的最早版本的设计经理审核日期</t>
  </si>
  <si>
    <t xml:space="preserve"> #tmpitem item on b.item_code = item.item_code</t>
  </si>
  <si>
    <t>LEFT JOIN</t>
  </si>
  <si>
    <t xml:space="preserve"> #tmpstyleno c on a2.matioid=c.banid and a2.sc_number = c.sc_number</t>
  </si>
  <si>
    <t xml:space="preserve"> #tmpmatsource ms on ms.mb_number=b.mb_number and ms.mb_line=b.mb_line</t>
  </si>
  <si>
    <t xml:space="preserve"> #tmpts ts on ts.matioid=a2.matioid and ts.sc_number=a2.sc_number LEFT JOIN</t>
  </si>
  <si>
    <t xml:space="preserve"> #tmpfgb fgb</t>
  </si>
  <si>
    <t>ON b.item_code=fgb.item_code and (c.season=fgb.season or fgb.season='通用季') LEFT JOIN</t>
  </si>
  <si>
    <t xml:space="preserve"> #tmpres res on res.styleno=a2.matioid and res.MatNo=b.item_code LEFT JOIN</t>
  </si>
  <si>
    <t xml:space="preserve"> #tmptd td on a0.matioid=td.banid LEFT JOIN</t>
  </si>
  <si>
    <t>--原板(落单)试衣OK时间</t>
  </si>
  <si>
    <t xml:space="preserve"> #tmpys ys on a0.matioid=ys.banid LEFT JOIN</t>
  </si>
  <si>
    <t xml:space="preserve"> #tmpzs zs on a0.sc_number = zs.sc_number LEFT JOIN</t>
  </si>
  <si>
    <t xml:space="preserve"> #tmpins ins</t>
  </si>
  <si>
    <t>ON (c.salesSeason=ins.season or ins.season='通用季') and (b.item_code= ins.MatNo)</t>
  </si>
  <si>
    <t xml:space="preserve">truncate table dsg_bi.dbo.Ban_Node_Datetime </t>
  </si>
  <si>
    <t>INSERT INTO dsg_bi.dbo.Ban_Node_Datetime(season,matioid,styleno,</t>
  </si>
  <si>
    <t xml:space="preserve">  PPType,sc_number,styledesc,</t>
  </si>
  <si>
    <t xml:space="preserve">  makedeptname,makedeptdesc,trackgroupnm,tracknm,item_code,item_desc,seriestype,parts,</t>
  </si>
  <si>
    <t xml:space="preserve">  dsgdeptconfirmdate,fgbindate,fgbconfirmdate,fgbsenddate,fgbremark,</t>
  </si>
  <si>
    <t xml:space="preserve">  bantryfactdate,scandatetime,estimatedate,matsource,istransferseason,</t>
  </si>
  <si>
    <t xml:space="preserve">  resdocno,FirstinStoreDate)</t>
  </si>
  <si>
    <t>select salesSeason,banid,styleno,</t>
  </si>
  <si>
    <t>PPType,sc_number,</t>
  </si>
  <si>
    <t>styledesc,makedeptname,makedeptdesc,trackgroupnm,tracknm,</t>
  </si>
  <si>
    <t>item_code,item_desc,seriestype,parts,</t>
  </si>
  <si>
    <t>MAX(dsgdeptconfirmdate) dsgdeptconfirmdate,</t>
  </si>
  <si>
    <t>/*取设计经理审核最新日期*/</t>
  </si>
  <si>
    <t>MAX(fgbindate) fgbindate,</t>
  </si>
  <si>
    <t>/*取风格板录入最新日期*/</t>
  </si>
  <si>
    <t>MAX(fgbconfirmdate) fgbconfirmdate,</t>
  </si>
  <si>
    <t>/*取风格板审核最新日期*/</t>
  </si>
  <si>
    <t>MAX(fgbsenddate) fgbsenddate,</t>
  </si>
  <si>
    <t>/*取风格板发出最新日期*/</t>
  </si>
  <si>
    <t>'',</t>
  </si>
  <si>
    <t>MAX(bantryfactdate) bantryfactdate,</t>
  </si>
  <si>
    <t>/*取原板试衣OK最新日期*/</t>
  </si>
  <si>
    <t>MAX(scandatetime) scandatetime,</t>
  </si>
  <si>
    <t>/*取原板发出最新日期*/</t>
  </si>
  <si>
    <t>MAX(estimatedate) estimatedate,</t>
  </si>
  <si>
    <t>/*取制单发单最新日期*/</t>
  </si>
  <si>
    <t>matsource,istransferseason,resdocno,</t>
  </si>
  <si>
    <t>MIN(FirstinStoreDate) FirstinStoreDate</t>
  </si>
  <si>
    <t>/*面料入仓最早的入库单审核时间*/</t>
  </si>
  <si>
    <t>from #tmpdb</t>
  </si>
  <si>
    <t>where isnull(dsgdeptconfirmdate,'')&lt;&gt;''</t>
  </si>
  <si>
    <t>/*只取有设计经理审核日期的款*/</t>
  </si>
  <si>
    <t>group by salesSeason,banid,styleno,PPType,sc_number,</t>
  </si>
  <si>
    <t xml:space="preserve">matsource,istransferseason,resdocno                                                                                   </t>
  </si>
  <si>
    <t xml:space="preserve">order by styleno </t>
  </si>
  <si>
    <t>drop table #tmplastban</t>
  </si>
  <si>
    <t>drop table #tmpbanitem</t>
  </si>
  <si>
    <t>drop table #tmpfirstmbt07</t>
  </si>
  <si>
    <t>drop table #tmpitem</t>
  </si>
  <si>
    <t>drop table #tmpstyleno</t>
  </si>
  <si>
    <t>drop table #tmpmatsource</t>
  </si>
  <si>
    <t>drop table #tmpts</t>
  </si>
  <si>
    <t>drop table #tmpfgb</t>
  </si>
  <si>
    <t>drop table #tmpres</t>
  </si>
  <si>
    <t xml:space="preserve">drop table #tmptd </t>
  </si>
  <si>
    <t xml:space="preserve">drop table #tmpys </t>
  </si>
  <si>
    <t xml:space="preserve">drop table #tmpzs </t>
  </si>
  <si>
    <t>drop table #tmpins</t>
  </si>
  <si>
    <t xml:space="preserve">drop table #tmpdb </t>
  </si>
  <si>
    <t xml:space="preserve">SELECT distinct cast(c.isoldmat as bit) isoldmat,                          </t>
  </si>
  <si>
    <t xml:space="preserve"> a.remark as senddetailremark,a.docno,a.line,a.dline,a.barcodeno,a.locationid,a.matno,                          </t>
  </si>
  <si>
    <t xml:space="preserve">   a.batchid,a.volumeid,a.package,a.qtyi,a.qunit, a.sampleqty,                                                    </t>
  </si>
  <si>
    <t xml:space="preserve">            a.wunit,a.conversion,a.lunit ,a.length sqlength,a.resno,a.resline,                          </t>
  </si>
  <si>
    <t xml:space="preserve">            a.templetid, a.styleno,a.pre_number,a.pre_line,                          </t>
  </si>
  <si>
    <t xml:space="preserve">            case when (a.conversion&gt;0) then mm.weight/a.conversion*a.sampleqty else 0 end as sflength,                                                                          </t>
  </si>
  <si>
    <t xml:space="preserve">            --case when (a.conversion&gt;0 AND a.storeno&lt;&gt;'A' ) then mm.weight/a.conversion*a.sampleqty else a.length end as sflength,                                     </t>
  </si>
  <si>
    <t xml:space="preserve">                                      </t>
  </si>
  <si>
    <t xml:space="preserve">            b.MocType,b.SendDate,b.ReceiveDpt,b.makedeptdesc,b.usetype,b.SendUser,b.inuser,                           </t>
  </si>
  <si>
    <t xml:space="preserve">            b.checkuser,b.checkdate,b.storecheckdate,b.confirmPrintCnt  printcount ,                          </t>
  </si>
  <si>
    <t xml:space="preserve">            b.branchid,b.remark AS remarkm,                          </t>
  </si>
  <si>
    <t xml:space="preserve">            isnull(b.tobldate, a.tobldate)  tobldate,                           </t>
  </si>
  <si>
    <t xml:space="preserve">            isnull(b.bluserid , a.bluserid ) bluserid,                            </t>
  </si>
  <si>
    <t xml:space="preserve">            isnull(b.blusername, a.blusername ) blusername,                          </t>
  </si>
  <si>
    <t xml:space="preserve">            b.tojjdate tojjdate,  b.jjusername  jjusername, b.jjuserid,                          </t>
  </si>
  <si>
    <t xml:space="preserve">            b.confirmPrintDate printdate, b.confirmPrintUser  printuser,                          </t>
  </si>
  <si>
    <t xml:space="preserve">            b.isTempMatFlag,b.factory_desc,            </t>
  </si>
  <si>
    <t xml:space="preserve">            c.dsgpoperson,c.StoreNo,c.matDesc,c.poprice,c.colorid,c.colordesc,c.season,                          </t>
  </si>
  <si>
    <t xml:space="preserve">            c.mattype,c.crockid,C.orderno,c.banid ,c.styleno as oldstyleno, c.dsgstyle,           </t>
  </si>
  <si>
    <t xml:space="preserve">            d.mattypename,d.mattypedesc,             </t>
  </si>
  <si>
    <t xml:space="preserve">            case  when e.checkdate='1900-01-01 00:00:00.000'  then null else e.CheckDate end    as outdate ,                                                      </t>
  </si>
  <si>
    <t xml:space="preserve">            e.moctype as outmoctype,e.checkflag, e.pdauserid,e.docno as outno,                                     </t>
  </si>
  <si>
    <t xml:space="preserve">            e.factorycheckflag,e.factorycheckdate,e.factorycheckuser,                           </t>
  </si>
  <si>
    <t xml:space="preserve">            f.length storelength,f.weight storeweight,                           </t>
  </si>
  <si>
    <t xml:space="preserve">            case when f.Length-ISNULL(y.length,0)&lt;0 then 0 else f.Length-ISNULL(y.length,0) end as avlength,                                                 </t>
  </si>
  <si>
    <t xml:space="preserve">            case when f.weight-ISNULL(y.qtyi,0)&lt;0 then 0 else f.weight-ISNULL(y.qtyi,0) end  as avweight ,            </t>
  </si>
  <si>
    <t xml:space="preserve">            h.username,q.username as checkname,mm.weight weight,w.username as pdausername,            </t>
  </si>
  <si>
    <t xml:space="preserve">                                                                                                                                            </t>
  </si>
  <si>
    <t xml:space="preserve">            res.Senddate as yldate,res.senduser as yluser,                          </t>
  </si>
  <si>
    <t xml:space="preserve">            cast((case when res.docno is null  then 1 else 0 end   ) as bit) as isusestoreflag,                            </t>
  </si>
  <si>
    <t xml:space="preserve">            yy.username as  storecheckuser ,                                            </t>
  </si>
  <si>
    <t xml:space="preserve">            (Case when isnull(mc.length,0)&gt;0 then mc.length else mr.length end) as inlength,                                            </t>
  </si>
  <si>
    <t xml:space="preserve">            (Case when isnull(mc.weight,0)&gt;0 then mc.weight else mr.weight end) as inweight,                              </t>
  </si>
  <si>
    <t xml:space="preserve">            mh.OrderTjkRemark,mh.checkdate as storeindate                                                                                                                </t>
  </si>
  <si>
    <t xml:space="preserve"> FROM MaterialSend_DetailD a (nolock)      </t>
  </si>
  <si>
    <t xml:space="preserve"> inner join MaterialSend_head (nolock) b on a.DocNo=b.DocNo                             </t>
  </si>
  <si>
    <t xml:space="preserve"> left join MaterialSend_Detail (nolock) g on a.DocNo=g.DocNo and a.line=g.line                           </t>
  </si>
  <si>
    <t xml:space="preserve">                           </t>
  </si>
  <si>
    <t xml:space="preserve"> left join MaterialOut_Head (nolock) e on b.docno=e.sendno                           </t>
  </si>
  <si>
    <t xml:space="preserve"> left join MaterialOut_Detail mm on e.docno=mm.docno and a.batchid=mm.batchid                           </t>
  </si>
  <si>
    <t xml:space="preserve">                            </t>
  </si>
  <si>
    <t xml:space="preserve"> left join materialbatchinfo c(NOLOCK) on a.batchid=c.batchid                              </t>
  </si>
  <si>
    <t xml:space="preserve"> left join MaterialstoreQty (nolock) f on a.batchid=f.batchid              </t>
  </si>
  <si>
    <t xml:space="preserve"> /*                            </t>
  </si>
  <si>
    <t xml:space="preserve"> left join MaterialSend_head (nolock) resh on resh.docno=a.resno                             </t>
  </si>
  <si>
    <t xml:space="preserve"> left join MaterialSend_DetailD (nolock) resd on resd.docno=a.resno  and resd.dline=a.resline                           </t>
  </si>
  <si>
    <t xml:space="preserve"> */                          </t>
  </si>
  <si>
    <t xml:space="preserve">                      left join(                          </t>
  </si>
  <si>
    <t xml:space="preserve"> SELECT resh.docno,resh.Senddate,resh.senduser,resh.ReceiveDpt,                          </t>
  </si>
  <si>
    <t xml:space="preserve">  resd.dline                          </t>
  </si>
  <si>
    <t xml:space="preserve"> FROM MaterialSend_head (nolock) resh LEFT JOIN                          </t>
  </si>
  <si>
    <t xml:space="preserve">   MaterialSend_DetailD (nolock) resd ON resh.docno=resd.docno                           </t>
  </si>
  <si>
    <t xml:space="preserve"> ) res on res.docno=a.resno and res.dline=a.resline                            </t>
  </si>
  <si>
    <t xml:space="preserve"> left join (select c.batchid,sum(c.length) as length,sum(c.qtyi) as qtyi                                                                                 </t>
  </si>
  <si>
    <t xml:space="preserve">    from MaterialSend_DetailD (nolock) c                             </t>
  </si>
  <si>
    <t xml:space="preserve">  left join MaterialSend_Head (nolock) d on c.docno=d.docno                             </t>
  </si>
  <si>
    <t xml:space="preserve">  left join materialout_head (nolock) e on d.DocNo=e.SendNo                                                                                                              </t>
  </si>
  <si>
    <t xml:space="preserve">      where d.checkflag=1 and d.DocNo not like 'RES%' and e.DocNo is null and c.resno is null                                            </t>
  </si>
  <si>
    <t xml:space="preserve">      group by c.batchid                            </t>
  </si>
  <si>
    <t xml:space="preserve">   ) y on y.batchid=a.batchid                             </t>
  </si>
  <si>
    <t xml:space="preserve">                             </t>
  </si>
  <si>
    <t xml:space="preserve">   left join s_users (nolock) h on h.userid=b.inuser                             </t>
  </si>
  <si>
    <t xml:space="preserve">   left join s_users (nolock) w on w.userid=e.pdauserid                             </t>
  </si>
  <si>
    <t xml:space="preserve">   left join s_users (nolock) q on q.userid=b.checkuser                          </t>
  </si>
  <si>
    <t xml:space="preserve">   left join s_users(nolock) yy on yy.userid=b.storecheckuser                             </t>
  </si>
  <si>
    <t xml:space="preserve">                              </t>
  </si>
  <si>
    <t xml:space="preserve">   left join materialtype (nolock) d on c.mattype=d.mattypeid                           </t>
  </si>
  <si>
    <t xml:space="preserve">   /*                          </t>
  </si>
  <si>
    <t xml:space="preserve">   left join b_item (nolock) z on a.matno=z.item_code                              </t>
  </si>
  <si>
    <t xml:space="preserve">   left join b_itemcate (nolock) x on  z.treeID=x.treeid                           </t>
  </si>
  <si>
    <t xml:space="preserve">   */                            </t>
  </si>
  <si>
    <t xml:space="preserve">   /*left join (                          </t>
  </si>
  <si>
    <t xml:space="preserve">  SELECT a.item_code,a.itemtype,b.seriestype                           </t>
  </si>
  <si>
    <t xml:space="preserve">    FROM b_item a LEFT JOIN                          </t>
  </si>
  <si>
    <t xml:space="preserve">      b_itemcate b ON a.treeID=b.treeid                          </t>
  </si>
  <si>
    <t xml:space="preserve">   WHERE usestate='启用'                             </t>
  </si>
  <si>
    <t xml:space="preserve">   )item  on a.matno=item.item_code*/                              </t>
  </si>
  <si>
    <t xml:space="preserve">                                                                </t>
  </si>
  <si>
    <t xml:space="preserve">   left join MaterialCollect_detail  mc (nolock) on a.batchid=mc.batchid                                                         </t>
  </si>
  <si>
    <t xml:space="preserve">   left join MaterialCollect_head mh (nolock) on mc.docno=mh.docno                           </t>
  </si>
  <si>
    <t xml:space="preserve">                               </t>
  </si>
  <si>
    <t xml:space="preserve">   /* Modified By Mark 2016-7-22                                                                    </t>
  </si>
  <si>
    <t xml:space="preserve">   left join materialreceivble_detail md (nolock) on a.batchid=md.BatchID                                                            </t>
  </si>
  <si>
    <t xml:space="preserve">   left join materialreceivble_head hh (nolock) on md.DocNo=hh.DocNo                           </t>
  </si>
  <si>
    <t xml:space="preserve">   Left join Rev_detail(nolock) rd on rd.rev_number=hh.rev_number and rd.req_number=hh.orderno and rd.req_line=hh.orderline                               </t>
  </si>
  <si>
    <t xml:space="preserve">   */                          </t>
  </si>
  <si>
    <t xml:space="preserve">                                              </t>
  </si>
  <si>
    <t xml:space="preserve">   Left join MaterialReturnStore_Detail(nolock) mr on mr.newbatchid=a.batchid                                          </t>
  </si>
  <si>
    <t xml:space="preserve">                          </t>
  </si>
  <si>
    <t xml:space="preserve">   Left join MaterialBeiLiao mbl on mbl.sendno=a.docno                                                                                                                                                                             </t>
  </si>
  <si>
    <t xml:space="preserve">   where 1=1 and a.DocNo not like 'RES%' </t>
  </si>
  <si>
    <t xml:space="preserve"> and b.sendDate&gt;='2017-05-01 00:00:00'</t>
  </si>
  <si>
    <t xml:space="preserve"> and b.SendDate&lt;='2017-08-25 08:51:23'</t>
  </si>
  <si>
    <t xml:space="preserve">  and b.DocNo like '%BCK%'</t>
  </si>
  <si>
    <t>Order by b.senddate,a.docno,a.dline</t>
  </si>
  <si>
    <t xml:space="preserve">SELECT DISTINCT a.papermanager,a.PMPerson,a.newbanid                          </t>
  </si>
  <si>
    <t xml:space="preserve">     INTO #tmptb                                                                           </t>
  </si>
  <si>
    <t xml:space="preserve">     FROM PPPaperDept a(nolock)                                                                </t>
  </si>
  <si>
    <t xml:space="preserve">    WHERE 1=1                                                  </t>
  </si>
  <si>
    <t xml:space="preserve">      AND a.bantype in('头板','板型款')                            </t>
  </si>
  <si>
    <t xml:space="preserve">   and a.AccDate&gt;='2017-08-01'</t>
  </si>
  <si>
    <t xml:space="preserve">   and a.AccDate&lt;='2017-08-25 23:59:59'</t>
  </si>
  <si>
    <t xml:space="preserve">   SELECT DISTINCT b.papermanager,b.PMPerson,b.newbanid                          </t>
  </si>
  <si>
    <t xml:space="preserve">   INTO #tmpzjqs                             </t>
  </si>
  <si>
    <t xml:space="preserve">   FROM PPPaperDept b(nolock)                                                                 </t>
  </si>
  <si>
    <t xml:space="preserve">   WHERE 1=1                                                  </t>
  </si>
  <si>
    <t xml:space="preserve">     AND b.bantype='齐色'                          </t>
  </si>
  <si>
    <t xml:space="preserve">     AND b.newbanid NOT IN                          </t>
  </si>
  <si>
    <t xml:space="preserve">  (SELECT DISTINCT newbanid FROM PPPaperDept a(nolock)                                                                </t>
  </si>
  <si>
    <t xml:space="preserve">  AND a.bantype='头板' )                           </t>
  </si>
  <si>
    <t xml:space="preserve">   and b.AccDate&gt;='2017-08-01'</t>
  </si>
  <si>
    <t xml:space="preserve">   and b.AccDate&lt;='2017-08-25 23:59:59'</t>
  </si>
  <si>
    <t xml:space="preserve">                                </t>
  </si>
  <si>
    <t xml:space="preserve">  SELECT DISTINCT a.papermanager,a.PMPerson,a.newbanid                                </t>
  </si>
  <si>
    <t xml:space="preserve">  INTO #tmpPaperQty                          </t>
  </si>
  <si>
    <t xml:space="preserve">  FROM(                                             --头板                          </t>
  </si>
  <si>
    <t xml:space="preserve">   SELECT * FROM #tmptb                                                                                                 </t>
  </si>
  <si>
    <t xml:space="preserve">   UNION                          </t>
  </si>
  <si>
    <t xml:space="preserve">   SELECT * FROM #tmpzjqs                        --直接齐色                          </t>
  </si>
  <si>
    <t xml:space="preserve">   )a INNER JOIN                                                                 </t>
  </si>
  <si>
    <t xml:space="preserve">       b_styleno b(nolock) on a.newbanid=b.banid                           </t>
  </si>
  <si>
    <t xml:space="preserve">  WHERE 1=1                            </t>
  </si>
  <si>
    <t xml:space="preserve">                                                                 </t>
  </si>
  <si>
    <t xml:space="preserve">  SELECT a.papermanager,a.PMPerson,a.newbanid,                                                                </t>
  </si>
  <si>
    <t xml:space="preserve">   ISNULL(s01.BanxingScore,0)+ISNULL(s02.CollartypeScore,0)+ISNULL(s03.Design_styleScore,0)+                                         </t>
  </si>
  <si>
    <t xml:space="preserve">   ISNULL(s04.DresslengthScore,0)+ISNULL(s05.FabcharacterScore,0)+ISNULL(s06.FabnameScore,0)+                                                                </t>
  </si>
  <si>
    <t xml:space="preserve">   ISNULL(s07.SexTypeScore,0)+ISNULL(s08.SleeveLengthScore,0)+ISNULL(s09.SleevetypeScore,0)+                                                 </t>
  </si>
  <si>
    <t xml:space="preserve">   ISNULL(s10.Styletype2Score,0)+ISNULL(s11.ThicknessScore,0)+ISNULL(s12.Waist_typeScore,0)               </t>
  </si>
  <si>
    <t xml:space="preserve">   AS generalScore,                  </t>
  </si>
  <si>
    <t xml:space="preserve">   ISNULL(s01.BanxingScore,0) BanxingScore,ISNULL(s02.CollartypeScore,0) CollartypeScore,                  </t>
  </si>
  <si>
    <t xml:space="preserve">   ISNULL(s03.Design_styleScore,0) Design_styleScore,ISNULL(s04.DresslengthScore,0) DresslengthScore,                  </t>
  </si>
  <si>
    <t xml:space="preserve">   ISNULL(s05.FabcharacterScore,0) FabcharacterScore,ISNULL(s06.FabnameScore,0) FabnameScore,                                                                </t>
  </si>
  <si>
    <t xml:space="preserve">   ISNULL(s07.SexTypeScore,0) SexTypeScore,ISNULL(s08.SleeveLengthScore,0) SleeveLengthScore,                  </t>
  </si>
  <si>
    <t xml:space="preserve">   ISNULL(s09.SleevetypeScore,0) SleevetypeScore,ISNULL(s10.Styletype2Score,0) Styletype2Score,                  </t>
  </si>
  <si>
    <t xml:space="preserve">   ISNULL(s11.ThicknessScore,0) ThicknessScore,ISNULL(s12.Waist_typeScore,0) Waist_typeScore                                                                  </t>
  </si>
  <si>
    <t xml:space="preserve">  INTO #tmpReceiveScore                                                                 </t>
  </si>
  <si>
    <t xml:space="preserve">  FROM #tmpPaperQty a(nolock) INNER JOIN                                                                 </t>
  </si>
  <si>
    <t xml:space="preserve">    dsg_bi.dbo.Ban_Lastver_MBT07 b(nolock) on a.newbanid=b.matioid INNER JOIN                                                                </t>
  </si>
  <si>
    <t xml:space="preserve">    ban_makebill_head c(nolock) on b.mb_number=c.mb_number LEFT JOIN                                                                </t>
  </si>
  <si>
    <t xml:space="preserve">    Paper_Banxing s01(nolock) on c.Stylenametype=s01.Stylenametype AND c.banxing=s01.banxing LEFT JOIN                                                                </t>
  </si>
  <si>
    <t xml:space="preserve">    Paper_Collartype s02(nolock) on c.Stylenametype=s02.Stylenametype AND c.Collartype=s02.Collartype LEFT JOIN                                          </t>
  </si>
  <si>
    <t xml:space="preserve">    Paper_Design_style s03(nolock) on c.Stylenametype=s03.Stylenametype AND c.Design_style=s03.Design_style LEFT JOIN                                                                </t>
  </si>
  <si>
    <t xml:space="preserve">    Paper_Dresslength s04(nolock) on c.Stylenametype=s04.Stylenametype AND c.BX_length=s04.Dresslength LEFT JOIN                                                                </t>
  </si>
  <si>
    <t xml:space="preserve">    Paper_Fabcharacter s05(nolock) on c.Stylenametype=s05.Stylenametype AND c.Fabcharacter=s05.Fabcharacter LEFT JOIN                                                      </t>
  </si>
  <si>
    <t xml:space="preserve">    Paper_Fabname s06(nolock) on c.Stylenametype=s06.Stylenametype AND c.Fabname=s06.Fabname LEFT JOIN                                                                </t>
  </si>
  <si>
    <t xml:space="preserve">    Paper_SexType s07(nolock) on c.Stylenametype=s07.Stylenametype AND c.Sex=s07.SexType LEFT JOIN                                                                </t>
  </si>
  <si>
    <t xml:space="preserve">    Paper_SleeveLength s08(nolock) on c.Stylenametype=s08.Stylenametype AND c.outsidesleeve=s08.SleeveLength LEFT JOIN               </t>
  </si>
  <si>
    <t xml:space="preserve">    Paper_Sleevetype s09(nolock) on c.Stylenametype=s09.Stylenametype AND c.Pants_type=s09.Sleevetype LEFT JOIN                                                                </t>
  </si>
  <si>
    <t xml:space="preserve">    Paper_Styletype2 s10(nolock) on c.Stylenametype=s10.Stylenametype AND c.Styletype2=s10.Styletype2 LEFT JOIN                                                                </t>
  </si>
  <si>
    <t xml:space="preserve">    Paper_Thickness s11(nolock) on c.Stylenametype=s11.Stylenametype AND c.Thickness=s11.Thickness LEFT JOIN                     </t>
  </si>
  <si>
    <t xml:space="preserve">    Paper_Waist_type s12(nolock) on c.Stylenametype=s12.Stylenametype AND c.Waist_type=s12.Waist_type                                                     </t>
  </si>
  <si>
    <t xml:space="preserve">  WHERE 1=1                                                                </t>
  </si>
  <si>
    <t xml:space="preserve">  SELECT a.papermanager,a.PMPerson,a.newbanid as receiveBanid,                        </t>
  </si>
  <si>
    <t xml:space="preserve">         CASE WHEN ISNULL(b.newBaseScore,0)&gt;0 THEN b.newBaseScore                         </t>
  </si>
  <si>
    <t xml:space="preserve">              WHEN ABS(ISNULL(b.addBaseScorePercent,0))&gt;0 THEN a.generalScore*(1+b.addBaseScorePercent)                      </t>
  </si>
  <si>
    <t xml:space="preserve">              ELSE ISNULL(a.generalScore,0)                         </t>
  </si>
  <si>
    <t xml:space="preserve">         END AS generalScore,                        </t>
  </si>
  <si>
    <t xml:space="preserve">         (CASE WHEN ISNULL(b.newBaseScore,0)&gt;0 THEN b.newBaseScore                         </t>
  </si>
  <si>
    <t xml:space="preserve">               WHEN ISNULL(b.addBaseScorePercent,0)&gt;0 THEN a.generalScore*(1+b.addBaseScorePercent)                        </t>
  </si>
  <si>
    <t xml:space="preserve">               ELSE ISNULL(a.generalScore,0)                         </t>
  </si>
  <si>
    <t xml:space="preserve">          END)*0.3 AS qtyScore,                  </t>
  </si>
  <si>
    <t xml:space="preserve">        a.BanxingScore,a.CollartypeScore,                  </t>
  </si>
  <si>
    <t xml:space="preserve">        a.Design_styleScore,a.DresslengthScore,                  </t>
  </si>
  <si>
    <t xml:space="preserve">        a.FabcharacterScore,a.FabnameScore,                                                                </t>
  </si>
  <si>
    <t xml:space="preserve">        a.SexTypeScore,a.SleeveLengthScore,                  </t>
  </si>
  <si>
    <t xml:space="preserve">        a.SleevetypeScore,a.Styletype2Score,                  </t>
  </si>
  <si>
    <t xml:space="preserve">        a.ThicknessScore,a.Waist_typeScore                                                                            </t>
  </si>
  <si>
    <t xml:space="preserve">  INTO #tmpQtyScore                                                                </t>
  </si>
  <si>
    <t xml:space="preserve">  FROM #tmpReceiveScore a LEFT JOIN                        </t>
  </si>
  <si>
    <t xml:space="preserve">       Paper_Perform_newBaseScore b ON a.newbanid=b.banid                                                                </t>
  </si>
  <si>
    <t xml:space="preserve">           </t>
  </si>
  <si>
    <t xml:space="preserve"> SELECT *          </t>
  </si>
  <si>
    <t xml:space="preserve"> INTO #tmpPaperQat FROM          </t>
  </si>
  <si>
    <t xml:space="preserve"> (                                                                 </t>
  </si>
  <si>
    <t xml:space="preserve">  SELECT DISTINCT a.papermanager,a.PMPerson,a.newbanid,d.paperRedoCount                                                                </t>
  </si>
  <si>
    <t xml:space="preserve">  FROM (                                </t>
  </si>
  <si>
    <t xml:space="preserve">     --纸样资料最后一次‘落单’资讯                                </t>
  </si>
  <si>
    <t xml:space="preserve">     SELECT papermanager,PMPerson,newbanid,MIN(qsdate) qsdate                                </t>
  </si>
  <si>
    <t xml:space="preserve">       FROM(                                </t>
  </si>
  <si>
    <t xml:space="preserve">           select a.papermanager,a.PMPerson,a.newbanid,a.qsdate                                 </t>
  </si>
  <si>
    <t xml:space="preserve">           from PPPaperDept a(nolock)                                </t>
  </si>
  <si>
    <t xml:space="preserve">           where a.bantype='落单'    </t>
  </si>
  <si>
    <t xml:space="preserve">             and a.qsdate&gt;=dsg_bi.dbo.Calc_PaperTryFirstOK(a.newbanid) --签收时间须在试衣OK之后                                </t>
  </si>
  <si>
    <t xml:space="preserve">           UNION                                </t>
  </si>
  <si>
    <t xml:space="preserve">           select d.seniordesc,b.ComDateUser,c.newbanid,b.qsdate                                 </t>
  </si>
  <si>
    <t xml:space="preserve">           from PPPaperDept_detail b(nolock) INNER JOIN                                 </t>
  </si>
  <si>
    <t xml:space="preserve">                PPPaperDept c(nolock) ON b.PP_Number=c.PP_Number LEFT JOIN                                 </t>
  </si>
  <si>
    <t xml:space="preserve">                s_users d(nolock) ON b.ComDateUser=d.username                                </t>
  </si>
  <si>
    <t xml:space="preserve">           where c.bantype='落单'     </t>
  </si>
  <si>
    <t xml:space="preserve">             and b.qsdate&gt;=dsg_bi.dbo.Calc_PaperTryFirstOK(c.newbanid) --签收时间须在试衣OK之后                                   </t>
  </si>
  <si>
    <t xml:space="preserve">           )a                                  </t>
  </si>
  <si>
    <t xml:space="preserve">     GROUP BY  papermanager,PMPerson,newbanid                                   </t>
  </si>
  <si>
    <t xml:space="preserve">   ) a  INNER JOIN                                                                     </t>
  </si>
  <si>
    <t xml:space="preserve">     b_styleno c(nolock) on a.newbanid=c.banid INNER JOIN                                 </t>
  </si>
  <si>
    <t xml:space="preserve">     --最早一次试衣OK资讯                                                               </t>
  </si>
  <si>
    <t xml:space="preserve">    (SELECT banid,paperRedoCount,min(scandatetime) scandatetime                                               </t>
  </si>
  <si>
    <t xml:space="preserve">     FROM dsg_bi.dbo.Ban_RedoInfo (nolock)                                                                </t>
  </si>
  <si>
    <t xml:space="preserve">     WHERE ISNULL(IsResultOk,'')='1'            </t>
  </si>
  <si>
    <t xml:space="preserve">       AND bantypedesc='落单'                                 </t>
  </si>
  <si>
    <t xml:space="preserve">     GROUP BY banid,paperRedoCount                                                                </t>
  </si>
  <si>
    <t xml:space="preserve">    )d on a.newbanid=d.banid                                                                </t>
  </si>
  <si>
    <t xml:space="preserve">  WHERE 1=1 and a.qsdate&gt;=d.scandatetime   --签收时间须在试衣OK之后          </t>
  </si>
  <si>
    <t xml:space="preserve">   and a.qsdate&gt;='2017-08-01'</t>
  </si>
  <si>
    <t xml:space="preserve">   and a.qsdate&lt;='2017-08-25 23:59:59'</t>
  </si>
  <si>
    <t xml:space="preserve">             </t>
  </si>
  <si>
    <t xml:space="preserve">  UNION ALL           </t>
  </si>
  <si>
    <t xml:space="preserve">  SELECT DISTINCT a.papermanager,a.PMPerson,a.newbanid,d.paperRedoCount                                                                 </t>
  </si>
  <si>
    <t xml:space="preserve">     --纸样资料最后一次‘制单’资讯                                </t>
  </si>
  <si>
    <t xml:space="preserve">     SELECT papermanager,PMPerson,newbanid,Min(qsdate) qsdate                                </t>
  </si>
  <si>
    <t xml:space="preserve">           where a.bantype='制单'    </t>
  </si>
  <si>
    <t xml:space="preserve">           where c.bantype='制单'    </t>
  </si>
  <si>
    <t xml:space="preserve">             and b.qsdate&gt;=dsg_bi.dbo.Calc_PaperTryFirstOK(c.newbanid) --签收时间须在试衣OK之后                                    </t>
  </si>
  <si>
    <t xml:space="preserve">     ) a  INNER JOIN                                                                     </t>
  </si>
  <si>
    <t xml:space="preserve">    (SELECT banid,paperRedoCount,min(scandatetime) scandatetime                                                </t>
  </si>
  <si>
    <t xml:space="preserve">       AND bantypedesc='制单'                                 </t>
  </si>
  <si>
    <t xml:space="preserve">  WHERE 1=1 and a.qsdate&gt;=d.scandatetime   --签收时间须在试衣OK之后                  </t>
  </si>
  <si>
    <t xml:space="preserve">)a           </t>
  </si>
  <si>
    <t xml:space="preserve">   ISNULL(s01.BanxingScore,0)+ISNULL(s02.CollartypeScore,0)+ISNULL(s03.Design_styleScore,0)+                             </t>
  </si>
  <si>
    <t xml:space="preserve">   ISNULL(s07.SexTypeScore,0)+ISNULL(s08.SleeveLengthScore,0)+ISNULL(s09.SleevetypeScore,0)+                                                                </t>
  </si>
  <si>
    <t xml:space="preserve">   ISNULL(s10.Styletype2Score,0)+ISNULL(s11.ThicknessScore,0)+ISNULL(s12.Waist_typeScore,0)                                               </t>
  </si>
  <si>
    <t xml:space="preserve">   ISNULL(s07.SexTypeScore,0) SexTypeScore,ISNULL(s08.SleeveLengthScore,0) SleeveLengthScore,     </t>
  </si>
  <si>
    <t xml:space="preserve">   ISNULL(s11.ThicknessScore,0) ThicknessScore,ISNULL(s12.Waist_typeScore,0) Waist_typeScore                                                                   </t>
  </si>
  <si>
    <t xml:space="preserve">  INTO #tmpFinishScore0                                                                 </t>
  </si>
  <si>
    <t xml:space="preserve">  FROM #tmpPaperQat a(nolock) INNER JOIN                                                                 </t>
  </si>
  <si>
    <t xml:space="preserve">    ban_makebill_head c(nolock) on b.mb_number=c.mb_number LEFT JOIN                                                       </t>
  </si>
  <si>
    <t xml:space="preserve">    Paper_Collartype s02(nolock) on c.Stylenametype=s02.Stylenametype AND c.Collartype=s02.Collartype LEFT JOIN                                                                </t>
  </si>
  <si>
    <t xml:space="preserve">    Paper_Design_style s03(nolock) on c.Stylenametype=s03.Stylenametype AND c.Design_style=s03.Design_style LEFT JOIN                                </t>
  </si>
  <si>
    <t xml:space="preserve">    Paper_Fabcharacter s05(nolock) on c.Stylenametype=s05.Stylenametype AND c.Fabcharacter=s05.Fabcharacter LEFT JOIN                                                                </t>
  </si>
  <si>
    <t xml:space="preserve">    Paper_Fabname s06(nolock) on c.Stylenametype=s06.Stylenametype AND c.Fabname=s06.Fabname LEFT JOIN                                 </t>
  </si>
  <si>
    <t xml:space="preserve">    Paper_SleeveLength s08(nolock) on c.Stylenametype=s08.Stylenametype AND c.outsidesleeve=s08.SleeveLength LEFT JOIN                                                                </t>
  </si>
  <si>
    <t xml:space="preserve">    Paper_Sleevetype s09(nolock) on c.Stylenametype=s09.Stylenametype AND c.Pants_type=s09.Sleevetype LEFT JOIN                                                       </t>
  </si>
  <si>
    <t xml:space="preserve">    Paper_Thickness s11(nolock) on c.Stylenametype=s11.Stylenametype AND c.Thickness=s11.Thickness LEFT JOIN                                                                </t>
  </si>
  <si>
    <t xml:space="preserve">    Paper_Waist_type s12(nolock) on c.Stylenametype=s12.Stylenametype AND c.Waist_type=s12.Waist_type                                                                </t>
  </si>
  <si>
    <t xml:space="preserve">  WHERE 1=1                                           </t>
  </si>
  <si>
    <t xml:space="preserve">   CASE WHEN ISNULL(b.newBaseScore,0)&gt;0 THEN b.newBaseScore                         </t>
  </si>
  <si>
    <t xml:space="preserve">        WHEN ABS(ISNULL(b.addBaseScorePercent,0))&gt;0 THEN a.generalScore*(1+b.addBaseScorePercent)                        </t>
  </si>
  <si>
    <t xml:space="preserve">        ELSE ISNULL(a.generalScore,0)                         </t>
  </si>
  <si>
    <t xml:space="preserve">   END AS generalScore,                  </t>
  </si>
  <si>
    <t xml:space="preserve">   a.BanxingScore,a.CollartypeScore,                  </t>
  </si>
  <si>
    <t xml:space="preserve">   a.Design_styleScore,a.DresslengthScore,                  </t>
  </si>
  <si>
    <t xml:space="preserve">   a.FabcharacterScore,a.FabnameScore,                                                                </t>
  </si>
  <si>
    <t xml:space="preserve">   a.SexTypeScore,a.SleeveLengthScore,                  </t>
  </si>
  <si>
    <t xml:space="preserve">   a.SleevetypeScore,a.Styletype2Score,                  </t>
  </si>
  <si>
    <t xml:space="preserve">   a.ThicknessScore,a.Waist_typeScore                                                                    </t>
  </si>
  <si>
    <t xml:space="preserve">  INTO #tmpFinishScore                                                                 </t>
  </si>
  <si>
    <t xml:space="preserve">  FROM #tmpFinishScore0 a LEFT JOIN                        </t>
  </si>
  <si>
    <t xml:space="preserve">       Paper_Perform_newBaseScore b(nolock) ON a.newbanid=b.banid                                                                </t>
  </si>
  <si>
    <t xml:space="preserve">  SELECT c.papermanager,c.PMPerson,c.newbanid as finishBanid,c.paperRedoCount,d.generalScore,                                                                </t>
  </si>
  <si>
    <t xml:space="preserve">   CASE WHEN (ISNULL(c.paperRedoCount,0)&gt;=0) and (ISNULL(c.paperRedoCount,0)&lt;1) THEN d.generalScore*0.7  -- 一次通过                                                                </t>
  </si>
  <si>
    <t xml:space="preserve">     WHEN (ISNULL(c.paperRedoCount,0)&gt;=1) and (ISNULL(c.paperRedoCount,0)&lt;2) THEN d.generalScore*0.3  -- 二次通过                                                               </t>
  </si>
  <si>
    <t xml:space="preserve">     WHEN (ISNULL(c.paperRedoCount,0)&gt;=2) and (ISNULL(c.paperRedoCount,0)&lt;3) THEN d.generalScore*0.1  -- 三次通过                                                                </t>
  </si>
  <si>
    <t xml:space="preserve">     WHEN (ISNULL(c.paperRedoCount,0)&gt;=3) and (ISNULL(c.paperRedoCount,0)&lt;4) THEN d.generalScore*(-0.3) -- 四次通过                                                                </t>
  </si>
  <si>
    <t xml:space="preserve">     WHEN (ISNULL(c.paperRedoCount,0)&gt;=4) and (ISNULL(c.paperRedoCount,0)&lt;5) THEN d.generalScore*(-0.8) -- 五次通过                                                                </t>
  </si>
  <si>
    <t xml:space="preserve">     WHEN ISNULL(c.paperRedoCount,0)&gt;=5 THEN d.generalScore*(-1)  -- 六次通过                                                                </t>
  </si>
  <si>
    <t xml:space="preserve">   END AS qatScore,                  </t>
  </si>
  <si>
    <t xml:space="preserve">   d.BanxingScore,d.CollartypeScore,                  </t>
  </si>
  <si>
    <t xml:space="preserve">   d.Design_styleScore,d.DresslengthScore,                  </t>
  </si>
  <si>
    <t xml:space="preserve">   d.FabcharacterScore,d.FabnameScore,                                                                </t>
  </si>
  <si>
    <t xml:space="preserve">   d.SexTypeScore,d.SleeveLengthScore,                  </t>
  </si>
  <si>
    <t xml:space="preserve">   d.SleevetypeScore,d.Styletype2Score,                  </t>
  </si>
  <si>
    <t xml:space="preserve">   d.ThicknessScore,d.Waist_typeScore                                                                    </t>
  </si>
  <si>
    <t xml:space="preserve">  INTO #tmpQatScore                                                              </t>
  </si>
  <si>
    <t xml:space="preserve">  FROM #tmpPaperQat c LEFT JOIN                                                                </t>
  </si>
  <si>
    <t xml:space="preserve">    #tmpFinishScore d on c.papermanager=d.papermanager AND c.PMPerson=d.PMPerson AND c.newbanid=d.newbanid                                                                </t>
  </si>
  <si>
    <t xml:space="preserve">  SELECT DISTINCT a.paperMgr,a.paperEngineer,a.sc_number,a.styleno,                            </t>
  </si>
  <si>
    <t xml:space="preserve">     CASE WHEN isnull(a.banid,'')&lt;&gt;'' THEN a.banid ELSE b.banid END as banid,                          </t>
  </si>
  <si>
    <t xml:space="preserve">     b.PPType                                                               </t>
  </si>
  <si>
    <t xml:space="preserve">  INTO #tmpPaperOtherQty                                                                 </t>
  </si>
  <si>
    <t xml:space="preserve">  FROM PaperStylenoState a(nolock) INNER JOIN                                   </t>
  </si>
  <si>
    <t xml:space="preserve">    b_styleno b(nolock) on a.sc_number=b.sc_number                                                                  </t>
  </si>
  <si>
    <t xml:space="preserve">  WHERE 1=1                                    </t>
  </si>
  <si>
    <t xml:space="preserve">    AND ISNULL(a.paperEngineer,'')&lt;&gt;''                                                                        </t>
  </si>
  <si>
    <t xml:space="preserve">   and a.finishDate&gt;='2017-08-01'</t>
  </si>
  <si>
    <t xml:space="preserve">   and a.finishDate&lt;='2017-08-25 23:59:59'</t>
  </si>
  <si>
    <t xml:space="preserve">  SELECT a.paperMgr as papermanager,a.paperEngineer as PMPerson,a.banid,a.styleno,a.PPType,                                                                </t>
  </si>
  <si>
    <t xml:space="preserve">   ISNULL(s11.ThicknessScore,0) ThicknessScore,ISNULL(s12.Waist_typeScore,0) Waist_typeScore                                         </t>
  </si>
  <si>
    <t xml:space="preserve">  INTO #tmpOtherGeneralScore                                                                 </t>
  </si>
  <si>
    <t xml:space="preserve">  FROM #tmpPaperOtherQty a(nolock) INNER JOIN                  </t>
  </si>
  <si>
    <t xml:space="preserve">    dsg_bi.dbo.Ban_Lastver_MBT07 b(nolock) on Substring(a.banid,1,12)=Substring(b.matioid,1,12) INNER JOIN                                                                </t>
  </si>
  <si>
    <t xml:space="preserve">    Paper_Collartype s02(nolock) on c.Stylenametype=s02.Stylenametype AND c.Collartype=s02.Collartype LEFT JOIN                                                             </t>
  </si>
  <si>
    <t xml:space="preserve">    Paper_SexType s07(nolock) on c.Stylenametype=s07.Stylenametype AND c.Sex=s07.SexType LEFT JOIN                                      </t>
  </si>
  <si>
    <t xml:space="preserve">                                             </t>
  </si>
  <si>
    <t xml:space="preserve">  SELECT a.papermanager,a.PMPerson,a.banid,a.styleno,a.generalScore,                          </t>
  </si>
  <si>
    <t xml:space="preserve">         CASE WHEN (a.PPType='ODM单' OR a.PPType='板型款') THEN a.generalScore*0.3 ELSE a.generalScore*0.2 END AS otherScore,                  </t>
  </si>
  <si>
    <t xml:space="preserve">        a.ThicknessScore,a.Waist_typeScore                            </t>
  </si>
  <si>
    <t xml:space="preserve">  INTO #tmpOtherScore                                                                </t>
  </si>
  <si>
    <t xml:space="preserve">  FROM #tmpOtherGeneralScore a                                                                 </t>
  </si>
  <si>
    <t xml:space="preserve">     SELECT papermanager,PMPerson,Banid,ISNULL(paperRedoCount,0) as paperRedoCount,                              </t>
  </si>
  <si>
    <t xml:space="preserve">            ISNULL(generalScore,0) AS generalScore,                              </t>
  </si>
  <si>
    <t xml:space="preserve">            ISNULL(qtyScore,0) AS qtyScore,ISNULL(qatScore,0) AS qatScore,                              </t>
  </si>
  <si>
    <t xml:space="preserve">            ISNULL(otherScore,0) AS otherScore                            </t>
  </si>
  <si>
    <t xml:space="preserve">     INTO #tmpAdjustScore                       </t>
  </si>
  <si>
    <t xml:space="preserve">     FROM Paper_Perform_Adjust a(nolock)                                                                 </t>
  </si>
  <si>
    <t xml:space="preserve">   and a.activeDate&gt;='2017-08-01'</t>
  </si>
  <si>
    <t xml:space="preserve">   and a.activeDate&lt;='2017-08-25 23:59:59'</t>
  </si>
  <si>
    <t xml:space="preserve">  SELECT '未分配部门' as PaperDept,papermanager,PMPerson,receiveBanid as Banid,paperRedoCount,generalScore,                                                                </t>
  </si>
  <si>
    <t xml:space="preserve">   SUM(qtyScore) AS qtyScore,SUM(qatScore) AS qatScore,SUM(otherScore) AS otherScore,                                    </t>
  </si>
  <si>
    <t xml:space="preserve">   SUM(qtyScore+qatScore+otherScore) AS totalScore,SUM(qtyScore+qatScore+otherScore)*50 AS totalAmont,                          </t>
  </si>
  <si>
    <t xml:space="preserve">   SUM(receiveQty) as receiveQty,SUM(finishQty) as finishQty,SUM(otherQty) as otherQty,                  </t>
  </si>
  <si>
    <t xml:space="preserve">          BanxingScore,CollartypeScore,Design_styleScore,DresslengthScore,                  </t>
  </si>
  <si>
    <t xml:space="preserve">          FabcharacterScore,FabnameScore,SexTypeScore,SleeveLengthScore,                  </t>
  </si>
  <si>
    <t xml:space="preserve">          SleevetypeScore,Styletype2Score,ThicknessScore,Waist_typeScore                     </t>
  </si>
  <si>
    <t xml:space="preserve">  INTO #tmpResultDetail                                                                  </t>
  </si>
  <si>
    <t xml:space="preserve">  FROM                                                                </t>
  </si>
  <si>
    <t xml:space="preserve">  (                                                                </t>
  </si>
  <si>
    <t xml:space="preserve">    SELECT papermanager,PMPerson,receiveBanid,generalScore,                                                        </t>
  </si>
  <si>
    <t xml:space="preserve">          SUM(paperRedoCount) as paperRedoCount,                                                                </t>
  </si>
  <si>
    <t xml:space="preserve">          SUM(qtyScore) as qtyScore,SUM(qatScore) as qatScore,SUM(otherScore) as otherScore,                          </t>
  </si>
  <si>
    <t xml:space="preserve">          SUM(receiveQty) as receiveQty,SUM(finishQty) as finishQty,SUM(otherQty) as otherQty,                  </t>
  </si>
  <si>
    <t xml:space="preserve">          SleevetypeScore,Styletype2Score,ThicknessScore,Waist_typeScore                                              </t>
  </si>
  <si>
    <t xml:space="preserve">    FROM                                </t>
  </si>
  <si>
    <t xml:space="preserve">    (                                                        </t>
  </si>
  <si>
    <t xml:space="preserve">     SELECT a.papermanager,a.PMPerson,                          </t>
  </si>
  <si>
    <t xml:space="preserve">            a.receiveBanid,                          </t>
  </si>
  <si>
    <t xml:space="preserve">            0 as paperRedoCount,                                                                </t>
  </si>
  <si>
    <t xml:space="preserve">            ISNULL(a.generalScore,0) as generalScore,                                    </t>
  </si>
  <si>
    <t xml:space="preserve">            ISNULL(a.qtyScore,0) as qtyScore,0 as qatScore,0 as otherScore,                          </t>
  </si>
  <si>
    <t xml:space="preserve">            1 as receiveQty,0 as finishQty,0 as otherQty,                  </t>
  </si>
  <si>
    <t xml:space="preserve">            BanxingScore,CollartypeScore,Design_styleScore,DresslengthScore,                  </t>
  </si>
  <si>
    <t xml:space="preserve">            FabcharacterScore,FabnameScore,SexTypeScore,SleeveLengthScore,                  </t>
  </si>
  <si>
    <t xml:space="preserve">            SleevetypeScore,Styletype2Score,ThicknessScore,Waist_typeScore                                                 </t>
  </si>
  <si>
    <t xml:space="preserve">     FROM #tmpQtyScore a                                      </t>
  </si>
  <si>
    <t xml:space="preserve">     UNION                                                                </t>
  </si>
  <si>
    <t xml:space="preserve">     SELECT b.papermanager,b.PMPerson,                          </t>
  </si>
  <si>
    <t xml:space="preserve">            b.finishBanid,                          </t>
  </si>
  <si>
    <t xml:space="preserve">            ISNULL(paperRedoCount,0) as paperRedoCount,                                                             </t>
  </si>
  <si>
    <t xml:space="preserve">            ISNULL(b.generalScore,0) as generalScore,                                    </t>
  </si>
  <si>
    <t xml:space="preserve">            0 as qtyScore,ISNULL(b.qatScore,0) as qatScore,0 as otherScore,                          </t>
  </si>
  <si>
    <t xml:space="preserve">            0 as receiveQty,1 as finishQty,0 as otherQty,                  </t>
  </si>
  <si>
    <t xml:space="preserve">            SleevetypeScore,Styletype2Score,ThicknessScore,Waist_typeScore                                                                              </t>
  </si>
  <si>
    <t xml:space="preserve">     FROM #tmpQatScore b                                                          </t>
  </si>
  <si>
    <t xml:space="preserve">     SELECT c.papermanager,c.PMPerson,                          </t>
  </si>
  <si>
    <t xml:space="preserve">            c.styleno as otherBanid,                          </t>
  </si>
  <si>
    <t xml:space="preserve">            0 as paperRedoCount,                                                             </t>
  </si>
  <si>
    <t xml:space="preserve">     ISNULL(c.generalScore,0) as generalScore,                                    </t>
  </si>
  <si>
    <t xml:space="preserve">            0 as qtyScore,0 as qatScore,ISNULL(c.otherScore,0) as otherScore,                          </t>
  </si>
  <si>
    <t xml:space="preserve">            0 as receiveQty,0 as finishQty,1 as otherQty,                  </t>
  </si>
  <si>
    <t xml:space="preserve">            SleevetypeScore,Styletype2Score,ThicknessScore,Waist_typeScore                                                  </t>
  </si>
  <si>
    <t xml:space="preserve">     FROM #tmpOtherScore c                              </t>
  </si>
  <si>
    <t xml:space="preserve">     UNION                              </t>
  </si>
  <si>
    <t xml:space="preserve">     SELECT papermanager,PMPerson,                          </t>
  </si>
  <si>
    <t xml:space="preserve">            Banid,                          </t>
  </si>
  <si>
    <t xml:space="preserve">            ISNULL(paperRedoCount,0) as paperRedoCount,                              </t>
  </si>
  <si>
    <t xml:space="preserve">            ISNULL(otherScore,0) AS otherScore,                          </t>
  </si>
  <si>
    <t xml:space="preserve">            0 as BanxingScore,0 as CollartypeScore,0 as Design_styleScore,0 as DresslengthScore,                  </t>
  </si>
  <si>
    <t xml:space="preserve">            0 as FabcharacterScore,0 as FabnameScore,0 as SexTypeScore,0 as SleeveLengthScore,                  </t>
  </si>
  <si>
    <t xml:space="preserve">            0 as SleevetypeScore,0 as Styletype2Score,0 as ThicknessScore,0 as Waist_typeScore                                           </t>
  </si>
  <si>
    <t xml:space="preserve">     FROM #tmpAdjustScore d                                                </t>
  </si>
  <si>
    <t xml:space="preserve">    )w                                                        </t>
  </si>
  <si>
    <t xml:space="preserve">    GROUP BY papermanager,PMPerson,receiveBanid,generalScore,                  </t>
  </si>
  <si>
    <t xml:space="preserve">          SleevetypeScore,Styletype2Score,ThicknessScore,Waist_typeScore                                                                    </t>
  </si>
  <si>
    <t xml:space="preserve">  )z                                                               </t>
  </si>
  <si>
    <t xml:space="preserve">  GROUP BY papermanager,PMPerson,receiveBanid,paperRedoCount,generalScore ,                  </t>
  </si>
  <si>
    <t xml:space="preserve">          SleevetypeScore,Styletype2Score,ThicknessScore,Waist_typeScore                         </t>
  </si>
  <si>
    <t xml:space="preserve">  ORDER BY PMPerson,receiveBanid                                                                </t>
  </si>
  <si>
    <t xml:space="preserve">          </t>
  </si>
  <si>
    <t xml:space="preserve">                                                                  </t>
  </si>
  <si>
    <t xml:space="preserve">  UPDATE #tmpResultDetail SET PaperDept='纸样一部'                                                                </t>
  </si>
  <si>
    <t xml:space="preserve">  WHERE papermanager in('刘健华','刘家高','刘怀球','刘召雄')                                                            </t>
  </si>
  <si>
    <t xml:space="preserve">  UPDATE #tmpResultDetail SET PaperDept='纸样二部'                                                                </t>
  </si>
  <si>
    <t xml:space="preserve">  WHERE papermanager in('郭雄坚','金伦澈','潘志通','张国英','古永新','谢树全','赖剑辉','陈奕儒','钟旺生','王丽娟','李爱民','')                                                                   </t>
  </si>
  <si>
    <t xml:space="preserve">  UPDATE #tmpResultDetail SET PaperDept='造型部'                                                                </t>
  </si>
  <si>
    <t xml:space="preserve">  WHERE papermanager in('吴生科','赵重起')                                                                  </t>
  </si>
  <si>
    <t xml:space="preserve">   SELECT * FROM #tmpResultDetail                                                         </t>
  </si>
  <si>
    <t xml:space="preserve">    WHERE 1=1                                                         </t>
  </si>
  <si>
    <t xml:space="preserve">      AND (ABS(ISNULL(qtyScore,0))&gt;0 OR ABS(ISNULL(qatScore,0))&gt;0 OR ABS(ISNULL(otherScore,0))&gt;0)                                            </t>
  </si>
  <si>
    <t xml:space="preserve">    ORDER BY PaperDept DESC,papermanager,PMPerson,Banid                                                                </t>
  </si>
  <si>
    <t xml:space="preserve">  SELECT DISTINCT                               </t>
  </si>
  <si>
    <t xml:space="preserve">    a.season,a.bossdate,                              </t>
  </si>
  <si>
    <t xml:space="preserve">        case when  isnull(a.buliaoflag,0)=1 then'补料'                                 </t>
  </si>
  <si>
    <t xml:space="preserve">             when  isnull(a.loudingflag,0)=1 then '漏订'                                   </t>
  </si>
  <si>
    <t xml:space="preserve">             when  isnull(a.chongdingflag,0)=1 then '重订'                                 </t>
  </si>
  <si>
    <t xml:space="preserve">             when  isnull(a.beiliaoflag,0)=1 then '备料'                                   </t>
  </si>
  <si>
    <t xml:space="preserve">             when isnull(a.dabanflag,0)=1 then '打板'                                 </t>
  </si>
  <si>
    <t xml:space="preserve">             when isnull(a.noscflag,0)=1  then '非生产物料'                                        </t>
  </si>
  <si>
    <t xml:space="preserve">             when isnull(a.daiyongflag,0)=1 then '头板代用'                                 </t>
  </si>
  <si>
    <t xml:space="preserve">             when isnull(a.isdlflag,0)=1 then '正常订料'end as dltype,                                </t>
  </si>
  <si>
    <t xml:space="preserve">    b.pre_number,b.pre_line,b.mattype,b.dsgstyle,b.banid,b.styleno,b.isbefflag,                              </t>
  </si>
  <si>
    <t xml:space="preserve">    b.item_code, b.item_desc,b.color_name,b.color_desc,b.model,b.weight,b.element,b.unit,b.part,                              </t>
  </si>
  <si>
    <t xml:space="preserve">    b.dsgdeptname,b.dsgdeptdesc,b.dsgnamecode,b.dsgname,b.isstoreflag,b.isstoredate,b.isstoreuser,b.yldocremark,                                          </t>
  </si>
  <si>
    <t xml:space="preserve">    b.batch,b.bantracknm,b.rptgroupnm,b.reqjcomfirmdatetime ,                               </t>
  </si>
  <si>
    <t xml:space="preserve">    c.needqty,c.fpqty,c.rtnqty,                             </t>
  </si>
  <si>
    <t xml:space="preserve">    isnull(c.cancleQty,0)  as cancleQty, c.applycancelflag,c.applycanceluser,c.applycanceldate,            </t>
  </si>
  <si>
    <t xml:space="preserve">    c.cancelconfirmflag,c.cancelconfirmuser,c.cancelconfirmdate,            </t>
  </si>
  <si>
    <t xml:space="preserve">    isnull(c.cancleQty2,0) as cancleQty2,c.applycancelflag2,c.applycanceluser2,c.applycanceldate2,            </t>
  </si>
  <si>
    <t xml:space="preserve">    c.cancelconfirmflag2,c.cancelconfirmuser2,c.cancelconfirmdate2,                             </t>
  </si>
  <si>
    <t xml:space="preserve">d.req_serial, d.req_line,d.poprice,d.dahuoprice,d.jjprice,d.minoyearprice,d.minoyearcacprice,d.needqty as sumneedqty,                               </t>
  </si>
  <si>
    <t xml:space="preserve">    d.nowsupply_code ,d.nowsupply_desc,d.supply_code,d.supply_desc,d.supply_colorname,d.supply_colordesc ,d.completeflag,                              </t>
  </si>
  <si>
    <t xml:space="preserve">    d.indatedetail,d.dporevdate,d.reqdate ,       </t>
  </si>
  <si>
    <t xml:space="preserve">    d.podate_0,d.podate_user0,d.podate_date0,                                         </t>
  </si>
  <si>
    <t xml:space="preserve">    d.podate_1,d.podate_user1,d.podate_date1,                                </t>
  </si>
  <si>
    <t xml:space="preserve">    d.podate_2,d.podate_user2,d.podate_date2,                                </t>
  </si>
  <si>
    <t xml:space="preserve">    d.podate_3,d.podate_user3,d.podate_date3,                                    </t>
  </si>
  <si>
    <t xml:space="preserve">    d.podate_4,d.podate_user4,d.podate_date4,                                </t>
  </si>
  <si>
    <t xml:space="preserve">    d.podate_5,d.podate_user5,d.podate_date5,                                </t>
  </si>
  <si>
    <t xml:space="preserve">    d.podate_6,d.podate_user6,d.podate_date6,                               </t>
  </si>
  <si>
    <t xml:space="preserve">    e.req_number,e.reqdept,e.reqdeptdesc,e.podept,e.podeptdesc,e.reqperson,e.revperson,e.indate,                               </t>
  </si>
  <si>
    <t xml:space="preserve">                                        </t>
  </si>
  <si>
    <t xml:space="preserve">    DATEDIFF(day,b.reqjcomfirmdatetime,d.indatedetail) as reqjuseday,                                </t>
  </si>
  <si>
    <t xml:space="preserve">    DATEDIFF(day,b.reqjcomfirmdatetime,isnull(d.indatedetail,getdate()))-2 as reqjuseoverday,                                                    </t>
  </si>
  <si>
    <t xml:space="preserve">    DATEDIFF(day,d.indatedetail,d.dporevdate)  as reqtopojday,                              </t>
  </si>
  <si>
    <t xml:space="preserve">    g.remotematcode,h.seriestype,p.makedeptdesc                               </t>
  </si>
  <si>
    <t xml:space="preserve">  INTO #tmppretoreq                                   </t>
  </si>
  <si>
    <t xml:space="preserve">  FROM dsg_prelist_head a(nolock) inner join                                                                                                                                 </t>
  </si>
  <si>
    <t xml:space="preserve">       dsg_prelist_detail b on (a.pre_number=b.pre_number) left join                                </t>
  </si>
  <si>
    <t xml:space="preserve">                                         </t>
  </si>
  <si>
    <t xml:space="preserve">       req_detaild c(nolock) on b.pre_number=c.pre_number and b.pre_line=c.pre_line left join                                         </t>
  </si>
  <si>
    <t xml:space="preserve">       req_detail d(nolock) on c.req_serial=d.req_serial and c.req_line=d.req_line   left join                </t>
  </si>
  <si>
    <t xml:space="preserve">       req_head e (nolock) on c.req_serial=e.req_serial  left join                </t>
  </si>
  <si>
    <t xml:space="preserve">                   </t>
  </si>
  <si>
    <t xml:space="preserve">       b_item g(nolock) on b.item_code=g.item_code left join                                                                                           </t>
  </si>
  <si>
    <t xml:space="preserve">       b_itemcate h(nolock) on g.treeID=h.treeID left join                                </t>
  </si>
  <si>
    <t xml:space="preserve">      (select distinct banid,styleno,makedeptdesc from b_styleno                                </t>
  </si>
  <si>
    <t xml:space="preserve">      )p on b.banid=p.banid  left join                       </t>
  </si>
  <si>
    <t xml:space="preserve">      (select b.OrderSerial as req_serial,b.Orderline as req_line,min(c.checkdate) as rkdate                             </t>
  </si>
  <si>
    <t xml:space="preserve">         from  MaterialReceivble_Head b(nolock )  left join                               </t>
  </si>
  <si>
    <t xml:space="preserve">               MaterialCollect_Head c(nolock) on b.docno=c.recno                                                      </t>
  </si>
  <si>
    <t xml:space="preserve">        group by b.OrderSerial,b.Orderline ) j                                 </t>
  </si>
  <si>
    <t xml:space="preserve">           on d.req_serial=j.req_serial and d.req_line=j.req_line                                                                   </t>
  </si>
  <si>
    <t xml:space="preserve">  WHERE 1=1                                 </t>
  </si>
  <si>
    <t xml:space="preserve"> and a.season = '2017冬季'</t>
  </si>
  <si>
    <t xml:space="preserve"> and isnull(g.itemtype,'')='01'</t>
  </si>
  <si>
    <t xml:space="preserve"> and e.reqdept in (select reqdept from reqrange where userid='SA') and e.podept in (select podept from porange where userid='SA')                                                     </t>
  </si>
  <si>
    <t xml:space="preserve">    select a1.*,      </t>
  </si>
  <si>
    <t xml:space="preserve">            f.poindate,f.poconfirmdate, f.podate,                               </t>
  </si>
  <si>
    <t xml:space="preserve">            /* 根据订购单对应的物料申请单是否有回货数量，显示回货确认日期、收货日期、板房收货确认、预收日期、入库日期 */                               </t>
  </si>
  <si>
    <t xml:space="preserve">            CASE WHEN ISNULL(a1.rtnqty,0)&gt;0 THEN i.revconfirmdate ELSE NULL END AS revconfirmdate,                               </t>
  </si>
  <si>
    <t xml:space="preserve">            CASE WHEN ISNULL(a1.rtnqty,0)&gt;0 THEN k.rtndate ELSE NULL END AS rtndate,                              </t>
  </si>
  <si>
    <t xml:space="preserve">            CASE WHEN ISNULL(a1.rtnqty,0)&gt;0 THEN k.confirmsenddate ELSE NULL END AS confirmsenddate,                               </t>
  </si>
  <si>
    <t xml:space="preserve">            CASE WHEN ISNULL(a1.rtnqty,0)&gt;0 THEN j.ysindate ELSE NULL END AS ysindate,                              </t>
  </si>
  <si>
    <t xml:space="preserve">            CASE WHEN ISNULL(a1.rtnqty,0)&gt;0 THEN j.rkdate ELSE NULL END AS rkdate ,                                                                                            </t>
  </si>
  <si>
    <t xml:space="preserve">                                                          </t>
  </si>
  <si>
    <t xml:space="preserve">            DATEDIFF(day,a1.dporevdate,f.poconfirmdate)   as pouseday,                                                    </t>
  </si>
  <si>
    <t xml:space="preserve">            DATEDIFF(day,f.poconfirmdate,i.revconfirmdate)as  potosuprevday,                                </t>
  </si>
  <si>
    <t xml:space="preserve">            DATEDIFF(day,f.poconfirmdate,isnull(i.revconfirmdate,getdate()))-2 as potosuprevoverday,                                                    </t>
  </si>
  <si>
    <t xml:space="preserve">            DATEDIFF(day,i.revconfirmdate,j.ysindate)  as revtowlcday,                                </t>
  </si>
  <si>
    <t xml:space="preserve">            DATEDIFF(day,j.ysindate ,j.rkdate) as ystorkday ,                                  </t>
  </si>
  <si>
    <t xml:space="preserve">            l.prellqty  ,z.banllqty ,a1.makedeptdesc ,o.unqualified, o.result,                </t>
  </si>
  <si>
    <t xml:space="preserve">            Cast(case when ISNULL(applycancelflag,0)&lt;&gt;1 AND DateDiff(hh,a1.reqdate,ISNULL(i.revconfirmdate,'1900-01-01'))&lt;=0 then 1 else 0 end as Bit) as cycletimeOK,                </t>
  </si>
  <si>
    <t xml:space="preserve">            Cast(case when ISNULL(applycancelflag,0)&lt;&gt;1 AND DateDiff(hh,a1.reqdate,ISNULL(i.revconfirmdate,'1900-01-01'))&gt;0 then 1 else 0 end as Bit) as cycletimeNotOK                                                 </t>
  </si>
  <si>
    <t xml:space="preserve">                                                                                                                       </t>
  </si>
  <si>
    <t xml:space="preserve">     from #tmppretoreq  a1                                 </t>
  </si>
  <si>
    <t xml:space="preserve">     left join     /* 采购单|开单日期、确认日期(F)、供应商复期 */                                                  </t>
  </si>
  <si>
    <t xml:space="preserve">          (select b.req_serial,b.req_line,                              </t>
  </si>
  <si>
    <t xml:space="preserve">                  min(a.indate) as poindate,min(confirmdate) as poconfirmdate ,min(podate) as podate                                                                                 </t>
  </si>
  <si>
    <t xml:space="preserve">             from poreq_head a(nolock )                                 </t>
  </si>
  <si>
    <t xml:space="preserve">              inner join poreq_detail b(nolock )  on a.preq_number=b.preq_number                                                      </t>
  </si>
  <si>
    <t xml:space="preserve">             group by b.req_serial,b.req_line  ) f                                  </t>
  </si>
  <si>
    <t xml:space="preserve">          on a1.req_serial=f.req_serial and a1.req_line=f.req_line                                 </t>
  </si>
  <si>
    <t xml:space="preserve">     left join      /* 回货单|回货确认日期(G)*/                                                 </t>
  </si>
  <si>
    <t xml:space="preserve">           (select b.req_serial,b.req_line,min(a.confirmdate) as revconfirmdate                                                                                  </t>
  </si>
  <si>
    <t xml:space="preserve">              from rev_head a(nolock )                                 </t>
  </si>
  <si>
    <t xml:space="preserve">                inner join rev_detail b(nolock )  on a.rev_number=b.rev_number                                                      </t>
  </si>
  <si>
    <t xml:space="preserve">              group by b.req_serial,b.req_line ) i                                  </t>
  </si>
  <si>
    <t xml:space="preserve">          on a1.req_serial=i.req_serial and a1.req_line=i.req_line                                  </t>
  </si>
  <si>
    <t xml:space="preserve">     left join      /* 收货单|收货日期(I)、板房收货确认 */                                   </t>
  </si>
  <si>
    <t xml:space="preserve">           (select b.req_serial,b.req_line,min(a.rtndate) as rtndate ,min(confirmsenddate) as confirmsenddate                                                                                 </t>
  </si>
  <si>
    <t xml:space="preserve">              from rtn_head a(nolock )                                 </t>
  </si>
  <si>
    <t xml:space="preserve">                inner join rtn_detail b(nolock )  on a.rtn_number=b.rtn_number                                                      </t>
  </si>
  <si>
    <t xml:space="preserve">              group by b.req_serial,b.req_line ) k                                  </t>
  </si>
  <si>
    <t xml:space="preserve">           on a1.req_serial=k.req_serial and a1.req_line=k.req_line                                 </t>
  </si>
  <si>
    <t xml:space="preserve">     left join      /* 预收单|预收日期(H)、入库单|入库日期(J)*/                                                 </t>
  </si>
  <si>
    <t xml:space="preserve">           (select b.OrderSerial as req_serial,b.Orderline as req_line,min(b.checkdate) as ysindate ,                                                    </t>
  </si>
  <si>
    <t xml:space="preserve">                  min(c.checkdate) as rkdate                             </t>
  </si>
  <si>
    <t xml:space="preserve">              from  MaterialReceivble_Head b(nolock )                                 </t>
  </si>
  <si>
    <t xml:space="preserve">                left join  MaterialCollect_Head c(nolock) on b.docno=c.recno                                        </t>
  </si>
  <si>
    <t xml:space="preserve">              group by b.OrderSerial,b.Orderline ) j                                 </t>
  </si>
  <si>
    <t xml:space="preserve">           on a1.req_serial=j.req_serial and a1.req_line=j.req_line                                 </t>
  </si>
  <si>
    <t xml:space="preserve">     left join      /* 数量|领用数量(按申请) */                                                 </t>
  </si>
  <si>
    <t xml:space="preserve">           (select SUM(Length) as prellqty,pre_number,pre_line                                                                               </t>
  </si>
  <si>
    <t xml:space="preserve">              from  MaterialSend_DetailD b(nolock )                                                    </t>
  </si>
  <si>
    <t xml:space="preserve">              group by b.pre_number,b.pre_line ) l                                 </t>
  </si>
  <si>
    <t xml:space="preserve">           on a1.pre_number=l.pre_number and a1.pre_line=l.pre_line                                 </t>
  </si>
  <si>
    <t xml:space="preserve">     left join      /* 数量|领用数量(按板单) */                                                 </t>
  </si>
  <si>
    <t xml:space="preserve">           (select SUM(Length) as banllqty,matno,colorid,colordesc,styleno                                                                               </t>
  </si>
  <si>
    <t xml:space="preserve">             from  MaterialSend_DetailD b(nolock )                                                    </t>
  </si>
  <si>
    <t xml:space="preserve">             group by matno,colorid,colordesc,styleno ) z                     </t>
  </si>
  <si>
    <t xml:space="preserve">             on a1.item_code=z.matno and a1.color_name=z.colorid                                 </t>
  </si>
  <si>
    <t xml:space="preserve">             and a1.color_desc=z.colordesc                                 </t>
  </si>
  <si>
    <t xml:space="preserve">             and ( a1.banid=z.styleno)                                  </t>
  </si>
  <si>
    <t xml:space="preserve">     /*left join dsg_checkout_detail o ON o.orderserial=a1.req_serial and o.orderline=a1.req_line  */                              </t>
  </si>
  <si>
    <t xml:space="preserve">     left join /*QA检验合格、不合格*/                              </t>
  </si>
  <si>
    <t xml:space="preserve">     (/*select orderserial,orderline,unqualified,result,MAX(a.checkdate) as checkdate                              </t>
  </si>
  <si>
    <t xml:space="preserve">      from dsg_checkout_detail b(nolock)                               </t>
  </si>
  <si>
    <t xml:space="preserve">      Inner join dsg_checkout_head a(nolock) on a.det_number=b.det_number                              </t>
  </si>
  <si>
    <t xml:space="preserve">      group by orderserial,orderline,unqualified,result --20170711 cyueyong*/    </t>
  </si>
  <si>
    <t xml:space="preserve">      select b.orderserial,b.orderline,unqualified,result,a.checkdate                              </t>
  </si>
  <si>
    <t xml:space="preserve">      Inner join dsg_checkout_head a(nolock) on a.det_number=b.det_number    </t>
  </si>
  <si>
    <t xml:space="preserve">      inner join (    </t>
  </si>
  <si>
    <t xml:space="preserve">                  select orderserial,orderline,MAX(a.checkdate) as checkdate                              </t>
  </si>
  <si>
    <t xml:space="preserve">      Inner join dsg_checkout_head a(nolock) on a.det_number=b.det_number                             </t>
  </si>
  <si>
    <t xml:space="preserve">      group by orderserial,orderline    </t>
  </si>
  <si>
    <t xml:space="preserve">      ) c on c.orderserial=b.orderserial and c.orderline=b.orderline    </t>
  </si>
  <si>
    <t xml:space="preserve">      where a.checkdate=c.checkdate                                     </t>
  </si>
  <si>
    <t xml:space="preserve">     )o                               </t>
  </si>
  <si>
    <t xml:space="preserve">     on o.orderserial=a1.req_serial and o.orderline=a1.req_line                                 </t>
  </si>
  <si>
    <t xml:space="preserve">     where 1=1 </t>
  </si>
  <si>
    <t xml:space="preserve">         drop table #tmppretor</t>
  </si>
  <si>
    <t xml:space="preserve">SELECT       </t>
  </si>
  <si>
    <t xml:space="preserve">           cast(0 as bit) as selectflag, a.pre_number,isnull(a.season,'') as season,a.reqdept,a.reqdeptdesc,    </t>
  </si>
  <si>
    <t xml:space="preserve">     a.publicitemcheckflag,a.publicitemcheckdate,a.publicitemcheckuser, a.fadcheckflag,a.fadcheckdate,    </t>
  </si>
  <si>
    <t xml:space="preserve">     a.fadcheckuser,    </t>
  </si>
  <si>
    <t xml:space="preserve">     b.pre_line,b.dsgstyle,b.needqty,b.digestionstoreflag,b.digestionstockflag,b.isbefflag,b.base_itemcode,    </t>
  </si>
  <si>
    <t xml:space="preserve">     b.item_code,b.item_desc,isnull(b.model,'') as model,isnull(b.color_name,'')as color_name,    </t>
  </si>
  <si>
    <t xml:space="preserve">     isnull(b.color_desc,'') as color_desc,b.unit,b.weight,b.element,b.dsgdeptname,b.dsgdeptdesc,     </t>
  </si>
  <si>
    <t xml:space="preserve">     b.dsgnamecode,b.dsgname,b.bantracknm as dsgpoperson,b.goodsperiod,b.banid,b.styleno,    </t>
  </si>
  <si>
    <t xml:space="preserve">     b.ProviderID as nowsupply_desc,b.styledesc,b.bantracknm,b.rptgroupnm,b.qtymiss,b.qtyother,b.mattype,    </t>
  </si>
  <si>
    <t xml:space="preserve">     b.item_codetype,b.batch , b.part,b.provcode,b.productarea,b.item_series as item_series ,    </t>
  </si>
  <si>
    <t xml:space="preserve">     b.purchasergroup as purchasergroup,b.ybbflag,    </t>
  </si>
  <si>
    <t xml:space="preserve">     isnull(b.reqremark,'') +'||'+isnull(b.remark,'')  as remark,    </t>
  </si>
  <si>
    <t xml:space="preserve">     isnull(supply_colorname,'') as supply_colorname,isnull(supply_colordesc,'') as supply_colordesc,    </t>
  </si>
  <si>
    <t xml:space="preserve">     isnull(qtyotherorder,0) as qtyotherorder,isorderluseflag,      </t>
  </si>
  <si>
    <t xml:space="preserve">     d.remotematcode,d.isreqnosumflag,d.treeID,</t>
  </si>
  <si>
    <t xml:space="preserve">     b.cancleQty,b.cancleQty2    </t>
  </si>
  <si>
    <t xml:space="preserve">    INTO #tmpprelist                                                                                  </t>
  </si>
  <si>
    <t xml:space="preserve">    FROM dsg_prelist_head a(nolock) inner join                                                                     </t>
  </si>
  <si>
    <t xml:space="preserve">      dsg_prelist_detail b(nolock) on a.pre_number=b.pre_number left join                                                                        </t>
  </si>
  <si>
    <t xml:space="preserve">      b_item d(nolock) on b.item_code=d.item_code left join                                                                       </t>
  </si>
  <si>
    <t xml:space="preserve">      b_itemcate e(nolock) on d.treeID=e.treeid                                                                         </t>
  </si>
  <si>
    <t xml:space="preserve">    WHERE a.confirmflag=1 and a.bossflag=1 and b.reqjcomfirmflag=1     </t>
  </si>
  <si>
    <t xml:space="preserve">   AND isnull(b.cancelflag,0)=0 and isnull(b.completeflag,0)=0      </t>
  </si>
  <si>
    <t xml:space="preserve">   AND (((a.reqdept='ZHDGB' or b.dsgdeptname='ZHDGB') AND     </t>
  </si>
  <si>
    <t xml:space="preserve">       a.publicitemcheckflag=1 and a.fadcheckflag=1)       </t>
  </si>
  <si>
    <t xml:space="preserve">      or (a.reqdept&lt;&gt;'ZHDGB' and b.dsgdeptname&lt;&gt;'ZHDGB')       </t>
  </si>
  <si>
    <t xml:space="preserve">    )       </t>
  </si>
  <si>
    <t xml:space="preserve">   AND isnull(b.reqtcomfirmflag,0)=0  AND b.reqpconfirmflag=1     </t>
  </si>
  <si>
    <t xml:space="preserve">   AND isnull(b.digestionstoreflag,0)=0 AND isnull(b.digestionstockflag,0)=0     </t>
  </si>
  <si>
    <t xml:space="preserve">   AND isnull(b.YuliustoreFlag,0)=0     </t>
  </si>
  <si>
    <t xml:space="preserve"> --  AND (isnull(b.gdcancleflag,0)=0  or  isnull(b.gdcanclecheckflag,0)=0 )     </t>
  </si>
  <si>
    <t xml:space="preserve">   and a.season like '2017冬季'   and b.mattype='辅料'   and e.seriestype like '织带类'    </t>
  </si>
  <si>
    <t xml:space="preserve">    SELECT a.*,    </t>
  </si>
  <si>
    <t xml:space="preserve">     isnull(c1.yfpqty,0) yfpqty,    </t>
  </si>
  <si>
    <t xml:space="preserve">     (a.needqty)-(isnull(c1.yfpqty,0))-(isnull(a.cancleQty,0))-(isnull(a.cancleQty2,0)) as kfpqty,    </t>
  </si>
  <si>
    <t xml:space="preserve">     (a.needqty)-(isnull(c1.yfpqty,0))-(isnull(a.cancleQty,0))-(isnull(a.cancleQty2,0)) as fpqty,                                 </t>
  </si>
  <si>
    <t xml:space="preserve">     cast(case when f.season is null then 0 else 1 end as bit) isorderl,                    </t>
  </si>
  <si>
    <t xml:space="preserve">     g.synflag    </t>
  </si>
  <si>
    <t xml:space="preserve">    INTO #tmp        </t>
  </si>
  <si>
    <t xml:space="preserve">    FROM #tmpprelist a LEFT JOIN                                   </t>
  </si>
  <si>
    <t xml:space="preserve">              </t>
  </si>
  <si>
    <t xml:space="preserve">     (select  pre_number,pre_line ,sum(fpqty)as yfpqty      </t>
  </si>
  <si>
    <t xml:space="preserve">    from req_detaild b(nolock)     </t>
  </si>
  <si>
    <t xml:space="preserve">      group by b.pre_number,b.pre_line     </t>
  </si>
  <si>
    <t xml:space="preserve">     )c1 on (a.pre_number=c1.pre_number and a.pre_line=c1.pre_line) left join    </t>
  </si>
  <si>
    <t xml:space="preserve">     (select distinct a.season,b.item_code                                   </t>
  </si>
  <si>
    <t xml:space="preserve">      from dsg_prelist_head a(nolock) inner join                                   </t>
  </si>
  <si>
    <t xml:space="preserve">       dsg_prelist_detail b(nolock) on a.pre_number=b.pre_number                                    </t>
  </si>
  <si>
    <t xml:space="preserve">      where (b.isorderluseflag=1 or b.qtyotherorder&gt;0)  and isnull(b.cancelflag,0)=0                                </t>
  </si>
  <si>
    <t xml:space="preserve">     ) f on a.season=f.season and a.item_code=f.item_code LEFT JOIN             </t>
  </si>
  <si>
    <t xml:space="preserve">                </t>
  </si>
  <si>
    <t xml:space="preserve">     (select *             </t>
  </si>
  <si>
    <t xml:space="preserve">      from b_item_color(nolock)            </t>
  </si>
  <si>
    <t xml:space="preserve">      where synflag=1            </t>
  </si>
  <si>
    <t xml:space="preserve">     ) g on g.item_code=a.item_code and g.color_name=a.color_name and g.color_desc=a.color_desc    </t>
  </si>
  <si>
    <t xml:space="preserve">       WHERE (a.needqty)-(isnull(c1.yfpqty,0))-(isnull(a.cancleQty,0))-(isnull(a.cancleQty2,0))&gt;0                    </t>
  </si>
  <si>
    <t xml:space="preserve"> select * from #tmp order by pre_number,pre_line </t>
  </si>
  <si>
    <t xml:space="preserve">     </t>
  </si>
  <si>
    <t xml:space="preserve">         drop table #tmpprelist     </t>
  </si>
  <si>
    <t xml:space="preserve">         drop table #tmp </t>
  </si>
  <si>
    <t xml:space="preserve">SELECT distinct a.banid,a.bantypedesc,a.season,a.sex,a.makedeptname,aa.factorydesc,           </t>
  </si>
  <si>
    <t xml:space="preserve">   a.makedeptdesc,a.trackdept,a.trackgroupnm,a.tracknm,ISNULL(a.GongyiType,'') AS GongyiType,     </t>
  </si>
  <si>
    <t xml:space="preserve">   dsgdeptconfirmdate,cancelmanagercheckdate,          </t>
  </si>
  <si>
    <t xml:space="preserve">   GdbToZyb,GdbToSfz,GdbToSjb,GdbToTcb,GdbToMjs,GdbToCfb,GdbToDgb,GdbToXsb,          </t>
  </si>
  <si>
    <t xml:space="preserve">   GdbToYhb,GdbToXhb,GdbToZds,GdbToIeb,GdbToMzb,IebToGdb,IebToMzb,IebToZds,          </t>
  </si>
  <si>
    <t xml:space="preserve">   QabToCfb,QabToXsb,SfzToGdb,SfzToCcz,SfzToZds,SfzToCfz,CczToCfb,CczToGdb,          </t>
  </si>
  <si>
    <t xml:space="preserve">   CczToMzb,CczToYhb,CczToXhb,CfbToGdb,CfbToMzb,CfbToXsb,CfbToMjb,CfbToZyb,          </t>
  </si>
  <si>
    <t xml:space="preserve">   CfbToWbz,GybToGdb,GybToCfb,MjsToGdb,MjsToMzb,MjsToCfb,MzbToSjb,MzbToIeb,          </t>
  </si>
  <si>
    <t xml:space="preserve">   MzbToGdb,MzbToZdb,MzbToCfb,SjbToGdb,SjbToMzb,SjbToZds,TcbToYhb,WbzToQab,          </t>
  </si>
  <si>
    <t xml:space="preserve">   WbzToGdb,WbzToMzb,WbzToCfb,WbzToXsb,WlcToGdb,WlcToCfb,WlcToZyb,WlcToXsb,          </t>
  </si>
  <si>
    <t xml:space="preserve">   XsbToSjb,XsbToCfb,XhbToQab,XhbToGdb,XhbToMzb,XhbToCfb,Yxjkb,YhbToGdb,          </t>
  </si>
  <si>
    <t xml:space="preserve">   YhbToMzb,YhbToCfb,ZybToGdb,ZybToMzb,ZybToZds,ZybToGyb,ZdsToIeb,ZdsToGdb,          </t>
  </si>
  <si>
    <t xml:space="preserve">   ZdsToMzb,QabToGdb,QabToWbz,XsbToWbz,XsbToGcb,          </t>
  </si>
  <si>
    <t xml:space="preserve">   CurrDept,CurrDateTime,</t>
  </si>
  <si>
    <t xml:space="preserve">   /*,p.styledesc */         </t>
  </si>
  <si>
    <t xml:space="preserve">   dbo.Get_BanCancel_info(a.banid) as BanCancel_info --是否取消/暂停款</t>
  </si>
  <si>
    <t xml:space="preserve">  INTO #tmpbanprocess         </t>
  </si>
  <si>
    <t xml:space="preserve">  FROM dsg_bi.dbo.Ban_Process_DateQry a(nolock) inner join           </t>
  </si>
  <si>
    <t xml:space="preserve">        b_styleno p(nolock) on a.banid=p.banid      </t>
  </si>
  <si>
    <t xml:space="preserve">    left join     </t>
  </si>
  <si>
    <t xml:space="preserve">    (Select distinct a.factorydesc,b.banid from DCForward_head(nolock) a  Left join     </t>
  </si>
  <si>
    <t xml:space="preserve">     DCForward_detail(nolock) b on b.dcf_number=a.dcf_number )aa on aa.banid=a.banid  where 1=1 </t>
  </si>
  <si>
    <t xml:space="preserve">   and p.season  =  '2017冬季'</t>
  </si>
  <si>
    <t xml:space="preserve"> SELECT * FROM #tmpbanprocess        </t>
  </si>
  <si>
    <t xml:space="preserve"> DROP TABLE #tmpbanprocess        </t>
  </si>
  <si>
    <t xml:space="preserve">   and a.season like '2018夏季'   and b.mattype='辅料'   and e.seriestype like '织带类'    </t>
  </si>
  <si>
    <t xml:space="preserve">          a.avnoresweight Qtyi,                                                                                </t>
  </si>
  <si>
    <t xml:space="preserve">          a.Wunit as Qunit,a.storelength stocklength,--库存数量                                          </t>
  </si>
  <si>
    <t xml:space="preserve">                           a.storeweight stockweight,                                                                                </t>
  </si>
  <si>
    <t xml:space="preserve">          a.Wunit,a.conversion,                        </t>
  </si>
  <si>
    <t xml:space="preserve">          a.avnoreslength   as  Length,                                                                                </t>
  </si>
  <si>
    <t xml:space="preserve">          a.Lunit,                                                                    </t>
  </si>
  <si>
    <t xml:space="preserve">          a.avnoreslength  as usablelength,--实际可用                                                                       </t>
  </si>
  <si>
    <t xml:space="preserve">          a.ColorID,a.ColorDesc, a.mattype,a.Season,a.reqperson as person,                                                                                </t>
  </si>
  <si>
    <t xml:space="preserve">          case when reqd.req_serial is null then a.dsgpoperson else reqd.bantracknm end as dsgpoperson,a.crockid,a.sampleqty,NULL as resno,NULL as resline,a.storeno,                                                                                </t>
  </si>
  <si>
    <t xml:space="preserve">          case when reqd.req_serial is null then a.styleno else reqd.styleno end as styleno,case when reqd.req_serial is null then a.banid else reqd.banid end as templetid ,                                                                                </t>
  </si>
  <si>
    <t xml:space="preserve">          a.itemtype,                                              </t>
  </si>
  <si>
    <t xml:space="preserve">          case when a.storeno in ('B','C') then '主料' when a.storeno='A' then '辅料' else '' end as itemtype1,                                                                                </t>
  </si>
  <si>
    <t xml:space="preserve">                                                                                          </t>
  </si>
  <si>
    <t xml:space="preserve">          a.OrderNo,a.inoutdate,a.SupplierDesc,a.inLength as YLength,a.inWeight AS YWeight,a.supplierid,a.podeptdesc,a.supply_colorname, a.rev_number,                                                                                </t>
  </si>
  <si>
    <t xml:space="preserve">          a.mattypename,a.mattypedesc,                                                        </t>
  </si>
  <si>
    <t xml:space="preserve">          case when reqd.req_serial is null then a.banid else reqd.banid end as banid,                                                                                                                   </t>
  </si>
  <si>
    <t xml:space="preserve">          case when reqd.req_serial is null then a.part else reqd.part end as part,                                                                                                  </t>
  </si>
  <si>
    <t xml:space="preserve">          case when reqd.req_serial is null then a.Designer else reqd.dsgdeptname end as Designer,                                                                                                  </t>
  </si>
  <si>
    <t xml:space="preserve">          case when reqd.req_serial is null then a.dsgstyle else reqd.dsgstyle end as dsgstyle,                                                                          </t>
  </si>
  <si>
    <t xml:space="preserve">                                                                                                   </t>
  </si>
  <si>
    <t xml:space="preserve">          reqd.pre_number,reqd.pre_line,pre.unit as preunit, case when pre.unit&lt;&gt;a.Lunit and pre.unit='磅' then (pre.needqty-ISNULL(pre.cancleQty,0)-ISNULL(pre.cancleQty2,0))*a.sampleqty/a.conversion                                  </t>
  </si>
  <si>
    <t xml:space="preserve">                         else                                   </t>
  </si>
  <si>
    <t xml:space="preserve">                         (pre.needqty-ISNULL(pre.cancleQty,0)-ISNULL(pre.cancleQty2,0)) end preneedqty,(isnull(c.outlength,0)+ISNULL(d.sendlength,0)) bcklength,                                  </t>
  </si>
  <si>
    <t xml:space="preserve">          case when a.storeno in ('B','C') and a.avnoreslength-((case when pre.unit&lt;&gt;a.Lunit and pre.unit='磅' then pre.rtnqty*a.sampleqty/a.conversion                                  </t>
  </si>
  <si>
    <t xml:space="preserve">    else pre.rtnqty end)-isnull(c.outlength,0)-ISNULL(d.sendlength,0))&gt;=0                               </t>
  </si>
  <si>
    <t xml:space="preserve">                    then ((case when pre.unit&lt;&gt;a.Lunit and pre.unit='磅' then pre.rtnqty*a.sampleqty/a.conversion                                  </t>
  </si>
  <si>
    <t xml:space="preserve">else pre.rtnqty end)-isnull(c.outlength,0)-ISNULL(d.sendlength,0))                                  </t>
  </si>
  <si>
    <t xml:space="preserve">               when a.storeno in ('B','C') and a.avnoreslength-((case when pre.unit&lt;&gt;a.Lunit and pre.unit='磅' then pre.rtnqty*a.sampleqty/a.conversion                                  </t>
  </si>
  <si>
    <t xml:space="preserve">                  else pre.rtnqty end)-isnull(c.outlength,0)-ISNULL(d.sendlength,0))&lt;0 then a.avnoreslength                        </t>
  </si>
  <si>
    <t xml:space="preserve">               when a.storeno in ('A') and a.avnoreslength-(pre.rtnqty-isnull(c.outlength,0)-ISNULL(d.sendlength,0))&gt;=0                        </t>
  </si>
  <si>
    <t xml:space="preserve">                    then  pre.rtnqty-isnull(c.outlength,0)-ISNULL(d.sendlength,0)              </t>
  </si>
  <si>
    <t xml:space="preserve">               when a.storeno in ('A') and a.avnoreslength-(pre.rtnqty-isnull(c.outlength,0)-ISNULL(d.sendlength,0))&lt;0                        </t>
  </si>
  <si>
    <t xml:space="preserve">                    then  a.avnoreslength                                  </t>
  </si>
  <si>
    <t xml:space="preserve">               else a.avnoreslength  end as prerestqty   into #tmpmaterialsend                                   </t>
  </si>
  <si>
    <t xml:space="preserve">                         from vm_batchstoreqty a                                                                      </t>
  </si>
  <si>
    <t xml:space="preserve">         left join materialtype (nolock) b on a.mattype=b.mattypeid                                                                    </t>
  </si>
  <si>
    <t xml:space="preserve">         left join req_detaild reqd(nolock) on a.orderserial=reqd.req_serial and a.line=reqd.req_line                          </t>
  </si>
  <si>
    <t xml:space="preserve">         left join req_head reqh(nolock) on reqh.req_serial=reqd.req_serial                                                                                    </t>
  </si>
  <si>
    <t xml:space="preserve">         left join  MaterialLocationInfo (nolock) k  on a.LocationID = k.locationID                                  </t>
  </si>
  <si>
    <t xml:space="preserve">         Left join dsg_prelist_detail(nolock) pre on pre.pre_number=reqd.pre_number and pre.pre_line=reqd.pre_line                                   </t>
  </si>
  <si>
    <t xml:space="preserve">         left join (Select c.pre_number,c.pre_line,SUM(a.length) as outlength from MaterialOut_Detail a                                  </t>
  </si>
  <si>
    <t xml:space="preserve">            left join MaterialOut_Head b on b.DocNo=a.DocNo                                  </t>
  </si>
  <si>
    <t xml:space="preserve">            left join MaterialSend_DetailD c on c.DocNo=b.SendNo and c.BatchID=a.BatchID                                   </t>
  </si>
  <si>
    <t xml:space="preserve">            where c.resno is null and b.SendNo not like 'BCK%' and c.pre_number is not null    </t>
  </si>
  <si>
    <t xml:space="preserve">              and a.MatNo  like '%16FW-NJR0155%'</t>
  </si>
  <si>
    <t xml:space="preserve">            group by c.pre_number,c.pre_line                                  </t>
  </si>
  <si>
    <t xml:space="preserve">             ) c on c.pre_number=reqd.pre_number and c.pre_line=reqd.pre_line    --已出库                                  </t>
  </si>
  <si>
    <t xml:space="preserve">         left join (Select a.pre_number,a.pre_line,SUM(length) as sendlength                                   </t>
  </si>
  <si>
    <t xml:space="preserve">                    from MaterialSend_DetailD a            </t>
  </si>
  <si>
    <t xml:space="preserve">                    inner join MaterialSend_head c on c.docno=a.docno                                   </t>
  </si>
  <si>
    <t xml:space="preserve">                    left join MaterialOut_Head b on b.SendNo=a.DocNo                                   </t>
  </si>
  <si>
    <t xml:space="preserve">                    where c.indate&gt;=getdate()-15 and a.resno is null and b.DocNo is null and a.docno like 'SED%' and a.pre_number is not null                                                         </t>
  </si>
  <si>
    <t xml:space="preserve">                     group by a.pre_number,a.pre_line                                  </t>
  </si>
  <si>
    <t xml:space="preserve">                    ) d on d.pre_number=reqd.pre_number and d.pre_line=reqd.pre_line  --未出库                                   </t>
  </si>
  <si>
    <t xml:space="preserve">                        </t>
  </si>
  <si>
    <t xml:space="preserve">where 1=1 and a.storelength&gt;0 and a.storeweight&gt;0 and a.avnoreslength &gt;0 and a.avnoresweight&gt;0                                                                                      </t>
  </si>
  <si>
    <t xml:space="preserve">      and (k.lockflag is null or k.lockflag  &lt;&gt; '1') </t>
  </si>
  <si>
    <t xml:space="preserve">  AND a.LocationID &lt;&gt;'BA666666'</t>
  </si>
  <si>
    <t xml:space="preserve">  and a.MatNo  like '%16FW-NJR0155%'</t>
  </si>
  <si>
    <t xml:space="preserve">  and a.Season  like '%2018春季%'</t>
  </si>
  <si>
    <t xml:space="preserve">  and a.colordesc like '%绿色%'</t>
  </si>
  <si>
    <t xml:space="preserve"> select * from #tmpmaterialsend </t>
  </si>
  <si>
    <t xml:space="preserve">Select cast(0 as bit ) as selectflag,a.LocationID,a.MatNo,a.MatDesc,a.BatchID,a.volumeid,a.Package,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</si>
</sst>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Border="1">
      <alignment vertical="center"/>
    </xf>
    <xf numFmtId="41" fontId="2" fillId="2" borderId="1" xfId="1" applyNumberFormat="1" applyFont="1" applyFill="1" applyBorder="1">
      <alignment vertical="center"/>
    </xf>
    <xf numFmtId="41" fontId="2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8" sqref="A8"/>
    </sheetView>
  </sheetViews>
  <sheetFormatPr defaultRowHeight="13.5"/>
  <cols>
    <col min="1" max="1" width="19.5" bestFit="1" customWidth="1"/>
    <col min="3" max="3" width="14.125" style="6" bestFit="1" customWidth="1"/>
  </cols>
  <sheetData>
    <row r="1" spans="1:3">
      <c r="A1" s="2" t="s">
        <v>10</v>
      </c>
      <c r="B1" s="2" t="s">
        <v>11</v>
      </c>
      <c r="C1" s="4" t="s">
        <v>12</v>
      </c>
    </row>
    <row r="2" spans="1:3">
      <c r="A2" s="1" t="s">
        <v>0</v>
      </c>
      <c r="B2" s="1">
        <v>164</v>
      </c>
      <c r="C2" s="5">
        <v>420992</v>
      </c>
    </row>
    <row r="3" spans="1:3">
      <c r="A3" s="1" t="s">
        <v>1</v>
      </c>
      <c r="B3" s="1">
        <v>84</v>
      </c>
      <c r="C3" s="5">
        <v>132358</v>
      </c>
    </row>
    <row r="4" spans="1:3">
      <c r="A4" s="1" t="s">
        <v>2</v>
      </c>
      <c r="B4" s="1">
        <v>45</v>
      </c>
      <c r="C4" s="5">
        <v>445601</v>
      </c>
    </row>
    <row r="5" spans="1:3">
      <c r="A5" s="1" t="s">
        <v>3</v>
      </c>
      <c r="B5" s="1">
        <v>39</v>
      </c>
      <c r="C5" s="5">
        <v>114206</v>
      </c>
    </row>
    <row r="6" spans="1:3">
      <c r="A6" s="1" t="s">
        <v>4</v>
      </c>
      <c r="B6" s="1">
        <v>33</v>
      </c>
      <c r="C6" s="5">
        <v>378179</v>
      </c>
    </row>
    <row r="7" spans="1:3">
      <c r="A7" s="1" t="s">
        <v>5</v>
      </c>
      <c r="B7" s="1">
        <v>13</v>
      </c>
      <c r="C7" s="5">
        <v>131445</v>
      </c>
    </row>
    <row r="8" spans="1:3">
      <c r="A8" s="1" t="s">
        <v>6</v>
      </c>
      <c r="B8" s="1">
        <v>8</v>
      </c>
      <c r="C8" s="5">
        <v>8350901</v>
      </c>
    </row>
    <row r="9" spans="1:3">
      <c r="A9" s="1" t="s">
        <v>7</v>
      </c>
      <c r="B9" s="1">
        <v>7</v>
      </c>
      <c r="C9" s="5">
        <v>118539</v>
      </c>
    </row>
    <row r="10" spans="1:3">
      <c r="A10" s="1" t="s">
        <v>8</v>
      </c>
      <c r="B10" s="1">
        <v>6</v>
      </c>
      <c r="C10" s="5">
        <v>75975</v>
      </c>
    </row>
    <row r="11" spans="1:3">
      <c r="A11" s="1" t="s">
        <v>9</v>
      </c>
      <c r="B11" s="1">
        <v>4</v>
      </c>
      <c r="C11" s="5">
        <v>67158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9"/>
  <sheetViews>
    <sheetView showGridLines="0" workbookViewId="0">
      <selection activeCell="B9" sqref="B9"/>
    </sheetView>
  </sheetViews>
  <sheetFormatPr defaultRowHeight="13.5"/>
  <sheetData>
    <row r="1" spans="1:1">
      <c r="A1" t="s">
        <v>916</v>
      </c>
    </row>
    <row r="2" spans="1:1">
      <c r="A2" t="s">
        <v>917</v>
      </c>
    </row>
    <row r="3" spans="1:1">
      <c r="A3" t="s">
        <v>918</v>
      </c>
    </row>
    <row r="4" spans="1:1">
      <c r="A4" t="s">
        <v>919</v>
      </c>
    </row>
    <row r="5" spans="1:1">
      <c r="A5" t="s">
        <v>920</v>
      </c>
    </row>
    <row r="6" spans="1:1">
      <c r="A6" t="s">
        <v>921</v>
      </c>
    </row>
    <row r="7" spans="1:1">
      <c r="A7" t="s">
        <v>922</v>
      </c>
    </row>
    <row r="8" spans="1:1">
      <c r="A8" t="s">
        <v>923</v>
      </c>
    </row>
    <row r="9" spans="1:1">
      <c r="A9" t="s">
        <v>924</v>
      </c>
    </row>
    <row r="10" spans="1:1">
      <c r="A10" t="s">
        <v>925</v>
      </c>
    </row>
    <row r="11" spans="1:1">
      <c r="A11" t="s">
        <v>926</v>
      </c>
    </row>
    <row r="12" spans="1:1">
      <c r="A12" t="s">
        <v>927</v>
      </c>
    </row>
    <row r="13" spans="1:1">
      <c r="A13" t="s">
        <v>928</v>
      </c>
    </row>
    <row r="14" spans="1:1">
      <c r="A14" t="s">
        <v>929</v>
      </c>
    </row>
    <row r="15" spans="1:1">
      <c r="A15" t="s">
        <v>930</v>
      </c>
    </row>
    <row r="16" spans="1:1">
      <c r="A16" t="s">
        <v>931</v>
      </c>
    </row>
    <row r="17" spans="1:1">
      <c r="A17" t="s">
        <v>932</v>
      </c>
    </row>
    <row r="18" spans="1:1">
      <c r="A18" t="s">
        <v>933</v>
      </c>
    </row>
    <row r="19" spans="1:1">
      <c r="A19" t="s">
        <v>934</v>
      </c>
    </row>
    <row r="20" spans="1:1">
      <c r="A20" t="s">
        <v>63</v>
      </c>
    </row>
    <row r="21" spans="1:1">
      <c r="A21" t="s">
        <v>935</v>
      </c>
    </row>
    <row r="22" spans="1:1">
      <c r="A22" t="s">
        <v>936</v>
      </c>
    </row>
    <row r="23" spans="1:1">
      <c r="A23" t="s">
        <v>937</v>
      </c>
    </row>
    <row r="24" spans="1:1">
      <c r="A24" t="s">
        <v>938</v>
      </c>
    </row>
    <row r="25" spans="1:1">
      <c r="A25" t="s">
        <v>26</v>
      </c>
    </row>
    <row r="26" spans="1:1">
      <c r="A26" t="s">
        <v>939</v>
      </c>
    </row>
    <row r="27" spans="1:1">
      <c r="A27" t="s">
        <v>60</v>
      </c>
    </row>
    <row r="28" spans="1:1">
      <c r="A28" t="s">
        <v>940</v>
      </c>
    </row>
    <row r="29" spans="1:1">
      <c r="A29" t="s"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64"/>
  <sheetViews>
    <sheetView showGridLines="0" workbookViewId="0"/>
  </sheetViews>
  <sheetFormatPr defaultRowHeight="13.5"/>
  <sheetData>
    <row r="1" spans="1:1">
      <c r="A1" t="s">
        <v>1004</v>
      </c>
    </row>
    <row r="2" spans="1:1">
      <c r="A2" t="s">
        <v>942</v>
      </c>
    </row>
    <row r="3" spans="1:1">
      <c r="A3" t="s">
        <v>943</v>
      </c>
    </row>
    <row r="4" spans="1:1">
      <c r="A4" t="s">
        <v>944</v>
      </c>
    </row>
    <row r="5" spans="1:1">
      <c r="A5" t="s">
        <v>945</v>
      </c>
    </row>
    <row r="6" spans="1:1">
      <c r="A6" t="s">
        <v>946</v>
      </c>
    </row>
    <row r="7" spans="1:1">
      <c r="A7" t="s">
        <v>947</v>
      </c>
    </row>
    <row r="8" spans="1:1">
      <c r="A8" t="s">
        <v>948</v>
      </c>
    </row>
    <row r="9" spans="1:1">
      <c r="A9" t="s">
        <v>949</v>
      </c>
    </row>
    <row r="10" spans="1:1">
      <c r="A10" t="s">
        <v>950</v>
      </c>
    </row>
    <row r="11" spans="1:1">
      <c r="A11" t="s">
        <v>951</v>
      </c>
    </row>
    <row r="12" spans="1:1">
      <c r="A12" t="s">
        <v>952</v>
      </c>
    </row>
    <row r="13" spans="1:1">
      <c r="A13" t="s">
        <v>953</v>
      </c>
    </row>
    <row r="14" spans="1:1">
      <c r="A14" t="s">
        <v>954</v>
      </c>
    </row>
    <row r="15" spans="1:1">
      <c r="A15" t="s">
        <v>955</v>
      </c>
    </row>
    <row r="16" spans="1:1">
      <c r="A16" t="s">
        <v>956</v>
      </c>
    </row>
    <row r="17" spans="1:1">
      <c r="A17" t="s">
        <v>957</v>
      </c>
    </row>
    <row r="18" spans="1:1">
      <c r="A18" t="s">
        <v>958</v>
      </c>
    </row>
    <row r="19" spans="1:1">
      <c r="A19" t="s">
        <v>959</v>
      </c>
    </row>
    <row r="20" spans="1:1">
      <c r="A20" t="s">
        <v>960</v>
      </c>
    </row>
    <row r="21" spans="1:1">
      <c r="A21" t="s">
        <v>961</v>
      </c>
    </row>
    <row r="22" spans="1:1">
      <c r="A22" t="s">
        <v>962</v>
      </c>
    </row>
    <row r="23" spans="1:1">
      <c r="A23" t="s">
        <v>963</v>
      </c>
    </row>
    <row r="24" spans="1:1">
      <c r="A24" t="s">
        <v>964</v>
      </c>
    </row>
    <row r="25" spans="1:1">
      <c r="A25" t="s">
        <v>965</v>
      </c>
    </row>
    <row r="26" spans="1:1">
      <c r="A26" t="s">
        <v>966</v>
      </c>
    </row>
    <row r="27" spans="1:1">
      <c r="A27" t="s">
        <v>967</v>
      </c>
    </row>
    <row r="28" spans="1:1">
      <c r="A28" t="s">
        <v>968</v>
      </c>
    </row>
    <row r="29" spans="1:1">
      <c r="A29" t="s">
        <v>969</v>
      </c>
    </row>
    <row r="30" spans="1:1">
      <c r="A30" t="s">
        <v>970</v>
      </c>
    </row>
    <row r="31" spans="1:1">
      <c r="A31" t="s">
        <v>971</v>
      </c>
    </row>
    <row r="32" spans="1:1">
      <c r="A32" t="s">
        <v>972</v>
      </c>
    </row>
    <row r="33" spans="1:1">
      <c r="A33" t="s">
        <v>973</v>
      </c>
    </row>
    <row r="34" spans="1:1">
      <c r="A34" t="s">
        <v>974</v>
      </c>
    </row>
    <row r="35" spans="1:1">
      <c r="A35" t="s">
        <v>975</v>
      </c>
    </row>
    <row r="36" spans="1:1">
      <c r="A36" t="s">
        <v>976</v>
      </c>
    </row>
    <row r="37" spans="1:1">
      <c r="A37" t="s">
        <v>977</v>
      </c>
    </row>
    <row r="38" spans="1:1">
      <c r="A38" t="s">
        <v>978</v>
      </c>
    </row>
    <row r="39" spans="1:1">
      <c r="A39" t="s">
        <v>979</v>
      </c>
    </row>
    <row r="40" spans="1:1">
      <c r="A40" t="s">
        <v>980</v>
      </c>
    </row>
    <row r="41" spans="1:1">
      <c r="A41" t="s">
        <v>981</v>
      </c>
    </row>
    <row r="42" spans="1:1">
      <c r="A42" t="s">
        <v>982</v>
      </c>
    </row>
    <row r="43" spans="1:1">
      <c r="A43" t="s">
        <v>983</v>
      </c>
    </row>
    <row r="44" spans="1:1">
      <c r="A44" t="s">
        <v>984</v>
      </c>
    </row>
    <row r="45" spans="1:1">
      <c r="A45" t="s">
        <v>985</v>
      </c>
    </row>
    <row r="46" spans="1:1">
      <c r="A46" t="s">
        <v>986</v>
      </c>
    </row>
    <row r="47" spans="1:1">
      <c r="A47" t="s">
        <v>19</v>
      </c>
    </row>
    <row r="48" spans="1:1">
      <c r="A48" t="s">
        <v>987</v>
      </c>
    </row>
    <row r="49" spans="1:1">
      <c r="A49" t="s">
        <v>988</v>
      </c>
    </row>
    <row r="50" spans="1:1">
      <c r="A50" t="s">
        <v>989</v>
      </c>
    </row>
    <row r="51" spans="1:1">
      <c r="A51" t="s">
        <v>990</v>
      </c>
    </row>
    <row r="52" spans="1:1">
      <c r="A52" t="s">
        <v>991</v>
      </c>
    </row>
    <row r="53" spans="1:1">
      <c r="A53" t="s">
        <v>992</v>
      </c>
    </row>
    <row r="54" spans="1:1">
      <c r="A54" t="s">
        <v>993</v>
      </c>
    </row>
    <row r="55" spans="1:1">
      <c r="A55" t="s">
        <v>994</v>
      </c>
    </row>
    <row r="56" spans="1:1">
      <c r="A56" t="s">
        <v>995</v>
      </c>
    </row>
    <row r="57" spans="1:1">
      <c r="A57" t="s">
        <v>996</v>
      </c>
    </row>
    <row r="58" spans="1:1">
      <c r="A58" t="s">
        <v>997</v>
      </c>
    </row>
    <row r="59" spans="1:1">
      <c r="A59" t="s">
        <v>998</v>
      </c>
    </row>
    <row r="60" spans="1:1">
      <c r="A60" t="s">
        <v>999</v>
      </c>
    </row>
    <row r="61" spans="1:1">
      <c r="A61" t="s">
        <v>1000</v>
      </c>
    </row>
    <row r="62" spans="1:1">
      <c r="A62" t="s">
        <v>1001</v>
      </c>
    </row>
    <row r="63" spans="1:1">
      <c r="A63" t="s">
        <v>1002</v>
      </c>
    </row>
    <row r="64" spans="1:1">
      <c r="A64" t="s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7"/>
  <sheetViews>
    <sheetView showGridLines="0" workbookViewId="0">
      <selection activeCell="G30" sqref="G30"/>
    </sheetView>
  </sheetViews>
  <sheetFormatPr defaultRowHeight="13.5"/>
  <cols>
    <col min="1" max="16384" width="9" style="3"/>
  </cols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  <row r="4" spans="1:1">
      <c r="A4" s="3" t="s">
        <v>16</v>
      </c>
    </row>
    <row r="5" spans="1:1">
      <c r="A5" s="3" t="s">
        <v>17</v>
      </c>
    </row>
    <row r="6" spans="1:1">
      <c r="A6" s="3" t="s">
        <v>18</v>
      </c>
    </row>
    <row r="7" spans="1:1">
      <c r="A7" s="3" t="s">
        <v>19</v>
      </c>
    </row>
    <row r="8" spans="1:1">
      <c r="A8" s="3" t="s">
        <v>20</v>
      </c>
    </row>
    <row r="9" spans="1:1">
      <c r="A9" s="3" t="s">
        <v>21</v>
      </c>
    </row>
    <row r="10" spans="1:1">
      <c r="A10" s="3" t="s">
        <v>22</v>
      </c>
    </row>
    <row r="11" spans="1:1">
      <c r="A11" s="3" t="s">
        <v>23</v>
      </c>
    </row>
    <row r="12" spans="1:1">
      <c r="A12" s="3" t="s">
        <v>24</v>
      </c>
    </row>
    <row r="13" spans="1:1">
      <c r="A13" s="3" t="s">
        <v>25</v>
      </c>
    </row>
    <row r="14" spans="1:1">
      <c r="A14" s="3" t="s">
        <v>26</v>
      </c>
    </row>
    <row r="15" spans="1:1">
      <c r="A15" s="3" t="s">
        <v>27</v>
      </c>
    </row>
    <row r="16" spans="1:1">
      <c r="A16" s="3" t="s">
        <v>28</v>
      </c>
    </row>
    <row r="17" spans="1:1">
      <c r="A17" s="3" t="s">
        <v>29</v>
      </c>
    </row>
    <row r="18" spans="1:1">
      <c r="A18" s="3" t="s">
        <v>30</v>
      </c>
    </row>
    <row r="19" spans="1:1">
      <c r="A19" s="3" t="s">
        <v>31</v>
      </c>
    </row>
    <row r="20" spans="1:1">
      <c r="A20" s="3" t="s">
        <v>32</v>
      </c>
    </row>
    <row r="21" spans="1:1">
      <c r="A21" s="3" t="s">
        <v>33</v>
      </c>
    </row>
    <row r="22" spans="1:1">
      <c r="A22" s="3" t="s">
        <v>34</v>
      </c>
    </row>
    <row r="23" spans="1:1">
      <c r="A23" s="3" t="s">
        <v>35</v>
      </c>
    </row>
    <row r="24" spans="1:1">
      <c r="A24" s="3" t="s">
        <v>36</v>
      </c>
    </row>
    <row r="25" spans="1:1">
      <c r="A25" s="3" t="s">
        <v>37</v>
      </c>
    </row>
    <row r="26" spans="1:1">
      <c r="A26" s="3" t="s">
        <v>38</v>
      </c>
    </row>
    <row r="27" spans="1:1">
      <c r="A27" s="3" t="s">
        <v>25</v>
      </c>
    </row>
    <row r="28" spans="1:1">
      <c r="A28" s="3" t="s">
        <v>39</v>
      </c>
    </row>
    <row r="29" spans="1:1">
      <c r="A29" s="3" t="s">
        <v>40</v>
      </c>
    </row>
    <row r="30" spans="1:1">
      <c r="A30" s="3" t="s">
        <v>41</v>
      </c>
    </row>
    <row r="31" spans="1:1">
      <c r="A31" s="3" t="s">
        <v>16</v>
      </c>
    </row>
    <row r="32" spans="1:1">
      <c r="A32" s="3" t="s">
        <v>42</v>
      </c>
    </row>
    <row r="33" spans="1:1">
      <c r="A33" s="3" t="s">
        <v>43</v>
      </c>
    </row>
    <row r="34" spans="1:1">
      <c r="A34" s="3" t="s">
        <v>44</v>
      </c>
    </row>
    <row r="35" spans="1:1">
      <c r="A35" s="3" t="s">
        <v>45</v>
      </c>
    </row>
    <row r="36" spans="1:1">
      <c r="A36" s="3" t="s">
        <v>46</v>
      </c>
    </row>
    <row r="37" spans="1:1">
      <c r="A37" s="3" t="s">
        <v>47</v>
      </c>
    </row>
    <row r="38" spans="1:1">
      <c r="A38" s="3" t="s">
        <v>16</v>
      </c>
    </row>
    <row r="39" spans="1:1">
      <c r="A39" s="3" t="s">
        <v>48</v>
      </c>
    </row>
    <row r="40" spans="1:1">
      <c r="A40" s="3" t="s">
        <v>49</v>
      </c>
    </row>
    <row r="41" spans="1:1">
      <c r="A41" s="3" t="s">
        <v>19</v>
      </c>
    </row>
    <row r="42" spans="1:1">
      <c r="A42" s="3" t="s">
        <v>50</v>
      </c>
    </row>
    <row r="43" spans="1:1">
      <c r="A43" s="3" t="s">
        <v>21</v>
      </c>
    </row>
    <row r="44" spans="1:1">
      <c r="A44" s="3" t="s">
        <v>51</v>
      </c>
    </row>
    <row r="45" spans="1:1">
      <c r="A45" s="3" t="s">
        <v>52</v>
      </c>
    </row>
    <row r="46" spans="1:1">
      <c r="A46" s="3" t="s">
        <v>26</v>
      </c>
    </row>
    <row r="47" spans="1:1">
      <c r="A47" s="3" t="s">
        <v>53</v>
      </c>
    </row>
    <row r="48" spans="1:1">
      <c r="A48" s="3" t="s">
        <v>54</v>
      </c>
    </row>
    <row r="49" spans="1:1">
      <c r="A49" s="3" t="s">
        <v>31</v>
      </c>
    </row>
    <row r="50" spans="1:1">
      <c r="A50" s="3" t="s">
        <v>32</v>
      </c>
    </row>
    <row r="51" spans="1:1">
      <c r="A51" s="3" t="s">
        <v>55</v>
      </c>
    </row>
    <row r="52" spans="1:1">
      <c r="A52" s="3" t="s">
        <v>56</v>
      </c>
    </row>
    <row r="53" spans="1:1">
      <c r="A53" s="3" t="s">
        <v>45</v>
      </c>
    </row>
    <row r="54" spans="1:1">
      <c r="A54" s="3" t="s">
        <v>57</v>
      </c>
    </row>
    <row r="55" spans="1:1">
      <c r="A55" s="3" t="s">
        <v>58</v>
      </c>
    </row>
    <row r="56" spans="1:1">
      <c r="A56" s="3" t="s">
        <v>39</v>
      </c>
    </row>
    <row r="57" spans="1:1">
      <c r="A57" s="3" t="s">
        <v>59</v>
      </c>
    </row>
    <row r="58" spans="1:1">
      <c r="A58" s="3" t="s">
        <v>42</v>
      </c>
    </row>
    <row r="59" spans="1:1">
      <c r="A59" s="3" t="s">
        <v>43</v>
      </c>
    </row>
    <row r="60" spans="1:1">
      <c r="A60" s="3" t="s">
        <v>44</v>
      </c>
    </row>
    <row r="61" spans="1:1">
      <c r="A61" s="3" t="s">
        <v>45</v>
      </c>
    </row>
    <row r="62" spans="1:1">
      <c r="A62" s="3" t="s">
        <v>57</v>
      </c>
    </row>
    <row r="63" spans="1:1">
      <c r="A63" s="3" t="s">
        <v>60</v>
      </c>
    </row>
    <row r="64" spans="1:1">
      <c r="A64" s="3" t="s">
        <v>61</v>
      </c>
    </row>
    <row r="65" spans="1:1">
      <c r="A65" s="3" t="s">
        <v>62</v>
      </c>
    </row>
    <row r="66" spans="1:1">
      <c r="A66" s="3" t="s">
        <v>63</v>
      </c>
    </row>
    <row r="67" spans="1:1">
      <c r="A67" s="3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showGridLines="0" workbookViewId="0">
      <selection activeCell="J25" sqref="J25"/>
    </sheetView>
  </sheetViews>
  <sheetFormatPr defaultRowHeight="13.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  <row r="4" spans="1:1">
      <c r="A4" t="s">
        <v>68</v>
      </c>
    </row>
    <row r="5" spans="1:1">
      <c r="A5" t="s">
        <v>69</v>
      </c>
    </row>
    <row r="6" spans="1:1">
      <c r="A6" t="s">
        <v>70</v>
      </c>
    </row>
    <row r="7" spans="1:1">
      <c r="A7" t="s">
        <v>71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  <row r="14" spans="1:1">
      <c r="A14" t="s">
        <v>78</v>
      </c>
    </row>
    <row r="15" spans="1:1">
      <c r="A15" t="s">
        <v>79</v>
      </c>
    </row>
    <row r="16" spans="1:1">
      <c r="A16" t="s">
        <v>80</v>
      </c>
    </row>
    <row r="17" spans="1:1">
      <c r="A17" t="s">
        <v>81</v>
      </c>
    </row>
    <row r="18" spans="1:1">
      <c r="A18" t="s">
        <v>82</v>
      </c>
    </row>
    <row r="19" spans="1:1">
      <c r="A19" t="s">
        <v>83</v>
      </c>
    </row>
    <row r="20" spans="1:1">
      <c r="A20" t="s">
        <v>84</v>
      </c>
    </row>
    <row r="21" spans="1:1">
      <c r="A21" t="s">
        <v>85</v>
      </c>
    </row>
    <row r="22" spans="1:1">
      <c r="A22" t="s">
        <v>86</v>
      </c>
    </row>
    <row r="23" spans="1:1">
      <c r="A23" t="s">
        <v>87</v>
      </c>
    </row>
    <row r="24" spans="1:1">
      <c r="A24" t="s">
        <v>88</v>
      </c>
    </row>
    <row r="25" spans="1:1">
      <c r="A25" t="s">
        <v>89</v>
      </c>
    </row>
    <row r="26" spans="1:1">
      <c r="A26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7" spans="1:1">
      <c r="A37" t="s">
        <v>101</v>
      </c>
    </row>
    <row r="38" spans="1:1">
      <c r="A38" t="s">
        <v>102</v>
      </c>
    </row>
    <row r="39" spans="1:1">
      <c r="A39" t="s">
        <v>103</v>
      </c>
    </row>
    <row r="40" spans="1:1">
      <c r="A40" t="s">
        <v>104</v>
      </c>
    </row>
    <row r="41" spans="1:1">
      <c r="A41" t="s">
        <v>105</v>
      </c>
    </row>
    <row r="42" spans="1:1">
      <c r="A42" t="s">
        <v>106</v>
      </c>
    </row>
    <row r="43" spans="1:1">
      <c r="A43" t="s">
        <v>107</v>
      </c>
    </row>
    <row r="44" spans="1:1">
      <c r="A44" t="s">
        <v>108</v>
      </c>
    </row>
    <row r="45" spans="1:1">
      <c r="A45" t="s">
        <v>109</v>
      </c>
    </row>
    <row r="46" spans="1:1">
      <c r="A46" t="s">
        <v>63</v>
      </c>
    </row>
    <row r="47" spans="1:1">
      <c r="A47" t="s">
        <v>110</v>
      </c>
    </row>
    <row r="48" spans="1:1">
      <c r="A48" t="s">
        <v>111</v>
      </c>
    </row>
    <row r="49" spans="1:3">
      <c r="A49" t="s">
        <v>63</v>
      </c>
    </row>
    <row r="50" spans="1:3">
      <c r="A50" t="s">
        <v>112</v>
      </c>
    </row>
    <row r="51" spans="1:3">
      <c r="A51" t="s">
        <v>113</v>
      </c>
    </row>
    <row r="52" spans="1:3">
      <c r="A52" t="s">
        <v>114</v>
      </c>
    </row>
    <row r="53" spans="1:3">
      <c r="A53" t="s">
        <v>115</v>
      </c>
    </row>
    <row r="54" spans="1:3">
      <c r="A54" t="s">
        <v>116</v>
      </c>
    </row>
    <row r="55" spans="1:3">
      <c r="A55" t="s">
        <v>117</v>
      </c>
    </row>
    <row r="56" spans="1:3">
      <c r="A56" t="s">
        <v>118</v>
      </c>
      <c r="B56" t="s">
        <v>119</v>
      </c>
    </row>
    <row r="57" spans="1:3">
      <c r="A57" t="s">
        <v>120</v>
      </c>
    </row>
    <row r="58" spans="1:3">
      <c r="A58" t="s">
        <v>62</v>
      </c>
    </row>
    <row r="59" spans="1:3">
      <c r="A59" t="s">
        <v>115</v>
      </c>
    </row>
    <row r="60" spans="1:3">
      <c r="A60" t="s">
        <v>118</v>
      </c>
      <c r="B60" t="s">
        <v>121</v>
      </c>
    </row>
    <row r="61" spans="1:3">
      <c r="A61" t="s">
        <v>118</v>
      </c>
      <c r="B61" t="s">
        <v>122</v>
      </c>
    </row>
    <row r="62" spans="1:3">
      <c r="A62" t="s">
        <v>123</v>
      </c>
    </row>
    <row r="63" spans="1:3">
      <c r="A63" t="s">
        <v>118</v>
      </c>
      <c r="B63" t="s">
        <v>124</v>
      </c>
      <c r="C63" t="s">
        <v>62</v>
      </c>
    </row>
    <row r="64" spans="1:3">
      <c r="A64" t="s">
        <v>125</v>
      </c>
    </row>
    <row r="65" spans="1:1">
      <c r="A65" t="s">
        <v>126</v>
      </c>
    </row>
    <row r="66" spans="1:1">
      <c r="A66" t="s">
        <v>127</v>
      </c>
    </row>
    <row r="67" spans="1:1">
      <c r="A67" t="s">
        <v>128</v>
      </c>
    </row>
    <row r="68" spans="1:1">
      <c r="A68" t="s">
        <v>129</v>
      </c>
    </row>
    <row r="69" spans="1:1">
      <c r="A69" t="s">
        <v>130</v>
      </c>
    </row>
    <row r="70" spans="1:1">
      <c r="A70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7" spans="1:1">
      <c r="A77" t="s">
        <v>138</v>
      </c>
    </row>
    <row r="78" spans="1:1">
      <c r="A78" t="s">
        <v>139</v>
      </c>
    </row>
    <row r="79" spans="1:1">
      <c r="A79" t="s">
        <v>140</v>
      </c>
    </row>
    <row r="80" spans="1:1">
      <c r="A80" t="s">
        <v>141</v>
      </c>
    </row>
    <row r="81" spans="1:1">
      <c r="A81" t="s">
        <v>142</v>
      </c>
    </row>
    <row r="82" spans="1:1">
      <c r="A82" t="s">
        <v>143</v>
      </c>
    </row>
    <row r="83" spans="1:1">
      <c r="A83" t="s">
        <v>144</v>
      </c>
    </row>
    <row r="84" spans="1:1">
      <c r="A84" t="s">
        <v>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31"/>
  <sheetViews>
    <sheetView showGridLines="0" workbookViewId="0">
      <selection sqref="A1:O231"/>
    </sheetView>
  </sheetViews>
  <sheetFormatPr defaultRowHeight="13.5"/>
  <sheetData>
    <row r="1" spans="1:4">
      <c r="A1" t="s">
        <v>145</v>
      </c>
    </row>
    <row r="2" spans="1:4">
      <c r="C2" t="s">
        <v>146</v>
      </c>
    </row>
    <row r="3" spans="1:4">
      <c r="D3" t="s">
        <v>147</v>
      </c>
    </row>
    <row r="4" spans="1:4">
      <c r="D4" t="s">
        <v>148</v>
      </c>
    </row>
    <row r="5" spans="1:4">
      <c r="C5" t="s">
        <v>149</v>
      </c>
      <c r="D5" t="s">
        <v>150</v>
      </c>
    </row>
    <row r="6" spans="1:4">
      <c r="A6" t="s">
        <v>151</v>
      </c>
    </row>
    <row r="7" spans="1:4">
      <c r="A7" t="s">
        <v>152</v>
      </c>
    </row>
    <row r="8" spans="1:4">
      <c r="A8" t="s">
        <v>153</v>
      </c>
    </row>
    <row r="9" spans="1:4">
      <c r="A9" t="s">
        <v>154</v>
      </c>
      <c r="C9" t="s">
        <v>155</v>
      </c>
    </row>
    <row r="10" spans="1:4">
      <c r="A10" t="s">
        <v>156</v>
      </c>
      <c r="D10" t="s">
        <v>157</v>
      </c>
    </row>
    <row r="11" spans="1:4">
      <c r="A11" t="s">
        <v>158</v>
      </c>
    </row>
    <row r="13" spans="1:4">
      <c r="A13" t="s">
        <v>159</v>
      </c>
    </row>
    <row r="14" spans="1:4">
      <c r="C14" t="s">
        <v>160</v>
      </c>
    </row>
    <row r="15" spans="1:4">
      <c r="C15" t="s">
        <v>161</v>
      </c>
    </row>
    <row r="16" spans="1:4">
      <c r="C16" t="s">
        <v>162</v>
      </c>
    </row>
    <row r="17" spans="3:9">
      <c r="E17" t="s">
        <v>163</v>
      </c>
    </row>
    <row r="18" spans="3:9">
      <c r="C18" t="s">
        <v>164</v>
      </c>
    </row>
    <row r="19" spans="3:9">
      <c r="D19" t="s">
        <v>165</v>
      </c>
    </row>
    <row r="20" spans="3:9">
      <c r="D20" t="s">
        <v>166</v>
      </c>
    </row>
    <row r="21" spans="3:9">
      <c r="D21" t="s">
        <v>167</v>
      </c>
    </row>
    <row r="22" spans="3:9">
      <c r="D22" t="s">
        <v>168</v>
      </c>
    </row>
    <row r="23" spans="3:9">
      <c r="D23" t="s">
        <v>169</v>
      </c>
    </row>
    <row r="24" spans="3:9">
      <c r="D24" t="s">
        <v>170</v>
      </c>
      <c r="G24" t="s">
        <v>171</v>
      </c>
    </row>
    <row r="25" spans="3:9">
      <c r="D25" t="s">
        <v>172</v>
      </c>
      <c r="G25" t="s">
        <v>173</v>
      </c>
      <c r="I25" t="s">
        <v>174</v>
      </c>
    </row>
    <row r="28" spans="3:9">
      <c r="C28" t="s">
        <v>175</v>
      </c>
    </row>
    <row r="29" spans="3:9">
      <c r="D29" t="s">
        <v>176</v>
      </c>
    </row>
    <row r="30" spans="3:9">
      <c r="C30" t="s">
        <v>177</v>
      </c>
    </row>
    <row r="31" spans="3:9">
      <c r="C31" t="s">
        <v>178</v>
      </c>
    </row>
    <row r="32" spans="3:9">
      <c r="C32" t="s">
        <v>179</v>
      </c>
      <c r="F32" t="s">
        <v>180</v>
      </c>
    </row>
    <row r="33" spans="3:12">
      <c r="C33" t="s">
        <v>181</v>
      </c>
      <c r="E33" t="s">
        <v>159</v>
      </c>
    </row>
    <row r="36" spans="3:12">
      <c r="C36" t="s">
        <v>182</v>
      </c>
    </row>
    <row r="37" spans="3:12">
      <c r="C37" t="s">
        <v>183</v>
      </c>
    </row>
    <row r="38" spans="3:12">
      <c r="C38" t="s">
        <v>184</v>
      </c>
      <c r="L38" t="e">
        <f>-- 物料档案</f>
        <v>#NAME?</v>
      </c>
    </row>
    <row r="39" spans="3:12">
      <c r="C39" t="s">
        <v>185</v>
      </c>
      <c r="D39" t="e">
        <f>-- 物料类别</f>
        <v>#NAME?</v>
      </c>
    </row>
    <row r="40" spans="3:12">
      <c r="C40" t="s">
        <v>186</v>
      </c>
    </row>
    <row r="43" spans="3:12">
      <c r="C43" t="s">
        <v>187</v>
      </c>
    </row>
    <row r="44" spans="3:12">
      <c r="D44" t="s">
        <v>188</v>
      </c>
    </row>
    <row r="45" spans="3:12">
      <c r="C45" t="s">
        <v>189</v>
      </c>
    </row>
    <row r="46" spans="3:12">
      <c r="C46" t="s">
        <v>190</v>
      </c>
    </row>
    <row r="47" spans="3:12">
      <c r="C47" t="s">
        <v>191</v>
      </c>
    </row>
    <row r="48" spans="3:12">
      <c r="D48" t="s">
        <v>192</v>
      </c>
    </row>
    <row r="49" spans="4:6">
      <c r="D49" t="s">
        <v>193</v>
      </c>
    </row>
    <row r="50" spans="4:6">
      <c r="D50" t="s">
        <v>194</v>
      </c>
      <c r="F50" t="e">
        <f>--过滤设计师取消款</f>
        <v>#NAME?</v>
      </c>
    </row>
    <row r="51" spans="4:6">
      <c r="D51" t="s">
        <v>195</v>
      </c>
    </row>
    <row r="52" spans="4:6">
      <c r="D52" t="s">
        <v>196</v>
      </c>
    </row>
    <row r="53" spans="4:6">
      <c r="D53" t="s">
        <v>197</v>
      </c>
    </row>
    <row r="54" spans="4:6">
      <c r="D54" t="s">
        <v>198</v>
      </c>
    </row>
    <row r="55" spans="4:6">
      <c r="D55" t="s">
        <v>199</v>
      </c>
    </row>
    <row r="56" spans="4:6">
      <c r="D56" t="s">
        <v>200</v>
      </c>
    </row>
    <row r="57" spans="4:6">
      <c r="D57" t="s">
        <v>201</v>
      </c>
    </row>
    <row r="58" spans="4:6">
      <c r="D58" t="s">
        <v>202</v>
      </c>
    </row>
    <row r="59" spans="4:6">
      <c r="D59" t="s">
        <v>203</v>
      </c>
    </row>
    <row r="60" spans="4:6">
      <c r="D60" t="s">
        <v>201</v>
      </c>
    </row>
    <row r="61" spans="4:6">
      <c r="D61" t="s">
        <v>204</v>
      </c>
    </row>
    <row r="62" spans="4:6">
      <c r="D62" t="s">
        <v>205</v>
      </c>
    </row>
    <row r="63" spans="4:6">
      <c r="D63" t="s">
        <v>206</v>
      </c>
      <c r="F63" t="s">
        <v>174</v>
      </c>
    </row>
    <row r="66" spans="1:5">
      <c r="A66" t="s">
        <v>207</v>
      </c>
    </row>
    <row r="67" spans="1:5">
      <c r="D67" t="s">
        <v>208</v>
      </c>
    </row>
    <row r="68" spans="1:5">
      <c r="E68" t="s">
        <v>209</v>
      </c>
    </row>
    <row r="69" spans="1:5">
      <c r="E69" t="s">
        <v>210</v>
      </c>
    </row>
    <row r="70" spans="1:5">
      <c r="E70" t="s">
        <v>211</v>
      </c>
    </row>
    <row r="71" spans="1:5">
      <c r="E71" t="s">
        <v>212</v>
      </c>
    </row>
    <row r="72" spans="1:5">
      <c r="E72" t="s">
        <v>213</v>
      </c>
    </row>
    <row r="73" spans="1:5">
      <c r="E73" t="s">
        <v>214</v>
      </c>
    </row>
    <row r="74" spans="1:5">
      <c r="E74" t="s">
        <v>215</v>
      </c>
    </row>
    <row r="75" spans="1:5">
      <c r="E75" t="s">
        <v>216</v>
      </c>
    </row>
    <row r="76" spans="1:5">
      <c r="D76" t="s">
        <v>217</v>
      </c>
    </row>
    <row r="77" spans="1:5">
      <c r="C77" t="s">
        <v>218</v>
      </c>
    </row>
    <row r="78" spans="1:5">
      <c r="A78" t="s">
        <v>219</v>
      </c>
    </row>
    <row r="79" spans="1:5">
      <c r="C79" t="s">
        <v>220</v>
      </c>
    </row>
    <row r="80" spans="1:5">
      <c r="C80" t="s">
        <v>164</v>
      </c>
    </row>
    <row r="81" spans="1:5">
      <c r="C81" t="s">
        <v>221</v>
      </c>
    </row>
    <row r="84" spans="1:5">
      <c r="A84" t="s">
        <v>222</v>
      </c>
    </row>
    <row r="85" spans="1:5">
      <c r="D85" t="s">
        <v>223</v>
      </c>
    </row>
    <row r="86" spans="1:5">
      <c r="C86" t="s">
        <v>224</v>
      </c>
    </row>
    <row r="87" spans="1:5">
      <c r="A87" t="s">
        <v>225</v>
      </c>
    </row>
    <row r="88" spans="1:5">
      <c r="A88" t="s">
        <v>226</v>
      </c>
    </row>
    <row r="89" spans="1:5">
      <c r="A89" t="s">
        <v>227</v>
      </c>
    </row>
    <row r="90" spans="1:5">
      <c r="A90" t="s">
        <v>228</v>
      </c>
    </row>
    <row r="93" spans="1:5">
      <c r="C93" t="s">
        <v>229</v>
      </c>
    </row>
    <row r="94" spans="1:5">
      <c r="C94" t="s">
        <v>230</v>
      </c>
    </row>
    <row r="95" spans="1:5">
      <c r="C95" t="s">
        <v>231</v>
      </c>
      <c r="D95" t="s">
        <v>232</v>
      </c>
      <c r="E95" t="s">
        <v>16</v>
      </c>
    </row>
    <row r="96" spans="1:5">
      <c r="E96" t="s">
        <v>233</v>
      </c>
    </row>
    <row r="97" spans="1:4">
      <c r="C97" t="s">
        <v>234</v>
      </c>
    </row>
    <row r="98" spans="1:4">
      <c r="C98" t="s">
        <v>235</v>
      </c>
    </row>
    <row r="100" spans="1:4">
      <c r="A100" t="s">
        <v>159</v>
      </c>
    </row>
    <row r="101" spans="1:4">
      <c r="C101" t="s">
        <v>236</v>
      </c>
    </row>
    <row r="102" spans="1:4">
      <c r="C102" t="s">
        <v>237</v>
      </c>
    </row>
    <row r="103" spans="1:4">
      <c r="C103" t="s">
        <v>238</v>
      </c>
    </row>
    <row r="104" spans="1:4">
      <c r="D104" t="s">
        <v>239</v>
      </c>
    </row>
    <row r="105" spans="1:4">
      <c r="C105" t="s">
        <v>240</v>
      </c>
    </row>
    <row r="106" spans="1:4">
      <c r="C106" t="s">
        <v>241</v>
      </c>
    </row>
    <row r="107" spans="1:4">
      <c r="C107" t="s">
        <v>242</v>
      </c>
    </row>
    <row r="110" spans="1:4">
      <c r="A110" t="s">
        <v>243</v>
      </c>
    </row>
    <row r="111" spans="1:4">
      <c r="A111" t="s">
        <v>244</v>
      </c>
    </row>
    <row r="112" spans="1:4">
      <c r="A112" t="s">
        <v>245</v>
      </c>
    </row>
    <row r="113" spans="1:1">
      <c r="A113" t="s">
        <v>246</v>
      </c>
    </row>
    <row r="114" spans="1:1">
      <c r="A114" t="s">
        <v>247</v>
      </c>
    </row>
    <row r="115" spans="1:1">
      <c r="A115" t="s">
        <v>248</v>
      </c>
    </row>
    <row r="116" spans="1:1">
      <c r="A116" t="s">
        <v>249</v>
      </c>
    </row>
    <row r="117" spans="1:1">
      <c r="A117" t="s">
        <v>250</v>
      </c>
    </row>
    <row r="118" spans="1:1">
      <c r="A118" t="s">
        <v>251</v>
      </c>
    </row>
    <row r="119" spans="1:1">
      <c r="A119" t="s">
        <v>252</v>
      </c>
    </row>
    <row r="120" spans="1:1">
      <c r="A120" t="s">
        <v>253</v>
      </c>
    </row>
    <row r="121" spans="1:1">
      <c r="A121" t="s">
        <v>246</v>
      </c>
    </row>
    <row r="122" spans="1:1">
      <c r="A122" t="s">
        <v>254</v>
      </c>
    </row>
    <row r="123" spans="1:1">
      <c r="A123" t="s">
        <v>248</v>
      </c>
    </row>
    <row r="124" spans="1:1">
      <c r="A124" t="s">
        <v>249</v>
      </c>
    </row>
    <row r="125" spans="1:1">
      <c r="A125" t="s">
        <v>250</v>
      </c>
    </row>
    <row r="126" spans="1:1">
      <c r="A126" t="s">
        <v>251</v>
      </c>
    </row>
    <row r="127" spans="1:1">
      <c r="A127" t="s">
        <v>255</v>
      </c>
    </row>
    <row r="128" spans="1:1">
      <c r="A128" t="s">
        <v>256</v>
      </c>
    </row>
    <row r="129" spans="1:3">
      <c r="A129" t="s">
        <v>257</v>
      </c>
      <c r="B129" t="s">
        <v>16</v>
      </c>
    </row>
    <row r="132" spans="1:3">
      <c r="A132" t="s">
        <v>258</v>
      </c>
    </row>
    <row r="133" spans="1:3">
      <c r="A133" t="s">
        <v>259</v>
      </c>
    </row>
    <row r="134" spans="1:3">
      <c r="A134" t="s">
        <v>260</v>
      </c>
    </row>
    <row r="135" spans="1:3">
      <c r="A135" t="s">
        <v>261</v>
      </c>
    </row>
    <row r="136" spans="1:3">
      <c r="A136" t="s">
        <v>262</v>
      </c>
    </row>
    <row r="137" spans="1:3">
      <c r="A137" t="s">
        <v>263</v>
      </c>
    </row>
    <row r="139" spans="1:3">
      <c r="A139" t="s">
        <v>29</v>
      </c>
    </row>
    <row r="140" spans="1:3">
      <c r="C140" t="s">
        <v>264</v>
      </c>
    </row>
    <row r="141" spans="1:3">
      <c r="C141" t="s">
        <v>265</v>
      </c>
    </row>
    <row r="142" spans="1:3">
      <c r="C142" t="s">
        <v>266</v>
      </c>
    </row>
    <row r="143" spans="1:3">
      <c r="C143" t="s">
        <v>267</v>
      </c>
    </row>
    <row r="144" spans="1:3">
      <c r="C144" t="s">
        <v>268</v>
      </c>
    </row>
    <row r="145" spans="1:5">
      <c r="C145" t="s">
        <v>269</v>
      </c>
    </row>
    <row r="147" spans="1:5">
      <c r="A147" t="s">
        <v>16</v>
      </c>
    </row>
    <row r="148" spans="1:5">
      <c r="C148" t="s">
        <v>270</v>
      </c>
    </row>
    <row r="149" spans="1:5">
      <c r="C149" t="s">
        <v>271</v>
      </c>
    </row>
    <row r="150" spans="1:5">
      <c r="C150" t="s">
        <v>272</v>
      </c>
    </row>
    <row r="151" spans="1:5">
      <c r="E151" t="s">
        <v>273</v>
      </c>
    </row>
    <row r="152" spans="1:5">
      <c r="C152" t="s">
        <v>274</v>
      </c>
    </row>
    <row r="153" spans="1:5">
      <c r="C153" t="s">
        <v>275</v>
      </c>
    </row>
    <row r="155" spans="1:5">
      <c r="A155" t="s">
        <v>276</v>
      </c>
    </row>
    <row r="156" spans="1:5">
      <c r="C156" t="s">
        <v>277</v>
      </c>
    </row>
    <row r="157" spans="1:5">
      <c r="D157" t="s">
        <v>278</v>
      </c>
    </row>
    <row r="158" spans="1:5">
      <c r="D158" t="s">
        <v>279</v>
      </c>
    </row>
    <row r="159" spans="1:5">
      <c r="D159" t="s">
        <v>280</v>
      </c>
    </row>
    <row r="160" spans="1:5">
      <c r="D160" t="s">
        <v>281</v>
      </c>
    </row>
    <row r="161" spans="3:9">
      <c r="D161" t="s">
        <v>282</v>
      </c>
    </row>
    <row r="162" spans="3:9">
      <c r="D162" t="s">
        <v>283</v>
      </c>
    </row>
    <row r="163" spans="3:9">
      <c r="D163" t="s">
        <v>284</v>
      </c>
    </row>
    <row r="164" spans="3:9">
      <c r="D164" t="s">
        <v>285</v>
      </c>
    </row>
    <row r="165" spans="3:9">
      <c r="D165" t="s">
        <v>286</v>
      </c>
    </row>
    <row r="166" spans="3:9">
      <c r="D166" t="s">
        <v>287</v>
      </c>
    </row>
    <row r="167" spans="3:9">
      <c r="D167" t="s">
        <v>288</v>
      </c>
    </row>
    <row r="168" spans="3:9">
      <c r="D168" t="s">
        <v>289</v>
      </c>
    </row>
    <row r="169" spans="3:9">
      <c r="C169" t="s">
        <v>290</v>
      </c>
    </row>
    <row r="170" spans="3:9">
      <c r="C170" t="s">
        <v>291</v>
      </c>
      <c r="G170" t="e">
        <f>--最新板单流水号、最新版本,用于取最新板单的物料信息</f>
        <v>#NAME?</v>
      </c>
    </row>
    <row r="171" spans="3:9">
      <c r="D171" t="s">
        <v>292</v>
      </c>
      <c r="I171" t="e">
        <f>-- 板单物料清单</f>
        <v>#NAME?</v>
      </c>
    </row>
    <row r="172" spans="3:9">
      <c r="D172" t="s">
        <v>293</v>
      </c>
    </row>
    <row r="173" spans="3:9">
      <c r="E173" t="s">
        <v>294</v>
      </c>
    </row>
    <row r="174" spans="3:9">
      <c r="D174" t="s">
        <v>295</v>
      </c>
      <c r="E174" t="s">
        <v>296</v>
      </c>
      <c r="I174" t="e">
        <f>-- 物料档案</f>
        <v>#NAME?</v>
      </c>
    </row>
    <row r="175" spans="3:9">
      <c r="D175" t="s">
        <v>297</v>
      </c>
      <c r="E175" t="s">
        <v>296</v>
      </c>
      <c r="G175" t="e">
        <f>--款号档案</f>
        <v>#NAME?</v>
      </c>
    </row>
    <row r="176" spans="3:9">
      <c r="D176" t="s">
        <v>298</v>
      </c>
      <c r="E176" t="s">
        <v>296</v>
      </c>
      <c r="F176" t="e">
        <f>--物料来源</f>
        <v>#NAME?</v>
      </c>
    </row>
    <row r="177" spans="1:15">
      <c r="D177" t="s">
        <v>299</v>
      </c>
      <c r="G177" t="e">
        <f>--是否转季款</f>
        <v>#NAME?</v>
      </c>
    </row>
    <row r="178" spans="1:15">
      <c r="D178" t="s">
        <v>300</v>
      </c>
      <c r="O178" t="e">
        <f>--风格板申请单数据</f>
        <v>#NAME?</v>
      </c>
    </row>
    <row r="179" spans="1:15">
      <c r="E179" t="s">
        <v>301</v>
      </c>
    </row>
    <row r="180" spans="1:15">
      <c r="D180" t="s">
        <v>302</v>
      </c>
      <c r="E180" t="e">
        <f>--板单对应的预留单号</f>
        <v>#NAME?</v>
      </c>
    </row>
    <row r="181" spans="1:15">
      <c r="D181" t="s">
        <v>303</v>
      </c>
      <c r="H181" t="s">
        <v>304</v>
      </c>
    </row>
    <row r="182" spans="1:15">
      <c r="D182" t="s">
        <v>305</v>
      </c>
      <c r="H182" t="e">
        <f>--原板发出日期</f>
        <v>#NAME?</v>
      </c>
    </row>
    <row r="183" spans="1:15">
      <c r="D183" t="s">
        <v>306</v>
      </c>
      <c r="F183" t="e">
        <f>--制单发出日期</f>
        <v>#NAME?</v>
      </c>
    </row>
    <row r="184" spans="1:15">
      <c r="D184" t="s">
        <v>307</v>
      </c>
      <c r="O184" t="e">
        <f>--面料入仓日期</f>
        <v>#NAME?</v>
      </c>
    </row>
    <row r="185" spans="1:15">
      <c r="E185" t="s">
        <v>308</v>
      </c>
    </row>
    <row r="187" spans="1:15">
      <c r="A187" t="s">
        <v>309</v>
      </c>
    </row>
    <row r="189" spans="1:15">
      <c r="B189" t="s">
        <v>310</v>
      </c>
    </row>
    <row r="190" spans="1:15">
      <c r="C190" t="s">
        <v>311</v>
      </c>
    </row>
    <row r="191" spans="1:15">
      <c r="C191" t="s">
        <v>312</v>
      </c>
    </row>
    <row r="192" spans="1:15">
      <c r="C192" t="s">
        <v>313</v>
      </c>
    </row>
    <row r="193" spans="3:9">
      <c r="C193" t="s">
        <v>314</v>
      </c>
    </row>
    <row r="194" spans="3:9">
      <c r="C194" t="s">
        <v>315</v>
      </c>
    </row>
    <row r="195" spans="3:9">
      <c r="C195" t="s">
        <v>316</v>
      </c>
    </row>
    <row r="196" spans="3:9">
      <c r="D196" t="s">
        <v>317</v>
      </c>
    </row>
    <row r="197" spans="3:9">
      <c r="D197" t="s">
        <v>318</v>
      </c>
    </row>
    <row r="198" spans="3:9">
      <c r="D198" t="s">
        <v>319</v>
      </c>
    </row>
    <row r="199" spans="3:9">
      <c r="D199" t="s">
        <v>320</v>
      </c>
      <c r="E199" t="s">
        <v>321</v>
      </c>
    </row>
    <row r="200" spans="3:9">
      <c r="D200" t="s">
        <v>322</v>
      </c>
      <c r="I200" t="s">
        <v>323</v>
      </c>
    </row>
    <row r="201" spans="3:9">
      <c r="D201" t="s">
        <v>324</v>
      </c>
      <c r="G201" t="s">
        <v>325</v>
      </c>
    </row>
    <row r="202" spans="3:9">
      <c r="D202" t="s">
        <v>326</v>
      </c>
      <c r="H202" t="s">
        <v>327</v>
      </c>
    </row>
    <row r="203" spans="3:9">
      <c r="D203" t="s">
        <v>328</v>
      </c>
    </row>
    <row r="204" spans="3:9">
      <c r="D204" t="s">
        <v>329</v>
      </c>
      <c r="G204" t="s">
        <v>330</v>
      </c>
    </row>
    <row r="205" spans="3:9">
      <c r="D205" t="s">
        <v>331</v>
      </c>
      <c r="H205" t="s">
        <v>332</v>
      </c>
    </row>
    <row r="206" spans="3:9">
      <c r="D206" t="s">
        <v>333</v>
      </c>
      <c r="H206" t="s">
        <v>334</v>
      </c>
    </row>
    <row r="207" spans="3:9">
      <c r="D207" t="s">
        <v>335</v>
      </c>
    </row>
    <row r="208" spans="3:9">
      <c r="D208" t="s">
        <v>336</v>
      </c>
      <c r="F208" t="s">
        <v>337</v>
      </c>
    </row>
    <row r="209" spans="2:5">
      <c r="C209" t="s">
        <v>338</v>
      </c>
    </row>
    <row r="210" spans="2:5">
      <c r="C210" t="s">
        <v>339</v>
      </c>
      <c r="E210" t="s">
        <v>340</v>
      </c>
    </row>
    <row r="211" spans="2:5">
      <c r="C211" t="s">
        <v>341</v>
      </c>
    </row>
    <row r="212" spans="2:5">
      <c r="D212" t="s">
        <v>318</v>
      </c>
    </row>
    <row r="213" spans="2:5">
      <c r="D213" t="s">
        <v>319</v>
      </c>
    </row>
    <row r="214" spans="2:5">
      <c r="D214" t="s">
        <v>342</v>
      </c>
    </row>
    <row r="215" spans="2:5">
      <c r="C215" t="s">
        <v>343</v>
      </c>
    </row>
    <row r="216" spans="2:5">
      <c r="D216" t="s">
        <v>159</v>
      </c>
    </row>
    <row r="217" spans="2:5">
      <c r="B217" t="s">
        <v>344</v>
      </c>
    </row>
    <row r="218" spans="2:5">
      <c r="B218" t="s">
        <v>345</v>
      </c>
    </row>
    <row r="219" spans="2:5">
      <c r="B219" t="s">
        <v>346</v>
      </c>
    </row>
    <row r="220" spans="2:5">
      <c r="B220" t="s">
        <v>347</v>
      </c>
    </row>
    <row r="221" spans="2:5">
      <c r="B221" t="s">
        <v>348</v>
      </c>
    </row>
    <row r="222" spans="2:5">
      <c r="B222" t="s">
        <v>349</v>
      </c>
    </row>
    <row r="223" spans="2:5">
      <c r="B223" t="s">
        <v>350</v>
      </c>
    </row>
    <row r="224" spans="2:5">
      <c r="B224" t="s">
        <v>351</v>
      </c>
    </row>
    <row r="225" spans="1:2">
      <c r="B225" t="s">
        <v>352</v>
      </c>
    </row>
    <row r="226" spans="1:2">
      <c r="B226" t="s">
        <v>353</v>
      </c>
    </row>
    <row r="227" spans="1:2">
      <c r="B227" t="s">
        <v>354</v>
      </c>
    </row>
    <row r="228" spans="1:2">
      <c r="B228" t="s">
        <v>355</v>
      </c>
    </row>
    <row r="229" spans="1:2">
      <c r="B229" t="s">
        <v>356</v>
      </c>
    </row>
    <row r="230" spans="1:2">
      <c r="B230" t="s">
        <v>357</v>
      </c>
    </row>
    <row r="231" spans="1:2">
      <c r="A231" t="s">
        <v>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9"/>
  <sheetViews>
    <sheetView showGridLines="0" workbookViewId="0">
      <selection sqref="A1:A99"/>
    </sheetView>
  </sheetViews>
  <sheetFormatPr defaultRowHeight="13.5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371</v>
      </c>
    </row>
    <row r="15" spans="1:1">
      <c r="A15" t="s">
        <v>372</v>
      </c>
    </row>
    <row r="16" spans="1:1">
      <c r="A16" t="s">
        <v>373</v>
      </c>
    </row>
    <row r="17" spans="1:1">
      <c r="A17" t="s">
        <v>374</v>
      </c>
    </row>
    <row r="18" spans="1:1">
      <c r="A18" t="s">
        <v>375</v>
      </c>
    </row>
    <row r="19" spans="1:1">
      <c r="A19" t="s">
        <v>376</v>
      </c>
    </row>
    <row r="20" spans="1:1">
      <c r="A20" t="s">
        <v>377</v>
      </c>
    </row>
    <row r="21" spans="1:1">
      <c r="A21" t="s">
        <v>378</v>
      </c>
    </row>
    <row r="22" spans="1:1">
      <c r="A22" t="s">
        <v>379</v>
      </c>
    </row>
    <row r="23" spans="1:1">
      <c r="A23" t="s">
        <v>380</v>
      </c>
    </row>
    <row r="24" spans="1:1">
      <c r="A24" t="s">
        <v>381</v>
      </c>
    </row>
    <row r="25" spans="1:1">
      <c r="A25" t="s">
        <v>382</v>
      </c>
    </row>
    <row r="26" spans="1:1">
      <c r="A26" t="s">
        <v>383</v>
      </c>
    </row>
    <row r="27" spans="1:1">
      <c r="A27" t="s">
        <v>384</v>
      </c>
    </row>
    <row r="28" spans="1:1">
      <c r="A28" t="s">
        <v>385</v>
      </c>
    </row>
    <row r="29" spans="1:1">
      <c r="A29" t="s">
        <v>386</v>
      </c>
    </row>
    <row r="30" spans="1:1">
      <c r="A30" t="s">
        <v>387</v>
      </c>
    </row>
    <row r="31" spans="1:1">
      <c r="A31" t="s">
        <v>126</v>
      </c>
    </row>
    <row r="32" spans="1:1">
      <c r="A32" t="s">
        <v>388</v>
      </c>
    </row>
    <row r="33" spans="1:1">
      <c r="A33" t="s">
        <v>389</v>
      </c>
    </row>
    <row r="34" spans="1:1">
      <c r="A34" t="s">
        <v>390</v>
      </c>
    </row>
    <row r="35" spans="1:1">
      <c r="A35" t="s">
        <v>391</v>
      </c>
    </row>
    <row r="36" spans="1:1">
      <c r="A36" t="s">
        <v>392</v>
      </c>
    </row>
    <row r="37" spans="1:1">
      <c r="A37" t="s">
        <v>393</v>
      </c>
    </row>
    <row r="38" spans="1:1">
      <c r="A38" t="s">
        <v>394</v>
      </c>
    </row>
    <row r="39" spans="1:1">
      <c r="A39" t="s">
        <v>395</v>
      </c>
    </row>
    <row r="40" spans="1:1">
      <c r="A40" t="s">
        <v>396</v>
      </c>
    </row>
    <row r="41" spans="1:1">
      <c r="A41" t="s">
        <v>397</v>
      </c>
    </row>
    <row r="42" spans="1:1">
      <c r="A42" t="s">
        <v>398</v>
      </c>
    </row>
    <row r="43" spans="1:1">
      <c r="A43" t="s">
        <v>399</v>
      </c>
    </row>
    <row r="44" spans="1:1">
      <c r="A44" t="s">
        <v>400</v>
      </c>
    </row>
    <row r="45" spans="1:1">
      <c r="A45" t="s">
        <v>398</v>
      </c>
    </row>
    <row r="46" spans="1:1">
      <c r="A46" t="s">
        <v>401</v>
      </c>
    </row>
    <row r="47" spans="1:1">
      <c r="A47" t="s">
        <v>402</v>
      </c>
    </row>
    <row r="48" spans="1:1">
      <c r="A48" t="s">
        <v>403</v>
      </c>
    </row>
    <row r="49" spans="1:1">
      <c r="A49" t="s">
        <v>404</v>
      </c>
    </row>
    <row r="50" spans="1:1">
      <c r="A50" t="s">
        <v>405</v>
      </c>
    </row>
    <row r="51" spans="1:1">
      <c r="A51" t="s">
        <v>406</v>
      </c>
    </row>
    <row r="52" spans="1:1">
      <c r="A52" t="s">
        <v>407</v>
      </c>
    </row>
    <row r="53" spans="1:1">
      <c r="A53" t="s">
        <v>408</v>
      </c>
    </row>
    <row r="54" spans="1:1">
      <c r="A54" t="s">
        <v>409</v>
      </c>
    </row>
    <row r="55" spans="1:1">
      <c r="A55" t="s">
        <v>410</v>
      </c>
    </row>
    <row r="56" spans="1:1">
      <c r="A56" t="s">
        <v>398</v>
      </c>
    </row>
    <row r="57" spans="1:1">
      <c r="A57" t="s">
        <v>411</v>
      </c>
    </row>
    <row r="58" spans="1:1">
      <c r="A58" t="s">
        <v>412</v>
      </c>
    </row>
    <row r="59" spans="1:1">
      <c r="A59" t="s">
        <v>413</v>
      </c>
    </row>
    <row r="60" spans="1:1">
      <c r="A60" t="s">
        <v>414</v>
      </c>
    </row>
    <row r="61" spans="1:1">
      <c r="A61" t="s">
        <v>415</v>
      </c>
    </row>
    <row r="62" spans="1:1">
      <c r="A62" t="s">
        <v>416</v>
      </c>
    </row>
    <row r="63" spans="1:1">
      <c r="A63" t="s">
        <v>417</v>
      </c>
    </row>
    <row r="64" spans="1:1">
      <c r="A64" t="s">
        <v>418</v>
      </c>
    </row>
    <row r="65" spans="1:1">
      <c r="A65" t="s">
        <v>419</v>
      </c>
    </row>
    <row r="66" spans="1:1">
      <c r="A66" t="s">
        <v>420</v>
      </c>
    </row>
    <row r="67" spans="1:1">
      <c r="A67" t="s">
        <v>421</v>
      </c>
    </row>
    <row r="68" spans="1:1">
      <c r="A68" t="s">
        <v>422</v>
      </c>
    </row>
    <row r="69" spans="1:1">
      <c r="A69" t="s">
        <v>423</v>
      </c>
    </row>
    <row r="70" spans="1:1">
      <c r="A70" t="s">
        <v>424</v>
      </c>
    </row>
    <row r="71" spans="1:1">
      <c r="A71" t="s">
        <v>418</v>
      </c>
    </row>
    <row r="72" spans="1:1">
      <c r="A72" t="s">
        <v>425</v>
      </c>
    </row>
    <row r="73" spans="1:1">
      <c r="A73" t="s">
        <v>426</v>
      </c>
    </row>
    <row r="74" spans="1:1">
      <c r="A74" t="s">
        <v>427</v>
      </c>
    </row>
    <row r="75" spans="1:1">
      <c r="A75" t="s">
        <v>428</v>
      </c>
    </row>
    <row r="76" spans="1:1">
      <c r="A76" t="s">
        <v>429</v>
      </c>
    </row>
    <row r="77" spans="1:1">
      <c r="A77" t="s">
        <v>430</v>
      </c>
    </row>
    <row r="78" spans="1:1">
      <c r="A78" t="s">
        <v>431</v>
      </c>
    </row>
    <row r="79" spans="1:1">
      <c r="A79" t="s">
        <v>432</v>
      </c>
    </row>
    <row r="80" spans="1:1">
      <c r="A80" t="s">
        <v>433</v>
      </c>
    </row>
    <row r="81" spans="1:1">
      <c r="A81" t="s">
        <v>434</v>
      </c>
    </row>
    <row r="82" spans="1:1">
      <c r="A82" t="s">
        <v>435</v>
      </c>
    </row>
    <row r="83" spans="1:1">
      <c r="A83" t="s">
        <v>436</v>
      </c>
    </row>
    <row r="84" spans="1:1">
      <c r="A84" t="s">
        <v>437</v>
      </c>
    </row>
    <row r="85" spans="1:1">
      <c r="A85" t="s">
        <v>438</v>
      </c>
    </row>
    <row r="86" spans="1:1">
      <c r="A86" t="s">
        <v>439</v>
      </c>
    </row>
    <row r="87" spans="1:1">
      <c r="A87" t="s">
        <v>440</v>
      </c>
    </row>
    <row r="88" spans="1:1">
      <c r="A88" t="s">
        <v>441</v>
      </c>
    </row>
    <row r="89" spans="1:1">
      <c r="A89" t="s">
        <v>442</v>
      </c>
    </row>
    <row r="90" spans="1:1">
      <c r="A90" t="s">
        <v>443</v>
      </c>
    </row>
    <row r="91" spans="1:1">
      <c r="A91" t="s">
        <v>444</v>
      </c>
    </row>
    <row r="92" spans="1:1">
      <c r="A92" t="s">
        <v>445</v>
      </c>
    </row>
    <row r="93" spans="1:1">
      <c r="A93" t="s">
        <v>446</v>
      </c>
    </row>
    <row r="94" spans="1:1">
      <c r="A94" t="s">
        <v>447</v>
      </c>
    </row>
    <row r="95" spans="1:1">
      <c r="A95" t="s">
        <v>448</v>
      </c>
    </row>
    <row r="96" spans="1:1">
      <c r="A96" t="s">
        <v>449</v>
      </c>
    </row>
    <row r="97" spans="1:1">
      <c r="A97" t="s">
        <v>450</v>
      </c>
    </row>
    <row r="98" spans="1:1">
      <c r="A98" t="s">
        <v>451</v>
      </c>
    </row>
    <row r="99" spans="1:1">
      <c r="A99" t="s">
        <v>452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1"/>
  <sheetViews>
    <sheetView showGridLines="0" topLeftCell="A118" workbookViewId="0">
      <selection sqref="A1:A381"/>
    </sheetView>
  </sheetViews>
  <sheetFormatPr defaultRowHeight="13.5"/>
  <sheetData>
    <row r="1" spans="1:1">
      <c r="A1" t="s">
        <v>453</v>
      </c>
    </row>
    <row r="2" spans="1:1">
      <c r="A2" t="s">
        <v>454</v>
      </c>
    </row>
    <row r="3" spans="1:1">
      <c r="A3" t="s">
        <v>455</v>
      </c>
    </row>
    <row r="4" spans="1:1">
      <c r="A4" t="s">
        <v>456</v>
      </c>
    </row>
    <row r="5" spans="1:1">
      <c r="A5" t="s">
        <v>457</v>
      </c>
    </row>
    <row r="6" spans="1:1">
      <c r="A6" t="s">
        <v>159</v>
      </c>
    </row>
    <row r="7" spans="1:1">
      <c r="A7" t="s">
        <v>458</v>
      </c>
    </row>
    <row r="8" spans="1:1">
      <c r="A8" t="s">
        <v>459</v>
      </c>
    </row>
    <row r="9" spans="1:1">
      <c r="A9" t="s">
        <v>395</v>
      </c>
    </row>
    <row r="10" spans="1:1">
      <c r="A10" t="s">
        <v>460</v>
      </c>
    </row>
    <row r="11" spans="1:1">
      <c r="A11" t="s">
        <v>461</v>
      </c>
    </row>
    <row r="12" spans="1:1">
      <c r="A12" t="s">
        <v>462</v>
      </c>
    </row>
    <row r="13" spans="1:1">
      <c r="A13" t="s">
        <v>463</v>
      </c>
    </row>
    <row r="14" spans="1:1">
      <c r="A14" t="s">
        <v>464</v>
      </c>
    </row>
    <row r="15" spans="1:1">
      <c r="A15" t="s">
        <v>465</v>
      </c>
    </row>
    <row r="16" spans="1:1">
      <c r="A16" t="s">
        <v>466</v>
      </c>
    </row>
    <row r="17" spans="1:1">
      <c r="A17" t="s">
        <v>463</v>
      </c>
    </row>
    <row r="18" spans="1:1">
      <c r="A18" t="s">
        <v>467</v>
      </c>
    </row>
    <row r="19" spans="1:1">
      <c r="A19" t="s">
        <v>159</v>
      </c>
    </row>
    <row r="20" spans="1:1">
      <c r="A20" t="s">
        <v>468</v>
      </c>
    </row>
    <row r="21" spans="1:1">
      <c r="A21" t="s">
        <v>469</v>
      </c>
    </row>
    <row r="22" spans="1:1">
      <c r="A22" t="s">
        <v>470</v>
      </c>
    </row>
    <row r="23" spans="1:1">
      <c r="A23" t="s">
        <v>471</v>
      </c>
    </row>
    <row r="24" spans="1:1">
      <c r="A24" t="s">
        <v>472</v>
      </c>
    </row>
    <row r="25" spans="1:1">
      <c r="A25" t="s">
        <v>473</v>
      </c>
    </row>
    <row r="26" spans="1:1">
      <c r="A26" t="s">
        <v>474</v>
      </c>
    </row>
    <row r="27" spans="1:1">
      <c r="A27" t="s">
        <v>475</v>
      </c>
    </row>
    <row r="28" spans="1:1">
      <c r="A28" t="s">
        <v>476</v>
      </c>
    </row>
    <row r="29" spans="1:1">
      <c r="A29" t="s">
        <v>477</v>
      </c>
    </row>
    <row r="30" spans="1:1">
      <c r="A30" t="s">
        <v>478</v>
      </c>
    </row>
    <row r="31" spans="1:1">
      <c r="A31" t="s">
        <v>479</v>
      </c>
    </row>
    <row r="32" spans="1:1">
      <c r="A32" t="s">
        <v>159</v>
      </c>
    </row>
    <row r="33" spans="1:1">
      <c r="A33" t="s">
        <v>480</v>
      </c>
    </row>
    <row r="34" spans="1:1">
      <c r="A34" t="s">
        <v>481</v>
      </c>
    </row>
    <row r="35" spans="1:1">
      <c r="A35" t="s">
        <v>482</v>
      </c>
    </row>
    <row r="36" spans="1:1">
      <c r="A36" t="s">
        <v>483</v>
      </c>
    </row>
    <row r="37" spans="1:1">
      <c r="A37" t="s">
        <v>484</v>
      </c>
    </row>
    <row r="38" spans="1:1">
      <c r="A38" t="s">
        <v>485</v>
      </c>
    </row>
    <row r="39" spans="1:1">
      <c r="A39" t="s">
        <v>486</v>
      </c>
    </row>
    <row r="40" spans="1:1">
      <c r="A40" t="s">
        <v>487</v>
      </c>
    </row>
    <row r="41" spans="1:1">
      <c r="A41" t="s">
        <v>488</v>
      </c>
    </row>
    <row r="42" spans="1:1">
      <c r="A42" t="s">
        <v>489</v>
      </c>
    </row>
    <row r="43" spans="1:1">
      <c r="A43" t="s">
        <v>490</v>
      </c>
    </row>
    <row r="44" spans="1:1">
      <c r="A44" t="s">
        <v>491</v>
      </c>
    </row>
    <row r="45" spans="1:1">
      <c r="A45" t="s">
        <v>492</v>
      </c>
    </row>
    <row r="46" spans="1:1">
      <c r="A46" t="s">
        <v>493</v>
      </c>
    </row>
    <row r="47" spans="1:1">
      <c r="A47" t="s">
        <v>494</v>
      </c>
    </row>
    <row r="48" spans="1:1">
      <c r="A48" t="s">
        <v>495</v>
      </c>
    </row>
    <row r="49" spans="1:1">
      <c r="A49" t="s">
        <v>496</v>
      </c>
    </row>
    <row r="50" spans="1:1">
      <c r="A50" t="s">
        <v>497</v>
      </c>
    </row>
    <row r="51" spans="1:1">
      <c r="A51" t="s">
        <v>498</v>
      </c>
    </row>
    <row r="52" spans="1:1">
      <c r="A52" t="s">
        <v>499</v>
      </c>
    </row>
    <row r="53" spans="1:1">
      <c r="A53" t="s">
        <v>500</v>
      </c>
    </row>
    <row r="54" spans="1:1">
      <c r="A54" t="s">
        <v>501</v>
      </c>
    </row>
    <row r="55" spans="1:1">
      <c r="A55" t="s">
        <v>502</v>
      </c>
    </row>
    <row r="56" spans="1:1">
      <c r="A56" t="s">
        <v>503</v>
      </c>
    </row>
    <row r="57" spans="1:1">
      <c r="A57" t="s">
        <v>504</v>
      </c>
    </row>
    <row r="58" spans="1:1">
      <c r="A58" t="s">
        <v>505</v>
      </c>
    </row>
    <row r="59" spans="1:1">
      <c r="A59" t="s">
        <v>506</v>
      </c>
    </row>
    <row r="60" spans="1:1">
      <c r="A60" t="s">
        <v>507</v>
      </c>
    </row>
    <row r="61" spans="1:1">
      <c r="A61" t="s">
        <v>508</v>
      </c>
    </row>
    <row r="62" spans="1:1">
      <c r="A62" t="s">
        <v>509</v>
      </c>
    </row>
    <row r="63" spans="1:1">
      <c r="A63" t="s">
        <v>159</v>
      </c>
    </row>
    <row r="64" spans="1:1">
      <c r="A64" t="s">
        <v>435</v>
      </c>
    </row>
    <row r="65" spans="1:1">
      <c r="A65" t="s">
        <v>510</v>
      </c>
    </row>
    <row r="66" spans="1:1">
      <c r="A66" t="s">
        <v>511</v>
      </c>
    </row>
    <row r="67" spans="1:1">
      <c r="A67" t="s">
        <v>512</v>
      </c>
    </row>
    <row r="68" spans="1:1">
      <c r="A68" t="s">
        <v>513</v>
      </c>
    </row>
    <row r="69" spans="1:1">
      <c r="A69" t="s">
        <v>514</v>
      </c>
    </row>
    <row r="70" spans="1:1">
      <c r="A70" t="s">
        <v>515</v>
      </c>
    </row>
    <row r="71" spans="1:1">
      <c r="A71" t="s">
        <v>516</v>
      </c>
    </row>
    <row r="72" spans="1:1">
      <c r="A72" t="s">
        <v>517</v>
      </c>
    </row>
    <row r="73" spans="1:1">
      <c r="A73" t="s">
        <v>518</v>
      </c>
    </row>
    <row r="74" spans="1:1">
      <c r="A74" t="s">
        <v>519</v>
      </c>
    </row>
    <row r="75" spans="1:1">
      <c r="A75" t="s">
        <v>520</v>
      </c>
    </row>
    <row r="76" spans="1:1">
      <c r="A76" t="s">
        <v>521</v>
      </c>
    </row>
    <row r="77" spans="1:1">
      <c r="A77" t="s">
        <v>522</v>
      </c>
    </row>
    <row r="78" spans="1:1">
      <c r="A78" t="s">
        <v>523</v>
      </c>
    </row>
    <row r="79" spans="1:1">
      <c r="A79" t="s">
        <v>524</v>
      </c>
    </row>
    <row r="80" spans="1:1">
      <c r="A80" t="s">
        <v>525</v>
      </c>
    </row>
    <row r="81" spans="1:1">
      <c r="A81" t="s">
        <v>526</v>
      </c>
    </row>
    <row r="82" spans="1:1">
      <c r="A82" t="s">
        <v>527</v>
      </c>
    </row>
    <row r="83" spans="1:1">
      <c r="A83" t="s">
        <v>509</v>
      </c>
    </row>
    <row r="84" spans="1:1">
      <c r="A84" t="s">
        <v>159</v>
      </c>
    </row>
    <row r="85" spans="1:1">
      <c r="A85" t="s">
        <v>528</v>
      </c>
    </row>
    <row r="86" spans="1:1">
      <c r="A86" t="s">
        <v>529</v>
      </c>
    </row>
    <row r="87" spans="1:1">
      <c r="A87" t="s">
        <v>530</v>
      </c>
    </row>
    <row r="88" spans="1:1">
      <c r="A88" t="s">
        <v>531</v>
      </c>
    </row>
    <row r="89" spans="1:1">
      <c r="A89" t="s">
        <v>532</v>
      </c>
    </row>
    <row r="90" spans="1:1">
      <c r="A90" t="s">
        <v>533</v>
      </c>
    </row>
    <row r="91" spans="1:1">
      <c r="A91" t="s">
        <v>534</v>
      </c>
    </row>
    <row r="92" spans="1:1">
      <c r="A92" t="s">
        <v>535</v>
      </c>
    </row>
    <row r="93" spans="1:1">
      <c r="A93" t="s">
        <v>536</v>
      </c>
    </row>
    <row r="94" spans="1:1">
      <c r="A94" t="s">
        <v>537</v>
      </c>
    </row>
    <row r="95" spans="1:1">
      <c r="A95" t="s">
        <v>538</v>
      </c>
    </row>
    <row r="96" spans="1:1">
      <c r="A96" t="s">
        <v>539</v>
      </c>
    </row>
    <row r="97" spans="1:1">
      <c r="A97" t="s">
        <v>540</v>
      </c>
    </row>
    <row r="98" spans="1:1">
      <c r="A98" t="s">
        <v>541</v>
      </c>
    </row>
    <row r="99" spans="1:1">
      <c r="A99" t="s">
        <v>542</v>
      </c>
    </row>
    <row r="100" spans="1:1">
      <c r="A100" t="s">
        <v>543</v>
      </c>
    </row>
    <row r="101" spans="1:1">
      <c r="A101" t="s">
        <v>544</v>
      </c>
    </row>
    <row r="102" spans="1:1">
      <c r="A102" t="s">
        <v>545</v>
      </c>
    </row>
    <row r="103" spans="1:1">
      <c r="A103" t="s">
        <v>546</v>
      </c>
    </row>
    <row r="104" spans="1:1">
      <c r="A104" t="s">
        <v>547</v>
      </c>
    </row>
    <row r="105" spans="1:1">
      <c r="A105" t="s">
        <v>548</v>
      </c>
    </row>
    <row r="106" spans="1:1">
      <c r="A106" t="s">
        <v>549</v>
      </c>
    </row>
    <row r="107" spans="1:1">
      <c r="A107" t="s">
        <v>550</v>
      </c>
    </row>
    <row r="108" spans="1:1">
      <c r="A108" t="s">
        <v>551</v>
      </c>
    </row>
    <row r="109" spans="1:1">
      <c r="A109" t="s">
        <v>552</v>
      </c>
    </row>
    <row r="110" spans="1:1">
      <c r="A110" t="s">
        <v>553</v>
      </c>
    </row>
    <row r="111" spans="1:1">
      <c r="A111" t="s">
        <v>554</v>
      </c>
    </row>
    <row r="112" spans="1:1">
      <c r="A112" t="s">
        <v>555</v>
      </c>
    </row>
    <row r="113" spans="1:1">
      <c r="A113" t="s">
        <v>556</v>
      </c>
    </row>
    <row r="114" spans="1:1">
      <c r="A114" t="s">
        <v>557</v>
      </c>
    </row>
    <row r="115" spans="1:1">
      <c r="A115" t="s">
        <v>558</v>
      </c>
    </row>
    <row r="116" spans="1:1">
      <c r="A116" t="s">
        <v>559</v>
      </c>
    </row>
    <row r="117" spans="1:1">
      <c r="A117" t="s">
        <v>16</v>
      </c>
    </row>
    <row r="118" spans="1:1">
      <c r="A118" t="s">
        <v>560</v>
      </c>
    </row>
    <row r="119" spans="1:1">
      <c r="A119" t="s">
        <v>561</v>
      </c>
    </row>
    <row r="120" spans="1:1">
      <c r="A120" t="s">
        <v>562</v>
      </c>
    </row>
    <row r="121" spans="1:1">
      <c r="A121" t="s">
        <v>563</v>
      </c>
    </row>
    <row r="122" spans="1:1">
      <c r="A122" t="s">
        <v>564</v>
      </c>
    </row>
    <row r="123" spans="1:1">
      <c r="A123" t="s">
        <v>533</v>
      </c>
    </row>
    <row r="124" spans="1:1">
      <c r="A124" t="s">
        <v>565</v>
      </c>
    </row>
    <row r="125" spans="1:1">
      <c r="A125" t="s">
        <v>566</v>
      </c>
    </row>
    <row r="126" spans="1:1">
      <c r="A126" t="s">
        <v>536</v>
      </c>
    </row>
    <row r="127" spans="1:1">
      <c r="A127" t="s">
        <v>537</v>
      </c>
    </row>
    <row r="128" spans="1:1">
      <c r="A128" t="s">
        <v>538</v>
      </c>
    </row>
    <row r="129" spans="1:1">
      <c r="A129" t="s">
        <v>567</v>
      </c>
    </row>
    <row r="130" spans="1:1">
      <c r="A130" t="s">
        <v>540</v>
      </c>
    </row>
    <row r="131" spans="1:1">
      <c r="A131" t="s">
        <v>541</v>
      </c>
    </row>
    <row r="132" spans="1:1">
      <c r="A132" t="s">
        <v>542</v>
      </c>
    </row>
    <row r="133" spans="1:1">
      <c r="A133" t="s">
        <v>543</v>
      </c>
    </row>
    <row r="134" spans="1:1">
      <c r="A134" t="s">
        <v>544</v>
      </c>
    </row>
    <row r="135" spans="1:1">
      <c r="A135" t="s">
        <v>545</v>
      </c>
    </row>
    <row r="136" spans="1:1">
      <c r="A136" t="s">
        <v>568</v>
      </c>
    </row>
    <row r="137" spans="1:1">
      <c r="A137" t="s">
        <v>569</v>
      </c>
    </row>
    <row r="138" spans="1:1">
      <c r="A138" t="s">
        <v>548</v>
      </c>
    </row>
    <row r="139" spans="1:1">
      <c r="A139" t="s">
        <v>549</v>
      </c>
    </row>
    <row r="140" spans="1:1">
      <c r="A140" t="s">
        <v>570</v>
      </c>
    </row>
    <row r="141" spans="1:1">
      <c r="A141" t="s">
        <v>551</v>
      </c>
    </row>
    <row r="142" spans="1:1">
      <c r="A142" t="s">
        <v>552</v>
      </c>
    </row>
    <row r="143" spans="1:1">
      <c r="A143" t="s">
        <v>571</v>
      </c>
    </row>
    <row r="144" spans="1:1">
      <c r="A144" t="s">
        <v>554</v>
      </c>
    </row>
    <row r="145" spans="1:1">
      <c r="A145" t="s">
        <v>555</v>
      </c>
    </row>
    <row r="146" spans="1:1">
      <c r="A146" t="s">
        <v>572</v>
      </c>
    </row>
    <row r="147" spans="1:1">
      <c r="A147" t="s">
        <v>557</v>
      </c>
    </row>
    <row r="148" spans="1:1">
      <c r="A148" t="s">
        <v>558</v>
      </c>
    </row>
    <row r="149" spans="1:1">
      <c r="A149" t="s">
        <v>573</v>
      </c>
    </row>
    <row r="150" spans="1:1">
      <c r="A150" t="s">
        <v>159</v>
      </c>
    </row>
    <row r="151" spans="1:1">
      <c r="A151" t="s">
        <v>560</v>
      </c>
    </row>
    <row r="152" spans="1:1">
      <c r="A152" t="s">
        <v>561</v>
      </c>
    </row>
    <row r="153" spans="1:1">
      <c r="A153" t="s">
        <v>574</v>
      </c>
    </row>
    <row r="154" spans="1:1">
      <c r="A154" t="s">
        <v>159</v>
      </c>
    </row>
    <row r="155" spans="1:1">
      <c r="A155" t="s">
        <v>94</v>
      </c>
    </row>
    <row r="156" spans="1:1">
      <c r="A156" t="s">
        <v>481</v>
      </c>
    </row>
    <row r="157" spans="1:1">
      <c r="A157" t="s">
        <v>575</v>
      </c>
    </row>
    <row r="158" spans="1:1">
      <c r="A158" t="s">
        <v>483</v>
      </c>
    </row>
    <row r="159" spans="1:1">
      <c r="A159" t="s">
        <v>576</v>
      </c>
    </row>
    <row r="160" spans="1:1">
      <c r="A160" t="s">
        <v>577</v>
      </c>
    </row>
    <row r="161" spans="1:1">
      <c r="A161" t="s">
        <v>486</v>
      </c>
    </row>
    <row r="162" spans="1:1">
      <c r="A162" t="s">
        <v>487</v>
      </c>
    </row>
    <row r="163" spans="1:1">
      <c r="A163" t="s">
        <v>488</v>
      </c>
    </row>
    <row r="164" spans="1:1">
      <c r="A164" t="s">
        <v>489</v>
      </c>
    </row>
    <row r="165" spans="1:1">
      <c r="A165" t="s">
        <v>578</v>
      </c>
    </row>
    <row r="166" spans="1:1">
      <c r="A166" t="s">
        <v>491</v>
      </c>
    </row>
    <row r="167" spans="1:1">
      <c r="A167" t="s">
        <v>579</v>
      </c>
    </row>
    <row r="168" spans="1:1">
      <c r="A168" t="s">
        <v>580</v>
      </c>
    </row>
    <row r="169" spans="1:1">
      <c r="A169" t="s">
        <v>581</v>
      </c>
    </row>
    <row r="170" spans="1:1">
      <c r="A170" t="s">
        <v>495</v>
      </c>
    </row>
    <row r="171" spans="1:1">
      <c r="A171" t="s">
        <v>582</v>
      </c>
    </row>
    <row r="172" spans="1:1">
      <c r="A172" t="s">
        <v>497</v>
      </c>
    </row>
    <row r="173" spans="1:1">
      <c r="A173" t="s">
        <v>583</v>
      </c>
    </row>
    <row r="174" spans="1:1">
      <c r="A174" t="s">
        <v>584</v>
      </c>
    </row>
    <row r="175" spans="1:1">
      <c r="A175" t="s">
        <v>500</v>
      </c>
    </row>
    <row r="176" spans="1:1">
      <c r="A176" t="s">
        <v>585</v>
      </c>
    </row>
    <row r="177" spans="1:1">
      <c r="A177" t="s">
        <v>586</v>
      </c>
    </row>
    <row r="178" spans="1:1">
      <c r="A178" t="s">
        <v>503</v>
      </c>
    </row>
    <row r="179" spans="1:1">
      <c r="A179" t="s">
        <v>587</v>
      </c>
    </row>
    <row r="180" spans="1:1">
      <c r="A180" t="s">
        <v>588</v>
      </c>
    </row>
    <row r="181" spans="1:1">
      <c r="A181" t="s">
        <v>506</v>
      </c>
    </row>
    <row r="182" spans="1:1">
      <c r="A182" t="s">
        <v>589</v>
      </c>
    </row>
    <row r="183" spans="1:1">
      <c r="A183" t="s">
        <v>590</v>
      </c>
    </row>
    <row r="184" spans="1:1">
      <c r="A184" t="s">
        <v>591</v>
      </c>
    </row>
    <row r="185" spans="1:1">
      <c r="A185" t="s">
        <v>159</v>
      </c>
    </row>
    <row r="186" spans="1:1">
      <c r="A186" t="s">
        <v>480</v>
      </c>
    </row>
    <row r="187" spans="1:1">
      <c r="A187" t="s">
        <v>481</v>
      </c>
    </row>
    <row r="188" spans="1:1">
      <c r="A188" t="s">
        <v>592</v>
      </c>
    </row>
    <row r="189" spans="1:1">
      <c r="A189" t="s">
        <v>593</v>
      </c>
    </row>
    <row r="190" spans="1:1">
      <c r="A190" t="s">
        <v>594</v>
      </c>
    </row>
    <row r="191" spans="1:1">
      <c r="A191" t="s">
        <v>595</v>
      </c>
    </row>
    <row r="192" spans="1:1">
      <c r="A192" t="s">
        <v>596</v>
      </c>
    </row>
    <row r="193" spans="1:1">
      <c r="A193" t="s">
        <v>597</v>
      </c>
    </row>
    <row r="194" spans="1:1">
      <c r="A194" t="s">
        <v>598</v>
      </c>
    </row>
    <row r="195" spans="1:1">
      <c r="A195" t="s">
        <v>599</v>
      </c>
    </row>
    <row r="196" spans="1:1">
      <c r="A196" t="s">
        <v>600</v>
      </c>
    </row>
    <row r="197" spans="1:1">
      <c r="A197" t="s">
        <v>601</v>
      </c>
    </row>
    <row r="198" spans="1:1">
      <c r="A198" t="s">
        <v>602</v>
      </c>
    </row>
    <row r="199" spans="1:1">
      <c r="A199" t="s">
        <v>603</v>
      </c>
    </row>
    <row r="200" spans="1:1">
      <c r="A200" t="s">
        <v>604</v>
      </c>
    </row>
    <row r="201" spans="1:1">
      <c r="A201" t="s">
        <v>509</v>
      </c>
    </row>
    <row r="202" spans="1:1">
      <c r="A202" t="s">
        <v>159</v>
      </c>
    </row>
    <row r="203" spans="1:1">
      <c r="A203" t="s">
        <v>435</v>
      </c>
    </row>
    <row r="204" spans="1:1">
      <c r="A204" t="s">
        <v>605</v>
      </c>
    </row>
    <row r="205" spans="1:1">
      <c r="A205" t="s">
        <v>606</v>
      </c>
    </row>
    <row r="206" spans="1:1">
      <c r="A206" t="s">
        <v>607</v>
      </c>
    </row>
    <row r="207" spans="1:1">
      <c r="A207" t="s">
        <v>608</v>
      </c>
    </row>
    <row r="208" spans="1:1">
      <c r="A208" t="s">
        <v>609</v>
      </c>
    </row>
    <row r="209" spans="1:1">
      <c r="A209" t="s">
        <v>610</v>
      </c>
    </row>
    <row r="210" spans="1:1">
      <c r="A210" t="s">
        <v>611</v>
      </c>
    </row>
    <row r="211" spans="1:1">
      <c r="A211" t="s">
        <v>612</v>
      </c>
    </row>
    <row r="212" spans="1:1">
      <c r="A212" t="s">
        <v>613</v>
      </c>
    </row>
    <row r="213" spans="1:1">
      <c r="A213" t="s">
        <v>614</v>
      </c>
    </row>
    <row r="214" spans="1:1">
      <c r="A214" t="s">
        <v>615</v>
      </c>
    </row>
    <row r="215" spans="1:1">
      <c r="A215" t="s">
        <v>616</v>
      </c>
    </row>
    <row r="216" spans="1:1">
      <c r="A216" t="s">
        <v>617</v>
      </c>
    </row>
    <row r="217" spans="1:1">
      <c r="A217" t="s">
        <v>618</v>
      </c>
    </row>
    <row r="218" spans="1:1">
      <c r="A218" t="s">
        <v>619</v>
      </c>
    </row>
    <row r="219" spans="1:1">
      <c r="A219" t="s">
        <v>620</v>
      </c>
    </row>
    <row r="220" spans="1:1">
      <c r="A220" t="s">
        <v>621</v>
      </c>
    </row>
    <row r="221" spans="1:1">
      <c r="A221" t="s">
        <v>509</v>
      </c>
    </row>
    <row r="222" spans="1:1">
      <c r="A222" t="s">
        <v>159</v>
      </c>
    </row>
    <row r="223" spans="1:1">
      <c r="A223" t="s">
        <v>480</v>
      </c>
    </row>
    <row r="224" spans="1:1">
      <c r="A224" t="s">
        <v>622</v>
      </c>
    </row>
    <row r="225" spans="1:1">
      <c r="A225" t="s">
        <v>623</v>
      </c>
    </row>
    <row r="226" spans="1:1">
      <c r="A226" t="s">
        <v>624</v>
      </c>
    </row>
    <row r="227" spans="1:1">
      <c r="A227" t="s">
        <v>625</v>
      </c>
    </row>
    <row r="228" spans="1:1">
      <c r="A228" t="s">
        <v>626</v>
      </c>
    </row>
    <row r="229" spans="1:1">
      <c r="A229" t="s">
        <v>627</v>
      </c>
    </row>
    <row r="230" spans="1:1">
      <c r="A230" t="s">
        <v>628</v>
      </c>
    </row>
    <row r="231" spans="1:1">
      <c r="A231" t="s">
        <v>629</v>
      </c>
    </row>
    <row r="232" spans="1:1">
      <c r="A232" t="s">
        <v>159</v>
      </c>
    </row>
    <row r="233" spans="1:1">
      <c r="A233" t="s">
        <v>630</v>
      </c>
    </row>
    <row r="234" spans="1:1">
      <c r="A234" t="s">
        <v>631</v>
      </c>
    </row>
    <row r="235" spans="1:1">
      <c r="A235" t="s">
        <v>480</v>
      </c>
    </row>
    <row r="236" spans="1:1">
      <c r="A236" t="s">
        <v>632</v>
      </c>
    </row>
    <row r="237" spans="1:1">
      <c r="A237" t="s">
        <v>482</v>
      </c>
    </row>
    <row r="238" spans="1:1">
      <c r="A238" t="s">
        <v>483</v>
      </c>
    </row>
    <row r="239" spans="1:1">
      <c r="A239" t="s">
        <v>484</v>
      </c>
    </row>
    <row r="240" spans="1:1">
      <c r="A240" t="s">
        <v>577</v>
      </c>
    </row>
    <row r="241" spans="1:1">
      <c r="A241" t="s">
        <v>486</v>
      </c>
    </row>
    <row r="242" spans="1:1">
      <c r="A242" t="s">
        <v>487</v>
      </c>
    </row>
    <row r="243" spans="1:1">
      <c r="A243" t="s">
        <v>488</v>
      </c>
    </row>
    <row r="244" spans="1:1">
      <c r="A244" t="s">
        <v>489</v>
      </c>
    </row>
    <row r="245" spans="1:1">
      <c r="A245" t="s">
        <v>490</v>
      </c>
    </row>
    <row r="246" spans="1:1">
      <c r="A246" t="s">
        <v>491</v>
      </c>
    </row>
    <row r="247" spans="1:1">
      <c r="A247" t="s">
        <v>633</v>
      </c>
    </row>
    <row r="248" spans="1:1">
      <c r="A248" t="s">
        <v>634</v>
      </c>
    </row>
    <row r="249" spans="1:1">
      <c r="A249" t="s">
        <v>635</v>
      </c>
    </row>
    <row r="250" spans="1:1">
      <c r="A250" t="s">
        <v>636</v>
      </c>
    </row>
    <row r="251" spans="1:1">
      <c r="A251" t="s">
        <v>496</v>
      </c>
    </row>
    <row r="252" spans="1:1">
      <c r="A252" t="s">
        <v>497</v>
      </c>
    </row>
    <row r="253" spans="1:1">
      <c r="A253" t="s">
        <v>637</v>
      </c>
    </row>
    <row r="254" spans="1:1">
      <c r="A254" t="s">
        <v>499</v>
      </c>
    </row>
    <row r="255" spans="1:1">
      <c r="A255" t="s">
        <v>500</v>
      </c>
    </row>
    <row r="256" spans="1:1">
      <c r="A256" t="s">
        <v>585</v>
      </c>
    </row>
    <row r="257" spans="1:1">
      <c r="A257" t="s">
        <v>502</v>
      </c>
    </row>
    <row r="258" spans="1:1">
      <c r="A258" t="s">
        <v>638</v>
      </c>
    </row>
    <row r="259" spans="1:1">
      <c r="A259" t="s">
        <v>587</v>
      </c>
    </row>
    <row r="260" spans="1:1">
      <c r="A260" t="s">
        <v>505</v>
      </c>
    </row>
    <row r="261" spans="1:1">
      <c r="A261" t="s">
        <v>506</v>
      </c>
    </row>
    <row r="262" spans="1:1">
      <c r="A262" t="s">
        <v>589</v>
      </c>
    </row>
    <row r="263" spans="1:1">
      <c r="A263" t="s">
        <v>508</v>
      </c>
    </row>
    <row r="264" spans="1:1">
      <c r="A264" t="s">
        <v>509</v>
      </c>
    </row>
    <row r="265" spans="1:1">
      <c r="A265" t="s">
        <v>159</v>
      </c>
    </row>
    <row r="266" spans="1:1">
      <c r="A266" t="s">
        <v>639</v>
      </c>
    </row>
    <row r="267" spans="1:1">
      <c r="A267" t="s">
        <v>640</v>
      </c>
    </row>
    <row r="268" spans="1:1">
      <c r="A268" t="s">
        <v>641</v>
      </c>
    </row>
    <row r="269" spans="1:1">
      <c r="A269" t="s">
        <v>519</v>
      </c>
    </row>
    <row r="270" spans="1:1">
      <c r="A270" t="s">
        <v>520</v>
      </c>
    </row>
    <row r="271" spans="1:1">
      <c r="A271" t="s">
        <v>521</v>
      </c>
    </row>
    <row r="272" spans="1:1">
      <c r="A272" t="s">
        <v>522</v>
      </c>
    </row>
    <row r="273" spans="1:1">
      <c r="A273" t="s">
        <v>523</v>
      </c>
    </row>
    <row r="274" spans="1:1">
      <c r="A274" t="s">
        <v>642</v>
      </c>
    </row>
    <row r="275" spans="1:1">
      <c r="A275" t="s">
        <v>643</v>
      </c>
    </row>
    <row r="276" spans="1:1">
      <c r="A276" t="s">
        <v>644</v>
      </c>
    </row>
    <row r="277" spans="1:1">
      <c r="A277" t="s">
        <v>509</v>
      </c>
    </row>
    <row r="278" spans="1:1">
      <c r="A278" t="s">
        <v>159</v>
      </c>
    </row>
    <row r="279" spans="1:1">
      <c r="A279" t="s">
        <v>435</v>
      </c>
    </row>
    <row r="280" spans="1:1">
      <c r="A280" t="s">
        <v>645</v>
      </c>
    </row>
    <row r="281" spans="1:1">
      <c r="A281" t="s">
        <v>646</v>
      </c>
    </row>
    <row r="282" spans="1:1">
      <c r="A282" t="s">
        <v>647</v>
      </c>
    </row>
    <row r="283" spans="1:1">
      <c r="A283" t="s">
        <v>648</v>
      </c>
    </row>
    <row r="284" spans="1:1">
      <c r="A284" t="s">
        <v>649</v>
      </c>
    </row>
    <row r="285" spans="1:1">
      <c r="A285" t="s">
        <v>650</v>
      </c>
    </row>
    <row r="286" spans="1:1">
      <c r="A286" t="s">
        <v>509</v>
      </c>
    </row>
    <row r="287" spans="1:1">
      <c r="A287" t="s">
        <v>159</v>
      </c>
    </row>
    <row r="288" spans="1:1">
      <c r="A288" t="s">
        <v>651</v>
      </c>
    </row>
    <row r="289" spans="1:1">
      <c r="A289" t="s">
        <v>652</v>
      </c>
    </row>
    <row r="290" spans="1:1">
      <c r="A290" t="s">
        <v>435</v>
      </c>
    </row>
    <row r="291" spans="1:1">
      <c r="A291" t="s">
        <v>653</v>
      </c>
    </row>
    <row r="292" spans="1:1">
      <c r="A292" t="s">
        <v>654</v>
      </c>
    </row>
    <row r="293" spans="1:1">
      <c r="A293" t="s">
        <v>655</v>
      </c>
    </row>
    <row r="294" spans="1:1">
      <c r="A294" t="s">
        <v>656</v>
      </c>
    </row>
    <row r="295" spans="1:1">
      <c r="A295" t="s">
        <v>657</v>
      </c>
    </row>
    <row r="296" spans="1:1">
      <c r="A296" t="s">
        <v>658</v>
      </c>
    </row>
    <row r="297" spans="1:1">
      <c r="A297" t="s">
        <v>659</v>
      </c>
    </row>
    <row r="298" spans="1:1">
      <c r="A298" t="s">
        <v>660</v>
      </c>
    </row>
    <row r="299" spans="1:1">
      <c r="A299" t="s">
        <v>661</v>
      </c>
    </row>
    <row r="300" spans="1:1">
      <c r="A300" t="s">
        <v>662</v>
      </c>
    </row>
    <row r="301" spans="1:1">
      <c r="A301" t="s">
        <v>663</v>
      </c>
    </row>
    <row r="302" spans="1:1">
      <c r="A302" t="s">
        <v>664</v>
      </c>
    </row>
    <row r="303" spans="1:1">
      <c r="A303" t="s">
        <v>665</v>
      </c>
    </row>
    <row r="304" spans="1:1">
      <c r="A304" t="s">
        <v>666</v>
      </c>
    </row>
    <row r="305" spans="1:1">
      <c r="A305" t="s">
        <v>657</v>
      </c>
    </row>
    <row r="306" spans="1:1">
      <c r="A306" t="s">
        <v>658</v>
      </c>
    </row>
    <row r="307" spans="1:1">
      <c r="A307" t="s">
        <v>667</v>
      </c>
    </row>
    <row r="308" spans="1:1">
      <c r="A308" t="s">
        <v>668</v>
      </c>
    </row>
    <row r="309" spans="1:1">
      <c r="A309" t="s">
        <v>669</v>
      </c>
    </row>
    <row r="310" spans="1:1">
      <c r="A310" t="s">
        <v>670</v>
      </c>
    </row>
    <row r="311" spans="1:1">
      <c r="A311" t="s">
        <v>671</v>
      </c>
    </row>
    <row r="312" spans="1:1">
      <c r="A312" t="s">
        <v>672</v>
      </c>
    </row>
    <row r="313" spans="1:1">
      <c r="A313" t="s">
        <v>673</v>
      </c>
    </row>
    <row r="314" spans="1:1">
      <c r="A314" t="s">
        <v>674</v>
      </c>
    </row>
    <row r="315" spans="1:1">
      <c r="A315" t="s">
        <v>675</v>
      </c>
    </row>
    <row r="316" spans="1:1">
      <c r="A316" t="s">
        <v>676</v>
      </c>
    </row>
    <row r="317" spans="1:1">
      <c r="A317" t="s">
        <v>677</v>
      </c>
    </row>
    <row r="318" spans="1:1">
      <c r="A318" t="s">
        <v>678</v>
      </c>
    </row>
    <row r="319" spans="1:1">
      <c r="A319" t="s">
        <v>679</v>
      </c>
    </row>
    <row r="320" spans="1:1">
      <c r="A320" t="s">
        <v>680</v>
      </c>
    </row>
    <row r="321" spans="1:1">
      <c r="A321" t="s">
        <v>681</v>
      </c>
    </row>
    <row r="322" spans="1:1">
      <c r="A322" t="s">
        <v>682</v>
      </c>
    </row>
    <row r="323" spans="1:1">
      <c r="A323" t="s">
        <v>683</v>
      </c>
    </row>
    <row r="324" spans="1:1">
      <c r="A324" t="s">
        <v>684</v>
      </c>
    </row>
    <row r="325" spans="1:1">
      <c r="A325" t="s">
        <v>685</v>
      </c>
    </row>
    <row r="326" spans="1:1">
      <c r="A326" t="s">
        <v>686</v>
      </c>
    </row>
    <row r="327" spans="1:1">
      <c r="A327" t="s">
        <v>676</v>
      </c>
    </row>
    <row r="328" spans="1:1">
      <c r="A328" t="s">
        <v>677</v>
      </c>
    </row>
    <row r="329" spans="1:1">
      <c r="A329" t="s">
        <v>687</v>
      </c>
    </row>
    <row r="330" spans="1:1">
      <c r="A330" t="s">
        <v>688</v>
      </c>
    </row>
    <row r="331" spans="1:1">
      <c r="A331" t="s">
        <v>680</v>
      </c>
    </row>
    <row r="332" spans="1:1">
      <c r="A332" t="s">
        <v>689</v>
      </c>
    </row>
    <row r="333" spans="1:1">
      <c r="A333" t="s">
        <v>690</v>
      </c>
    </row>
    <row r="334" spans="1:1">
      <c r="A334" t="s">
        <v>691</v>
      </c>
    </row>
    <row r="335" spans="1:1">
      <c r="A335" t="s">
        <v>692</v>
      </c>
    </row>
    <row r="336" spans="1:1">
      <c r="A336" t="s">
        <v>693</v>
      </c>
    </row>
    <row r="337" spans="1:1">
      <c r="A337" t="s">
        <v>694</v>
      </c>
    </row>
    <row r="338" spans="1:1">
      <c r="A338" t="s">
        <v>676</v>
      </c>
    </row>
    <row r="339" spans="1:1">
      <c r="A339" t="s">
        <v>677</v>
      </c>
    </row>
    <row r="340" spans="1:1">
      <c r="A340" t="s">
        <v>695</v>
      </c>
    </row>
    <row r="341" spans="1:1">
      <c r="A341" t="s">
        <v>696</v>
      </c>
    </row>
    <row r="342" spans="1:1">
      <c r="A342" t="s">
        <v>697</v>
      </c>
    </row>
    <row r="343" spans="1:1">
      <c r="A343" t="s">
        <v>698</v>
      </c>
    </row>
    <row r="344" spans="1:1">
      <c r="A344" t="s">
        <v>699</v>
      </c>
    </row>
    <row r="345" spans="1:1">
      <c r="A345" t="s">
        <v>700</v>
      </c>
    </row>
    <row r="346" spans="1:1">
      <c r="A346" t="s">
        <v>646</v>
      </c>
    </row>
    <row r="347" spans="1:1">
      <c r="A347" t="s">
        <v>647</v>
      </c>
    </row>
    <row r="348" spans="1:1">
      <c r="A348" t="s">
        <v>701</v>
      </c>
    </row>
    <row r="349" spans="1:1">
      <c r="A349" t="s">
        <v>694</v>
      </c>
    </row>
    <row r="350" spans="1:1">
      <c r="A350" t="s">
        <v>702</v>
      </c>
    </row>
    <row r="351" spans="1:1">
      <c r="A351" t="s">
        <v>703</v>
      </c>
    </row>
    <row r="352" spans="1:1">
      <c r="A352" t="s">
        <v>704</v>
      </c>
    </row>
    <row r="353" spans="1:1">
      <c r="A353" t="s">
        <v>705</v>
      </c>
    </row>
    <row r="354" spans="1:1">
      <c r="A354" t="s">
        <v>706</v>
      </c>
    </row>
    <row r="355" spans="1:1">
      <c r="A355" t="s">
        <v>707</v>
      </c>
    </row>
    <row r="356" spans="1:1">
      <c r="A356" t="s">
        <v>657</v>
      </c>
    </row>
    <row r="357" spans="1:1">
      <c r="A357" t="s">
        <v>658</v>
      </c>
    </row>
    <row r="358" spans="1:1">
      <c r="A358" t="s">
        <v>708</v>
      </c>
    </row>
    <row r="359" spans="1:1">
      <c r="A359" t="s">
        <v>709</v>
      </c>
    </row>
    <row r="360" spans="1:1">
      <c r="A360" t="s">
        <v>710</v>
      </c>
    </row>
    <row r="361" spans="1:1">
      <c r="A361" t="s">
        <v>657</v>
      </c>
    </row>
    <row r="362" spans="1:1">
      <c r="A362" t="s">
        <v>658</v>
      </c>
    </row>
    <row r="363" spans="1:1">
      <c r="A363" t="s">
        <v>711</v>
      </c>
    </row>
    <row r="364" spans="1:1">
      <c r="A364" t="s">
        <v>712</v>
      </c>
    </row>
    <row r="365" spans="1:1">
      <c r="A365" t="s">
        <v>713</v>
      </c>
    </row>
    <row r="366" spans="1:1">
      <c r="A366" t="s">
        <v>714</v>
      </c>
    </row>
    <row r="367" spans="1:1">
      <c r="A367" t="s">
        <v>715</v>
      </c>
    </row>
    <row r="368" spans="1:1">
      <c r="A368" t="s">
        <v>716</v>
      </c>
    </row>
    <row r="369" spans="1:1">
      <c r="A369" t="s">
        <v>714</v>
      </c>
    </row>
    <row r="370" spans="1:1">
      <c r="A370" t="s">
        <v>717</v>
      </c>
    </row>
    <row r="371" spans="1:1">
      <c r="A371" t="s">
        <v>718</v>
      </c>
    </row>
    <row r="372" spans="1:1">
      <c r="A372" t="s">
        <v>435</v>
      </c>
    </row>
    <row r="373" spans="1:1">
      <c r="A373" t="s">
        <v>719</v>
      </c>
    </row>
    <row r="374" spans="1:1">
      <c r="A374" t="s">
        <v>720</v>
      </c>
    </row>
    <row r="375" spans="1:1">
      <c r="A375" t="s">
        <v>159</v>
      </c>
    </row>
    <row r="376" spans="1:1">
      <c r="A376" t="s">
        <v>435</v>
      </c>
    </row>
    <row r="377" spans="1:1">
      <c r="A377" t="s">
        <v>721</v>
      </c>
    </row>
    <row r="378" spans="1:1">
      <c r="A378" t="s">
        <v>722</v>
      </c>
    </row>
    <row r="379" spans="1:1">
      <c r="A379" t="s">
        <v>723</v>
      </c>
    </row>
    <row r="380" spans="1:1">
      <c r="A380" t="s">
        <v>724</v>
      </c>
    </row>
    <row r="381" spans="1:1">
      <c r="A381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9"/>
  <sheetViews>
    <sheetView showGridLines="0" topLeftCell="A13" workbookViewId="0">
      <selection sqref="A1:A69"/>
    </sheetView>
  </sheetViews>
  <sheetFormatPr defaultRowHeight="13.5"/>
  <sheetData>
    <row r="1" spans="1:1">
      <c r="A1" t="s">
        <v>856</v>
      </c>
    </row>
    <row r="2" spans="1:1">
      <c r="A2" t="s">
        <v>857</v>
      </c>
    </row>
    <row r="3" spans="1:1">
      <c r="A3" t="s">
        <v>858</v>
      </c>
    </row>
    <row r="4" spans="1:1">
      <c r="A4" t="s">
        <v>859</v>
      </c>
    </row>
    <row r="5" spans="1:1">
      <c r="A5" t="s">
        <v>860</v>
      </c>
    </row>
    <row r="6" spans="1:1">
      <c r="A6" t="s">
        <v>861</v>
      </c>
    </row>
    <row r="7" spans="1:1">
      <c r="A7" t="s">
        <v>862</v>
      </c>
    </row>
    <row r="8" spans="1:1">
      <c r="A8" t="s">
        <v>863</v>
      </c>
    </row>
    <row r="9" spans="1:1">
      <c r="A9" t="s">
        <v>864</v>
      </c>
    </row>
    <row r="10" spans="1:1">
      <c r="A10" t="s">
        <v>865</v>
      </c>
    </row>
    <row r="11" spans="1:1">
      <c r="A11" t="s">
        <v>866</v>
      </c>
    </row>
    <row r="12" spans="1:1">
      <c r="A12" t="s">
        <v>867</v>
      </c>
    </row>
    <row r="13" spans="1:1">
      <c r="A13" t="s">
        <v>868</v>
      </c>
    </row>
    <row r="14" spans="1:1">
      <c r="A14" t="s">
        <v>869</v>
      </c>
    </row>
    <row r="15" spans="1:1">
      <c r="A15" t="s">
        <v>60</v>
      </c>
    </row>
    <row r="16" spans="1:1">
      <c r="A16" t="s">
        <v>870</v>
      </c>
    </row>
    <row r="17" spans="1:1">
      <c r="A17" t="s">
        <v>871</v>
      </c>
    </row>
    <row r="18" spans="1:1">
      <c r="A18" t="s">
        <v>63</v>
      </c>
    </row>
    <row r="19" spans="1:1">
      <c r="A19" t="s">
        <v>872</v>
      </c>
    </row>
    <row r="20" spans="1:1">
      <c r="A20" t="s">
        <v>873</v>
      </c>
    </row>
    <row r="21" spans="1:1">
      <c r="A21" t="s">
        <v>874</v>
      </c>
    </row>
    <row r="22" spans="1:1">
      <c r="A22" t="s">
        <v>39</v>
      </c>
    </row>
    <row r="23" spans="1:1">
      <c r="A23" t="s">
        <v>875</v>
      </c>
    </row>
    <row r="24" spans="1:1">
      <c r="A24" t="s">
        <v>876</v>
      </c>
    </row>
    <row r="25" spans="1:1">
      <c r="A25" t="s">
        <v>150</v>
      </c>
    </row>
    <row r="26" spans="1:1">
      <c r="A26" t="s">
        <v>877</v>
      </c>
    </row>
    <row r="27" spans="1:1">
      <c r="A27" t="s">
        <v>878</v>
      </c>
    </row>
    <row r="28" spans="1:1">
      <c r="A28" t="s">
        <v>879</v>
      </c>
    </row>
    <row r="29" spans="1:1">
      <c r="A29" t="s">
        <v>880</v>
      </c>
    </row>
    <row r="30" spans="1:1">
      <c r="A30" t="s">
        <v>881</v>
      </c>
    </row>
    <row r="31" spans="1:1">
      <c r="A31" t="s">
        <v>882</v>
      </c>
    </row>
    <row r="32" spans="1:1">
      <c r="A32" t="s">
        <v>883</v>
      </c>
    </row>
    <row r="33" spans="1:1">
      <c r="A33" t="s">
        <v>884</v>
      </c>
    </row>
    <row r="34" spans="1:1">
      <c r="A34" t="s">
        <v>885</v>
      </c>
    </row>
    <row r="35" spans="1:1">
      <c r="A35" t="s">
        <v>886</v>
      </c>
    </row>
    <row r="36" spans="1:1">
      <c r="A36" t="s">
        <v>29</v>
      </c>
    </row>
    <row r="37" spans="1:1">
      <c r="A37" t="s">
        <v>16</v>
      </c>
    </row>
    <row r="38" spans="1:1">
      <c r="A38" t="s">
        <v>941</v>
      </c>
    </row>
    <row r="39" spans="1:1">
      <c r="A39" t="s">
        <v>888</v>
      </c>
    </row>
    <row r="40" spans="1:1">
      <c r="A40" t="s">
        <v>889</v>
      </c>
    </row>
    <row r="41" spans="1:1">
      <c r="A41" t="s">
        <v>890</v>
      </c>
    </row>
    <row r="42" spans="1:1">
      <c r="A42" t="s">
        <v>891</v>
      </c>
    </row>
    <row r="43" spans="1:1">
      <c r="A43" t="s">
        <v>892</v>
      </c>
    </row>
    <row r="44" spans="1:1">
      <c r="A44" t="s">
        <v>893</v>
      </c>
    </row>
    <row r="45" spans="1:1">
      <c r="A45" t="s">
        <v>894</v>
      </c>
    </row>
    <row r="46" spans="1:1">
      <c r="A46" t="s">
        <v>895</v>
      </c>
    </row>
    <row r="47" spans="1:1">
      <c r="A47" t="s">
        <v>896</v>
      </c>
    </row>
    <row r="48" spans="1:1">
      <c r="A48" t="s">
        <v>897</v>
      </c>
    </row>
    <row r="49" spans="1:1">
      <c r="A49" t="s">
        <v>898</v>
      </c>
    </row>
    <row r="50" spans="1:1">
      <c r="A50" t="s">
        <v>899</v>
      </c>
    </row>
    <row r="51" spans="1:1">
      <c r="A51" t="s">
        <v>900</v>
      </c>
    </row>
    <row r="52" spans="1:1">
      <c r="A52" t="s">
        <v>19</v>
      </c>
    </row>
    <row r="53" spans="1:1">
      <c r="A53" t="s">
        <v>901</v>
      </c>
    </row>
    <row r="54" spans="1:1">
      <c r="A54" t="s">
        <v>902</v>
      </c>
    </row>
    <row r="55" spans="1:1">
      <c r="A55" t="s">
        <v>903</v>
      </c>
    </row>
    <row r="56" spans="1:1">
      <c r="A56" t="s">
        <v>904</v>
      </c>
    </row>
    <row r="57" spans="1:1">
      <c r="A57" t="s">
        <v>905</v>
      </c>
    </row>
    <row r="58" spans="1:1">
      <c r="A58" t="s">
        <v>906</v>
      </c>
    </row>
    <row r="59" spans="1:1">
      <c r="A59" t="s">
        <v>907</v>
      </c>
    </row>
    <row r="60" spans="1:1">
      <c r="A60" t="s">
        <v>908</v>
      </c>
    </row>
    <row r="61" spans="1:1">
      <c r="A61" t="s">
        <v>909</v>
      </c>
    </row>
    <row r="62" spans="1:1">
      <c r="A62" t="s">
        <v>910</v>
      </c>
    </row>
    <row r="63" spans="1:1">
      <c r="A63" t="s">
        <v>911</v>
      </c>
    </row>
    <row r="64" spans="1:1">
      <c r="A64" t="s">
        <v>39</v>
      </c>
    </row>
    <row r="66" spans="1:1">
      <c r="A66" t="s">
        <v>912</v>
      </c>
    </row>
    <row r="67" spans="1:1">
      <c r="A67" t="s">
        <v>913</v>
      </c>
    </row>
    <row r="68" spans="1:1">
      <c r="A68" t="s">
        <v>914</v>
      </c>
    </row>
    <row r="69" spans="1:1">
      <c r="A69" t="s">
        <v>915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9"/>
  <sheetViews>
    <sheetView showGridLines="0" workbookViewId="0">
      <selection sqref="A1:A69"/>
    </sheetView>
  </sheetViews>
  <sheetFormatPr defaultRowHeight="13.5"/>
  <sheetData>
    <row r="1" spans="1:1">
      <c r="A1" t="s">
        <v>856</v>
      </c>
    </row>
    <row r="2" spans="1:1">
      <c r="A2" t="s">
        <v>857</v>
      </c>
    </row>
    <row r="3" spans="1:1">
      <c r="A3" t="s">
        <v>858</v>
      </c>
    </row>
    <row r="4" spans="1:1">
      <c r="A4" t="s">
        <v>859</v>
      </c>
    </row>
    <row r="5" spans="1:1">
      <c r="A5" t="s">
        <v>860</v>
      </c>
    </row>
    <row r="6" spans="1:1">
      <c r="A6" t="s">
        <v>861</v>
      </c>
    </row>
    <row r="7" spans="1:1">
      <c r="A7" t="s">
        <v>862</v>
      </c>
    </row>
    <row r="8" spans="1:1">
      <c r="A8" t="s">
        <v>863</v>
      </c>
    </row>
    <row r="9" spans="1:1">
      <c r="A9" t="s">
        <v>864</v>
      </c>
    </row>
    <row r="10" spans="1:1">
      <c r="A10" t="s">
        <v>865</v>
      </c>
    </row>
    <row r="11" spans="1:1">
      <c r="A11" t="s">
        <v>866</v>
      </c>
    </row>
    <row r="12" spans="1:1">
      <c r="A12" t="s">
        <v>867</v>
      </c>
    </row>
    <row r="13" spans="1:1">
      <c r="A13" t="s">
        <v>868</v>
      </c>
    </row>
    <row r="14" spans="1:1">
      <c r="A14" t="s">
        <v>869</v>
      </c>
    </row>
    <row r="15" spans="1:1">
      <c r="A15" t="s">
        <v>60</v>
      </c>
    </row>
    <row r="16" spans="1:1">
      <c r="A16" t="s">
        <v>870</v>
      </c>
    </row>
    <row r="17" spans="1:1">
      <c r="A17" t="s">
        <v>871</v>
      </c>
    </row>
    <row r="18" spans="1:1">
      <c r="A18" t="s">
        <v>63</v>
      </c>
    </row>
    <row r="19" spans="1:1">
      <c r="A19" t="s">
        <v>872</v>
      </c>
    </row>
    <row r="20" spans="1:1">
      <c r="A20" t="s">
        <v>873</v>
      </c>
    </row>
    <row r="21" spans="1:1">
      <c r="A21" t="s">
        <v>874</v>
      </c>
    </row>
    <row r="22" spans="1:1">
      <c r="A22" t="s">
        <v>39</v>
      </c>
    </row>
    <row r="23" spans="1:1">
      <c r="A23" t="s">
        <v>875</v>
      </c>
    </row>
    <row r="24" spans="1:1">
      <c r="A24" t="s">
        <v>876</v>
      </c>
    </row>
    <row r="25" spans="1:1">
      <c r="A25" t="s">
        <v>150</v>
      </c>
    </row>
    <row r="26" spans="1:1">
      <c r="A26" t="s">
        <v>877</v>
      </c>
    </row>
    <row r="27" spans="1:1">
      <c r="A27" t="s">
        <v>878</v>
      </c>
    </row>
    <row r="28" spans="1:1">
      <c r="A28" t="s">
        <v>879</v>
      </c>
    </row>
    <row r="29" spans="1:1">
      <c r="A29" t="s">
        <v>880</v>
      </c>
    </row>
    <row r="30" spans="1:1">
      <c r="A30" t="s">
        <v>881</v>
      </c>
    </row>
    <row r="31" spans="1:1">
      <c r="A31" t="s">
        <v>882</v>
      </c>
    </row>
    <row r="32" spans="1:1">
      <c r="A32" t="s">
        <v>883</v>
      </c>
    </row>
    <row r="33" spans="1:1">
      <c r="A33" t="s">
        <v>884</v>
      </c>
    </row>
    <row r="34" spans="1:1">
      <c r="A34" t="s">
        <v>885</v>
      </c>
    </row>
    <row r="35" spans="1:1">
      <c r="A35" t="s">
        <v>886</v>
      </c>
    </row>
    <row r="36" spans="1:1">
      <c r="A36" t="s">
        <v>29</v>
      </c>
    </row>
    <row r="37" spans="1:1">
      <c r="A37" t="s">
        <v>16</v>
      </c>
    </row>
    <row r="38" spans="1:1">
      <c r="A38" t="s">
        <v>887</v>
      </c>
    </row>
    <row r="39" spans="1:1">
      <c r="A39" t="s">
        <v>888</v>
      </c>
    </row>
    <row r="40" spans="1:1">
      <c r="A40" t="s">
        <v>889</v>
      </c>
    </row>
    <row r="41" spans="1:1">
      <c r="A41" t="s">
        <v>890</v>
      </c>
    </row>
    <row r="42" spans="1:1">
      <c r="A42" t="s">
        <v>891</v>
      </c>
    </row>
    <row r="43" spans="1:1">
      <c r="A43" t="s">
        <v>892</v>
      </c>
    </row>
    <row r="44" spans="1:1">
      <c r="A44" t="s">
        <v>893</v>
      </c>
    </row>
    <row r="45" spans="1:1">
      <c r="A45" t="s">
        <v>894</v>
      </c>
    </row>
    <row r="46" spans="1:1">
      <c r="A46" t="s">
        <v>895</v>
      </c>
    </row>
    <row r="47" spans="1:1">
      <c r="A47" t="s">
        <v>896</v>
      </c>
    </row>
    <row r="48" spans="1:1">
      <c r="A48" t="s">
        <v>897</v>
      </c>
    </row>
    <row r="49" spans="1:1">
      <c r="A49" t="s">
        <v>898</v>
      </c>
    </row>
    <row r="50" spans="1:1">
      <c r="A50" t="s">
        <v>899</v>
      </c>
    </row>
    <row r="51" spans="1:1">
      <c r="A51" t="s">
        <v>900</v>
      </c>
    </row>
    <row r="52" spans="1:1">
      <c r="A52" t="s">
        <v>19</v>
      </c>
    </row>
    <row r="53" spans="1:1">
      <c r="A53" t="s">
        <v>901</v>
      </c>
    </row>
    <row r="54" spans="1:1">
      <c r="A54" t="s">
        <v>902</v>
      </c>
    </row>
    <row r="55" spans="1:1">
      <c r="A55" t="s">
        <v>903</v>
      </c>
    </row>
    <row r="56" spans="1:1">
      <c r="A56" t="s">
        <v>904</v>
      </c>
    </row>
    <row r="57" spans="1:1">
      <c r="A57" t="s">
        <v>905</v>
      </c>
    </row>
    <row r="58" spans="1:1">
      <c r="A58" t="s">
        <v>906</v>
      </c>
    </row>
    <row r="59" spans="1:1">
      <c r="A59" t="s">
        <v>907</v>
      </c>
    </row>
    <row r="60" spans="1:1">
      <c r="A60" t="s">
        <v>908</v>
      </c>
    </row>
    <row r="61" spans="1:1">
      <c r="A61" t="s">
        <v>909</v>
      </c>
    </row>
    <row r="62" spans="1:1">
      <c r="A62" t="s">
        <v>910</v>
      </c>
    </row>
    <row r="63" spans="1:1">
      <c r="A63" t="s">
        <v>911</v>
      </c>
    </row>
    <row r="64" spans="1:1">
      <c r="A64" t="s">
        <v>39</v>
      </c>
    </row>
    <row r="66" spans="1:1">
      <c r="A66" t="s">
        <v>912</v>
      </c>
    </row>
    <row r="67" spans="1:1">
      <c r="A67" t="s">
        <v>913</v>
      </c>
    </row>
    <row r="68" spans="1:1">
      <c r="A68" t="s">
        <v>914</v>
      </c>
    </row>
    <row r="69" spans="1:1">
      <c r="A69" t="s">
        <v>915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45"/>
  <sheetViews>
    <sheetView showGridLines="0" topLeftCell="A7" workbookViewId="0">
      <selection activeCell="D19" sqref="D19"/>
    </sheetView>
  </sheetViews>
  <sheetFormatPr defaultRowHeight="13.5"/>
  <sheetData>
    <row r="1" spans="1:1">
      <c r="A1" t="s">
        <v>470</v>
      </c>
    </row>
    <row r="2" spans="1:1">
      <c r="A2" t="s">
        <v>725</v>
      </c>
    </row>
    <row r="3" spans="1:1">
      <c r="A3" t="s">
        <v>726</v>
      </c>
    </row>
    <row r="4" spans="1:1">
      <c r="A4" t="s">
        <v>727</v>
      </c>
    </row>
    <row r="5" spans="1:1">
      <c r="A5" t="s">
        <v>728</v>
      </c>
    </row>
    <row r="6" spans="1:1">
      <c r="A6" t="s">
        <v>729</v>
      </c>
    </row>
    <row r="7" spans="1:1">
      <c r="A7" t="s">
        <v>730</v>
      </c>
    </row>
    <row r="8" spans="1:1">
      <c r="A8" t="s">
        <v>731</v>
      </c>
    </row>
    <row r="9" spans="1:1">
      <c r="A9" t="s">
        <v>732</v>
      </c>
    </row>
    <row r="10" spans="1:1">
      <c r="A10" t="s">
        <v>733</v>
      </c>
    </row>
    <row r="11" spans="1:1">
      <c r="A11" t="s">
        <v>734</v>
      </c>
    </row>
    <row r="12" spans="1:1">
      <c r="A12" t="s">
        <v>145</v>
      </c>
    </row>
    <row r="13" spans="1:1">
      <c r="A13" t="s">
        <v>735</v>
      </c>
    </row>
    <row r="14" spans="1:1">
      <c r="A14" t="s">
        <v>736</v>
      </c>
    </row>
    <row r="15" spans="1:1">
      <c r="A15" t="s">
        <v>737</v>
      </c>
    </row>
    <row r="16" spans="1:1">
      <c r="A16" t="s">
        <v>738</v>
      </c>
    </row>
    <row r="17" spans="1:1">
      <c r="A17" t="s">
        <v>136</v>
      </c>
    </row>
    <row r="18" spans="1:1">
      <c r="A18" t="s">
        <v>739</v>
      </c>
    </row>
    <row r="19" spans="1:1">
      <c r="A19" t="s">
        <v>740</v>
      </c>
    </row>
    <row r="20" spans="1:1">
      <c r="A20" t="s">
        <v>741</v>
      </c>
    </row>
    <row r="21" spans="1:1">
      <c r="A21" t="s">
        <v>742</v>
      </c>
    </row>
    <row r="22" spans="1:1">
      <c r="A22" t="s">
        <v>743</v>
      </c>
    </row>
    <row r="23" spans="1:1">
      <c r="A23" t="s">
        <v>470</v>
      </c>
    </row>
    <row r="24" spans="1:1">
      <c r="A24" t="s">
        <v>744</v>
      </c>
    </row>
    <row r="25" spans="1:1">
      <c r="A25" t="s">
        <v>745</v>
      </c>
    </row>
    <row r="26" spans="1:1">
      <c r="A26" t="s">
        <v>746</v>
      </c>
    </row>
    <row r="27" spans="1:1">
      <c r="A27" t="s">
        <v>747</v>
      </c>
    </row>
    <row r="28" spans="1:1">
      <c r="A28" t="s">
        <v>748</v>
      </c>
    </row>
    <row r="29" spans="1:1">
      <c r="A29" t="s">
        <v>749</v>
      </c>
    </row>
    <row r="30" spans="1:1">
      <c r="A30" t="s">
        <v>750</v>
      </c>
    </row>
    <row r="31" spans="1:1">
      <c r="A31" t="s">
        <v>751</v>
      </c>
    </row>
    <row r="32" spans="1:1">
      <c r="A32" t="s">
        <v>752</v>
      </c>
    </row>
    <row r="33" spans="1:1">
      <c r="A33" t="s">
        <v>753</v>
      </c>
    </row>
    <row r="34" spans="1:1">
      <c r="A34" t="s">
        <v>470</v>
      </c>
    </row>
    <row r="35" spans="1:1">
      <c r="A35" t="s">
        <v>754</v>
      </c>
    </row>
    <row r="36" spans="1:1">
      <c r="A36" t="s">
        <v>755</v>
      </c>
    </row>
    <row r="37" spans="1:1">
      <c r="A37" t="s">
        <v>756</v>
      </c>
    </row>
    <row r="38" spans="1:1">
      <c r="A38" t="s">
        <v>757</v>
      </c>
    </row>
    <row r="39" spans="1:1">
      <c r="A39" t="s">
        <v>758</v>
      </c>
    </row>
    <row r="40" spans="1:1">
      <c r="A40" t="s">
        <v>365</v>
      </c>
    </row>
    <row r="41" spans="1:1">
      <c r="A41" t="s">
        <v>759</v>
      </c>
    </row>
    <row r="42" spans="1:1">
      <c r="A42" t="s">
        <v>760</v>
      </c>
    </row>
    <row r="43" spans="1:1">
      <c r="A43" t="s">
        <v>761</v>
      </c>
    </row>
    <row r="44" spans="1:1">
      <c r="A44" t="s">
        <v>762</v>
      </c>
    </row>
    <row r="45" spans="1:1">
      <c r="A45" t="s">
        <v>763</v>
      </c>
    </row>
    <row r="46" spans="1:1">
      <c r="A46" t="s">
        <v>764</v>
      </c>
    </row>
    <row r="47" spans="1:1">
      <c r="A47" t="s">
        <v>765</v>
      </c>
    </row>
    <row r="48" spans="1:1">
      <c r="A48" t="s">
        <v>766</v>
      </c>
    </row>
    <row r="49" spans="1:1">
      <c r="A49" t="s">
        <v>767</v>
      </c>
    </row>
    <row r="50" spans="1:1">
      <c r="A50" t="s">
        <v>768</v>
      </c>
    </row>
    <row r="51" spans="1:1">
      <c r="A51" t="s">
        <v>769</v>
      </c>
    </row>
    <row r="52" spans="1:1">
      <c r="A52" t="s">
        <v>150</v>
      </c>
    </row>
    <row r="53" spans="1:1">
      <c r="A53" t="s">
        <v>770</v>
      </c>
    </row>
    <row r="54" spans="1:1">
      <c r="A54" t="s">
        <v>771</v>
      </c>
    </row>
    <row r="55" spans="1:1">
      <c r="A55" t="s">
        <v>772</v>
      </c>
    </row>
    <row r="56" spans="1:1">
      <c r="A56" t="s">
        <v>773</v>
      </c>
    </row>
    <row r="57" spans="1:1">
      <c r="A57" t="s">
        <v>774</v>
      </c>
    </row>
    <row r="58" spans="1:1">
      <c r="A58" t="s">
        <v>775</v>
      </c>
    </row>
    <row r="59" spans="1:1">
      <c r="A59" t="s">
        <v>776</v>
      </c>
    </row>
    <row r="60" spans="1:1">
      <c r="A60" t="s">
        <v>777</v>
      </c>
    </row>
    <row r="61" spans="1:1">
      <c r="A61" t="s">
        <v>16</v>
      </c>
    </row>
    <row r="62" spans="1:1">
      <c r="A62" t="s">
        <v>778</v>
      </c>
    </row>
    <row r="63" spans="1:1">
      <c r="A63" t="s">
        <v>779</v>
      </c>
    </row>
    <row r="64" spans="1:1">
      <c r="A64" t="s">
        <v>780</v>
      </c>
    </row>
    <row r="65" spans="1:1">
      <c r="A65" t="s">
        <v>781</v>
      </c>
    </row>
    <row r="66" spans="1:1">
      <c r="A66" t="s">
        <v>782</v>
      </c>
    </row>
    <row r="67" spans="1:1">
      <c r="A67" t="s">
        <v>783</v>
      </c>
    </row>
    <row r="68" spans="1:1">
      <c r="A68" t="s">
        <v>784</v>
      </c>
    </row>
    <row r="69" spans="1:1">
      <c r="A69" t="s">
        <v>785</v>
      </c>
    </row>
    <row r="70" spans="1:1">
      <c r="A70" t="s">
        <v>786</v>
      </c>
    </row>
    <row r="71" spans="1:1">
      <c r="A71" t="s">
        <v>787</v>
      </c>
    </row>
    <row r="72" spans="1:1">
      <c r="A72" t="s">
        <v>788</v>
      </c>
    </row>
    <row r="73" spans="1:1">
      <c r="A73" t="s">
        <v>789</v>
      </c>
    </row>
    <row r="74" spans="1:1">
      <c r="A74" t="s">
        <v>790</v>
      </c>
    </row>
    <row r="75" spans="1:1">
      <c r="A75" t="s">
        <v>791</v>
      </c>
    </row>
    <row r="76" spans="1:1">
      <c r="A76" t="s">
        <v>792</v>
      </c>
    </row>
    <row r="77" spans="1:1">
      <c r="A77" t="s">
        <v>793</v>
      </c>
    </row>
    <row r="78" spans="1:1">
      <c r="A78" t="s">
        <v>794</v>
      </c>
    </row>
    <row r="79" spans="1:1">
      <c r="A79" t="s">
        <v>795</v>
      </c>
    </row>
    <row r="80" spans="1:1">
      <c r="A80" t="s">
        <v>398</v>
      </c>
    </row>
    <row r="81" spans="1:1">
      <c r="A81" t="s">
        <v>796</v>
      </c>
    </row>
    <row r="82" spans="1:1">
      <c r="A82" t="s">
        <v>797</v>
      </c>
    </row>
    <row r="83" spans="1:1">
      <c r="A83" t="s">
        <v>798</v>
      </c>
    </row>
    <row r="84" spans="1:1">
      <c r="A84" t="s">
        <v>799</v>
      </c>
    </row>
    <row r="85" spans="1:1">
      <c r="A85" t="s">
        <v>800</v>
      </c>
    </row>
    <row r="86" spans="1:1">
      <c r="A86" t="s">
        <v>801</v>
      </c>
    </row>
    <row r="87" spans="1:1">
      <c r="A87" t="s">
        <v>802</v>
      </c>
    </row>
    <row r="88" spans="1:1">
      <c r="A88" t="s">
        <v>803</v>
      </c>
    </row>
    <row r="89" spans="1:1">
      <c r="A89" t="s">
        <v>804</v>
      </c>
    </row>
    <row r="90" spans="1:1">
      <c r="A90" t="s">
        <v>805</v>
      </c>
    </row>
    <row r="91" spans="1:1">
      <c r="A91" t="s">
        <v>806</v>
      </c>
    </row>
    <row r="92" spans="1:1">
      <c r="A92" t="s">
        <v>807</v>
      </c>
    </row>
    <row r="93" spans="1:1">
      <c r="A93" t="s">
        <v>808</v>
      </c>
    </row>
    <row r="94" spans="1:1">
      <c r="A94" t="s">
        <v>809</v>
      </c>
    </row>
    <row r="95" spans="1:1">
      <c r="A95" t="s">
        <v>810</v>
      </c>
    </row>
    <row r="96" spans="1:1">
      <c r="A96" t="s">
        <v>811</v>
      </c>
    </row>
    <row r="97" spans="1:1">
      <c r="A97" t="s">
        <v>812</v>
      </c>
    </row>
    <row r="98" spans="1:1">
      <c r="A98" t="s">
        <v>813</v>
      </c>
    </row>
    <row r="99" spans="1:1">
      <c r="A99" t="s">
        <v>814</v>
      </c>
    </row>
    <row r="100" spans="1:1">
      <c r="A100" t="s">
        <v>815</v>
      </c>
    </row>
    <row r="101" spans="1:1">
      <c r="A101" t="s">
        <v>816</v>
      </c>
    </row>
    <row r="102" spans="1:1">
      <c r="A102" t="s">
        <v>817</v>
      </c>
    </row>
    <row r="103" spans="1:1">
      <c r="A103" t="s">
        <v>818</v>
      </c>
    </row>
    <row r="104" spans="1:1">
      <c r="A104" t="s">
        <v>819</v>
      </c>
    </row>
    <row r="105" spans="1:1">
      <c r="A105" t="s">
        <v>820</v>
      </c>
    </row>
    <row r="106" spans="1:1">
      <c r="A106" t="s">
        <v>821</v>
      </c>
    </row>
    <row r="107" spans="1:1">
      <c r="A107" t="s">
        <v>822</v>
      </c>
    </row>
    <row r="108" spans="1:1">
      <c r="A108" t="s">
        <v>823</v>
      </c>
    </row>
    <row r="109" spans="1:1">
      <c r="A109" t="s">
        <v>824</v>
      </c>
    </row>
    <row r="110" spans="1:1">
      <c r="A110" t="s">
        <v>825</v>
      </c>
    </row>
    <row r="111" spans="1:1">
      <c r="A111" t="s">
        <v>826</v>
      </c>
    </row>
    <row r="112" spans="1:1">
      <c r="A112" t="s">
        <v>827</v>
      </c>
    </row>
    <row r="113" spans="1:1">
      <c r="A113" t="s">
        <v>828</v>
      </c>
    </row>
    <row r="114" spans="1:1">
      <c r="A114" t="s">
        <v>829</v>
      </c>
    </row>
    <row r="115" spans="1:1">
      <c r="A115" t="s">
        <v>830</v>
      </c>
    </row>
    <row r="116" spans="1:1">
      <c r="A116" t="s">
        <v>831</v>
      </c>
    </row>
    <row r="117" spans="1:1">
      <c r="A117" t="s">
        <v>832</v>
      </c>
    </row>
    <row r="118" spans="1:1">
      <c r="A118" t="s">
        <v>833</v>
      </c>
    </row>
    <row r="119" spans="1:1">
      <c r="A119" t="s">
        <v>834</v>
      </c>
    </row>
    <row r="120" spans="1:1">
      <c r="A120" t="s">
        <v>835</v>
      </c>
    </row>
    <row r="121" spans="1:1">
      <c r="A121" t="s">
        <v>836</v>
      </c>
    </row>
    <row r="122" spans="1:1">
      <c r="A122" t="s">
        <v>837</v>
      </c>
    </row>
    <row r="123" spans="1:1">
      <c r="A123" t="s">
        <v>763</v>
      </c>
    </row>
    <row r="124" spans="1:1">
      <c r="A124" t="s">
        <v>838</v>
      </c>
    </row>
    <row r="125" spans="1:1">
      <c r="A125" t="s">
        <v>839</v>
      </c>
    </row>
    <row r="126" spans="1:1">
      <c r="A126" t="s">
        <v>840</v>
      </c>
    </row>
    <row r="127" spans="1:1">
      <c r="A127" t="s">
        <v>841</v>
      </c>
    </row>
    <row r="128" spans="1:1">
      <c r="A128" t="s">
        <v>842</v>
      </c>
    </row>
    <row r="129" spans="1:1">
      <c r="A129" t="s">
        <v>843</v>
      </c>
    </row>
    <row r="130" spans="1:1">
      <c r="A130" t="s">
        <v>844</v>
      </c>
    </row>
    <row r="131" spans="1:1">
      <c r="A131" t="s">
        <v>841</v>
      </c>
    </row>
    <row r="132" spans="1:1">
      <c r="A132" t="s">
        <v>845</v>
      </c>
    </row>
    <row r="133" spans="1:1">
      <c r="A133" t="s">
        <v>846</v>
      </c>
    </row>
    <row r="134" spans="1:1">
      <c r="A134" t="s">
        <v>847</v>
      </c>
    </row>
    <row r="135" spans="1:1">
      <c r="A135" t="s">
        <v>841</v>
      </c>
    </row>
    <row r="136" spans="1:1">
      <c r="A136" t="s">
        <v>848</v>
      </c>
    </row>
    <row r="137" spans="1:1">
      <c r="A137" t="s">
        <v>849</v>
      </c>
    </row>
    <row r="138" spans="1:1">
      <c r="A138" t="s">
        <v>850</v>
      </c>
    </row>
    <row r="139" spans="1:1">
      <c r="A139" t="s">
        <v>851</v>
      </c>
    </row>
    <row r="140" spans="1:1">
      <c r="A140" t="s">
        <v>852</v>
      </c>
    </row>
    <row r="141" spans="1:1">
      <c r="A141" t="s">
        <v>853</v>
      </c>
    </row>
    <row r="142" spans="1:1">
      <c r="A142" t="s">
        <v>63</v>
      </c>
    </row>
    <row r="143" spans="1:1">
      <c r="A143" t="s">
        <v>854</v>
      </c>
    </row>
    <row r="144" spans="1:1">
      <c r="A144" t="s">
        <v>26</v>
      </c>
    </row>
    <row r="145" spans="1:1">
      <c r="A145" t="s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前10名的大表</vt:lpstr>
      <vt:lpstr>SQL1</vt:lpstr>
      <vt:lpstr>SQL2</vt:lpstr>
      <vt:lpstr>SQL3</vt:lpstr>
      <vt:lpstr>SQL4</vt:lpstr>
      <vt:lpstr>SQL5</vt:lpstr>
      <vt:lpstr>SQL6</vt:lpstr>
      <vt:lpstr>SQL7</vt:lpstr>
      <vt:lpstr>SQL8</vt:lpstr>
      <vt:lpstr>SQL9</vt:lpstr>
      <vt:lpstr>SQL10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Administrator</cp:lastModifiedBy>
  <dcterms:created xsi:type="dcterms:W3CDTF">2017-08-25T00:07:11Z</dcterms:created>
  <dcterms:modified xsi:type="dcterms:W3CDTF">2017-08-25T05:47:17Z</dcterms:modified>
</cp:coreProperties>
</file>