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<sst xmlns="http://schemas.openxmlformats.org/spreadsheetml/2006/main" uniqueCount="216">
  <si>
    <t>Prestadora:</t>
  </si>
  <si>
    <t>VS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</si>
  <si>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</si>
  <si>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</si>
  <si>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</si>
  <si>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</si>
  <si>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</si>
  <si>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</si>
  <si>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</si>
  <si>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</si>
  <si>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01/09/2015 - 31/09/2015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</si>
  <si>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</si>
  <si>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</si>
  <si>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</si>
  <si>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</si>
  <si>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</si>
  <si>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</si>
  <si>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</si>
  <si>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</si>
  <si>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</si>
  <si>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</si>
  <si>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</si>
  <si>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</si>
  <si>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</si>
  <si>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</si>
  <si>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</si>
  <si>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</si>
  <si>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</si>
  <si>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</si>
  <si>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</si>
  <si>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</si>
  <si>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</si>
  <si>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</si>
  <si>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</si>
  <si>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31/08/2015</t>
  </si>
  <si>
    <t>01/09/2015</t>
  </si>
  <si>
    <t>RODRIGO D MENDONCA GUIMARAES</t>
  </si>
  <si>
    <t>CAPTIVA SPORT 4X2 3.6 V6 24V</t>
  </si>
  <si>
    <t>HGM0810</t>
  </si>
  <si>
    <t>MARCA CORR DE SEGS LTDA</t>
  </si>
  <si>
    <t>Novo (previa)</t>
  </si>
  <si>
    <t>SARZEDO</t>
  </si>
  <si>
    <t>PARA DE MINAS</t>
  </si>
  <si>
    <t>MG</t>
  </si>
  <si>
    <t>02/09/2015</t>
  </si>
  <si>
    <t>DIRCEU ADMAR DOS SANTOS</t>
  </si>
  <si>
    <t>SPACEFOX SPORTLINE 1.6 8V</t>
  </si>
  <si>
    <t>HKJ5206</t>
  </si>
  <si>
    <t>INFORSEG COR ADM SEG LT</t>
  </si>
  <si>
    <t>BELO HORIZONTE</t>
  </si>
  <si>
    <t>LUCIMAR DE SOUZA</t>
  </si>
  <si>
    <t>STILO MICHAEL SCHUMACHER EDITION 1.8 16V 122CV 5P</t>
  </si>
  <si>
    <t>HBK2040</t>
  </si>
  <si>
    <t>Parcela em atraso</t>
  </si>
  <si>
    <t>HELIDA VIANA DE SOUZA</t>
  </si>
  <si>
    <t>ECOSPORT XLT 4X2 1.6 FLEX 5P</t>
  </si>
  <si>
    <t>OLP5936</t>
  </si>
  <si>
    <t>ANTONIO SANTIAGO CAFARO DE ALM</t>
  </si>
  <si>
    <t>03/09/2015</t>
  </si>
  <si>
    <t>ODAIR PINHEIRO ARAUJO  CRED</t>
  </si>
  <si>
    <t>L 200 TRITON HPE CAB. DUPLA 4X4 3.2 TB DIES. (AUT.) (NAC.)</t>
  </si>
  <si>
    <t>HKU4900</t>
  </si>
  <si>
    <t>TGL CONS ADM COR SEG LT</t>
  </si>
  <si>
    <t>MONTES CLAROS</t>
  </si>
  <si>
    <t>ARTUR LUIZ RIBEIRO CRUZ</t>
  </si>
  <si>
    <t>COROLLA XLI 1.8 16V FLEX 4P (AUT.) (NOVA SERIE)</t>
  </si>
  <si>
    <t>HMB5116</t>
  </si>
  <si>
    <t>TACLARO COM COR ASS SEG LT</t>
  </si>
  <si>
    <t>ROGERIO TAVARES M SILVA</t>
  </si>
  <si>
    <t>320I 2.0 16V TB</t>
  </si>
  <si>
    <t>OWH0210</t>
  </si>
  <si>
    <t>LICHTER ADM COR SEG LT</t>
  </si>
  <si>
    <t>EDER LUIZ FERREIRA</t>
  </si>
  <si>
    <t>L-1620 6X2 3 EIXOS DIES.</t>
  </si>
  <si>
    <t>JFG9148</t>
  </si>
  <si>
    <t>HENRIQUE NAUFEL ADMR E CORRETO</t>
  </si>
  <si>
    <t>04/09/2015</t>
  </si>
  <si>
    <t>DOUGLAS PERREIRA  RODRIGUES</t>
  </si>
  <si>
    <t>CIVIC SEDAN LXR 2.0 16V FLEX (AUT)</t>
  </si>
  <si>
    <t>PWN6520</t>
  </si>
  <si>
    <t>JEBERSON ALARICO PINTO</t>
  </si>
  <si>
    <t>UNO WAY 1.0 8V 5P</t>
  </si>
  <si>
    <t>HOK6627</t>
  </si>
  <si>
    <t>BAGAGEM ADM COR SEG LT</t>
  </si>
  <si>
    <t>BRUMADINHO</t>
  </si>
  <si>
    <t>ANDREA CECILIO DE OLIVEIRA</t>
  </si>
  <si>
    <t>COROLLA XEI 2.0 16V (AUT.)</t>
  </si>
  <si>
    <t>OQQ9133</t>
  </si>
  <si>
    <t>LOJACORR SA REDE COR SEG</t>
  </si>
  <si>
    <t>05/09/2015</t>
  </si>
  <si>
    <t>LUCIA ANA DE ALMEIDA OLIVEIRA</t>
  </si>
  <si>
    <t>GOL 1.6 8V 4P (NOVO)</t>
  </si>
  <si>
    <t>OQN7382</t>
  </si>
  <si>
    <t>RENATA DE PAULA GOMES</t>
  </si>
  <si>
    <t>FIT LX 1.4 16V FLEX 5P (AUT.)</t>
  </si>
  <si>
    <t>HIX6646</t>
  </si>
  <si>
    <t>SALVO COR SEG LT</t>
  </si>
  <si>
    <t>SABARA</t>
  </si>
  <si>
    <t>08/09/2015</t>
  </si>
  <si>
    <t>EDIRCE ANDRADE DE MAGALHAES</t>
  </si>
  <si>
    <t>HILUX SRV CAB. DUPLA 4X4 3.0 D4-D 16V TB DIES. 163CV (MEC.)</t>
  </si>
  <si>
    <t>HIK9483</t>
  </si>
  <si>
    <t>PREVISAO COR SEG LT</t>
  </si>
  <si>
    <t>MARIA SELMA V FIGUEIREDO SOARES</t>
  </si>
  <si>
    <t>ECOSPORT XLT 4X2 2.0 16V FLEX 5P (AUT.)</t>
  </si>
  <si>
    <t>HMB6138</t>
  </si>
  <si>
    <t>GARRINCHA ADM COR SEG</t>
  </si>
  <si>
    <t>ROGERIO DA SILVA CAMPOS</t>
  </si>
  <si>
    <t>BRAVO ESSENCE 1.8 16V</t>
  </si>
  <si>
    <t>PET3502</t>
  </si>
  <si>
    <t>GARRA COR E ADM DE SEG P &amp;</t>
  </si>
  <si>
    <t>09/09/2015</t>
  </si>
  <si>
    <t>JOSE MAURICIO DE REZENDE  FIAT</t>
  </si>
  <si>
    <t>BRAVO ABSOLUTE 1.8 16V (DUAL.)</t>
  </si>
  <si>
    <t>OWJ4918</t>
  </si>
  <si>
    <t>FIAT C R BR CORRET SEGS LTDA</t>
  </si>
  <si>
    <t>BETIM</t>
  </si>
  <si>
    <t>RAIMUNDO SANTIAGO MOURA NETO</t>
  </si>
  <si>
    <t>ZAFIRA COMFORT 2.0 8V FLEXPOWER 5P (MEC.)</t>
  </si>
  <si>
    <t>HEI6627</t>
  </si>
  <si>
    <t>VALERIA DE MAGALHAES MARTINS</t>
  </si>
  <si>
    <t>MARCIA SIQUEIRA F CAMPOS</t>
  </si>
  <si>
    <t>J2 1.4 16V</t>
  </si>
  <si>
    <t>OWH2921</t>
  </si>
  <si>
    <t>AMARE COR SEG LT</t>
  </si>
  <si>
    <t>10/09/2015</t>
  </si>
  <si>
    <t>CRISTIAN CHAVES PEGO  GSB</t>
  </si>
  <si>
    <t>POLO HATCH SPORTLINE 1.6 MI 8V TOTAL FLEX G3 5P</t>
  </si>
  <si>
    <t>HEH6218</t>
  </si>
  <si>
    <t>SANTANDER S.A. SERV TEC ADM CO</t>
  </si>
  <si>
    <t>CONTAGEM</t>
  </si>
  <si>
    <t>11/09/2015</t>
  </si>
  <si>
    <t>LUCAS SILVEIRA NETO</t>
  </si>
  <si>
    <t>SYMBOL EXPRESSION 1.6 16V HI-FLEX</t>
  </si>
  <si>
    <t>HKT6932</t>
  </si>
  <si>
    <t>MARCA SEGUROS CORRETORA DE SEG</t>
  </si>
  <si>
    <t>12/09/2015</t>
  </si>
  <si>
    <t>ELCIO SANCHES DIAS  CRED</t>
  </si>
  <si>
    <t>HMA9726</t>
  </si>
  <si>
    <t>14/09/2015</t>
  </si>
  <si>
    <t>RUBENS FERREIRA FILHO</t>
  </si>
  <si>
    <t>L 200 OUTDOOR HPE CAB. DUPLA 4X4 2.5 TB DIES. (AUT.) (NAC.)</t>
  </si>
  <si>
    <t>HLJ2300</t>
  </si>
  <si>
    <t>15/09/2015</t>
  </si>
  <si>
    <t>16/09/2015</t>
  </si>
  <si>
    <t>BRUNO MACEDO LIMA  GSB</t>
  </si>
  <si>
    <t>FREEMONT PRECISION 2.4 16V</t>
  </si>
  <si>
    <t>NYC1980</t>
  </si>
  <si>
    <t>17/09/2015</t>
  </si>
  <si>
    <t>ANGELO DE BARRETO ARANHA</t>
  </si>
  <si>
    <t>ETIOS HATCH XS 1.5 16V</t>
  </si>
  <si>
    <t>OQY6081</t>
  </si>
  <si>
    <t>MINUTO COR SEG LT</t>
  </si>
  <si>
    <t>GERALDO DE RESENDE PINTO</t>
  </si>
  <si>
    <t>HJW3952</t>
  </si>
  <si>
    <t xml:space="preserve">SANTANDER S.A. SERV TEC ADM E </t>
  </si>
  <si>
    <t>21/09/2015</t>
  </si>
  <si>
    <t>22/09/2015</t>
  </si>
  <si>
    <t>MEIRE LOURDES DA SILVA  CRED</t>
  </si>
  <si>
    <t>COROLLA XEI 1.8 16V FLEX 4P (AUT.) (NOVA SERIE)</t>
  </si>
  <si>
    <t>HMR4114</t>
  </si>
  <si>
    <t>23/09/2015</t>
  </si>
  <si>
    <t>GOL 1.0 MI 8V TOTAL FLEX G4 2P</t>
  </si>
  <si>
    <t>HNA7801</t>
  </si>
  <si>
    <t>DEBORA AP MEDEIROS</t>
  </si>
  <si>
    <t>DUCATO MULTI 2.3 (TETO ALTO)(LONGO)</t>
  </si>
  <si>
    <t>OMC2444</t>
  </si>
  <si>
    <t>SIMAO PEDRO DE OLIVEIRA</t>
  </si>
  <si>
    <t>SIENA EL 1.0 MPI FIRE 8V FLEX 4P G4</t>
  </si>
  <si>
    <t>HNG6103</t>
  </si>
  <si>
    <t>24/09/2015</t>
  </si>
  <si>
    <t>REINALDO FLEMING ALVES PEREIRA</t>
  </si>
  <si>
    <t>FIESTA HATCH SE 1.6 16V (AUT)</t>
  </si>
  <si>
    <t>OQF6255</t>
  </si>
  <si>
    <t>SELTSEG COR SEG LT</t>
  </si>
  <si>
    <t>25/09/2015</t>
  </si>
  <si>
    <t>JOSE LUIZ DOS SANTOS</t>
  </si>
  <si>
    <t>SPIN LTZ 1.8 8V (AUT)</t>
  </si>
  <si>
    <t>PWQ1113</t>
  </si>
  <si>
    <t>RIBEIRAO DAS NEVES</t>
  </si>
  <si>
    <t>ROGERIO CASTILHO SILVA SOUZA</t>
  </si>
  <si>
    <t>HHF7879</t>
  </si>
  <si>
    <t>AGIL ADM COR SEG P SERV LT</t>
  </si>
  <si>
    <t>28/09/2015</t>
  </si>
  <si>
    <t>WILSON GERALDO DE MOURA SALES</t>
  </si>
  <si>
    <t>PUNTO ELX 1.4 8V</t>
  </si>
  <si>
    <t>HJP5597</t>
  </si>
  <si>
    <t>IGOR MARINHO DE OLIVEIRA</t>
  </si>
  <si>
    <t>L 200 TRITON HPE CAB. DUPLA 4X4 3.5 V6 FLEX</t>
  </si>
  <si>
    <t>HND9955</t>
  </si>
  <si>
    <t>ANTONIO SANTIAGO</t>
  </si>
  <si>
    <t>LILIANE OLIVEIRA HUDSON</t>
  </si>
  <si>
    <t>SANDERO PRIVILEGE 1.6 16V</t>
  </si>
  <si>
    <t>HKC3850</t>
  </si>
  <si>
    <t>MAIOR COR SEG SC LT</t>
  </si>
  <si>
    <t>26/09/2015</t>
  </si>
  <si>
    <t>ANTONIO CANDIDO LOPES SOBRINHO</t>
  </si>
  <si>
    <t>FIORINO FURGAO 1.3 FIRE 8V FLEX</t>
  </si>
  <si>
    <t>HMO4917</t>
  </si>
  <si>
    <t>29/09/2015</t>
  </si>
  <si>
    <t>CODEMP MARKETING EMPREEND LT</t>
  </si>
  <si>
    <t>VOYAGE COMFORTLINE 1.6 MI TOTAL FLEX 8V 4P</t>
  </si>
  <si>
    <t>PVC6030</t>
  </si>
  <si>
    <t>ROFAVI ADM E CONS SEG LT</t>
  </si>
  <si>
    <t>30/09/2015</t>
  </si>
  <si>
    <t>JOSE F SATURNINO</t>
  </si>
  <si>
    <t>MARCH SV 1.6 16V</t>
  </si>
  <si>
    <t>PUT6274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</si>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</sst>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65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7082569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/>
      <c r="O12" s="54">
        <v>35</v>
      </c>
      <c r="P12" s="54"/>
      <c r="Q12" s="55">
        <v>35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35</v>
      </c>
      <c r="C13" s="49" t="s">
        <v>44</v>
      </c>
      <c r="D13" s="50">
        <v>501491128</v>
      </c>
      <c r="E13" s="51" t="s">
        <v>45</v>
      </c>
      <c r="F13" s="50" t="s">
        <v>46</v>
      </c>
      <c r="G13" s="51" t="s">
        <v>47</v>
      </c>
      <c r="H13" s="51" t="s">
        <v>48</v>
      </c>
      <c r="I13" s="52"/>
      <c r="J13" s="50" t="s">
        <v>40</v>
      </c>
      <c r="K13" s="51" t="s">
        <v>41</v>
      </c>
      <c r="L13" s="51" t="s">
        <v>49</v>
      </c>
      <c r="M13" s="53">
        <v>0</v>
      </c>
      <c r="N13" s="54">
        <v>35</v>
      </c>
      <c r="O13" s="54"/>
      <c r="P13" s="54"/>
      <c r="Q13" s="55">
        <v>35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35</v>
      </c>
      <c r="C14" s="49" t="s">
        <v>44</v>
      </c>
      <c r="D14" s="50">
        <v>501491101</v>
      </c>
      <c r="E14" s="51" t="s">
        <v>50</v>
      </c>
      <c r="F14" s="50" t="s">
        <v>51</v>
      </c>
      <c r="G14" s="51" t="s">
        <v>52</v>
      </c>
      <c r="H14" s="51" t="s">
        <v>48</v>
      </c>
      <c r="I14" s="52"/>
      <c r="J14" s="50" t="s">
        <v>53</v>
      </c>
      <c r="K14" s="51" t="s">
        <v>41</v>
      </c>
      <c r="L14" s="51" t="s">
        <v>49</v>
      </c>
      <c r="M14" s="53">
        <v>0</v>
      </c>
      <c r="N14" s="54">
        <v>35</v>
      </c>
      <c r="O14" s="54"/>
      <c r="P14" s="54"/>
      <c r="Q14" s="55">
        <v>35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35</v>
      </c>
      <c r="C15" s="49" t="s">
        <v>44</v>
      </c>
      <c r="D15" s="50">
        <v>501491071</v>
      </c>
      <c r="E15" s="51" t="s">
        <v>54</v>
      </c>
      <c r="F15" s="50" t="s">
        <v>55</v>
      </c>
      <c r="G15" s="51" t="s">
        <v>56</v>
      </c>
      <c r="H15" s="51" t="s">
        <v>57</v>
      </c>
      <c r="I15" s="52"/>
      <c r="J15" s="50" t="s">
        <v>53</v>
      </c>
      <c r="K15" s="51" t="s">
        <v>41</v>
      </c>
      <c r="L15" s="51" t="s">
        <v>49</v>
      </c>
      <c r="M15" s="53">
        <v>0</v>
      </c>
      <c r="N15" s="54">
        <v>35</v>
      </c>
      <c r="O15" s="54"/>
      <c r="P15" s="54"/>
      <c r="Q15" s="55">
        <v>35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44</v>
      </c>
      <c r="C16" s="49" t="s">
        <v>58</v>
      </c>
      <c r="D16" s="50">
        <v>501491420</v>
      </c>
      <c r="E16" s="51" t="s">
        <v>59</v>
      </c>
      <c r="F16" s="50" t="s">
        <v>60</v>
      </c>
      <c r="G16" s="51" t="s">
        <v>61</v>
      </c>
      <c r="H16" s="51" t="s">
        <v>62</v>
      </c>
      <c r="I16" s="52"/>
      <c r="J16" s="50" t="s">
        <v>53</v>
      </c>
      <c r="K16" s="51" t="s">
        <v>41</v>
      </c>
      <c r="L16" s="51" t="s">
        <v>63</v>
      </c>
      <c r="M16" s="53">
        <v>0</v>
      </c>
      <c r="N16" s="54">
        <v>35</v>
      </c>
      <c r="O16" s="54"/>
      <c r="P16" s="54"/>
      <c r="Q16" s="55">
        <v>35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44</v>
      </c>
      <c r="C17" s="49" t="s">
        <v>58</v>
      </c>
      <c r="D17" s="50">
        <v>24104540</v>
      </c>
      <c r="E17" s="51" t="s">
        <v>64</v>
      </c>
      <c r="F17" s="50" t="s">
        <v>65</v>
      </c>
      <c r="G17" s="51" t="s">
        <v>66</v>
      </c>
      <c r="H17" s="51" t="s">
        <v>67</v>
      </c>
      <c r="I17" s="52"/>
      <c r="J17" s="50" t="s">
        <v>40</v>
      </c>
      <c r="K17" s="51" t="s">
        <v>41</v>
      </c>
      <c r="L17" s="51" t="s">
        <v>49</v>
      </c>
      <c r="M17" s="53">
        <v>0</v>
      </c>
      <c r="N17" s="54">
        <v>35</v>
      </c>
      <c r="O17" s="54"/>
      <c r="P17" s="54"/>
      <c r="Q17" s="55">
        <v>35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44</v>
      </c>
      <c r="C18" s="49" t="s">
        <v>58</v>
      </c>
      <c r="D18" s="50">
        <v>501491250</v>
      </c>
      <c r="E18" s="51" t="s">
        <v>68</v>
      </c>
      <c r="F18" s="50" t="s">
        <v>69</v>
      </c>
      <c r="G18" s="51" t="s">
        <v>70</v>
      </c>
      <c r="H18" s="51" t="s">
        <v>71</v>
      </c>
      <c r="I18" s="52"/>
      <c r="J18" s="50" t="s">
        <v>40</v>
      </c>
      <c r="K18" s="51" t="s">
        <v>41</v>
      </c>
      <c r="L18" s="51" t="s">
        <v>49</v>
      </c>
      <c r="M18" s="53">
        <v>0</v>
      </c>
      <c r="N18" s="54">
        <v>35</v>
      </c>
      <c r="O18" s="54"/>
      <c r="P18" s="54"/>
      <c r="Q18" s="55">
        <v>35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44</v>
      </c>
      <c r="C19" s="49" t="s">
        <v>58</v>
      </c>
      <c r="D19" s="50">
        <v>7082570</v>
      </c>
      <c r="E19" s="51" t="s">
        <v>72</v>
      </c>
      <c r="F19" s="50" t="s">
        <v>73</v>
      </c>
      <c r="G19" s="51" t="s">
        <v>74</v>
      </c>
      <c r="H19" s="51" t="s">
        <v>75</v>
      </c>
      <c r="I19" s="52"/>
      <c r="J19" s="50" t="s">
        <v>40</v>
      </c>
      <c r="K19" s="51" t="s">
        <v>41</v>
      </c>
      <c r="L19" s="51" t="s">
        <v>42</v>
      </c>
      <c r="M19" s="53">
        <v>0</v>
      </c>
      <c r="N19" s="54"/>
      <c r="O19" s="54">
        <v>35</v>
      </c>
      <c r="P19" s="54"/>
      <c r="Q19" s="55">
        <v>35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58</v>
      </c>
      <c r="C20" s="49" t="s">
        <v>76</v>
      </c>
      <c r="D20" s="50">
        <v>501491438</v>
      </c>
      <c r="E20" s="51" t="s">
        <v>77</v>
      </c>
      <c r="F20" s="50" t="s">
        <v>78</v>
      </c>
      <c r="G20" s="51" t="s">
        <v>79</v>
      </c>
      <c r="H20" s="51" t="s">
        <v>48</v>
      </c>
      <c r="I20" s="52"/>
      <c r="J20" s="50" t="s">
        <v>40</v>
      </c>
      <c r="K20" s="51" t="s">
        <v>41</v>
      </c>
      <c r="L20" s="51" t="s">
        <v>49</v>
      </c>
      <c r="M20" s="53">
        <v>0</v>
      </c>
      <c r="N20" s="54">
        <v>35</v>
      </c>
      <c r="O20" s="54"/>
      <c r="P20" s="54"/>
      <c r="Q20" s="55">
        <v>35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58</v>
      </c>
      <c r="C21" s="49" t="s">
        <v>76</v>
      </c>
      <c r="D21" s="50">
        <v>501491403</v>
      </c>
      <c r="E21" s="51" t="s">
        <v>80</v>
      </c>
      <c r="F21" s="50" t="s">
        <v>81</v>
      </c>
      <c r="G21" s="51" t="s">
        <v>82</v>
      </c>
      <c r="H21" s="51" t="s">
        <v>83</v>
      </c>
      <c r="I21" s="52"/>
      <c r="J21" s="50" t="s">
        <v>40</v>
      </c>
      <c r="K21" s="51" t="s">
        <v>41</v>
      </c>
      <c r="L21" s="51" t="s">
        <v>84</v>
      </c>
      <c r="M21" s="53">
        <v>0</v>
      </c>
      <c r="N21" s="54">
        <v>35</v>
      </c>
      <c r="O21" s="54"/>
      <c r="P21" s="54"/>
      <c r="Q21" s="55">
        <v>35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58</v>
      </c>
      <c r="C22" s="49" t="s">
        <v>76</v>
      </c>
      <c r="D22" s="50">
        <v>501491446</v>
      </c>
      <c r="E22" s="51" t="s">
        <v>85</v>
      </c>
      <c r="F22" s="50" t="s">
        <v>86</v>
      </c>
      <c r="G22" s="51" t="s">
        <v>87</v>
      </c>
      <c r="H22" s="51" t="s">
        <v>88</v>
      </c>
      <c r="I22" s="52"/>
      <c r="J22" s="50" t="s">
        <v>40</v>
      </c>
      <c r="K22" s="51" t="s">
        <v>41</v>
      </c>
      <c r="L22" s="51" t="s">
        <v>49</v>
      </c>
      <c r="M22" s="53">
        <v>0</v>
      </c>
      <c r="N22" s="54">
        <v>35</v>
      </c>
      <c r="O22" s="54"/>
      <c r="P22" s="54"/>
      <c r="Q22" s="55">
        <v>35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76</v>
      </c>
      <c r="C23" s="49" t="s">
        <v>89</v>
      </c>
      <c r="D23" s="50">
        <v>501491632</v>
      </c>
      <c r="E23" s="51" t="s">
        <v>90</v>
      </c>
      <c r="F23" s="50" t="s">
        <v>91</v>
      </c>
      <c r="G23" s="51" t="s">
        <v>92</v>
      </c>
      <c r="H23" s="51" t="s">
        <v>48</v>
      </c>
      <c r="I23" s="52"/>
      <c r="J23" s="50" t="s">
        <v>40</v>
      </c>
      <c r="K23" s="51" t="s">
        <v>41</v>
      </c>
      <c r="L23" s="51" t="s">
        <v>49</v>
      </c>
      <c r="M23" s="53">
        <v>0</v>
      </c>
      <c r="N23" s="54">
        <v>35</v>
      </c>
      <c r="O23" s="54"/>
      <c r="P23" s="54"/>
      <c r="Q23" s="55">
        <v>35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76</v>
      </c>
      <c r="C24" s="49" t="s">
        <v>89</v>
      </c>
      <c r="D24" s="50">
        <v>501491497</v>
      </c>
      <c r="E24" s="51" t="s">
        <v>93</v>
      </c>
      <c r="F24" s="50" t="s">
        <v>94</v>
      </c>
      <c r="G24" s="51" t="s">
        <v>95</v>
      </c>
      <c r="H24" s="51" t="s">
        <v>96</v>
      </c>
      <c r="I24" s="52"/>
      <c r="J24" s="50" t="s">
        <v>40</v>
      </c>
      <c r="K24" s="51" t="s">
        <v>41</v>
      </c>
      <c r="L24" s="51" t="s">
        <v>97</v>
      </c>
      <c r="M24" s="53">
        <v>0</v>
      </c>
      <c r="N24" s="54">
        <v>35</v>
      </c>
      <c r="O24" s="54"/>
      <c r="P24" s="54"/>
      <c r="Q24" s="55">
        <v>35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76</v>
      </c>
      <c r="C25" s="49" t="s">
        <v>98</v>
      </c>
      <c r="D25" s="50">
        <v>501491560</v>
      </c>
      <c r="E25" s="51" t="s">
        <v>99</v>
      </c>
      <c r="F25" s="50" t="s">
        <v>100</v>
      </c>
      <c r="G25" s="51" t="s">
        <v>101</v>
      </c>
      <c r="H25" s="51" t="s">
        <v>102</v>
      </c>
      <c r="I25" s="52"/>
      <c r="J25" s="50" t="s">
        <v>40</v>
      </c>
      <c r="K25" s="51" t="s">
        <v>41</v>
      </c>
      <c r="L25" s="51" t="s">
        <v>49</v>
      </c>
      <c r="M25" s="53">
        <v>0</v>
      </c>
      <c r="N25" s="54">
        <v>35</v>
      </c>
      <c r="O25" s="54"/>
      <c r="P25" s="54"/>
      <c r="Q25" s="55">
        <v>35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76</v>
      </c>
      <c r="C26" s="49" t="s">
        <v>98</v>
      </c>
      <c r="D26" s="50">
        <v>501491462</v>
      </c>
      <c r="E26" s="51" t="s">
        <v>103</v>
      </c>
      <c r="F26" s="50" t="s">
        <v>104</v>
      </c>
      <c r="G26" s="51" t="s">
        <v>105</v>
      </c>
      <c r="H26" s="51" t="s">
        <v>106</v>
      </c>
      <c r="I26" s="52"/>
      <c r="J26" s="50" t="s">
        <v>40</v>
      </c>
      <c r="K26" s="51" t="s">
        <v>41</v>
      </c>
      <c r="L26" s="51" t="s">
        <v>49</v>
      </c>
      <c r="M26" s="53">
        <v>0</v>
      </c>
      <c r="N26" s="54">
        <v>35</v>
      </c>
      <c r="O26" s="54"/>
      <c r="P26" s="54"/>
      <c r="Q26" s="55">
        <v>35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89</v>
      </c>
      <c r="C27" s="49" t="s">
        <v>98</v>
      </c>
      <c r="D27" s="50">
        <v>7082572</v>
      </c>
      <c r="E27" s="51" t="s">
        <v>107</v>
      </c>
      <c r="F27" s="50" t="s">
        <v>108</v>
      </c>
      <c r="G27" s="51" t="s">
        <v>109</v>
      </c>
      <c r="H27" s="51" t="s">
        <v>110</v>
      </c>
      <c r="I27" s="52"/>
      <c r="J27" s="50" t="s">
        <v>40</v>
      </c>
      <c r="K27" s="51" t="s">
        <v>41</v>
      </c>
      <c r="L27" s="51" t="s">
        <v>42</v>
      </c>
      <c r="M27" s="53">
        <v>0</v>
      </c>
      <c r="N27" s="54"/>
      <c r="O27" s="54">
        <v>35</v>
      </c>
      <c r="P27" s="54"/>
      <c r="Q27" s="55">
        <v>35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98</v>
      </c>
      <c r="C28" s="49" t="s">
        <v>111</v>
      </c>
      <c r="D28" s="50">
        <v>501491543</v>
      </c>
      <c r="E28" s="51" t="s">
        <v>112</v>
      </c>
      <c r="F28" s="50" t="s">
        <v>113</v>
      </c>
      <c r="G28" s="51" t="s">
        <v>114</v>
      </c>
      <c r="H28" s="51" t="s">
        <v>115</v>
      </c>
      <c r="I28" s="52"/>
      <c r="J28" s="50" t="s">
        <v>40</v>
      </c>
      <c r="K28" s="51" t="s">
        <v>41</v>
      </c>
      <c r="L28" s="51" t="s">
        <v>116</v>
      </c>
      <c r="M28" s="53">
        <v>0</v>
      </c>
      <c r="N28" s="54">
        <v>35</v>
      </c>
      <c r="O28" s="54"/>
      <c r="P28" s="54"/>
      <c r="Q28" s="55">
        <v>35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98</v>
      </c>
      <c r="C29" s="49" t="s">
        <v>111</v>
      </c>
      <c r="D29" s="50">
        <v>501491683</v>
      </c>
      <c r="E29" s="51" t="s">
        <v>117</v>
      </c>
      <c r="F29" s="50" t="s">
        <v>118</v>
      </c>
      <c r="G29" s="51" t="s">
        <v>119</v>
      </c>
      <c r="H29" s="51" t="s">
        <v>120</v>
      </c>
      <c r="I29" s="52"/>
      <c r="J29" s="50" t="s">
        <v>40</v>
      </c>
      <c r="K29" s="51" t="s">
        <v>41</v>
      </c>
      <c r="L29" s="51" t="s">
        <v>49</v>
      </c>
      <c r="M29" s="53">
        <v>0</v>
      </c>
      <c r="N29" s="54">
        <v>35</v>
      </c>
      <c r="O29" s="54"/>
      <c r="P29" s="54"/>
      <c r="Q29" s="55">
        <v>35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98</v>
      </c>
      <c r="C30" s="49" t="s">
        <v>111</v>
      </c>
      <c r="D30" s="50">
        <v>501491667</v>
      </c>
      <c r="E30" s="51" t="s">
        <v>121</v>
      </c>
      <c r="F30" s="50" t="s">
        <v>122</v>
      </c>
      <c r="G30" s="51" t="s">
        <v>123</v>
      </c>
      <c r="H30" s="51" t="s">
        <v>124</v>
      </c>
      <c r="I30" s="52"/>
      <c r="J30" s="50" t="s">
        <v>40</v>
      </c>
      <c r="K30" s="51" t="s">
        <v>41</v>
      </c>
      <c r="L30" s="51" t="s">
        <v>49</v>
      </c>
      <c r="M30" s="53">
        <v>0</v>
      </c>
      <c r="N30" s="54">
        <v>35</v>
      </c>
      <c r="O30" s="54"/>
      <c r="P30" s="54"/>
      <c r="Q30" s="55">
        <v>35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111</v>
      </c>
      <c r="C31" s="49" t="s">
        <v>125</v>
      </c>
      <c r="D31" s="50">
        <v>24108546</v>
      </c>
      <c r="E31" s="51" t="s">
        <v>126</v>
      </c>
      <c r="F31" s="50" t="s">
        <v>127</v>
      </c>
      <c r="G31" s="51" t="s">
        <v>128</v>
      </c>
      <c r="H31" s="51" t="s">
        <v>129</v>
      </c>
      <c r="I31" s="52"/>
      <c r="J31" s="50" t="s">
        <v>40</v>
      </c>
      <c r="K31" s="51" t="s">
        <v>41</v>
      </c>
      <c r="L31" s="51" t="s">
        <v>130</v>
      </c>
      <c r="M31" s="53">
        <v>0</v>
      </c>
      <c r="N31" s="54">
        <v>35</v>
      </c>
      <c r="O31" s="54"/>
      <c r="P31" s="54"/>
      <c r="Q31" s="55">
        <v>35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125</v>
      </c>
      <c r="C32" s="49" t="s">
        <v>131</v>
      </c>
      <c r="D32" s="50">
        <v>7082574</v>
      </c>
      <c r="E32" s="51" t="s">
        <v>132</v>
      </c>
      <c r="F32" s="50" t="s">
        <v>133</v>
      </c>
      <c r="G32" s="51" t="s">
        <v>134</v>
      </c>
      <c r="H32" s="51" t="s">
        <v>135</v>
      </c>
      <c r="I32" s="52"/>
      <c r="J32" s="50" t="s">
        <v>40</v>
      </c>
      <c r="K32" s="51" t="s">
        <v>41</v>
      </c>
      <c r="L32" s="51" t="s">
        <v>42</v>
      </c>
      <c r="M32" s="53">
        <v>0</v>
      </c>
      <c r="N32" s="54"/>
      <c r="O32" s="54">
        <v>35</v>
      </c>
      <c r="P32" s="54"/>
      <c r="Q32" s="55">
        <v>35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131</v>
      </c>
      <c r="C33" s="49" t="s">
        <v>136</v>
      </c>
      <c r="D33" s="50">
        <v>501491950</v>
      </c>
      <c r="E33" s="51" t="s">
        <v>137</v>
      </c>
      <c r="F33" s="50" t="s">
        <v>81</v>
      </c>
      <c r="G33" s="51" t="s">
        <v>138</v>
      </c>
      <c r="H33" s="51" t="s">
        <v>62</v>
      </c>
      <c r="I33" s="52"/>
      <c r="J33" s="50" t="s">
        <v>40</v>
      </c>
      <c r="K33" s="51" t="s">
        <v>41</v>
      </c>
      <c r="L33" s="51" t="s">
        <v>49</v>
      </c>
      <c r="M33" s="53">
        <v>0</v>
      </c>
      <c r="N33" s="54">
        <v>35</v>
      </c>
      <c r="O33" s="54"/>
      <c r="P33" s="54"/>
      <c r="Q33" s="55">
        <v>35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136</v>
      </c>
      <c r="C34" s="49" t="s">
        <v>139</v>
      </c>
      <c r="D34" s="50">
        <v>501491969</v>
      </c>
      <c r="E34" s="51" t="s">
        <v>140</v>
      </c>
      <c r="F34" s="50" t="s">
        <v>141</v>
      </c>
      <c r="G34" s="51" t="s">
        <v>142</v>
      </c>
      <c r="H34" s="51" t="s">
        <v>48</v>
      </c>
      <c r="I34" s="52"/>
      <c r="J34" s="50" t="s">
        <v>40</v>
      </c>
      <c r="K34" s="51" t="s">
        <v>41</v>
      </c>
      <c r="L34" s="51" t="s">
        <v>49</v>
      </c>
      <c r="M34" s="53">
        <v>0</v>
      </c>
      <c r="N34" s="54">
        <v>35</v>
      </c>
      <c r="O34" s="54"/>
      <c r="P34" s="54"/>
      <c r="Q34" s="55">
        <v>35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143</v>
      </c>
      <c r="C35" s="49" t="s">
        <v>144</v>
      </c>
      <c r="D35" s="50">
        <v>24111318</v>
      </c>
      <c r="E35" s="51" t="s">
        <v>145</v>
      </c>
      <c r="F35" s="50" t="s">
        <v>146</v>
      </c>
      <c r="G35" s="51" t="s">
        <v>147</v>
      </c>
      <c r="H35" s="51" t="s">
        <v>129</v>
      </c>
      <c r="I35" s="52"/>
      <c r="J35" s="50" t="s">
        <v>40</v>
      </c>
      <c r="K35" s="51" t="s">
        <v>41</v>
      </c>
      <c r="L35" s="51" t="s">
        <v>49</v>
      </c>
      <c r="M35" s="53">
        <v>0</v>
      </c>
      <c r="N35" s="54">
        <v>35</v>
      </c>
      <c r="O35" s="54"/>
      <c r="P35" s="54"/>
      <c r="Q35" s="55">
        <v>35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144</v>
      </c>
      <c r="C36" s="49" t="s">
        <v>148</v>
      </c>
      <c r="D36" s="50">
        <v>24112012</v>
      </c>
      <c r="E36" s="51" t="s">
        <v>149</v>
      </c>
      <c r="F36" s="50" t="s">
        <v>150</v>
      </c>
      <c r="G36" s="51" t="s">
        <v>151</v>
      </c>
      <c r="H36" s="51" t="s">
        <v>152</v>
      </c>
      <c r="I36" s="52"/>
      <c r="J36" s="50" t="s">
        <v>40</v>
      </c>
      <c r="K36" s="51" t="s">
        <v>41</v>
      </c>
      <c r="L36" s="51" t="s">
        <v>49</v>
      </c>
      <c r="M36" s="53">
        <v>0</v>
      </c>
      <c r="N36" s="54">
        <v>35</v>
      </c>
      <c r="O36" s="54"/>
      <c r="P36" s="54"/>
      <c r="Q36" s="55">
        <v>35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148</v>
      </c>
      <c r="C37" s="49" t="s">
        <v>148</v>
      </c>
      <c r="D37" s="50">
        <v>7080257</v>
      </c>
      <c r="E37" s="51" t="s">
        <v>153</v>
      </c>
      <c r="F37" s="50" t="s">
        <v>81</v>
      </c>
      <c r="G37" s="51" t="s">
        <v>154</v>
      </c>
      <c r="H37" s="51" t="s">
        <v>155</v>
      </c>
      <c r="I37" s="52"/>
      <c r="J37" s="50" t="s">
        <v>40</v>
      </c>
      <c r="K37" s="51" t="s">
        <v>41</v>
      </c>
      <c r="L37" s="51" t="s">
        <v>49</v>
      </c>
      <c r="M37" s="53">
        <v>0</v>
      </c>
      <c r="N37" s="54"/>
      <c r="O37" s="54">
        <v>35</v>
      </c>
      <c r="P37" s="54"/>
      <c r="Q37" s="55">
        <v>35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156</v>
      </c>
      <c r="C38" s="49" t="s">
        <v>157</v>
      </c>
      <c r="D38" s="50">
        <v>501492400</v>
      </c>
      <c r="E38" s="51" t="s">
        <v>158</v>
      </c>
      <c r="F38" s="50" t="s">
        <v>159</v>
      </c>
      <c r="G38" s="51" t="s">
        <v>160</v>
      </c>
      <c r="H38" s="51" t="s">
        <v>62</v>
      </c>
      <c r="I38" s="52"/>
      <c r="J38" s="50" t="s">
        <v>40</v>
      </c>
      <c r="K38" s="51" t="s">
        <v>41</v>
      </c>
      <c r="L38" s="51" t="s">
        <v>49</v>
      </c>
      <c r="M38" s="53">
        <v>0</v>
      </c>
      <c r="N38" s="54">
        <v>35</v>
      </c>
      <c r="O38" s="54"/>
      <c r="P38" s="54"/>
      <c r="Q38" s="55">
        <v>35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157</v>
      </c>
      <c r="C39" s="49" t="s">
        <v>161</v>
      </c>
      <c r="D39" s="50">
        <v>24114643</v>
      </c>
      <c r="E39" s="51" t="s">
        <v>126</v>
      </c>
      <c r="F39" s="50" t="s">
        <v>162</v>
      </c>
      <c r="G39" s="51" t="s">
        <v>163</v>
      </c>
      <c r="H39" s="51" t="s">
        <v>129</v>
      </c>
      <c r="I39" s="52"/>
      <c r="J39" s="50" t="s">
        <v>40</v>
      </c>
      <c r="K39" s="51" t="s">
        <v>41</v>
      </c>
      <c r="L39" s="51" t="s">
        <v>130</v>
      </c>
      <c r="M39" s="53">
        <v>0</v>
      </c>
      <c r="N39" s="54">
        <v>35</v>
      </c>
      <c r="O39" s="54"/>
      <c r="P39" s="54"/>
      <c r="Q39" s="55">
        <v>35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157</v>
      </c>
      <c r="C40" s="49" t="s">
        <v>161</v>
      </c>
      <c r="D40" s="50">
        <v>7082577</v>
      </c>
      <c r="E40" s="51" t="s">
        <v>164</v>
      </c>
      <c r="F40" s="50" t="s">
        <v>165</v>
      </c>
      <c r="G40" s="51" t="s">
        <v>166</v>
      </c>
      <c r="H40" s="51" t="s">
        <v>75</v>
      </c>
      <c r="I40" s="52"/>
      <c r="J40" s="50" t="s">
        <v>40</v>
      </c>
      <c r="K40" s="51" t="s">
        <v>41</v>
      </c>
      <c r="L40" s="51" t="s">
        <v>42</v>
      </c>
      <c r="M40" s="53">
        <v>0</v>
      </c>
      <c r="N40" s="54"/>
      <c r="O40" s="54">
        <v>35</v>
      </c>
      <c r="P40" s="54"/>
      <c r="Q40" s="55">
        <v>35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157</v>
      </c>
      <c r="C41" s="49" t="s">
        <v>161</v>
      </c>
      <c r="D41" s="50">
        <v>501492388</v>
      </c>
      <c r="E41" s="51" t="s">
        <v>167</v>
      </c>
      <c r="F41" s="50" t="s">
        <v>168</v>
      </c>
      <c r="G41" s="51" t="s">
        <v>169</v>
      </c>
      <c r="H41" s="51" t="s">
        <v>48</v>
      </c>
      <c r="I41" s="52"/>
      <c r="J41" s="50" t="s">
        <v>53</v>
      </c>
      <c r="K41" s="51" t="s">
        <v>41</v>
      </c>
      <c r="L41" s="51" t="s">
        <v>84</v>
      </c>
      <c r="M41" s="53">
        <v>0</v>
      </c>
      <c r="N41" s="54">
        <v>35</v>
      </c>
      <c r="O41" s="54"/>
      <c r="P41" s="54"/>
      <c r="Q41" s="55">
        <v>35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161</v>
      </c>
      <c r="C42" s="49" t="s">
        <v>170</v>
      </c>
      <c r="D42" s="50">
        <v>501492477</v>
      </c>
      <c r="E42" s="51" t="s">
        <v>171</v>
      </c>
      <c r="F42" s="50" t="s">
        <v>172</v>
      </c>
      <c r="G42" s="51" t="s">
        <v>173</v>
      </c>
      <c r="H42" s="51" t="s">
        <v>174</v>
      </c>
      <c r="I42" s="52"/>
      <c r="J42" s="50" t="s">
        <v>40</v>
      </c>
      <c r="K42" s="51" t="s">
        <v>41</v>
      </c>
      <c r="L42" s="51" t="s">
        <v>49</v>
      </c>
      <c r="M42" s="53">
        <v>0</v>
      </c>
      <c r="N42" s="54">
        <v>35</v>
      </c>
      <c r="O42" s="54"/>
      <c r="P42" s="54"/>
      <c r="Q42" s="55">
        <v>35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170</v>
      </c>
      <c r="C43" s="49" t="s">
        <v>175</v>
      </c>
      <c r="D43" s="50">
        <v>501492493</v>
      </c>
      <c r="E43" s="51" t="s">
        <v>176</v>
      </c>
      <c r="F43" s="50" t="s">
        <v>177</v>
      </c>
      <c r="G43" s="51" t="s">
        <v>178</v>
      </c>
      <c r="H43" s="51" t="s">
        <v>174</v>
      </c>
      <c r="I43" s="52"/>
      <c r="J43" s="50" t="s">
        <v>40</v>
      </c>
      <c r="K43" s="51" t="s">
        <v>41</v>
      </c>
      <c r="L43" s="51" t="s">
        <v>179</v>
      </c>
      <c r="M43" s="53">
        <v>0</v>
      </c>
      <c r="N43" s="54">
        <v>35</v>
      </c>
      <c r="O43" s="54"/>
      <c r="P43" s="54"/>
      <c r="Q43" s="55">
        <v>35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170</v>
      </c>
      <c r="C44" s="49" t="s">
        <v>175</v>
      </c>
      <c r="D44" s="50">
        <v>501492574</v>
      </c>
      <c r="E44" s="51" t="s">
        <v>180</v>
      </c>
      <c r="F44" s="50" t="s">
        <v>146</v>
      </c>
      <c r="G44" s="51" t="s">
        <v>181</v>
      </c>
      <c r="H44" s="51" t="s">
        <v>182</v>
      </c>
      <c r="I44" s="52"/>
      <c r="J44" s="50" t="s">
        <v>40</v>
      </c>
      <c r="K44" s="51" t="s">
        <v>41</v>
      </c>
      <c r="L44" s="51" t="s">
        <v>42</v>
      </c>
      <c r="M44" s="53">
        <v>0</v>
      </c>
      <c r="N44" s="54">
        <v>35</v>
      </c>
      <c r="O44" s="54"/>
      <c r="P44" s="54"/>
      <c r="Q44" s="55">
        <v>35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175</v>
      </c>
      <c r="C45" s="49" t="s">
        <v>183</v>
      </c>
      <c r="D45" s="50">
        <v>501492620</v>
      </c>
      <c r="E45" s="51" t="s">
        <v>184</v>
      </c>
      <c r="F45" s="50" t="s">
        <v>185</v>
      </c>
      <c r="G45" s="51" t="s">
        <v>186</v>
      </c>
      <c r="H45" s="51" t="s">
        <v>48</v>
      </c>
      <c r="I45" s="52"/>
      <c r="J45" s="50" t="s">
        <v>40</v>
      </c>
      <c r="K45" s="51" t="s">
        <v>41</v>
      </c>
      <c r="L45" s="51" t="s">
        <v>49</v>
      </c>
      <c r="M45" s="53">
        <v>0</v>
      </c>
      <c r="N45" s="54">
        <v>35</v>
      </c>
      <c r="O45" s="54"/>
      <c r="P45" s="54"/>
      <c r="Q45" s="55">
        <v>35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175</v>
      </c>
      <c r="C46" s="49" t="s">
        <v>183</v>
      </c>
      <c r="D46" s="50">
        <v>7082583</v>
      </c>
      <c r="E46" s="51" t="s">
        <v>187</v>
      </c>
      <c r="F46" s="50" t="s">
        <v>188</v>
      </c>
      <c r="G46" s="51" t="s">
        <v>189</v>
      </c>
      <c r="H46" s="51" t="s">
        <v>190</v>
      </c>
      <c r="I46" s="52"/>
      <c r="J46" s="50" t="s">
        <v>40</v>
      </c>
      <c r="K46" s="51" t="s">
        <v>41</v>
      </c>
      <c r="L46" s="51" t="s">
        <v>42</v>
      </c>
      <c r="M46" s="53">
        <v>0</v>
      </c>
      <c r="N46" s="54"/>
      <c r="O46" s="54">
        <v>35</v>
      </c>
      <c r="P46" s="54"/>
      <c r="Q46" s="55">
        <v>35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175</v>
      </c>
      <c r="C47" s="49" t="s">
        <v>183</v>
      </c>
      <c r="D47" s="50">
        <v>901204594</v>
      </c>
      <c r="E47" s="51" t="s">
        <v>191</v>
      </c>
      <c r="F47" s="50" t="s">
        <v>192</v>
      </c>
      <c r="G47" s="51" t="s">
        <v>193</v>
      </c>
      <c r="H47" s="51" t="s">
        <v>194</v>
      </c>
      <c r="I47" s="52"/>
      <c r="J47" s="50" t="s">
        <v>40</v>
      </c>
      <c r="K47" s="51" t="s">
        <v>41</v>
      </c>
      <c r="L47" s="51" t="s">
        <v>49</v>
      </c>
      <c r="M47" s="53">
        <v>0</v>
      </c>
      <c r="N47" s="54">
        <v>35</v>
      </c>
      <c r="O47" s="54"/>
      <c r="P47" s="54"/>
      <c r="Q47" s="55">
        <v>35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195</v>
      </c>
      <c r="C48" s="49" t="s">
        <v>183</v>
      </c>
      <c r="D48" s="50">
        <v>7082585</v>
      </c>
      <c r="E48" s="51" t="s">
        <v>196</v>
      </c>
      <c r="F48" s="50" t="s">
        <v>197</v>
      </c>
      <c r="G48" s="51" t="s">
        <v>198</v>
      </c>
      <c r="H48" s="51" t="s">
        <v>135</v>
      </c>
      <c r="I48" s="52"/>
      <c r="J48" s="50" t="s">
        <v>40</v>
      </c>
      <c r="K48" s="51" t="s">
        <v>41</v>
      </c>
      <c r="L48" s="51" t="s">
        <v>42</v>
      </c>
      <c r="M48" s="53">
        <v>0</v>
      </c>
      <c r="N48" s="54"/>
      <c r="O48" s="54">
        <v>35</v>
      </c>
      <c r="P48" s="54"/>
      <c r="Q48" s="55">
        <v>35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183</v>
      </c>
      <c r="C49" s="49" t="s">
        <v>199</v>
      </c>
      <c r="D49" s="50">
        <v>24117790</v>
      </c>
      <c r="E49" s="51" t="s">
        <v>200</v>
      </c>
      <c r="F49" s="50" t="s">
        <v>201</v>
      </c>
      <c r="G49" s="51" t="s">
        <v>202</v>
      </c>
      <c r="H49" s="51" t="s">
        <v>203</v>
      </c>
      <c r="I49" s="52"/>
      <c r="J49" s="50" t="s">
        <v>40</v>
      </c>
      <c r="K49" s="51" t="s">
        <v>41</v>
      </c>
      <c r="L49" s="51" t="s">
        <v>49</v>
      </c>
      <c r="M49" s="53">
        <v>0</v>
      </c>
      <c r="N49" s="54">
        <v>35</v>
      </c>
      <c r="O49" s="54"/>
      <c r="P49" s="54"/>
      <c r="Q49" s="55">
        <v>35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204</v>
      </c>
      <c r="C50" s="49" t="s">
        <v>204</v>
      </c>
      <c r="D50" s="50">
        <v>24119300</v>
      </c>
      <c r="E50" s="51" t="s">
        <v>205</v>
      </c>
      <c r="F50" s="50" t="s">
        <v>206</v>
      </c>
      <c r="G50" s="51" t="s">
        <v>207</v>
      </c>
      <c r="H50" s="51" t="s">
        <v>129</v>
      </c>
      <c r="I50" s="52"/>
      <c r="J50" s="50" t="s">
        <v>53</v>
      </c>
      <c r="K50" s="51" t="s">
        <v>41</v>
      </c>
      <c r="L50" s="51" t="s">
        <v>49</v>
      </c>
      <c r="M50" s="53">
        <v>0</v>
      </c>
      <c r="N50" s="54">
        <v>35</v>
      </c>
      <c r="O50" s="54"/>
      <c r="P50" s="54"/>
      <c r="Q50" s="55">
        <v>35</v>
      </c>
      <c r="R50" s="51" t="s">
        <v>43</v>
      </c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/>
      <c r="B51" s="49"/>
      <c r="C51" s="49"/>
      <c r="D51" s="50"/>
      <c r="E51" s="51"/>
      <c r="F51" s="50"/>
      <c r="G51" s="51"/>
      <c r="H51" s="51"/>
      <c r="I51" s="52"/>
      <c r="J51" s="50"/>
      <c r="K51" s="51"/>
      <c r="L51" s="51"/>
      <c r="M51" s="53"/>
      <c r="N51" s="54"/>
      <c r="O51" s="54"/>
      <c r="P51" s="54"/>
      <c r="Q51" s="55" t="str">
        <f>(N51+O51+P51)+(M51*0)</f>
        <v>0</v>
      </c>
      <c r="R51" s="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customHeight="1" ht="12">
      <c r="A52" s="48">
        <f>COUNT(A12:A51)</f>
        <v>39</v>
      </c>
      <c r="B52" s="61"/>
      <c r="C52" s="61"/>
      <c r="D52" s="62"/>
      <c r="E52" s="63"/>
      <c r="F52" s="62"/>
      <c r="G52" s="62"/>
      <c r="H52" s="63"/>
      <c r="I52" s="64"/>
      <c r="J52" s="65"/>
      <c r="K52" s="104" t="s">
        <v>208</v>
      </c>
      <c r="L52" s="105"/>
      <c r="M52" s="53"/>
      <c r="N52" s="54"/>
      <c r="O52" s="54"/>
      <c r="P52" s="54"/>
      <c r="Q52" s="55" t="str">
        <f>(N52+O52+P52)+(M52*0)</f>
        <v>0</v>
      </c>
      <c r="R52" s="66"/>
    </row>
    <row r="53" spans="1:45" customHeight="1" ht="12" s="75" customFormat="1">
      <c r="A53" s="67"/>
      <c r="B53" s="68"/>
      <c r="C53" s="69"/>
      <c r="D53" s="62"/>
      <c r="E53" s="63"/>
      <c r="F53" s="62"/>
      <c r="G53" s="62"/>
      <c r="H53" s="63"/>
      <c r="I53" s="62"/>
      <c r="J53" s="70"/>
      <c r="K53" s="106" t="s">
        <v>209</v>
      </c>
      <c r="L53" s="107"/>
      <c r="M53" s="71">
        <f>SUM(M12:M52)</f>
        <v>0</v>
      </c>
      <c r="N53" s="72">
        <f>COUNTA(N12:N52)</f>
        <v>31</v>
      </c>
      <c r="O53" s="73">
        <f>COUNTA(O12:O52)</f>
        <v>8</v>
      </c>
      <c r="P53" s="73">
        <f>COUNTA(P12:P52)</f>
        <v>0</v>
      </c>
      <c r="Q53" s="108">
        <f>SUM(Q12:Q52)</f>
        <v>1365</v>
      </c>
      <c r="R53" s="74"/>
    </row>
    <row r="54" spans="1:45" customHeight="1" ht="12" s="75" customFormat="1">
      <c r="A54" s="67"/>
      <c r="B54" s="76"/>
      <c r="C54" s="76"/>
      <c r="D54" s="69"/>
      <c r="E54" s="68"/>
      <c r="F54" s="69"/>
      <c r="G54" s="69"/>
      <c r="H54" s="68"/>
      <c r="I54" s="69"/>
      <c r="J54" s="70"/>
      <c r="K54" s="68"/>
      <c r="L54" s="68"/>
      <c r="M54" s="77">
        <f>M53*0.54</f>
        <v>0</v>
      </c>
      <c r="N54" s="78">
        <f>SUM(N12:N52)</f>
        <v>1085</v>
      </c>
      <c r="O54" s="78">
        <f>SUM(O12:O52)</f>
        <v>280</v>
      </c>
      <c r="P54" s="78">
        <f>SUM(P12:P52)</f>
        <v>0</v>
      </c>
      <c r="Q54" s="109"/>
      <c r="R54" s="79"/>
    </row>
    <row r="55" spans="1:45" customHeight="1" ht="12" s="1" customFormat="1">
      <c r="A55" s="80"/>
      <c r="B55" s="81"/>
      <c r="C55" s="76"/>
      <c r="D55" s="69"/>
      <c r="E55" s="68"/>
      <c r="F55" s="69"/>
      <c r="G55" s="69"/>
      <c r="H55" s="110" t="s">
        <v>210</v>
      </c>
      <c r="I55" s="111"/>
      <c r="J55" s="112"/>
      <c r="K55" s="116" t="s">
        <v>208</v>
      </c>
      <c r="L55" s="117"/>
      <c r="M55" s="69"/>
      <c r="N55" s="82"/>
      <c r="O55" s="82"/>
      <c r="P55" s="83"/>
      <c r="Q55" s="83"/>
      <c r="R55" s="79"/>
    </row>
    <row r="56" spans="1:45" customHeight="1" ht="12" s="1" customFormat="1">
      <c r="A56" s="80"/>
      <c r="B56" s="81"/>
      <c r="C56" s="76"/>
      <c r="D56" s="69"/>
      <c r="E56" s="68"/>
      <c r="F56" s="69"/>
      <c r="G56" s="69"/>
      <c r="H56" s="113"/>
      <c r="I56" s="114"/>
      <c r="J56" s="115"/>
      <c r="K56" s="118" t="s">
        <v>209</v>
      </c>
      <c r="L56" s="119"/>
      <c r="M56" s="84">
        <f>SUBTOTAL(9,M12:M52)</f>
        <v>0</v>
      </c>
      <c r="N56" s="85">
        <f>SUBTOTAL(3,N12:N52)</f>
        <v>31</v>
      </c>
      <c r="O56" s="85">
        <f>SUBTOTAL(3,O12:O52)</f>
        <v>8</v>
      </c>
      <c r="P56" s="85">
        <f>SUBTOTAL(3,P12:P52)</f>
        <v>0</v>
      </c>
      <c r="Q56" s="120">
        <f>SUBTOTAL(9,Q12:Q52)</f>
        <v>1365</v>
      </c>
      <c r="R56" s="79"/>
    </row>
    <row r="57" spans="1:45" customHeight="1" ht="12" s="1" customFormat="1">
      <c r="A57" s="80"/>
      <c r="B57" s="2"/>
      <c r="C57" s="2"/>
      <c r="D57" s="86"/>
      <c r="E57" s="87"/>
      <c r="F57" s="86"/>
      <c r="G57" s="86"/>
      <c r="H57" s="87"/>
      <c r="I57" s="86"/>
      <c r="J57" s="65"/>
      <c r="K57" s="87"/>
      <c r="L57" s="87"/>
      <c r="M57" s="88">
        <f>M56*0.54</f>
        <v>0</v>
      </c>
      <c r="N57" s="89">
        <f>SUBTOTAL(9,N12:N52)</f>
        <v>1085</v>
      </c>
      <c r="O57" s="89">
        <f>SUBTOTAL(9,O12:O52)</f>
        <v>280</v>
      </c>
      <c r="P57" s="89">
        <f>SUBTOTAL(9,P12:P52)</f>
        <v>0</v>
      </c>
      <c r="Q57" s="121"/>
      <c r="R57" s="79"/>
    </row>
    <row r="58" spans="1:45" customHeight="1" ht="12" s="1" customFormat="1">
      <c r="A58"/>
      <c r="B58" s="90"/>
      <c r="C58" s="2"/>
      <c r="D58" s="86"/>
      <c r="E58" s="87"/>
      <c r="F58" s="86"/>
      <c r="G58" s="86"/>
      <c r="H58" s="87"/>
      <c r="I58" s="86"/>
      <c r="J58" s="65"/>
      <c r="K58" s="87"/>
      <c r="L58" s="87"/>
      <c r="M58" s="86"/>
      <c r="N58" s="83"/>
      <c r="O58" s="83"/>
      <c r="P58" s="83"/>
      <c r="Q58" s="83"/>
      <c r="R58" s="79"/>
    </row>
    <row r="59" spans="1:45" customHeight="1" ht="12" s="1" customFormat="1">
      <c r="B59" s="76"/>
      <c r="C59" s="2"/>
      <c r="D59" s="86"/>
      <c r="E59" s="87"/>
      <c r="F59" s="86"/>
      <c r="G59" s="86"/>
      <c r="H59" s="87"/>
      <c r="I59" s="86"/>
      <c r="J59" s="65"/>
      <c r="K59" s="87"/>
      <c r="L59" s="87"/>
      <c r="M59" s="91" t="s">
        <v>211</v>
      </c>
      <c r="N59" s="83"/>
      <c r="O59" s="83"/>
      <c r="P59" s="83"/>
      <c r="Q59" s="83"/>
      <c r="R59" s="79"/>
    </row>
    <row r="60" spans="1:45" customHeight="1" ht="12" s="1" customFormat="1">
      <c r="B60" s="92" t="s">
        <v>212</v>
      </c>
      <c r="C60" s="2"/>
      <c r="D60" s="86"/>
      <c r="E60" s="87"/>
      <c r="F60" s="86"/>
      <c r="G60" s="86"/>
      <c r="H60" s="87"/>
      <c r="I60" s="86"/>
      <c r="J60" s="65"/>
      <c r="K60" s="87"/>
      <c r="L60" s="87"/>
      <c r="M60" s="93" t="s">
        <v>213</v>
      </c>
      <c r="N60" s="83"/>
      <c r="O60" s="83"/>
      <c r="P60" s="83"/>
      <c r="Q60" s="83"/>
      <c r="R60" s="79"/>
    </row>
    <row r="61" spans="1:45" customHeight="1" ht="12" s="1" customFormat="1">
      <c r="B61" s="92" t="s">
        <v>214</v>
      </c>
      <c r="C61" s="2"/>
      <c r="D61" s="86"/>
      <c r="E61" s="87"/>
      <c r="F61" s="86"/>
      <c r="G61" s="86"/>
      <c r="H61" s="87"/>
      <c r="I61" s="86"/>
      <c r="J61" s="65"/>
      <c r="K61" s="87"/>
      <c r="L61" s="87"/>
      <c r="M61" s="86"/>
      <c r="N61" s="83"/>
      <c r="O61" s="83"/>
      <c r="P61" s="83"/>
      <c r="Q61" s="83"/>
      <c r="R61" s="79"/>
    </row>
    <row r="62" spans="1:45" customHeight="1" ht="12" s="1" customFormat="1">
      <c r="B62" s="94"/>
      <c r="C62" s="2"/>
      <c r="D62" s="86"/>
      <c r="E62" s="87"/>
      <c r="F62" s="86"/>
      <c r="G62" s="86"/>
      <c r="H62" s="87"/>
      <c r="I62" s="86"/>
      <c r="J62" s="65"/>
      <c r="K62" s="87"/>
      <c r="L62" s="87"/>
      <c r="M62" s="86"/>
      <c r="N62" s="83"/>
      <c r="O62" s="83"/>
      <c r="P62" s="83"/>
      <c r="Q62" s="83"/>
      <c r="R62" s="79"/>
    </row>
    <row r="63" spans="1:45" customHeight="1" ht="12" s="1" customFormat="1">
      <c r="B63" s="92" t="s">
        <v>215</v>
      </c>
      <c r="C63" s="2"/>
      <c r="D63" s="86"/>
      <c r="E63" s="87"/>
      <c r="F63" s="86"/>
      <c r="G63" s="86"/>
      <c r="H63" s="87"/>
      <c r="I63" s="86"/>
      <c r="J63" s="65"/>
      <c r="K63" s="87"/>
      <c r="L63" s="87"/>
      <c r="M63" s="86"/>
      <c r="N63" s="83"/>
      <c r="O63" s="83"/>
      <c r="P63" s="83"/>
      <c r="Q63" s="83"/>
      <c r="R63" s="79"/>
    </row>
    <row r="64" spans="1:45" customHeight="1" ht="12" s="1" customFormat="1">
      <c r="B64" s="18"/>
      <c r="C64" s="18"/>
      <c r="D64" s="9"/>
      <c r="E64" s="8"/>
      <c r="F64" s="9"/>
      <c r="G64" s="9"/>
      <c r="H64" s="8"/>
      <c r="I64" s="9"/>
      <c r="J64" s="7"/>
      <c r="K64" s="8"/>
      <c r="L64" s="8"/>
      <c r="M64" s="86"/>
      <c r="N64" s="83"/>
      <c r="O64" s="83"/>
      <c r="P64" s="83"/>
      <c r="Q64" s="83"/>
      <c r="R64" s="11"/>
    </row>
    <row r="65" spans="1:4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52:L52"/>
    <mergeCell ref="K53:L53"/>
    <mergeCell ref="Q53:Q54"/>
    <mergeCell ref="H55:J56"/>
    <mergeCell ref="K55:L55"/>
    <mergeCell ref="K56:L56"/>
    <mergeCell ref="Q56:Q57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52">
      <formula1>0</formula1>
    </dataValidation>
    <dataValidation type="decimal" operator="lessThan" allowBlank="1" showDropDown="0" showInputMessage="1" showErrorMessage="1" sqref="L53">
      <formula1>0</formula1>
    </dataValidation>
    <dataValidation type="decimal" operator="lessThan" allowBlank="1" showDropDown="0" showInputMessage="1" showErrorMessage="1" sqref="L54">
      <formula1>0</formula1>
    </dataValidation>
    <dataValidation type="decimal" operator="lessThan" allowBlank="1" showDropDown="0" showInputMessage="1" showErrorMessage="1" sqref="M54">
      <formula1>0</formula1>
    </dataValidation>
    <dataValidation type="decimal" operator="lessThan" allowBlank="1" showDropDown="0" showInputMessage="1" showErrorMessage="1" sqref="M55">
      <formula1>0</formula1>
    </dataValidation>
    <dataValidation type="decimal" operator="lessThan" allowBlank="1" showDropDown="0" showInputMessage="1" showErrorMessage="1" sqref="M56">
      <formula1>0</formula1>
    </dataValidation>
    <dataValidation type="decimal" operator="lessThan" allowBlank="1" showDropDown="0" showInputMessage="1" showErrorMessage="1" sqref="M57">
      <formula1>0</formula1>
    </dataValidation>
    <dataValidation type="decimal" operator="lessThan" allowBlank="1" showDropDown="0" showInputMessage="1" showErrorMessage="1" sqref="N54">
      <formula1>0</formula1>
    </dataValidation>
    <dataValidation type="decimal" operator="lessThan" allowBlank="1" showDropDown="0" showInputMessage="1" showErrorMessage="1" sqref="N55">
      <formula1>0</formula1>
    </dataValidation>
    <dataValidation type="decimal" operator="lessThan" allowBlank="1" showDropDown="0" showInputMessage="1" showErrorMessage="1" sqref="N56">
      <formula1>0</formula1>
    </dataValidation>
    <dataValidation type="decimal" operator="lessThan" allowBlank="1" showDropDown="0" showInputMessage="1" showErrorMessage="1" sqref="N57">
      <formula1>0</formula1>
    </dataValidation>
    <dataValidation type="decimal" operator="lessThan" allowBlank="1" showDropDown="0" showInputMessage="1" showErrorMessage="1" sqref="O54">
      <formula1>0</formula1>
    </dataValidation>
    <dataValidation type="decimal" operator="lessThan" allowBlank="1" showDropDown="0" showInputMessage="1" showErrorMessage="1" sqref="O55">
      <formula1>0</formula1>
    </dataValidation>
    <dataValidation type="decimal" operator="lessThan" allowBlank="1" showDropDown="0" showInputMessage="1" showErrorMessage="1" sqref="O56">
      <formula1>0</formula1>
    </dataValidation>
    <dataValidation type="decimal" operator="lessThan" allowBlank="1" showDropDown="0" showInputMessage="1" showErrorMessage="1" sqref="O57">
      <formula1>0</formula1>
    </dataValidation>
    <dataValidation type="decimal" operator="lessThan" allowBlank="1" showDropDown="0" showInputMessage="1" showErrorMessage="1" sqref="P53">
      <formula1>0</formula1>
    </dataValidation>
    <dataValidation type="decimal" operator="lessThan" allowBlank="1" showDropDown="0" showInputMessage="1" showErrorMessage="1" sqref="P54">
      <formula1>0</formula1>
    </dataValidation>
    <dataValidation type="decimal" operator="lessThan" allowBlank="1" showDropDown="0" showInputMessage="1" showErrorMessage="1" sqref="P55">
      <formula1>0</formula1>
    </dataValidation>
    <dataValidation type="decimal" operator="lessThan" allowBlank="1" showDropDown="0" showInputMessage="1" showErrorMessage="1" sqref="P56">
      <formula1>0</formula1>
    </dataValidation>
    <dataValidation type="decimal" operator="lessThan" allowBlank="1" showDropDown="0" showInputMessage="1" showErrorMessage="1" sqref="P57">
      <formula1>0</formula1>
    </dataValidation>
    <dataValidation type="decimal" operator="lessThan" allowBlank="1" showDropDown="0" showInputMessage="1" showErrorMessage="1" sqref="Q54">
      <formula1>0</formula1>
    </dataValidation>
    <dataValidation type="decimal" operator="lessThan" allowBlank="1" showDropDown="0" showInputMessage="1" showErrorMessage="1" sqref="Q55">
      <formula1>0</formula1>
    </dataValidation>
    <dataValidation type="decimal" operator="lessThan" allowBlank="1" showDropDown="0" showInputMessage="1" showErrorMessage="1" sqref="Q56">
      <formula1>0</formula1>
    </dataValidation>
    <dataValidation type="decimal" operator="lessThan" allowBlank="1" showDropDown="0" showInputMessage="1" showErrorMessage="1" sqref="K52">
      <formula1>0</formula1>
    </dataValidation>
    <dataValidation type="decimal" operator="lessThan" allowBlank="1" showDropDown="0" showInputMessage="1" showErrorMessage="1" sqref="K53">
      <formula1>0</formula1>
    </dataValidation>
    <dataValidation type="decimal" operator="lessThan" allowBlank="1" showDropDown="0" showInputMessage="1" showErrorMessage="1" sqref="K54">
      <formula1>0</formula1>
    </dataValidation>
    <dataValidation type="decimal" operator="lessThan" allowBlank="1" showDropDown="0" showInputMessage="1" showErrorMessage="1" sqref="K55">
      <formula1>0</formula1>
    </dataValidation>
    <dataValidation type="decimal" operator="lessThan" allowBlank="1" showDropDown="0" showInputMessage="1" showErrorMessage="1" sqref="K56">
      <formula1>0</formula1>
    </dataValidation>
    <dataValidation type="date" allowBlank="1" showDropDown="0" showInputMessage="1" showErrorMessage="1" sqref="B50">
      <formula1>39814</formula1>
      <formula2>44166</formula2>
    </dataValidation>
    <dataValidation type="date" allowBlank="1" showDropDown="0" showInputMessage="1" showErrorMessage="1" sqref="B51">
      <formula1>39814</formula1>
      <formula2>44166</formula2>
    </dataValidation>
    <dataValidation type="date" allowBlank="1" showDropDown="0" showInputMessage="1" showErrorMessage="1" sqref="C50">
      <formula1>39814</formula1>
      <formula2>44166</formula2>
    </dataValidation>
    <dataValidation type="date" allowBlank="1" showDropDown="0" showInputMessage="1" showErrorMessage="1" sqref="C51">
      <formula1>39814</formula1>
      <formula2>44166</formula2>
    </dataValidation>
    <dataValidation type="textLength" allowBlank="1" showDropDown="0" showInputMessage="1" showErrorMessage="1" errorTitle="Nome Completo" error="Preencha o nome completo." sqref="E50">
      <formula1>5</formula1>
      <formula2>120</formula2>
    </dataValidation>
    <dataValidation type="textLength" allowBlank="1" showDropDown="0" showInputMessage="1" showErrorMessage="1" errorTitle="Nome Completo" error="Preencha o nome completo." sqref="E51">
      <formula1>5</formula1>
      <formula2>120</formula2>
    </dataValidation>
    <dataValidation type="textLength" allowBlank="1" showDropDown="0" showInputMessage="1" showErrorMessage="1" errorTitle="Nome do veículo" error="Preencha o nome completo." sqref="F50">
      <formula1>3</formula1>
      <formula2>50</formula2>
    </dataValidation>
    <dataValidation type="textLength" allowBlank="1" showDropDown="0" showInputMessage="1" showErrorMessage="1" errorTitle="Nome do veículo" error="Preencha o nome completo." sqref="F51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50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51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50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51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5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50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51">
      <formula1>1</formula1>
      <formula2>9</formula2>
    </dataValidation>
    <dataValidation operator="lessThan" allowBlank="1" showDropDown="0" showInputMessage="1" showErrorMessage="1" sqref="Q50"/>
    <dataValidation operator="lessThan" allowBlank="1" showDropDown="0" showInputMessage="1" showErrorMessage="1" sqref="Q51"/>
    <dataValidation operator="lessThan" allowBlank="1" showDropDown="0" showInputMessage="1" showErrorMessage="1" sqref="Q52"/>
    <dataValidation type="whole" errorStyle="warning" operator="equal" allowBlank="1" showDropDown="0" showInputMessage="1" showErrorMessage="1" errorTitle="Valor Correto R$ 25,00" sqref="N50">
      <formula1>25</formula1>
    </dataValidation>
    <dataValidation type="whole" errorStyle="warning" operator="equal" allowBlank="1" showDropDown="0" showInputMessage="1" showErrorMessage="1" errorTitle="Valor Correto R$ 25,00" sqref="N51">
      <formula1>25</formula1>
    </dataValidation>
    <dataValidation type="whole" errorStyle="warning" operator="equal" allowBlank="1" showDropDown="0" showInputMessage="1" showErrorMessage="1" errorTitle="Valor Correto R$ 25,00" sqref="N52">
      <formula1>25</formula1>
    </dataValidation>
    <dataValidation type="decimal" errorStyle="warning" operator="equal" allowBlank="1" showDropDown="0" showInputMessage="1" showErrorMessage="1" errorTitle="Valor Correto R$ 22,00" sqref="O50">
      <formula1>22</formula1>
    </dataValidation>
    <dataValidation type="decimal" errorStyle="warning" operator="equal" allowBlank="1" showDropDown="0" showInputMessage="1" showErrorMessage="1" errorTitle="Valor Correto R$ 22,00" sqref="O51">
      <formula1>22</formula1>
    </dataValidation>
    <dataValidation type="decimal" errorStyle="warning" operator="equal" allowBlank="1" showDropDown="0" showInputMessage="1" showErrorMessage="1" errorTitle="Valor Correto R$ 22,00" sqref="O52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