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<sst xmlns="http://schemas.openxmlformats.org/spreadsheetml/2006/main" uniqueCount="152">
  <si>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</si>
  <si>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</si>
  <si>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</si>
  <si>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</si>
  <si>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</si>
  <si>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</si>
  <si>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</si>
  <si>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</si>
  <si>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</si>
  <si>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</si>
  <si>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01/01/2016 - 31/01/2016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</si>
  <si>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</si>
  <si>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</si>
  <si>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</si>
  <si>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</si>
  <si>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</si>
  <si>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</si>
  <si>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</si>
  <si>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</si>
  <si>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</si>
  <si>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</si>
  <si>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</si>
  <si>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</si>
  <si>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</si>
  <si>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</si>
  <si>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</si>
  <si>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</si>
  <si>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</si>
  <si>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</si>
  <si>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</si>
  <si>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</si>
  <si>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</si>
  <si>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</si>
  <si>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</si>
  <si>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30/12/2015</t>
  </si>
  <si>
    <t>02/01/2016</t>
  </si>
  <si>
    <t>ALESSANDRA F R DE OLIVEIRA</t>
  </si>
  <si>
    <t>VECTRA GLS 2.2 MPFI 8V 4P</t>
  </si>
  <si>
    <t>GXH0011</t>
  </si>
  <si>
    <t>QUANTUN PREV CORRETORA DE SEGU</t>
  </si>
  <si>
    <t>ARCOS</t>
  </si>
  <si>
    <t>BELO HORIZONTE</t>
  </si>
  <si>
    <t>MG</t>
  </si>
  <si>
    <t>04/01/2016</t>
  </si>
  <si>
    <t>CFL TRANSPORTADORA LTDA</t>
  </si>
  <si>
    <t>13.180-E CONSTELLATION 4X2 TB DIES.</t>
  </si>
  <si>
    <t>HAB5773</t>
  </si>
  <si>
    <t>AGIL ADM. E CORRETORA DE SEGUR</t>
  </si>
  <si>
    <t>Reducao franquia</t>
  </si>
  <si>
    <t>BOM DESPACHO</t>
  </si>
  <si>
    <t>31/12/2015</t>
  </si>
  <si>
    <t>DIEGO SCHMIDT DIAS SOUZA  FHE</t>
  </si>
  <si>
    <t>SPACEFOX ROUTE 1.6 8V</t>
  </si>
  <si>
    <t>NSJ4679</t>
  </si>
  <si>
    <t>PROSEG ADM COR SEG LT</t>
  </si>
  <si>
    <t>JUIZ DE FORA</t>
  </si>
  <si>
    <t>SERGIO ANTONIO MENDES</t>
  </si>
  <si>
    <t>CITY DX 1.5 16V (AUT.)</t>
  </si>
  <si>
    <t>NEA7328</t>
  </si>
  <si>
    <t xml:space="preserve">SANTANDER S.A. SERV TEC ADM E </t>
  </si>
  <si>
    <t>05/01/2016</t>
  </si>
  <si>
    <t>ELAINE MARIA LAMOUNIER</t>
  </si>
  <si>
    <t>PALIO ATTRACTIVE 1.0 8V 5P G5</t>
  </si>
  <si>
    <t>OWU8336</t>
  </si>
  <si>
    <t>Novo (previa)</t>
  </si>
  <si>
    <t>09/01/2016</t>
  </si>
  <si>
    <t>11/01/2016</t>
  </si>
  <si>
    <t>ROSSINI G BRUGNARA LOBATO</t>
  </si>
  <si>
    <t>S10 ADVANTAGE CAB. DUPLA 4X2 2.4 8V FLEX</t>
  </si>
  <si>
    <t>HNN2568</t>
  </si>
  <si>
    <t>LLM ADM E CORRET DE SEGS LTDA</t>
  </si>
  <si>
    <t>12/01/2016</t>
  </si>
  <si>
    <t>WAGNER A LUIZ VICENTE</t>
  </si>
  <si>
    <t>T-112 H 320 4X2 DIES.</t>
  </si>
  <si>
    <t>GNJ7959</t>
  </si>
  <si>
    <t>13/01/2016</t>
  </si>
  <si>
    <t>FERNANDA CRISTINA PORDENCIO</t>
  </si>
  <si>
    <t>STRADA ADVENTURE CE 1.8 16V</t>
  </si>
  <si>
    <t>FLB8788</t>
  </si>
  <si>
    <t>LUCINEIA DE SOUZA COSTA</t>
  </si>
  <si>
    <t>L-1620 4X2 DIES.</t>
  </si>
  <si>
    <t>GSA6618</t>
  </si>
  <si>
    <t>14/01/2016</t>
  </si>
  <si>
    <t>ANTONIO SERGIO FERREIRA</t>
  </si>
  <si>
    <t>AGILE LTZ 1.4 8V</t>
  </si>
  <si>
    <t>OQV4511</t>
  </si>
  <si>
    <t>OESTESEG ADM COR SEG LT</t>
  </si>
  <si>
    <t>DIVINOPOLIS</t>
  </si>
  <si>
    <t>15/01/2016</t>
  </si>
  <si>
    <t>JOAO DE OLIVEIRA LARA</t>
  </si>
  <si>
    <t>T-124 GA 360 4X2 NZ DIES.</t>
  </si>
  <si>
    <t>KNU2826</t>
  </si>
  <si>
    <t>18/01/2016</t>
  </si>
  <si>
    <t>19/01/2016</t>
  </si>
  <si>
    <t>LIMA LOCACAO DE VEICULOS E TRANSPORTES L</t>
  </si>
  <si>
    <t>CIVIC SEDAN EXS 1.8 16V (AUT.)</t>
  </si>
  <si>
    <t>MNX0923</t>
  </si>
  <si>
    <t>UNIVERSAL ADMC E CORRETAGEM DE</t>
  </si>
  <si>
    <t>20/01/2016</t>
  </si>
  <si>
    <t>MAICON H DE RESENDE</t>
  </si>
  <si>
    <t>T-4 4X4 3.0 TB DIES. (CAPOTA RIGIDA)</t>
  </si>
  <si>
    <t>LVB1853</t>
  </si>
  <si>
    <t>M &amp; M CORRETORA DE SEGUROS</t>
  </si>
  <si>
    <t>21/01/2016</t>
  </si>
  <si>
    <t>ROSANGELA C SANTOS NOGUEIRA</t>
  </si>
  <si>
    <t>SAVEIRO CROSS CE 1.6 16V</t>
  </si>
  <si>
    <t>PWH5337</t>
  </si>
  <si>
    <t>22/01/2016</t>
  </si>
  <si>
    <t>RODOLFO DE CASTRO MOTA</t>
  </si>
  <si>
    <t>STILO 1.8 8V 103CV 5P</t>
  </si>
  <si>
    <t>AMG3624</t>
  </si>
  <si>
    <t>25/01/2016</t>
  </si>
  <si>
    <t>GERUZA CASTRO A REZENDE</t>
  </si>
  <si>
    <t>KOH3646</t>
  </si>
  <si>
    <t>23/01/2016</t>
  </si>
  <si>
    <t>SHEHIN DE FREITAS BEJJANI</t>
  </si>
  <si>
    <t>SANDERO EXPRESSION 1.0 16V</t>
  </si>
  <si>
    <t>EPZ5405</t>
  </si>
  <si>
    <t>RICKNEW ADM COR SEG</t>
  </si>
  <si>
    <t>PITANGUI</t>
  </si>
  <si>
    <t>BRUNO DE SOUSA CORRADI  GSB</t>
  </si>
  <si>
    <t>PUNTO ATTRACTIVE ITALIA 1.4 8V</t>
  </si>
  <si>
    <t>PVS3281</t>
  </si>
  <si>
    <t>SANTANDER S.A. SERV TEC ADM CO</t>
  </si>
  <si>
    <t>ITAUNA</t>
  </si>
  <si>
    <t>OMAR DE SOUZA COUTO</t>
  </si>
  <si>
    <t>PALIO FIRE 1.0 8V FLEX 4P</t>
  </si>
  <si>
    <t>HCY9335</t>
  </si>
  <si>
    <t>AGIL ADM COR SEG P SERV LT</t>
  </si>
  <si>
    <t>26/01/2016</t>
  </si>
  <si>
    <t>28/01/2016</t>
  </si>
  <si>
    <t>WESLEI PEREIRA BARROS</t>
  </si>
  <si>
    <t>UNO SPORTING 1.4 8V 5P</t>
  </si>
  <si>
    <t>HER3791</t>
  </si>
  <si>
    <t>NOVASERRANA</t>
  </si>
  <si>
    <t>MARCIO HENRIQUE DA SILVA</t>
  </si>
  <si>
    <t>FIORINO FURGAO 1.3 FIRE 8V FLEX</t>
  </si>
  <si>
    <t>OPG0041</t>
  </si>
  <si>
    <t>ACB CORRETORA DE SEGUROS LTDA</t>
  </si>
  <si>
    <t>30/01/2016</t>
  </si>
  <si>
    <t>ANA MARIA DUQUE SANTOS</t>
  </si>
  <si>
    <t>GRAND LIVINA SL 1.8 16V (AUT.)</t>
  </si>
  <si>
    <t>HLQ0780</t>
  </si>
  <si>
    <t>SUPER SEG COR SEG SC LT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</si>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</sst>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8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71113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/>
      <c r="K12" s="51" t="s">
        <v>40</v>
      </c>
      <c r="L12" s="51" t="s">
        <v>41</v>
      </c>
      <c r="M12" s="53">
        <v>0</v>
      </c>
      <c r="N12" s="54"/>
      <c r="O12" s="54"/>
      <c r="P12" s="54"/>
      <c r="Q12" s="55">
        <v>0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43</v>
      </c>
      <c r="D13" s="50">
        <v>65930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48</v>
      </c>
      <c r="K13" s="51" t="s">
        <v>40</v>
      </c>
      <c r="L13" s="51" t="s">
        <v>49</v>
      </c>
      <c r="M13" s="53">
        <v>0</v>
      </c>
      <c r="N13" s="54"/>
      <c r="O13" s="54"/>
      <c r="P13" s="54"/>
      <c r="Q13" s="55">
        <v>0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50</v>
      </c>
      <c r="C14" s="49" t="s">
        <v>43</v>
      </c>
      <c r="D14" s="50">
        <v>501498092</v>
      </c>
      <c r="E14" s="51" t="s">
        <v>51</v>
      </c>
      <c r="F14" s="50" t="s">
        <v>52</v>
      </c>
      <c r="G14" s="51" t="s">
        <v>53</v>
      </c>
      <c r="H14" s="51" t="s">
        <v>54</v>
      </c>
      <c r="I14" s="52"/>
      <c r="J14" s="50" t="s">
        <v>48</v>
      </c>
      <c r="K14" s="51" t="s">
        <v>40</v>
      </c>
      <c r="L14" s="51" t="s">
        <v>55</v>
      </c>
      <c r="M14" s="53">
        <v>0</v>
      </c>
      <c r="N14" s="54">
        <v>30</v>
      </c>
      <c r="O14" s="54"/>
      <c r="P14" s="54"/>
      <c r="Q14" s="55">
        <v>30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43</v>
      </c>
      <c r="C15" s="49" t="s">
        <v>43</v>
      </c>
      <c r="D15" s="50">
        <v>54099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48</v>
      </c>
      <c r="K15" s="51" t="s">
        <v>40</v>
      </c>
      <c r="L15" s="51" t="s">
        <v>41</v>
      </c>
      <c r="M15" s="53">
        <v>0</v>
      </c>
      <c r="N15" s="54"/>
      <c r="O15" s="54"/>
      <c r="P15" s="54"/>
      <c r="Q15" s="55">
        <v>0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60</v>
      </c>
      <c r="C16" s="49" t="s">
        <v>60</v>
      </c>
      <c r="D16" s="50">
        <v>68092</v>
      </c>
      <c r="E16" s="51" t="s">
        <v>61</v>
      </c>
      <c r="F16" s="50" t="s">
        <v>62</v>
      </c>
      <c r="G16" s="51" t="s">
        <v>63</v>
      </c>
      <c r="H16" s="51" t="s">
        <v>47</v>
      </c>
      <c r="I16" s="52"/>
      <c r="J16" s="50" t="s">
        <v>64</v>
      </c>
      <c r="K16" s="51" t="s">
        <v>40</v>
      </c>
      <c r="L16" s="51" t="s">
        <v>41</v>
      </c>
      <c r="M16" s="53">
        <v>0</v>
      </c>
      <c r="N16" s="54"/>
      <c r="O16" s="54"/>
      <c r="P16" s="54"/>
      <c r="Q16" s="55">
        <v>0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65</v>
      </c>
      <c r="C17" s="49" t="s">
        <v>66</v>
      </c>
      <c r="D17" s="50">
        <v>64273</v>
      </c>
      <c r="E17" s="51" t="s">
        <v>67</v>
      </c>
      <c r="F17" s="50" t="s">
        <v>68</v>
      </c>
      <c r="G17" s="51" t="s">
        <v>69</v>
      </c>
      <c r="H17" s="51" t="s">
        <v>70</v>
      </c>
      <c r="I17" s="52"/>
      <c r="J17" s="50" t="s">
        <v>64</v>
      </c>
      <c r="K17" s="51" t="s">
        <v>40</v>
      </c>
      <c r="L17" s="51" t="s">
        <v>41</v>
      </c>
      <c r="M17" s="53">
        <v>0</v>
      </c>
      <c r="N17" s="54"/>
      <c r="O17" s="54"/>
      <c r="P17" s="54"/>
      <c r="Q17" s="55">
        <v>0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65</v>
      </c>
      <c r="C18" s="49" t="s">
        <v>71</v>
      </c>
      <c r="D18" s="50">
        <v>64274</v>
      </c>
      <c r="E18" s="51" t="s">
        <v>72</v>
      </c>
      <c r="F18" s="50" t="s">
        <v>73</v>
      </c>
      <c r="G18" s="51" t="s">
        <v>74</v>
      </c>
      <c r="H18" s="51" t="s">
        <v>70</v>
      </c>
      <c r="I18" s="52"/>
      <c r="J18" s="50" t="s">
        <v>64</v>
      </c>
      <c r="K18" s="51" t="s">
        <v>40</v>
      </c>
      <c r="L18" s="51" t="s">
        <v>41</v>
      </c>
      <c r="M18" s="53">
        <v>0</v>
      </c>
      <c r="N18" s="54"/>
      <c r="O18" s="54"/>
      <c r="P18" s="54"/>
      <c r="Q18" s="55">
        <v>0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66</v>
      </c>
      <c r="C19" s="49" t="s">
        <v>75</v>
      </c>
      <c r="D19" s="50">
        <v>64481</v>
      </c>
      <c r="E19" s="51" t="s">
        <v>76</v>
      </c>
      <c r="F19" s="50" t="s">
        <v>77</v>
      </c>
      <c r="G19" s="51" t="s">
        <v>78</v>
      </c>
      <c r="H19" s="51" t="s">
        <v>59</v>
      </c>
      <c r="I19" s="52"/>
      <c r="J19" s="50" t="s">
        <v>64</v>
      </c>
      <c r="K19" s="51" t="s">
        <v>40</v>
      </c>
      <c r="L19" s="51" t="s">
        <v>41</v>
      </c>
      <c r="M19" s="53">
        <v>0</v>
      </c>
      <c r="N19" s="54"/>
      <c r="O19" s="54"/>
      <c r="P19" s="54"/>
      <c r="Q19" s="55">
        <v>0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71</v>
      </c>
      <c r="C20" s="49" t="s">
        <v>75</v>
      </c>
      <c r="D20" s="50">
        <v>62986</v>
      </c>
      <c r="E20" s="51" t="s">
        <v>79</v>
      </c>
      <c r="F20" s="50" t="s">
        <v>80</v>
      </c>
      <c r="G20" s="51" t="s">
        <v>81</v>
      </c>
      <c r="H20" s="51" t="s">
        <v>47</v>
      </c>
      <c r="I20" s="52"/>
      <c r="J20" s="50" t="s">
        <v>64</v>
      </c>
      <c r="K20" s="51" t="s">
        <v>40</v>
      </c>
      <c r="L20" s="51" t="s">
        <v>41</v>
      </c>
      <c r="M20" s="53">
        <v>0</v>
      </c>
      <c r="N20" s="54"/>
      <c r="O20" s="54"/>
      <c r="P20" s="54"/>
      <c r="Q20" s="55">
        <v>0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75</v>
      </c>
      <c r="C21" s="49" t="s">
        <v>82</v>
      </c>
      <c r="D21" s="50">
        <v>501498394</v>
      </c>
      <c r="E21" s="51" t="s">
        <v>83</v>
      </c>
      <c r="F21" s="50" t="s">
        <v>84</v>
      </c>
      <c r="G21" s="51" t="s">
        <v>85</v>
      </c>
      <c r="H21" s="51" t="s">
        <v>86</v>
      </c>
      <c r="I21" s="52"/>
      <c r="J21" s="50" t="s">
        <v>64</v>
      </c>
      <c r="K21" s="51" t="s">
        <v>40</v>
      </c>
      <c r="L21" s="51" t="s">
        <v>87</v>
      </c>
      <c r="M21" s="53">
        <v>0</v>
      </c>
      <c r="N21" s="54">
        <v>30</v>
      </c>
      <c r="O21" s="54"/>
      <c r="P21" s="54"/>
      <c r="Q21" s="55">
        <v>30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82</v>
      </c>
      <c r="C22" s="49" t="s">
        <v>88</v>
      </c>
      <c r="D22" s="50">
        <v>64280</v>
      </c>
      <c r="E22" s="51" t="s">
        <v>89</v>
      </c>
      <c r="F22" s="50" t="s">
        <v>90</v>
      </c>
      <c r="G22" s="51" t="s">
        <v>91</v>
      </c>
      <c r="H22" s="51" t="s">
        <v>70</v>
      </c>
      <c r="I22" s="52"/>
      <c r="J22" s="50" t="s">
        <v>64</v>
      </c>
      <c r="K22" s="51" t="s">
        <v>40</v>
      </c>
      <c r="L22" s="51" t="s">
        <v>41</v>
      </c>
      <c r="M22" s="53">
        <v>0</v>
      </c>
      <c r="N22" s="54"/>
      <c r="O22" s="54"/>
      <c r="P22" s="54"/>
      <c r="Q22" s="55">
        <v>0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92</v>
      </c>
      <c r="C23" s="49" t="s">
        <v>93</v>
      </c>
      <c r="D23" s="50">
        <v>58993</v>
      </c>
      <c r="E23" s="51" t="s">
        <v>94</v>
      </c>
      <c r="F23" s="50" t="s">
        <v>95</v>
      </c>
      <c r="G23" s="51" t="s">
        <v>96</v>
      </c>
      <c r="H23" s="51" t="s">
        <v>97</v>
      </c>
      <c r="I23" s="52"/>
      <c r="J23" s="50" t="s">
        <v>64</v>
      </c>
      <c r="K23" s="51" t="s">
        <v>40</v>
      </c>
      <c r="L23" s="51" t="s">
        <v>41</v>
      </c>
      <c r="M23" s="53">
        <v>0</v>
      </c>
      <c r="N23" s="54"/>
      <c r="O23" s="54"/>
      <c r="P23" s="54"/>
      <c r="Q23" s="55">
        <v>0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93</v>
      </c>
      <c r="C24" s="49" t="s">
        <v>98</v>
      </c>
      <c r="D24" s="50">
        <v>57772</v>
      </c>
      <c r="E24" s="51" t="s">
        <v>99</v>
      </c>
      <c r="F24" s="50" t="s">
        <v>100</v>
      </c>
      <c r="G24" s="51" t="s">
        <v>101</v>
      </c>
      <c r="H24" s="51" t="s">
        <v>102</v>
      </c>
      <c r="I24" s="52"/>
      <c r="J24" s="50" t="s">
        <v>64</v>
      </c>
      <c r="K24" s="51" t="s">
        <v>40</v>
      </c>
      <c r="L24" s="51" t="s">
        <v>41</v>
      </c>
      <c r="M24" s="53">
        <v>0</v>
      </c>
      <c r="N24" s="54"/>
      <c r="O24" s="54"/>
      <c r="P24" s="54"/>
      <c r="Q24" s="55">
        <v>0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98</v>
      </c>
      <c r="C25" s="49" t="s">
        <v>103</v>
      </c>
      <c r="D25" s="50">
        <v>68113</v>
      </c>
      <c r="E25" s="51" t="s">
        <v>104</v>
      </c>
      <c r="F25" s="50" t="s">
        <v>105</v>
      </c>
      <c r="G25" s="51" t="s">
        <v>106</v>
      </c>
      <c r="H25" s="51" t="s">
        <v>47</v>
      </c>
      <c r="I25" s="52"/>
      <c r="J25" s="50" t="s">
        <v>64</v>
      </c>
      <c r="K25" s="51" t="s">
        <v>40</v>
      </c>
      <c r="L25" s="51" t="s">
        <v>41</v>
      </c>
      <c r="M25" s="53">
        <v>0</v>
      </c>
      <c r="N25" s="54"/>
      <c r="O25" s="54"/>
      <c r="P25" s="54"/>
      <c r="Q25" s="55">
        <v>0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103</v>
      </c>
      <c r="C26" s="49" t="s">
        <v>107</v>
      </c>
      <c r="D26" s="50">
        <v>74984</v>
      </c>
      <c r="E26" s="51" t="s">
        <v>108</v>
      </c>
      <c r="F26" s="50" t="s">
        <v>109</v>
      </c>
      <c r="G26" s="51" t="s">
        <v>110</v>
      </c>
      <c r="H26" s="51" t="s">
        <v>47</v>
      </c>
      <c r="I26" s="52"/>
      <c r="J26" s="50" t="s">
        <v>64</v>
      </c>
      <c r="K26" s="51" t="s">
        <v>40</v>
      </c>
      <c r="L26" s="51" t="s">
        <v>41</v>
      </c>
      <c r="M26" s="53">
        <v>0</v>
      </c>
      <c r="N26" s="54"/>
      <c r="O26" s="54"/>
      <c r="P26" s="54"/>
      <c r="Q26" s="55">
        <v>0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103</v>
      </c>
      <c r="C27" s="49" t="s">
        <v>111</v>
      </c>
      <c r="D27" s="50">
        <v>70895</v>
      </c>
      <c r="E27" s="51" t="s">
        <v>112</v>
      </c>
      <c r="F27" s="50" t="s">
        <v>90</v>
      </c>
      <c r="G27" s="51" t="s">
        <v>113</v>
      </c>
      <c r="H27" s="51" t="s">
        <v>47</v>
      </c>
      <c r="I27" s="52"/>
      <c r="J27" s="50" t="s">
        <v>64</v>
      </c>
      <c r="K27" s="51" t="s">
        <v>40</v>
      </c>
      <c r="L27" s="51" t="s">
        <v>41</v>
      </c>
      <c r="M27" s="53">
        <v>0</v>
      </c>
      <c r="N27" s="54"/>
      <c r="O27" s="54"/>
      <c r="P27" s="54"/>
      <c r="Q27" s="55">
        <v>0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107</v>
      </c>
      <c r="C28" s="49" t="s">
        <v>114</v>
      </c>
      <c r="D28" s="50">
        <v>501498653</v>
      </c>
      <c r="E28" s="51" t="s">
        <v>115</v>
      </c>
      <c r="F28" s="50" t="s">
        <v>116</v>
      </c>
      <c r="G28" s="51" t="s">
        <v>117</v>
      </c>
      <c r="H28" s="51" t="s">
        <v>118</v>
      </c>
      <c r="I28" s="52"/>
      <c r="J28" s="50" t="s">
        <v>64</v>
      </c>
      <c r="K28" s="51" t="s">
        <v>40</v>
      </c>
      <c r="L28" s="51" t="s">
        <v>119</v>
      </c>
      <c r="M28" s="53">
        <v>0</v>
      </c>
      <c r="N28" s="54">
        <v>30</v>
      </c>
      <c r="O28" s="54"/>
      <c r="P28" s="54"/>
      <c r="Q28" s="55">
        <v>30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107</v>
      </c>
      <c r="C29" s="49" t="s">
        <v>111</v>
      </c>
      <c r="D29" s="50">
        <v>24165760</v>
      </c>
      <c r="E29" s="51" t="s">
        <v>120</v>
      </c>
      <c r="F29" s="50" t="s">
        <v>121</v>
      </c>
      <c r="G29" s="51" t="s">
        <v>122</v>
      </c>
      <c r="H29" s="51" t="s">
        <v>123</v>
      </c>
      <c r="I29" s="52"/>
      <c r="J29" s="50" t="s">
        <v>64</v>
      </c>
      <c r="K29" s="51" t="s">
        <v>40</v>
      </c>
      <c r="L29" s="51" t="s">
        <v>124</v>
      </c>
      <c r="M29" s="53">
        <v>0</v>
      </c>
      <c r="N29" s="54">
        <v>30</v>
      </c>
      <c r="O29" s="54"/>
      <c r="P29" s="54"/>
      <c r="Q29" s="55">
        <v>30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114</v>
      </c>
      <c r="C30" s="49" t="s">
        <v>111</v>
      </c>
      <c r="D30" s="50">
        <v>501498777</v>
      </c>
      <c r="E30" s="51" t="s">
        <v>125</v>
      </c>
      <c r="F30" s="50" t="s">
        <v>126</v>
      </c>
      <c r="G30" s="51" t="s">
        <v>127</v>
      </c>
      <c r="H30" s="51" t="s">
        <v>128</v>
      </c>
      <c r="I30" s="52"/>
      <c r="J30" s="50" t="s">
        <v>64</v>
      </c>
      <c r="K30" s="51" t="s">
        <v>40</v>
      </c>
      <c r="L30" s="51" t="s">
        <v>49</v>
      </c>
      <c r="M30" s="53">
        <v>0</v>
      </c>
      <c r="N30" s="54">
        <v>30</v>
      </c>
      <c r="O30" s="54"/>
      <c r="P30" s="54"/>
      <c r="Q30" s="55">
        <v>30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129</v>
      </c>
      <c r="C31" s="49" t="s">
        <v>130</v>
      </c>
      <c r="D31" s="50">
        <v>501498904</v>
      </c>
      <c r="E31" s="51" t="s">
        <v>131</v>
      </c>
      <c r="F31" s="50" t="s">
        <v>132</v>
      </c>
      <c r="G31" s="51" t="s">
        <v>133</v>
      </c>
      <c r="H31" s="51" t="s">
        <v>128</v>
      </c>
      <c r="I31" s="52"/>
      <c r="J31" s="50" t="s">
        <v>64</v>
      </c>
      <c r="K31" s="51" t="s">
        <v>40</v>
      </c>
      <c r="L31" s="51" t="s">
        <v>134</v>
      </c>
      <c r="M31" s="53">
        <v>0</v>
      </c>
      <c r="N31" s="54">
        <v>30</v>
      </c>
      <c r="O31" s="54"/>
      <c r="P31" s="54"/>
      <c r="Q31" s="55">
        <v>30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129</v>
      </c>
      <c r="C32" s="49" t="s">
        <v>130</v>
      </c>
      <c r="D32" s="50">
        <v>68852</v>
      </c>
      <c r="E32" s="51" t="s">
        <v>135</v>
      </c>
      <c r="F32" s="50" t="s">
        <v>136</v>
      </c>
      <c r="G32" s="51" t="s">
        <v>137</v>
      </c>
      <c r="H32" s="51" t="s">
        <v>138</v>
      </c>
      <c r="I32" s="52"/>
      <c r="J32" s="50" t="s">
        <v>64</v>
      </c>
      <c r="K32" s="51" t="s">
        <v>40</v>
      </c>
      <c r="L32" s="51" t="s">
        <v>41</v>
      </c>
      <c r="M32" s="53">
        <v>0</v>
      </c>
      <c r="N32" s="54"/>
      <c r="O32" s="54"/>
      <c r="P32" s="54"/>
      <c r="Q32" s="55">
        <v>0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130</v>
      </c>
      <c r="C33" s="49" t="s">
        <v>139</v>
      </c>
      <c r="D33" s="50">
        <v>301098910</v>
      </c>
      <c r="E33" s="51" t="s">
        <v>140</v>
      </c>
      <c r="F33" s="50" t="s">
        <v>141</v>
      </c>
      <c r="G33" s="51" t="s">
        <v>142</v>
      </c>
      <c r="H33" s="51" t="s">
        <v>143</v>
      </c>
      <c r="I33" s="52"/>
      <c r="J33" s="50" t="s">
        <v>64</v>
      </c>
      <c r="K33" s="51" t="s">
        <v>40</v>
      </c>
      <c r="L33" s="51" t="s">
        <v>55</v>
      </c>
      <c r="M33" s="53">
        <v>0</v>
      </c>
      <c r="N33" s="54">
        <v>30</v>
      </c>
      <c r="O33" s="54"/>
      <c r="P33" s="54"/>
      <c r="Q33" s="55">
        <v>30</v>
      </c>
      <c r="R33" s="51" t="s">
        <v>42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/>
      <c r="B34" s="49"/>
      <c r="C34" s="49"/>
      <c r="D34" s="50"/>
      <c r="E34" s="51"/>
      <c r="F34" s="50"/>
      <c r="G34" s="51"/>
      <c r="H34" s="51"/>
      <c r="I34" s="52"/>
      <c r="J34" s="50"/>
      <c r="K34" s="51"/>
      <c r="L34" s="51"/>
      <c r="M34" s="53"/>
      <c r="N34" s="54"/>
      <c r="O34" s="54"/>
      <c r="P34" s="54"/>
      <c r="Q34" s="55" t="str">
        <f>(N34+O34+P34)+(M34*0)</f>
        <v>0</v>
      </c>
      <c r="R34" s="51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customHeight="1" ht="12">
      <c r="A35" s="48">
        <f>COUNT(A12:A34)</f>
        <v>22</v>
      </c>
      <c r="B35" s="61"/>
      <c r="C35" s="61"/>
      <c r="D35" s="62"/>
      <c r="E35" s="63"/>
      <c r="F35" s="62"/>
      <c r="G35" s="62"/>
      <c r="H35" s="63"/>
      <c r="I35" s="64"/>
      <c r="J35" s="65"/>
      <c r="K35" s="104" t="s">
        <v>144</v>
      </c>
      <c r="L35" s="105"/>
      <c r="M35" s="53"/>
      <c r="N35" s="54"/>
      <c r="O35" s="54"/>
      <c r="P35" s="54"/>
      <c r="Q35" s="55" t="str">
        <f>(N35+O35+P35)+(M35*0)</f>
        <v>0</v>
      </c>
      <c r="R35" s="66"/>
    </row>
    <row r="36" spans="1:45" customHeight="1" ht="12" s="75" customFormat="1">
      <c r="A36" s="67"/>
      <c r="B36" s="68"/>
      <c r="C36" s="69"/>
      <c r="D36" s="62"/>
      <c r="E36" s="63"/>
      <c r="F36" s="62"/>
      <c r="G36" s="62"/>
      <c r="H36" s="63"/>
      <c r="I36" s="62"/>
      <c r="J36" s="70"/>
      <c r="K36" s="106" t="s">
        <v>145</v>
      </c>
      <c r="L36" s="107"/>
      <c r="M36" s="71">
        <f>SUM(M12:M35)</f>
        <v>0</v>
      </c>
      <c r="N36" s="72">
        <f>COUNTA(N12:N35)</f>
        <v>7</v>
      </c>
      <c r="O36" s="73">
        <f>COUNTA(O12:O35)</f>
        <v>0</v>
      </c>
      <c r="P36" s="73">
        <f>COUNTA(P12:P35)</f>
        <v>0</v>
      </c>
      <c r="Q36" s="108">
        <f>SUM(Q12:Q35)</f>
        <v>210</v>
      </c>
      <c r="R36" s="74"/>
    </row>
    <row r="37" spans="1:45" customHeight="1" ht="12" s="75" customFormat="1">
      <c r="A37" s="67"/>
      <c r="B37" s="76"/>
      <c r="C37" s="76"/>
      <c r="D37" s="69"/>
      <c r="E37" s="68"/>
      <c r="F37" s="69"/>
      <c r="G37" s="69"/>
      <c r="H37" s="68"/>
      <c r="I37" s="69"/>
      <c r="J37" s="70"/>
      <c r="K37" s="68"/>
      <c r="L37" s="68"/>
      <c r="M37" s="77">
        <f>M36*0.54</f>
        <v>0</v>
      </c>
      <c r="N37" s="78">
        <f>SUM(N12:N35)</f>
        <v>210</v>
      </c>
      <c r="O37" s="78">
        <f>SUM(O12:O35)</f>
        <v>0</v>
      </c>
      <c r="P37" s="78">
        <f>SUM(P12:P35)</f>
        <v>0</v>
      </c>
      <c r="Q37" s="109"/>
      <c r="R37" s="79"/>
    </row>
    <row r="38" spans="1:45" customHeight="1" ht="12" s="1" customFormat="1">
      <c r="A38" s="80"/>
      <c r="B38" s="81"/>
      <c r="C38" s="76"/>
      <c r="D38" s="69"/>
      <c r="E38" s="68"/>
      <c r="F38" s="69"/>
      <c r="G38" s="69"/>
      <c r="H38" s="110" t="s">
        <v>146</v>
      </c>
      <c r="I38" s="111"/>
      <c r="J38" s="112"/>
      <c r="K38" s="116" t="s">
        <v>144</v>
      </c>
      <c r="L38" s="117"/>
      <c r="M38" s="69"/>
      <c r="N38" s="82"/>
      <c r="O38" s="82"/>
      <c r="P38" s="83"/>
      <c r="Q38" s="83"/>
      <c r="R38" s="79"/>
    </row>
    <row r="39" spans="1:45" customHeight="1" ht="12" s="1" customFormat="1">
      <c r="A39" s="80"/>
      <c r="B39" s="81"/>
      <c r="C39" s="76"/>
      <c r="D39" s="69"/>
      <c r="E39" s="68"/>
      <c r="F39" s="69"/>
      <c r="G39" s="69"/>
      <c r="H39" s="113"/>
      <c r="I39" s="114"/>
      <c r="J39" s="115"/>
      <c r="K39" s="118" t="s">
        <v>145</v>
      </c>
      <c r="L39" s="119"/>
      <c r="M39" s="84">
        <f>SUBTOTAL(9,M12:M35)</f>
        <v>0</v>
      </c>
      <c r="N39" s="85">
        <f>SUBTOTAL(3,N12:N35)</f>
        <v>7</v>
      </c>
      <c r="O39" s="85">
        <f>SUBTOTAL(3,O12:O35)</f>
        <v>0</v>
      </c>
      <c r="P39" s="85">
        <f>SUBTOTAL(3,P12:P35)</f>
        <v>0</v>
      </c>
      <c r="Q39" s="120">
        <f>SUBTOTAL(9,Q12:Q35)</f>
        <v>210</v>
      </c>
      <c r="R39" s="79"/>
    </row>
    <row r="40" spans="1:45" customHeight="1" ht="12" s="1" customFormat="1">
      <c r="A40" s="80"/>
      <c r="B40" s="2"/>
      <c r="C40" s="2"/>
      <c r="D40" s="86"/>
      <c r="E40" s="87"/>
      <c r="F40" s="86"/>
      <c r="G40" s="86"/>
      <c r="H40" s="87"/>
      <c r="I40" s="86"/>
      <c r="J40" s="65"/>
      <c r="K40" s="87"/>
      <c r="L40" s="87"/>
      <c r="M40" s="88">
        <f>M39*0.54</f>
        <v>0</v>
      </c>
      <c r="N40" s="89">
        <f>SUBTOTAL(9,N12:N35)</f>
        <v>210</v>
      </c>
      <c r="O40" s="89">
        <f>SUBTOTAL(9,O12:O35)</f>
        <v>0</v>
      </c>
      <c r="P40" s="89">
        <f>SUBTOTAL(9,P12:P35)</f>
        <v>0</v>
      </c>
      <c r="Q40" s="121"/>
      <c r="R40" s="79"/>
    </row>
    <row r="41" spans="1:45" customHeight="1" ht="12" s="1" customFormat="1">
      <c r="A41"/>
      <c r="B41" s="90"/>
      <c r="C41" s="2"/>
      <c r="D41" s="86"/>
      <c r="E41" s="87"/>
      <c r="F41" s="86"/>
      <c r="G41" s="86"/>
      <c r="H41" s="87"/>
      <c r="I41" s="86"/>
      <c r="J41" s="65"/>
      <c r="K41" s="87"/>
      <c r="L41" s="87"/>
      <c r="M41" s="86"/>
      <c r="N41" s="83"/>
      <c r="O41" s="83"/>
      <c r="P41" s="83"/>
      <c r="Q41" s="83"/>
      <c r="R41" s="79"/>
    </row>
    <row r="42" spans="1:45" customHeight="1" ht="12" s="1" customFormat="1">
      <c r="B42" s="76"/>
      <c r="C42" s="2"/>
      <c r="D42" s="86"/>
      <c r="E42" s="87"/>
      <c r="F42" s="86"/>
      <c r="G42" s="86"/>
      <c r="H42" s="87"/>
      <c r="I42" s="86"/>
      <c r="J42" s="65"/>
      <c r="K42" s="87"/>
      <c r="L42" s="87"/>
      <c r="M42" s="91" t="s">
        <v>147</v>
      </c>
      <c r="N42" s="83"/>
      <c r="O42" s="83"/>
      <c r="P42" s="83"/>
      <c r="Q42" s="83"/>
      <c r="R42" s="79"/>
    </row>
    <row r="43" spans="1:45" customHeight="1" ht="12" s="1" customFormat="1">
      <c r="B43" s="92" t="s">
        <v>148</v>
      </c>
      <c r="C43" s="2"/>
      <c r="D43" s="86"/>
      <c r="E43" s="87"/>
      <c r="F43" s="86"/>
      <c r="G43" s="86"/>
      <c r="H43" s="87"/>
      <c r="I43" s="86"/>
      <c r="J43" s="65"/>
      <c r="K43" s="87"/>
      <c r="L43" s="87"/>
      <c r="M43" s="93" t="s">
        <v>149</v>
      </c>
      <c r="N43" s="83"/>
      <c r="O43" s="83"/>
      <c r="P43" s="83"/>
      <c r="Q43" s="83"/>
      <c r="R43" s="79"/>
    </row>
    <row r="44" spans="1:45" customHeight="1" ht="12" s="1" customFormat="1">
      <c r="B44" s="92" t="s">
        <v>150</v>
      </c>
      <c r="C44" s="2"/>
      <c r="D44" s="86"/>
      <c r="E44" s="87"/>
      <c r="F44" s="86"/>
      <c r="G44" s="86"/>
      <c r="H44" s="87"/>
      <c r="I44" s="86"/>
      <c r="J44" s="65"/>
      <c r="K44" s="87"/>
      <c r="L44" s="87"/>
      <c r="M44" s="86"/>
      <c r="N44" s="83"/>
      <c r="O44" s="83"/>
      <c r="P44" s="83"/>
      <c r="Q44" s="83"/>
      <c r="R44" s="79"/>
    </row>
    <row r="45" spans="1:45" customHeight="1" ht="12" s="1" customFormat="1">
      <c r="B45" s="94"/>
      <c r="C45" s="2"/>
      <c r="D45" s="86"/>
      <c r="E45" s="87"/>
      <c r="F45" s="86"/>
      <c r="G45" s="86"/>
      <c r="H45" s="87"/>
      <c r="I45" s="86"/>
      <c r="J45" s="65"/>
      <c r="K45" s="87"/>
      <c r="L45" s="87"/>
      <c r="M45" s="86"/>
      <c r="N45" s="83"/>
      <c r="O45" s="83"/>
      <c r="P45" s="83"/>
      <c r="Q45" s="83"/>
      <c r="R45" s="79"/>
    </row>
    <row r="46" spans="1:45" customHeight="1" ht="12" s="1" customFormat="1">
      <c r="B46" s="92" t="s">
        <v>151</v>
      </c>
      <c r="C46" s="2"/>
      <c r="D46" s="86"/>
      <c r="E46" s="87"/>
      <c r="F46" s="86"/>
      <c r="G46" s="86"/>
      <c r="H46" s="87"/>
      <c r="I46" s="86"/>
      <c r="J46" s="65"/>
      <c r="K46" s="87"/>
      <c r="L46" s="87"/>
      <c r="M46" s="86"/>
      <c r="N46" s="83"/>
      <c r="O46" s="83"/>
      <c r="P46" s="83"/>
      <c r="Q46" s="83"/>
      <c r="R46" s="79"/>
    </row>
    <row r="47" spans="1:45" customHeight="1" ht="12" s="1" customFormat="1">
      <c r="B47" s="18"/>
      <c r="C47" s="18"/>
      <c r="D47" s="9"/>
      <c r="E47" s="8"/>
      <c r="F47" s="9"/>
      <c r="G47" s="9"/>
      <c r="H47" s="8"/>
      <c r="I47" s="9"/>
      <c r="J47" s="7"/>
      <c r="K47" s="8"/>
      <c r="L47" s="8"/>
      <c r="M47" s="86"/>
      <c r="N47" s="83"/>
      <c r="O47" s="83"/>
      <c r="P47" s="83"/>
      <c r="Q47" s="83"/>
      <c r="R47" s="11"/>
    </row>
    <row r="48" spans="1:4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5:L35"/>
    <mergeCell ref="K36:L36"/>
    <mergeCell ref="Q36:Q37"/>
    <mergeCell ref="H38:J39"/>
    <mergeCell ref="K38:L38"/>
    <mergeCell ref="K39:L39"/>
    <mergeCell ref="Q39:Q40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5">
      <formula1>0</formula1>
    </dataValidation>
    <dataValidation type="decimal" operator="lessThan" allowBlank="1" showDropDown="0" showInputMessage="1" showErrorMessage="1" sqref="L36">
      <formula1>0</formula1>
    </dataValidation>
    <dataValidation type="decimal" operator="lessThan" allowBlank="1" showDropDown="0" showInputMessage="1" showErrorMessage="1" sqref="L37">
      <formula1>0</formula1>
    </dataValidation>
    <dataValidation type="decimal" operator="lessThan" allowBlank="1" showDropDown="0" showInputMessage="1" showErrorMessage="1" sqref="M37">
      <formula1>0</formula1>
    </dataValidation>
    <dataValidation type="decimal" operator="lessThan" allowBlank="1" showDropDown="0" showInputMessage="1" showErrorMessage="1" sqref="M38">
      <formula1>0</formula1>
    </dataValidation>
    <dataValidation type="decimal" operator="lessThan" allowBlank="1" showDropDown="0" showInputMessage="1" showErrorMessage="1" sqref="M39">
      <formula1>0</formula1>
    </dataValidation>
    <dataValidation type="decimal" operator="lessThan" allowBlank="1" showDropDown="0" showInputMessage="1" showErrorMessage="1" sqref="M40">
      <formula1>0</formula1>
    </dataValidation>
    <dataValidation type="decimal" operator="lessThan" allowBlank="1" showDropDown="0" showInputMessage="1" showErrorMessage="1" sqref="N37">
      <formula1>0</formula1>
    </dataValidation>
    <dataValidation type="decimal" operator="lessThan" allowBlank="1" showDropDown="0" showInputMessage="1" showErrorMessage="1" sqref="N38">
      <formula1>0</formula1>
    </dataValidation>
    <dataValidation type="decimal" operator="lessThan" allowBlank="1" showDropDown="0" showInputMessage="1" showErrorMessage="1" sqref="N39">
      <formula1>0</formula1>
    </dataValidation>
    <dataValidation type="decimal" operator="lessThan" allowBlank="1" showDropDown="0" showInputMessage="1" showErrorMessage="1" sqref="N40">
      <formula1>0</formula1>
    </dataValidation>
    <dataValidation type="decimal" operator="lessThan" allowBlank="1" showDropDown="0" showInputMessage="1" showErrorMessage="1" sqref="O37">
      <formula1>0</formula1>
    </dataValidation>
    <dataValidation type="decimal" operator="lessThan" allowBlank="1" showDropDown="0" showInputMessage="1" showErrorMessage="1" sqref="O38">
      <formula1>0</formula1>
    </dataValidation>
    <dataValidation type="decimal" operator="lessThan" allowBlank="1" showDropDown="0" showInputMessage="1" showErrorMessage="1" sqref="O39">
      <formula1>0</formula1>
    </dataValidation>
    <dataValidation type="decimal" operator="lessThan" allowBlank="1" showDropDown="0" showInputMessage="1" showErrorMessage="1" sqref="O40">
      <formula1>0</formula1>
    </dataValidation>
    <dataValidation type="decimal" operator="lessThan" allowBlank="1" showDropDown="0" showInputMessage="1" showErrorMessage="1" sqref="P36">
      <formula1>0</formula1>
    </dataValidation>
    <dataValidation type="decimal" operator="lessThan" allowBlank="1" showDropDown="0" showInputMessage="1" showErrorMessage="1" sqref="P37">
      <formula1>0</formula1>
    </dataValidation>
    <dataValidation type="decimal" operator="lessThan" allowBlank="1" showDropDown="0" showInputMessage="1" showErrorMessage="1" sqref="P38">
      <formula1>0</formula1>
    </dataValidation>
    <dataValidation type="decimal" operator="lessThan" allowBlank="1" showDropDown="0" showInputMessage="1" showErrorMessage="1" sqref="P39">
      <formula1>0</formula1>
    </dataValidation>
    <dataValidation type="decimal" operator="lessThan" allowBlank="1" showDropDown="0" showInputMessage="1" showErrorMessage="1" sqref="P40">
      <formula1>0</formula1>
    </dataValidation>
    <dataValidation type="decimal" operator="lessThan" allowBlank="1" showDropDown="0" showInputMessage="1" showErrorMessage="1" sqref="Q37">
      <formula1>0</formula1>
    </dataValidation>
    <dataValidation type="decimal" operator="lessThan" allowBlank="1" showDropDown="0" showInputMessage="1" showErrorMessage="1" sqref="Q38">
      <formula1>0</formula1>
    </dataValidation>
    <dataValidation type="decimal" operator="lessThan" allowBlank="1" showDropDown="0" showInputMessage="1" showErrorMessage="1" sqref="Q39">
      <formula1>0</formula1>
    </dataValidation>
    <dataValidation type="decimal" operator="lessThan" allowBlank="1" showDropDown="0" showInputMessage="1" showErrorMessage="1" sqref="K35">
      <formula1>0</formula1>
    </dataValidation>
    <dataValidation type="decimal" operator="lessThan" allowBlank="1" showDropDown="0" showInputMessage="1" showErrorMessage="1" sqref="K36">
      <formula1>0</formula1>
    </dataValidation>
    <dataValidation type="decimal" operator="lessThan" allowBlank="1" showDropDown="0" showInputMessage="1" showErrorMessage="1" sqref="K37">
      <formula1>0</formula1>
    </dataValidation>
    <dataValidation type="decimal" operator="lessThan" allowBlank="1" showDropDown="0" showInputMessage="1" showErrorMessage="1" sqref="K38">
      <formula1>0</formula1>
    </dataValidation>
    <dataValidation type="decimal" operator="lessThan" allowBlank="1" showDropDown="0" showInputMessage="1" showErrorMessage="1" sqref="K39">
      <formula1>0</formula1>
    </dataValidation>
    <dataValidation type="date" allowBlank="1" showDropDown="0" showInputMessage="1" showErrorMessage="1" sqref="B33">
      <formula1>39814</formula1>
      <formula2>44166</formula2>
    </dataValidation>
    <dataValidation type="date" allowBlank="1" showDropDown="0" showInputMessage="1" showErrorMessage="1" sqref="B34">
      <formula1>39814</formula1>
      <formula2>44166</formula2>
    </dataValidation>
    <dataValidation type="date" allowBlank="1" showDropDown="0" showInputMessage="1" showErrorMessage="1" sqref="C33">
      <formula1>39814</formula1>
      <formula2>44166</formula2>
    </dataValidation>
    <dataValidation type="date" allowBlank="1" showDropDown="0" showInputMessage="1" showErrorMessage="1" sqref="C34">
      <formula1>39814</formula1>
      <formula2>44166</formula2>
    </dataValidation>
    <dataValidation type="textLength" allowBlank="1" showDropDown="0" showInputMessage="1" showErrorMessage="1" errorTitle="Nome Completo" error="Preencha o nome completo." sqref="E33">
      <formula1>5</formula1>
      <formula2>120</formula2>
    </dataValidation>
    <dataValidation type="textLength" allowBlank="1" showDropDown="0" showInputMessage="1" showErrorMessage="1" errorTitle="Nome Completo" error="Preencha o nome completo." sqref="E34">
      <formula1>5</formula1>
      <formula2>120</formula2>
    </dataValidation>
    <dataValidation type="textLength" allowBlank="1" showDropDown="0" showInputMessage="1" showErrorMessage="1" errorTitle="Nome do veículo" error="Preencha o nome completo." sqref="F33">
      <formula1>3</formula1>
      <formula2>50</formula2>
    </dataValidation>
    <dataValidation type="textLength" allowBlank="1" showDropDown="0" showInputMessage="1" showErrorMessage="1" errorTitle="Nome do veículo" error="Preencha o nome completo." sqref="F34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3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4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">
      <formula1>1</formula1>
      <formula2>9</formula2>
    </dataValidation>
    <dataValidation operator="lessThan" allowBlank="1" showDropDown="0" showInputMessage="1" showErrorMessage="1" sqref="Q33"/>
    <dataValidation operator="lessThan" allowBlank="1" showDropDown="0" showInputMessage="1" showErrorMessage="1" sqref="Q34"/>
    <dataValidation operator="lessThan" allowBlank="1" showDropDown="0" showInputMessage="1" showErrorMessage="1" sqref="Q35"/>
    <dataValidation type="whole" errorStyle="warning" operator="equal" allowBlank="1" showDropDown="0" showInputMessage="1" showErrorMessage="1" errorTitle="Valor Correto R$ 25,00" sqref="N33">
      <formula1>25</formula1>
    </dataValidation>
    <dataValidation type="whole" errorStyle="warning" operator="equal" allowBlank="1" showDropDown="0" showInputMessage="1" showErrorMessage="1" errorTitle="Valor Correto R$ 25,00" sqref="N34">
      <formula1>25</formula1>
    </dataValidation>
    <dataValidation type="whole" errorStyle="warning" operator="equal" allowBlank="1" showDropDown="0" showInputMessage="1" showErrorMessage="1" errorTitle="Valor Correto R$ 25,00" sqref="N35">
      <formula1>25</formula1>
    </dataValidation>
    <dataValidation type="decimal" errorStyle="warning" operator="equal" allowBlank="1" showDropDown="0" showInputMessage="1" showErrorMessage="1" errorTitle="Valor Correto R$ 22,00" sqref="O33">
      <formula1>22</formula1>
    </dataValidation>
    <dataValidation type="decimal" errorStyle="warning" operator="equal" allowBlank="1" showDropDown="0" showInputMessage="1" showErrorMessage="1" errorTitle="Valor Correto R$ 22,00" sqref="O34">
      <formula1>22</formula1>
    </dataValidation>
    <dataValidation type="decimal" errorStyle="warning" operator="equal" allowBlank="1" showDropDown="0" showInputMessage="1" showErrorMessage="1" errorTitle="Valor Correto R$ 22,00" sqref="O35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