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<sst xmlns="http://schemas.openxmlformats.org/spreadsheetml/2006/main" uniqueCount="55">
  <si>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</si>
  <si>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</si>
  <si>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</si>
  <si>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</si>
  <si>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</si>
  <si>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</si>
  <si>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</si>
  <si>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</si>
  <si>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</si>
  <si>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</si>
  <si>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18/02/2015 - 18/02/2015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</si>
  <si>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</si>
  <si>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</si>
  <si>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</si>
  <si>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</si>
  <si>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</si>
  <si>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</si>
  <si>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</si>
  <si>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</si>
  <si>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</si>
  <si>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</si>
  <si>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</si>
  <si>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</si>
  <si>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</si>
  <si>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</si>
  <si>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</si>
  <si>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</si>
  <si>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</si>
  <si>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</si>
  <si>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</si>
  <si>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</si>
  <si>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</si>
  <si>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</si>
  <si>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</si>
  <si>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13/02/2015</t>
  </si>
  <si>
    <t>18/02/2015</t>
  </si>
  <si>
    <t>BERVELINE AP RODRIGUES ROSSI</t>
  </si>
  <si>
    <t>FIELDER 1.8 16V 5P (AUT.)</t>
  </si>
  <si>
    <t>DPN5814</t>
  </si>
  <si>
    <t>GEBRAM CORRETORA DE SEGUROS LT</t>
  </si>
  <si>
    <t>Novo (previa)</t>
  </si>
  <si>
    <t>JUNDIAI</t>
  </si>
  <si>
    <t>SP</t>
  </si>
  <si>
    <t>JOAO BATISTA DA MOTA</t>
  </si>
  <si>
    <t>VOYAGE 1.6 MI TOTAL FLEX 8V 4P</t>
  </si>
  <si>
    <t>FJK7583</t>
  </si>
  <si>
    <t xml:space="preserve">SANTANDER S.A. SERV TEC ADM E 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</si>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</sst>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8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174149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174032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40</v>
      </c>
      <c r="K13" s="51" t="s">
        <v>41</v>
      </c>
      <c r="L13" s="51" t="s">
        <v>41</v>
      </c>
      <c r="M13" s="53">
        <v>0</v>
      </c>
      <c r="N13" s="54"/>
      <c r="O13" s="54">
        <v>21</v>
      </c>
      <c r="P13" s="54"/>
      <c r="Q13" s="55">
        <v>21</v>
      </c>
      <c r="R13" s="51" t="s">
        <v>42</v>
      </c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/>
      <c r="B14" s="49"/>
      <c r="C14" s="49"/>
      <c r="D14" s="50"/>
      <c r="E14" s="51"/>
      <c r="F14" s="50"/>
      <c r="G14" s="51"/>
      <c r="H14" s="51"/>
      <c r="I14" s="52"/>
      <c r="J14" s="50"/>
      <c r="K14" s="51"/>
      <c r="L14" s="51"/>
      <c r="M14" s="53"/>
      <c r="N14" s="54"/>
      <c r="O14" s="54"/>
      <c r="P14" s="54"/>
      <c r="Q14" s="55" t="str">
        <f>(N14+O14+P14)+(M14*0)</f>
        <v>0</v>
      </c>
      <c r="R14" s="5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customHeight="1" ht="12">
      <c r="A15" s="48">
        <f>COUNT(A12:A14)</f>
        <v>2</v>
      </c>
      <c r="B15" s="61"/>
      <c r="C15" s="61"/>
      <c r="D15" s="62"/>
      <c r="E15" s="63"/>
      <c r="F15" s="62"/>
      <c r="G15" s="62"/>
      <c r="H15" s="63"/>
      <c r="I15" s="64"/>
      <c r="J15" s="65"/>
      <c r="K15" s="104" t="s">
        <v>47</v>
      </c>
      <c r="L15" s="105"/>
      <c r="M15" s="53"/>
      <c r="N15" s="54"/>
      <c r="O15" s="54"/>
      <c r="P15" s="54"/>
      <c r="Q15" s="55" t="str">
        <f>(N15+O15+P15)+(M15*0)</f>
        <v>0</v>
      </c>
      <c r="R15" s="66"/>
    </row>
    <row r="16" spans="1:45" customHeight="1" ht="12" s="75" customFormat="1">
      <c r="A16" s="67"/>
      <c r="B16" s="68"/>
      <c r="C16" s="69"/>
      <c r="D16" s="62"/>
      <c r="E16" s="63"/>
      <c r="F16" s="62"/>
      <c r="G16" s="62"/>
      <c r="H16" s="63"/>
      <c r="I16" s="62"/>
      <c r="J16" s="70"/>
      <c r="K16" s="106" t="s">
        <v>48</v>
      </c>
      <c r="L16" s="107"/>
      <c r="M16" s="71">
        <f>SUM(M12:M15)</f>
        <v>0</v>
      </c>
      <c r="N16" s="72">
        <f>COUNTA(N12:N15)</f>
        <v>0</v>
      </c>
      <c r="O16" s="73">
        <f>COUNTA(O12:O15)</f>
        <v>2</v>
      </c>
      <c r="P16" s="73">
        <f>COUNTA(P12:P15)</f>
        <v>0</v>
      </c>
      <c r="Q16" s="108">
        <f>SUM(Q12:Q15)</f>
        <v>42</v>
      </c>
      <c r="R16" s="74"/>
    </row>
    <row r="17" spans="1:45" customHeight="1" ht="12" s="75" customFormat="1">
      <c r="A17" s="67"/>
      <c r="B17" s="76"/>
      <c r="C17" s="76"/>
      <c r="D17" s="69"/>
      <c r="E17" s="68"/>
      <c r="F17" s="69"/>
      <c r="G17" s="69"/>
      <c r="H17" s="68"/>
      <c r="I17" s="69"/>
      <c r="J17" s="70"/>
      <c r="K17" s="68"/>
      <c r="L17" s="68"/>
      <c r="M17" s="77">
        <f>M16*0.54</f>
        <v>0</v>
      </c>
      <c r="N17" s="78">
        <f>SUM(N12:N15)</f>
        <v>0</v>
      </c>
      <c r="O17" s="78">
        <f>SUM(O12:O15)</f>
        <v>42</v>
      </c>
      <c r="P17" s="78">
        <f>SUM(P12:P15)</f>
        <v>0</v>
      </c>
      <c r="Q17" s="109"/>
      <c r="R17" s="79"/>
    </row>
    <row r="18" spans="1:45" customHeight="1" ht="12" s="1" customFormat="1">
      <c r="A18" s="80"/>
      <c r="B18" s="81"/>
      <c r="C18" s="76"/>
      <c r="D18" s="69"/>
      <c r="E18" s="68"/>
      <c r="F18" s="69"/>
      <c r="G18" s="69"/>
      <c r="H18" s="110" t="s">
        <v>49</v>
      </c>
      <c r="I18" s="111"/>
      <c r="J18" s="112"/>
      <c r="K18" s="116" t="s">
        <v>47</v>
      </c>
      <c r="L18" s="117"/>
      <c r="M18" s="69"/>
      <c r="N18" s="82"/>
      <c r="O18" s="82"/>
      <c r="P18" s="83"/>
      <c r="Q18" s="83"/>
      <c r="R18" s="79"/>
    </row>
    <row r="19" spans="1:45" customHeight="1" ht="12" s="1" customFormat="1">
      <c r="A19" s="80"/>
      <c r="B19" s="81"/>
      <c r="C19" s="76"/>
      <c r="D19" s="69"/>
      <c r="E19" s="68"/>
      <c r="F19" s="69"/>
      <c r="G19" s="69"/>
      <c r="H19" s="113"/>
      <c r="I19" s="114"/>
      <c r="J19" s="115"/>
      <c r="K19" s="118" t="s">
        <v>48</v>
      </c>
      <c r="L19" s="119"/>
      <c r="M19" s="84">
        <f>SUBTOTAL(9,M12:M15)</f>
        <v>0</v>
      </c>
      <c r="N19" s="85">
        <f>SUBTOTAL(3,N12:N15)</f>
        <v>0</v>
      </c>
      <c r="O19" s="85">
        <f>SUBTOTAL(3,O12:O15)</f>
        <v>2</v>
      </c>
      <c r="P19" s="85">
        <f>SUBTOTAL(3,P12:P15)</f>
        <v>0</v>
      </c>
      <c r="Q19" s="120">
        <f>SUBTOTAL(9,Q12:Q15)</f>
        <v>42</v>
      </c>
      <c r="R19" s="79"/>
    </row>
    <row r="20" spans="1:45" customHeight="1" ht="12" s="1" customFormat="1">
      <c r="A20" s="80"/>
      <c r="B20" s="2"/>
      <c r="C20" s="2"/>
      <c r="D20" s="86"/>
      <c r="E20" s="87"/>
      <c r="F20" s="86"/>
      <c r="G20" s="86"/>
      <c r="H20" s="87"/>
      <c r="I20" s="86"/>
      <c r="J20" s="65"/>
      <c r="K20" s="87"/>
      <c r="L20" s="87"/>
      <c r="M20" s="88">
        <f>M19*0.54</f>
        <v>0</v>
      </c>
      <c r="N20" s="89">
        <f>SUBTOTAL(9,N12:N15)</f>
        <v>0</v>
      </c>
      <c r="O20" s="89">
        <f>SUBTOTAL(9,O12:O15)</f>
        <v>42</v>
      </c>
      <c r="P20" s="89">
        <f>SUBTOTAL(9,P12:P15)</f>
        <v>0</v>
      </c>
      <c r="Q20" s="121"/>
      <c r="R20" s="79"/>
    </row>
    <row r="21" spans="1:45" customHeight="1" ht="12" s="1" customFormat="1">
      <c r="A21"/>
      <c r="B21" s="90"/>
      <c r="C21" s="2"/>
      <c r="D21" s="86"/>
      <c r="E21" s="87"/>
      <c r="F21" s="86"/>
      <c r="G21" s="86"/>
      <c r="H21" s="87"/>
      <c r="I21" s="86"/>
      <c r="J21" s="65"/>
      <c r="K21" s="87"/>
      <c r="L21" s="87"/>
      <c r="M21" s="86"/>
      <c r="N21" s="83"/>
      <c r="O21" s="83"/>
      <c r="P21" s="83"/>
      <c r="Q21" s="83"/>
      <c r="R21" s="79"/>
    </row>
    <row r="22" spans="1:45" customHeight="1" ht="12" s="1" customFormat="1">
      <c r="B22" s="76"/>
      <c r="C22" s="2"/>
      <c r="D22" s="86"/>
      <c r="E22" s="87"/>
      <c r="F22" s="86"/>
      <c r="G22" s="86"/>
      <c r="H22" s="87"/>
      <c r="I22" s="86"/>
      <c r="J22" s="65"/>
      <c r="K22" s="87"/>
      <c r="L22" s="87"/>
      <c r="M22" s="91" t="s">
        <v>50</v>
      </c>
      <c r="N22" s="83"/>
      <c r="O22" s="83"/>
      <c r="P22" s="83"/>
      <c r="Q22" s="83"/>
      <c r="R22" s="79"/>
    </row>
    <row r="23" spans="1:45" customHeight="1" ht="12" s="1" customFormat="1">
      <c r="B23" s="92" t="s">
        <v>51</v>
      </c>
      <c r="C23" s="2"/>
      <c r="D23" s="86"/>
      <c r="E23" s="87"/>
      <c r="F23" s="86"/>
      <c r="G23" s="86"/>
      <c r="H23" s="87"/>
      <c r="I23" s="86"/>
      <c r="J23" s="65"/>
      <c r="K23" s="87"/>
      <c r="L23" s="87"/>
      <c r="M23" s="93" t="s">
        <v>52</v>
      </c>
      <c r="N23" s="83"/>
      <c r="O23" s="83"/>
      <c r="P23" s="83"/>
      <c r="Q23" s="83"/>
      <c r="R23" s="79"/>
    </row>
    <row r="24" spans="1:45" customHeight="1" ht="12" s="1" customFormat="1">
      <c r="B24" s="92" t="s">
        <v>53</v>
      </c>
      <c r="C24" s="2"/>
      <c r="D24" s="86"/>
      <c r="E24" s="87"/>
      <c r="F24" s="86"/>
      <c r="G24" s="86"/>
      <c r="H24" s="87"/>
      <c r="I24" s="86"/>
      <c r="J24" s="65"/>
      <c r="K24" s="87"/>
      <c r="L24" s="87"/>
      <c r="M24" s="86"/>
      <c r="N24" s="83"/>
      <c r="O24" s="83"/>
      <c r="P24" s="83"/>
      <c r="Q24" s="83"/>
      <c r="R24" s="79"/>
    </row>
    <row r="25" spans="1:45" customHeight="1" ht="12" s="1" customFormat="1">
      <c r="B25" s="94"/>
      <c r="C25" s="2"/>
      <c r="D25" s="86"/>
      <c r="E25" s="87"/>
      <c r="F25" s="86"/>
      <c r="G25" s="86"/>
      <c r="H25" s="87"/>
      <c r="I25" s="86"/>
      <c r="J25" s="65"/>
      <c r="K25" s="87"/>
      <c r="L25" s="87"/>
      <c r="M25" s="86"/>
      <c r="N25" s="83"/>
      <c r="O25" s="83"/>
      <c r="P25" s="83"/>
      <c r="Q25" s="83"/>
      <c r="R25" s="79"/>
    </row>
    <row r="26" spans="1:45" customHeight="1" ht="12" s="1" customFormat="1">
      <c r="B26" s="92" t="s">
        <v>54</v>
      </c>
      <c r="C26" s="2"/>
      <c r="D26" s="86"/>
      <c r="E26" s="87"/>
      <c r="F26" s="86"/>
      <c r="G26" s="86"/>
      <c r="H26" s="87"/>
      <c r="I26" s="86"/>
      <c r="J26" s="65"/>
      <c r="K26" s="87"/>
      <c r="L26" s="87"/>
      <c r="M26" s="86"/>
      <c r="N26" s="83"/>
      <c r="O26" s="83"/>
      <c r="P26" s="83"/>
      <c r="Q26" s="83"/>
      <c r="R26" s="79"/>
    </row>
    <row r="27" spans="1:45" customHeight="1" ht="12" s="1" customFormat="1">
      <c r="B27" s="18"/>
      <c r="C27" s="18"/>
      <c r="D27" s="9"/>
      <c r="E27" s="8"/>
      <c r="F27" s="9"/>
      <c r="G27" s="9"/>
      <c r="H27" s="8"/>
      <c r="I27" s="9"/>
      <c r="J27" s="7"/>
      <c r="K27" s="8"/>
      <c r="L27" s="8"/>
      <c r="M27" s="86"/>
      <c r="N27" s="83"/>
      <c r="O27" s="83"/>
      <c r="P27" s="83"/>
      <c r="Q27" s="83"/>
      <c r="R27" s="11"/>
    </row>
    <row r="28" spans="1:4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5:L15"/>
    <mergeCell ref="K16:L16"/>
    <mergeCell ref="Q16:Q17"/>
    <mergeCell ref="H18:J19"/>
    <mergeCell ref="K18:L18"/>
    <mergeCell ref="K19:L19"/>
    <mergeCell ref="Q19:Q20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5">
      <formula1>0</formula1>
    </dataValidation>
    <dataValidation type="decimal" operator="lessThan" allowBlank="1" showDropDown="0" showInputMessage="1" showErrorMessage="1" sqref="L16">
      <formula1>0</formula1>
    </dataValidation>
    <dataValidation type="decimal" operator="lessThan" allowBlank="1" showDropDown="0" showInputMessage="1" showErrorMessage="1" sqref="L17">
      <formula1>0</formula1>
    </dataValidation>
    <dataValidation type="decimal" operator="lessThan" allowBlank="1" showDropDown="0" showInputMessage="1" showErrorMessage="1" sqref="M16">
      <formula1>0</formula1>
    </dataValidation>
    <dataValidation type="decimal" operator="lessThan" allowBlank="1" showDropDown="0" showInputMessage="1" showErrorMessage="1" sqref="M17">
      <formula1>0</formula1>
    </dataValidation>
    <dataValidation type="decimal" operator="lessThan" allowBlank="1" showDropDown="0" showInputMessage="1" showErrorMessage="1" sqref="M18">
      <formula1>0</formula1>
    </dataValidation>
    <dataValidation type="decimal" operator="lessThan" allowBlank="1" showDropDown="0" showInputMessage="1" showErrorMessage="1" sqref="M19">
      <formula1>0</formula1>
    </dataValidation>
    <dataValidation type="decimal" operator="lessThan" allowBlank="1" showDropDown="0" showInputMessage="1" showErrorMessage="1" sqref="M20">
      <formula1>0</formula1>
    </dataValidation>
    <dataValidation type="decimal" operator="lessThan" allowBlank="1" showDropDown="0" showInputMessage="1" showErrorMessage="1" sqref="N16">
      <formula1>0</formula1>
    </dataValidation>
    <dataValidation type="decimal" operator="lessThan" allowBlank="1" showDropDown="0" showInputMessage="1" showErrorMessage="1" sqref="N17">
      <formula1>0</formula1>
    </dataValidation>
    <dataValidation type="decimal" operator="lessThan" allowBlank="1" showDropDown="0" showInputMessage="1" showErrorMessage="1" sqref="N18">
      <formula1>0</formula1>
    </dataValidation>
    <dataValidation type="decimal" operator="lessThan" allowBlank="1" showDropDown="0" showInputMessage="1" showErrorMessage="1" sqref="N19">
      <formula1>0</formula1>
    </dataValidation>
    <dataValidation type="decimal" operator="lessThan" allowBlank="1" showDropDown="0" showInputMessage="1" showErrorMessage="1" sqref="N20">
      <formula1>0</formula1>
    </dataValidation>
    <dataValidation type="decimal" operator="lessThan" allowBlank="1" showDropDown="0" showInputMessage="1" showErrorMessage="1" sqref="O16">
      <formula1>0</formula1>
    </dataValidation>
    <dataValidation type="decimal" operator="lessThan" allowBlank="1" showDropDown="0" showInputMessage="1" showErrorMessage="1" sqref="O17">
      <formula1>0</formula1>
    </dataValidation>
    <dataValidation type="decimal" operator="lessThan" allowBlank="1" showDropDown="0" showInputMessage="1" showErrorMessage="1" sqref="O18">
      <formula1>0</formula1>
    </dataValidation>
    <dataValidation type="decimal" operator="lessThan" allowBlank="1" showDropDown="0" showInputMessage="1" showErrorMessage="1" sqref="O19">
      <formula1>0</formula1>
    </dataValidation>
    <dataValidation type="decimal" operator="lessThan" allowBlank="1" showDropDown="0" showInputMessage="1" showErrorMessage="1" sqref="O20">
      <formula1>0</formula1>
    </dataValidation>
    <dataValidation type="decimal" operator="lessThan" allowBlank="1" showDropDown="0" showInputMessage="1" showErrorMessage="1" sqref="P16">
      <formula1>0</formula1>
    </dataValidation>
    <dataValidation type="decimal" operator="lessThan" allowBlank="1" showDropDown="0" showInputMessage="1" showErrorMessage="1" sqref="P17">
      <formula1>0</formula1>
    </dataValidation>
    <dataValidation type="decimal" operator="lessThan" allowBlank="1" showDropDown="0" showInputMessage="1" showErrorMessage="1" sqref="P18">
      <formula1>0</formula1>
    </dataValidation>
    <dataValidation type="decimal" operator="lessThan" allowBlank="1" showDropDown="0" showInputMessage="1" showErrorMessage="1" sqref="P19">
      <formula1>0</formula1>
    </dataValidation>
    <dataValidation type="decimal" operator="lessThan" allowBlank="1" showDropDown="0" showInputMessage="1" showErrorMessage="1" sqref="P20">
      <formula1>0</formula1>
    </dataValidation>
    <dataValidation type="decimal" operator="lessThan" allowBlank="1" showDropDown="0" showInputMessage="1" showErrorMessage="1" sqref="Q16">
      <formula1>0</formula1>
    </dataValidation>
    <dataValidation type="decimal" operator="lessThan" allowBlank="1" showDropDown="0" showInputMessage="1" showErrorMessage="1" sqref="Q17">
      <formula1>0</formula1>
    </dataValidation>
    <dataValidation type="decimal" operator="lessThan" allowBlank="1" showDropDown="0" showInputMessage="1" showErrorMessage="1" sqref="Q18">
      <formula1>0</formula1>
    </dataValidation>
    <dataValidation type="decimal" operator="lessThan" allowBlank="1" showDropDown="0" showInputMessage="1" showErrorMessage="1" sqref="Q19">
      <formula1>0</formula1>
    </dataValidation>
    <dataValidation type="decimal" operator="lessThan" allowBlank="1" showDropDown="0" showInputMessage="1" showErrorMessage="1" sqref="K15">
      <formula1>0</formula1>
    </dataValidation>
    <dataValidation type="decimal" operator="lessThan" allowBlank="1" showDropDown="0" showInputMessage="1" showErrorMessage="1" sqref="K16">
      <formula1>0</formula1>
    </dataValidation>
    <dataValidation type="decimal" operator="lessThan" allowBlank="1" showDropDown="0" showInputMessage="1" showErrorMessage="1" sqref="K17">
      <formula1>0</formula1>
    </dataValidation>
    <dataValidation type="decimal" operator="lessThan" allowBlank="1" showDropDown="0" showInputMessage="1" showErrorMessage="1" sqref="K18">
      <formula1>0</formula1>
    </dataValidation>
    <dataValidation type="decimal" operator="lessThan" allowBlank="1" showDropDown="0" showInputMessage="1" showErrorMessage="1" sqref="K19">
      <formula1>0</formula1>
    </dataValidation>
    <dataValidation type="date" allowBlank="1" showDropDown="0" showInputMessage="1" showErrorMessage="1" sqref="B13">
      <formula1>39814</formula1>
      <formula2>44166</formula2>
    </dataValidation>
    <dataValidation type="date" allowBlank="1" showDropDown="0" showInputMessage="1" showErrorMessage="1" sqref="B14">
      <formula1>39814</formula1>
      <formula2>44166</formula2>
    </dataValidation>
    <dataValidation type="date" allowBlank="1" showDropDown="0" showInputMessage="1" showErrorMessage="1" sqref="C13">
      <formula1>39814</formula1>
      <formula2>44166</formula2>
    </dataValidation>
    <dataValidation type="date" allowBlank="1" showDropDown="0" showInputMessage="1" showErrorMessage="1" sqref="C14">
      <formula1>39814</formula1>
      <formula2>44166</formula2>
    </dataValidation>
    <dataValidation type="textLength" allowBlank="1" showDropDown="0" showInputMessage="1" showErrorMessage="1" errorTitle="Nome Completo" error="Preencha o nome completo." sqref="E13">
      <formula1>5</formula1>
      <formula2>120</formula2>
    </dataValidation>
    <dataValidation type="textLength" allowBlank="1" showDropDown="0" showInputMessage="1" showErrorMessage="1" errorTitle="Nome Completo" error="Preencha o nome completo." sqref="E14">
      <formula1>5</formula1>
      <formula2>120</formula2>
    </dataValidation>
    <dataValidation type="textLength" allowBlank="1" showDropDown="0" showInputMessage="1" showErrorMessage="1" errorTitle="Nome do veículo" error="Preencha o nome completo." sqref="F13">
      <formula1>3</formula1>
      <formula2>50</formula2>
    </dataValidation>
    <dataValidation type="textLength" allowBlank="1" showDropDown="0" showInputMessage="1" showErrorMessage="1" errorTitle="Nome do veículo" error="Preencha o nome completo." sqref="F14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3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4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3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4">
      <formula1>1</formula1>
      <formula2>9</formula2>
    </dataValidation>
    <dataValidation operator="lessThan" allowBlank="1" showDropDown="0" showInputMessage="1" showErrorMessage="1" sqref="Q13"/>
    <dataValidation operator="lessThan" allowBlank="1" showDropDown="0" showInputMessage="1" showErrorMessage="1" sqref="Q14"/>
    <dataValidation type="whole" errorStyle="warning" operator="equal" allowBlank="1" showDropDown="0" showInputMessage="1" showErrorMessage="1" errorTitle="Valor Correto R$ 25,00" sqref="N13">
      <formula1>25</formula1>
    </dataValidation>
    <dataValidation type="whole" errorStyle="warning" operator="equal" allowBlank="1" showDropDown="0" showInputMessage="1" showErrorMessage="1" errorTitle="Valor Correto R$ 25,00" sqref="N14">
      <formula1>25</formula1>
    </dataValidation>
    <dataValidation type="decimal" errorStyle="warning" operator="equal" allowBlank="1" showDropDown="0" showInputMessage="1" showErrorMessage="1" errorTitle="Valor Correto R$ 22,00" sqref="O13">
      <formula1>22</formula1>
    </dataValidation>
    <dataValidation type="decimal" errorStyle="warning" operator="equal" allowBlank="1" showDropDown="0" showInputMessage="1" showErrorMessage="1" errorTitle="Valor Correto R$ 22,00" sqref="O1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