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<sst xmlns="http://schemas.openxmlformats.org/spreadsheetml/2006/main" uniqueCount="146">
  <si>
    <t>Prestadora:</t>
  </si>
  <si>
    <t>REALIZA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</si>
  <si>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</si>
  <si>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</si>
  <si>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</si>
  <si>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</si>
  <si>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</si>
  <si>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</si>
  <si>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</si>
  <si>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</si>
  <si>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01/12/2015 - 31/12/2015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</si>
  <si>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</si>
  <si>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</si>
  <si>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</si>
  <si>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</si>
  <si>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</si>
  <si>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</si>
  <si>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</si>
  <si>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</si>
  <si>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</si>
  <si>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</si>
  <si>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</si>
  <si>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</si>
  <si>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</si>
  <si>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</si>
  <si>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</si>
  <si>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</si>
  <si>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</si>
  <si>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</si>
  <si>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</si>
  <si>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</si>
  <si>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</si>
  <si>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</si>
  <si>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</si>
  <si>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28/11/2015</t>
  </si>
  <si>
    <t>01/12/2015</t>
  </si>
  <si>
    <t>GERALDO MARCELO DA SILVA</t>
  </si>
  <si>
    <t>SPACEFOX TREND 1.6 8V</t>
  </si>
  <si>
    <t>LUJ3979</t>
  </si>
  <si>
    <t>AGIL ADM COR SEG P SERV LT</t>
  </si>
  <si>
    <t>ARCOS</t>
  </si>
  <si>
    <t>CARMOPOLIS DE MINAS</t>
  </si>
  <si>
    <t>MG</t>
  </si>
  <si>
    <t>02/12/2015</t>
  </si>
  <si>
    <t>04/12/2015</t>
  </si>
  <si>
    <t>ROBERTO FERREIRA LOPES</t>
  </si>
  <si>
    <t>GOL POWER 1.6 MI 8V TOTAL FLEX G4 4P</t>
  </si>
  <si>
    <t>HCF0142</t>
  </si>
  <si>
    <t>INFORSEG CORRETORA E ADMR DE S</t>
  </si>
  <si>
    <t>Novo (previa)</t>
  </si>
  <si>
    <t>BELO HORIZONTE</t>
  </si>
  <si>
    <t>03/12/2015</t>
  </si>
  <si>
    <t>05/12/2015</t>
  </si>
  <si>
    <t>ALTAIR CAETANO OLIVEIRA</t>
  </si>
  <si>
    <t>FOCUS HATCH SE 2.0 16V (AUT)</t>
  </si>
  <si>
    <t>PVS0220</t>
  </si>
  <si>
    <t>AGIL ADM. E CORRETORA DE SEGUR</t>
  </si>
  <si>
    <t>Reducao franquia</t>
  </si>
  <si>
    <t>09/12/2015</t>
  </si>
  <si>
    <t>JOAQUIM MAXIMIANO DA FONSECA</t>
  </si>
  <si>
    <t>STRADA WORKING CELEBRATION CD 1.4 8V</t>
  </si>
  <si>
    <t>HIE9431</t>
  </si>
  <si>
    <t>07/12/2015</t>
  </si>
  <si>
    <t>GERALDO RODRIGUES DE MOURA</t>
  </si>
  <si>
    <t>ATEGO 2428 6X2 3 EIXOS</t>
  </si>
  <si>
    <t>EZL4161</t>
  </si>
  <si>
    <t>08/12/2015</t>
  </si>
  <si>
    <t>11/12/2015</t>
  </si>
  <si>
    <t>JAIR FRANCISCO DA SILVA  GSB</t>
  </si>
  <si>
    <t>SANDERO STEPWAY 1.6 16V</t>
  </si>
  <si>
    <t>PXA8172</t>
  </si>
  <si>
    <t>SANTANDER S.A. SERV TEC ADM CO</t>
  </si>
  <si>
    <t>JUIZ DE FORA</t>
  </si>
  <si>
    <t>10/12/2015</t>
  </si>
  <si>
    <t>12/12/2015</t>
  </si>
  <si>
    <t>JANETE APARECIDA DOS SANTOS</t>
  </si>
  <si>
    <t>ETIOS HATCH XS 1.5 16V</t>
  </si>
  <si>
    <t>PVI2537</t>
  </si>
  <si>
    <t>MAFER ADM COR SEG LT</t>
  </si>
  <si>
    <t>DIVINOPOLIS</t>
  </si>
  <si>
    <t>MARILEIA PEREIRA VIGATO  GSB</t>
  </si>
  <si>
    <t>UNO MILLE WAY 1.0 8V ECONOMY FLEX 4P</t>
  </si>
  <si>
    <t>JEL1973</t>
  </si>
  <si>
    <t>ELOI MENDES</t>
  </si>
  <si>
    <t>14/12/2015</t>
  </si>
  <si>
    <t>16/12/2015</t>
  </si>
  <si>
    <t>OMAR DE SOUZA COUTO</t>
  </si>
  <si>
    <t>STRADA ADVENTURE CE 1.8 8V FLEX</t>
  </si>
  <si>
    <t>HZX1305</t>
  </si>
  <si>
    <t>BOM DESPACHO</t>
  </si>
  <si>
    <t>15/12/2015</t>
  </si>
  <si>
    <t>17/12/2015</t>
  </si>
  <si>
    <t>GERALDO MAGELA SANTOS</t>
  </si>
  <si>
    <t>ATEGO 2425 6X2 3 EIXOS DIES.</t>
  </si>
  <si>
    <t>EAV2718</t>
  </si>
  <si>
    <t>DAVID TAVARES</t>
  </si>
  <si>
    <t>CIVIC SEDAN LXS 1.8 16V FLEX (MEC.)</t>
  </si>
  <si>
    <t>HGX8043</t>
  </si>
  <si>
    <t>MULTICARD CORRETORA DE SEGUROS</t>
  </si>
  <si>
    <t>JOSE VILMAR DE FARIA</t>
  </si>
  <si>
    <t>PALIO FIRE 1.0 8V 2P</t>
  </si>
  <si>
    <t>PUN4197</t>
  </si>
  <si>
    <t>19/12/2015</t>
  </si>
  <si>
    <t>22/12/2015</t>
  </si>
  <si>
    <t>LUCINEIA DE SOUZA COSTA</t>
  </si>
  <si>
    <t>L-1620 4X2 DIES.</t>
  </si>
  <si>
    <t>GSA6618</t>
  </si>
  <si>
    <t>FRANCISCO ORLANDO DE OLIVEIRA</t>
  </si>
  <si>
    <t>GSA6711</t>
  </si>
  <si>
    <t>HELTON JUNIO DE RESENDE OLIVEIRA</t>
  </si>
  <si>
    <t>L-1318 4X2 DIES.</t>
  </si>
  <si>
    <t>MWO4231</t>
  </si>
  <si>
    <t>HMD2050</t>
  </si>
  <si>
    <t>21/12/2015</t>
  </si>
  <si>
    <t>JAVER GONVALVES LOPES</t>
  </si>
  <si>
    <t>HILUX SRV CAB. DUPLA 4X4 3.0 TB DIES.</t>
  </si>
  <si>
    <t>OMW7080</t>
  </si>
  <si>
    <t>TOTE CORRETORA DE SEGUROS LTDA</t>
  </si>
  <si>
    <t>EDSON RODRIGUES SANTOS</t>
  </si>
  <si>
    <t>GOL 1.0 MI 8V 4P</t>
  </si>
  <si>
    <t>OWL4511</t>
  </si>
  <si>
    <t>23/12/2015</t>
  </si>
  <si>
    <t>OSVALDO JOSE PEREIRA</t>
  </si>
  <si>
    <t>STILO 1.8 8V FLEX 5P</t>
  </si>
  <si>
    <t>HEU7916</t>
  </si>
  <si>
    <t>28/12/2015</t>
  </si>
  <si>
    <t>ROBERTO MARTINS DA SILVA</t>
  </si>
  <si>
    <t>FOX PRIME 1.6 8V 5P</t>
  </si>
  <si>
    <t>HMY8173</t>
  </si>
  <si>
    <t>24/12/2015</t>
  </si>
  <si>
    <t>ISAAC ALBERICO PINTO FRANCINO</t>
  </si>
  <si>
    <t>AMAROK HIGHLINE CD 4X4 2.0 TD (AUT)</t>
  </si>
  <si>
    <t>HNY3511</t>
  </si>
  <si>
    <t>29/12/2015</t>
  </si>
  <si>
    <t>UELCILEY NUNES BATISTA</t>
  </si>
  <si>
    <t>24.250-E CONSTELLATION 6X2 3 EIXOS TB DIES.</t>
  </si>
  <si>
    <t>HCK4821</t>
  </si>
  <si>
    <t>ITAPECERICA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</si>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</sst>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49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501496596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/>
      <c r="K12" s="51" t="s">
        <v>40</v>
      </c>
      <c r="L12" s="51" t="s">
        <v>41</v>
      </c>
      <c r="M12" s="53">
        <v>0</v>
      </c>
      <c r="N12" s="54">
        <v>30</v>
      </c>
      <c r="O12" s="54"/>
      <c r="P12" s="54"/>
      <c r="Q12" s="55">
        <v>30</v>
      </c>
      <c r="R12" s="51" t="s">
        <v>42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43</v>
      </c>
      <c r="C13" s="49" t="s">
        <v>44</v>
      </c>
      <c r="D13" s="50">
        <v>58904</v>
      </c>
      <c r="E13" s="51" t="s">
        <v>45</v>
      </c>
      <c r="F13" s="50" t="s">
        <v>46</v>
      </c>
      <c r="G13" s="51" t="s">
        <v>47</v>
      </c>
      <c r="H13" s="51" t="s">
        <v>48</v>
      </c>
      <c r="I13" s="52"/>
      <c r="J13" s="50" t="s">
        <v>49</v>
      </c>
      <c r="K13" s="51" t="s">
        <v>40</v>
      </c>
      <c r="L13" s="51" t="s">
        <v>50</v>
      </c>
      <c r="M13" s="53">
        <v>0</v>
      </c>
      <c r="N13" s="54"/>
      <c r="O13" s="54"/>
      <c r="P13" s="54"/>
      <c r="Q13" s="55">
        <v>0</v>
      </c>
      <c r="R13" s="51" t="s">
        <v>42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51</v>
      </c>
      <c r="C14" s="49" t="s">
        <v>52</v>
      </c>
      <c r="D14" s="50">
        <v>68061</v>
      </c>
      <c r="E14" s="51" t="s">
        <v>53</v>
      </c>
      <c r="F14" s="50" t="s">
        <v>54</v>
      </c>
      <c r="G14" s="51" t="s">
        <v>55</v>
      </c>
      <c r="H14" s="51" t="s">
        <v>56</v>
      </c>
      <c r="I14" s="52"/>
      <c r="J14" s="50" t="s">
        <v>57</v>
      </c>
      <c r="K14" s="51" t="s">
        <v>40</v>
      </c>
      <c r="L14" s="51" t="s">
        <v>50</v>
      </c>
      <c r="M14" s="53">
        <v>0</v>
      </c>
      <c r="N14" s="54"/>
      <c r="O14" s="54"/>
      <c r="P14" s="54"/>
      <c r="Q14" s="55">
        <v>0</v>
      </c>
      <c r="R14" s="51" t="s">
        <v>42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52</v>
      </c>
      <c r="C15" s="49" t="s">
        <v>58</v>
      </c>
      <c r="D15" s="50">
        <v>61908</v>
      </c>
      <c r="E15" s="51" t="s">
        <v>59</v>
      </c>
      <c r="F15" s="50" t="s">
        <v>60</v>
      </c>
      <c r="G15" s="51" t="s">
        <v>61</v>
      </c>
      <c r="H15" s="51" t="s">
        <v>56</v>
      </c>
      <c r="I15" s="52"/>
      <c r="J15" s="50" t="s">
        <v>57</v>
      </c>
      <c r="K15" s="51" t="s">
        <v>40</v>
      </c>
      <c r="L15" s="51" t="s">
        <v>50</v>
      </c>
      <c r="M15" s="53">
        <v>0</v>
      </c>
      <c r="N15" s="54"/>
      <c r="O15" s="54"/>
      <c r="P15" s="54"/>
      <c r="Q15" s="55">
        <v>0</v>
      </c>
      <c r="R15" s="51" t="s">
        <v>42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62</v>
      </c>
      <c r="C16" s="49" t="s">
        <v>58</v>
      </c>
      <c r="D16" s="50">
        <v>68785</v>
      </c>
      <c r="E16" s="51" t="s">
        <v>63</v>
      </c>
      <c r="F16" s="50" t="s">
        <v>64</v>
      </c>
      <c r="G16" s="51" t="s">
        <v>65</v>
      </c>
      <c r="H16" s="51" t="s">
        <v>56</v>
      </c>
      <c r="I16" s="52"/>
      <c r="J16" s="50" t="s">
        <v>49</v>
      </c>
      <c r="K16" s="51" t="s">
        <v>40</v>
      </c>
      <c r="L16" s="51" t="s">
        <v>50</v>
      </c>
      <c r="M16" s="53">
        <v>0</v>
      </c>
      <c r="N16" s="54"/>
      <c r="O16" s="54"/>
      <c r="P16" s="54"/>
      <c r="Q16" s="55">
        <v>0</v>
      </c>
      <c r="R16" s="51" t="s">
        <v>42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66</v>
      </c>
      <c r="C17" s="49" t="s">
        <v>67</v>
      </c>
      <c r="D17" s="50">
        <v>24148920</v>
      </c>
      <c r="E17" s="51" t="s">
        <v>68</v>
      </c>
      <c r="F17" s="50" t="s">
        <v>69</v>
      </c>
      <c r="G17" s="51" t="s">
        <v>70</v>
      </c>
      <c r="H17" s="51" t="s">
        <v>71</v>
      </c>
      <c r="I17" s="52"/>
      <c r="J17" s="50" t="s">
        <v>49</v>
      </c>
      <c r="K17" s="51" t="s">
        <v>40</v>
      </c>
      <c r="L17" s="51" t="s">
        <v>72</v>
      </c>
      <c r="M17" s="53">
        <v>0</v>
      </c>
      <c r="N17" s="54">
        <v>30</v>
      </c>
      <c r="O17" s="54"/>
      <c r="P17" s="54"/>
      <c r="Q17" s="55">
        <v>30</v>
      </c>
      <c r="R17" s="51" t="s">
        <v>42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73</v>
      </c>
      <c r="C18" s="49" t="s">
        <v>74</v>
      </c>
      <c r="D18" s="50">
        <v>501497290</v>
      </c>
      <c r="E18" s="51" t="s">
        <v>75</v>
      </c>
      <c r="F18" s="50" t="s">
        <v>76</v>
      </c>
      <c r="G18" s="51" t="s">
        <v>77</v>
      </c>
      <c r="H18" s="51" t="s">
        <v>78</v>
      </c>
      <c r="I18" s="52"/>
      <c r="J18" s="50" t="s">
        <v>49</v>
      </c>
      <c r="K18" s="51" t="s">
        <v>40</v>
      </c>
      <c r="L18" s="51" t="s">
        <v>79</v>
      </c>
      <c r="M18" s="53">
        <v>0</v>
      </c>
      <c r="N18" s="54">
        <v>30</v>
      </c>
      <c r="O18" s="54"/>
      <c r="P18" s="54"/>
      <c r="Q18" s="55">
        <v>30</v>
      </c>
      <c r="R18" s="51" t="s">
        <v>42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73</v>
      </c>
      <c r="C19" s="49" t="s">
        <v>74</v>
      </c>
      <c r="D19" s="50">
        <v>24149412</v>
      </c>
      <c r="E19" s="51" t="s">
        <v>80</v>
      </c>
      <c r="F19" s="50" t="s">
        <v>81</v>
      </c>
      <c r="G19" s="51" t="s">
        <v>82</v>
      </c>
      <c r="H19" s="51" t="s">
        <v>71</v>
      </c>
      <c r="I19" s="52"/>
      <c r="J19" s="50" t="s">
        <v>49</v>
      </c>
      <c r="K19" s="51" t="s">
        <v>40</v>
      </c>
      <c r="L19" s="51" t="s">
        <v>83</v>
      </c>
      <c r="M19" s="53">
        <v>0</v>
      </c>
      <c r="N19" s="54">
        <v>30</v>
      </c>
      <c r="O19" s="54"/>
      <c r="P19" s="54"/>
      <c r="Q19" s="55">
        <v>30</v>
      </c>
      <c r="R19" s="51" t="s">
        <v>42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84</v>
      </c>
      <c r="C20" s="49" t="s">
        <v>85</v>
      </c>
      <c r="D20" s="50">
        <v>501497401</v>
      </c>
      <c r="E20" s="51" t="s">
        <v>86</v>
      </c>
      <c r="F20" s="50" t="s">
        <v>87</v>
      </c>
      <c r="G20" s="51" t="s">
        <v>88</v>
      </c>
      <c r="H20" s="51" t="s">
        <v>39</v>
      </c>
      <c r="I20" s="52"/>
      <c r="J20" s="50" t="s">
        <v>49</v>
      </c>
      <c r="K20" s="51" t="s">
        <v>40</v>
      </c>
      <c r="L20" s="51" t="s">
        <v>89</v>
      </c>
      <c r="M20" s="53">
        <v>0</v>
      </c>
      <c r="N20" s="54">
        <v>30</v>
      </c>
      <c r="O20" s="54"/>
      <c r="P20" s="54"/>
      <c r="Q20" s="55">
        <v>30</v>
      </c>
      <c r="R20" s="51" t="s">
        <v>42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90</v>
      </c>
      <c r="C21" s="49" t="s">
        <v>91</v>
      </c>
      <c r="D21" s="50">
        <v>67030</v>
      </c>
      <c r="E21" s="51" t="s">
        <v>92</v>
      </c>
      <c r="F21" s="50" t="s">
        <v>93</v>
      </c>
      <c r="G21" s="51" t="s">
        <v>94</v>
      </c>
      <c r="H21" s="51" t="s">
        <v>56</v>
      </c>
      <c r="I21" s="52"/>
      <c r="J21" s="50" t="s">
        <v>49</v>
      </c>
      <c r="K21" s="51" t="s">
        <v>40</v>
      </c>
      <c r="L21" s="51" t="s">
        <v>41</v>
      </c>
      <c r="M21" s="53">
        <v>0</v>
      </c>
      <c r="N21" s="54"/>
      <c r="O21" s="54"/>
      <c r="P21" s="54"/>
      <c r="Q21" s="55">
        <v>0</v>
      </c>
      <c r="R21" s="51" t="s">
        <v>42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85</v>
      </c>
      <c r="C22" s="49" t="s">
        <v>91</v>
      </c>
      <c r="D22" s="50">
        <v>65407</v>
      </c>
      <c r="E22" s="51" t="s">
        <v>95</v>
      </c>
      <c r="F22" s="50" t="s">
        <v>96</v>
      </c>
      <c r="G22" s="51" t="s">
        <v>97</v>
      </c>
      <c r="H22" s="51" t="s">
        <v>98</v>
      </c>
      <c r="I22" s="52"/>
      <c r="J22" s="50" t="s">
        <v>49</v>
      </c>
      <c r="K22" s="51" t="s">
        <v>40</v>
      </c>
      <c r="L22" s="51" t="s">
        <v>79</v>
      </c>
      <c r="M22" s="53">
        <v>0</v>
      </c>
      <c r="N22" s="54"/>
      <c r="O22" s="54"/>
      <c r="P22" s="54"/>
      <c r="Q22" s="55">
        <v>0</v>
      </c>
      <c r="R22" s="51" t="s">
        <v>42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85</v>
      </c>
      <c r="C23" s="49" t="s">
        <v>91</v>
      </c>
      <c r="D23" s="50">
        <v>71260</v>
      </c>
      <c r="E23" s="51" t="s">
        <v>99</v>
      </c>
      <c r="F23" s="50" t="s">
        <v>100</v>
      </c>
      <c r="G23" s="51" t="s">
        <v>101</v>
      </c>
      <c r="H23" s="51" t="s">
        <v>56</v>
      </c>
      <c r="I23" s="52"/>
      <c r="J23" s="50" t="s">
        <v>49</v>
      </c>
      <c r="K23" s="51" t="s">
        <v>40</v>
      </c>
      <c r="L23" s="51" t="s">
        <v>50</v>
      </c>
      <c r="M23" s="53">
        <v>0</v>
      </c>
      <c r="N23" s="54"/>
      <c r="O23" s="54"/>
      <c r="P23" s="54"/>
      <c r="Q23" s="55">
        <v>0</v>
      </c>
      <c r="R23" s="51" t="s">
        <v>42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102</v>
      </c>
      <c r="C24" s="49" t="s">
        <v>103</v>
      </c>
      <c r="D24" s="50">
        <v>62967</v>
      </c>
      <c r="E24" s="51" t="s">
        <v>104</v>
      </c>
      <c r="F24" s="50" t="s">
        <v>105</v>
      </c>
      <c r="G24" s="51" t="s">
        <v>106</v>
      </c>
      <c r="H24" s="51" t="s">
        <v>56</v>
      </c>
      <c r="I24" s="52"/>
      <c r="J24" s="50" t="s">
        <v>49</v>
      </c>
      <c r="K24" s="51" t="s">
        <v>40</v>
      </c>
      <c r="L24" s="51" t="s">
        <v>50</v>
      </c>
      <c r="M24" s="53">
        <v>0</v>
      </c>
      <c r="N24" s="54"/>
      <c r="O24" s="54"/>
      <c r="P24" s="54"/>
      <c r="Q24" s="55">
        <v>0</v>
      </c>
      <c r="R24" s="51" t="s">
        <v>42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102</v>
      </c>
      <c r="C25" s="49" t="s">
        <v>103</v>
      </c>
      <c r="D25" s="50">
        <v>62968</v>
      </c>
      <c r="E25" s="51" t="s">
        <v>107</v>
      </c>
      <c r="F25" s="50" t="s">
        <v>105</v>
      </c>
      <c r="G25" s="51" t="s">
        <v>108</v>
      </c>
      <c r="H25" s="51" t="s">
        <v>56</v>
      </c>
      <c r="I25" s="52"/>
      <c r="J25" s="50" t="s">
        <v>49</v>
      </c>
      <c r="K25" s="51" t="s">
        <v>40</v>
      </c>
      <c r="L25" s="51" t="s">
        <v>50</v>
      </c>
      <c r="M25" s="53">
        <v>0</v>
      </c>
      <c r="N25" s="54"/>
      <c r="O25" s="54"/>
      <c r="P25" s="54"/>
      <c r="Q25" s="55">
        <v>0</v>
      </c>
      <c r="R25" s="51" t="s">
        <v>42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102</v>
      </c>
      <c r="C26" s="49" t="s">
        <v>103</v>
      </c>
      <c r="D26" s="50">
        <v>62969</v>
      </c>
      <c r="E26" s="51" t="s">
        <v>109</v>
      </c>
      <c r="F26" s="50" t="s">
        <v>110</v>
      </c>
      <c r="G26" s="51" t="s">
        <v>111</v>
      </c>
      <c r="H26" s="51" t="s">
        <v>56</v>
      </c>
      <c r="I26" s="52"/>
      <c r="J26" s="50" t="s">
        <v>49</v>
      </c>
      <c r="K26" s="51" t="s">
        <v>40</v>
      </c>
      <c r="L26" s="51" t="s">
        <v>50</v>
      </c>
      <c r="M26" s="53">
        <v>0</v>
      </c>
      <c r="N26" s="54"/>
      <c r="O26" s="54"/>
      <c r="P26" s="54"/>
      <c r="Q26" s="55">
        <v>0</v>
      </c>
      <c r="R26" s="51" t="s">
        <v>42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102</v>
      </c>
      <c r="C27" s="49" t="s">
        <v>103</v>
      </c>
      <c r="D27" s="50">
        <v>62970</v>
      </c>
      <c r="E27" s="51" t="s">
        <v>107</v>
      </c>
      <c r="F27" s="50" t="s">
        <v>110</v>
      </c>
      <c r="G27" s="51" t="s">
        <v>112</v>
      </c>
      <c r="H27" s="51" t="s">
        <v>56</v>
      </c>
      <c r="I27" s="52"/>
      <c r="J27" s="50" t="s">
        <v>49</v>
      </c>
      <c r="K27" s="51" t="s">
        <v>40</v>
      </c>
      <c r="L27" s="51" t="s">
        <v>50</v>
      </c>
      <c r="M27" s="53">
        <v>0</v>
      </c>
      <c r="N27" s="54"/>
      <c r="O27" s="54"/>
      <c r="P27" s="54"/>
      <c r="Q27" s="55">
        <v>0</v>
      </c>
      <c r="R27" s="51" t="s">
        <v>42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113</v>
      </c>
      <c r="C28" s="49" t="s">
        <v>103</v>
      </c>
      <c r="D28" s="50">
        <v>71274</v>
      </c>
      <c r="E28" s="51" t="s">
        <v>114</v>
      </c>
      <c r="F28" s="50" t="s">
        <v>115</v>
      </c>
      <c r="G28" s="51" t="s">
        <v>116</v>
      </c>
      <c r="H28" s="51" t="s">
        <v>117</v>
      </c>
      <c r="I28" s="52"/>
      <c r="J28" s="50" t="s">
        <v>49</v>
      </c>
      <c r="K28" s="51" t="s">
        <v>40</v>
      </c>
      <c r="L28" s="51" t="s">
        <v>50</v>
      </c>
      <c r="M28" s="53">
        <v>0</v>
      </c>
      <c r="N28" s="54"/>
      <c r="O28" s="54"/>
      <c r="P28" s="54"/>
      <c r="Q28" s="55">
        <v>0</v>
      </c>
      <c r="R28" s="51" t="s">
        <v>42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103</v>
      </c>
      <c r="C29" s="49" t="s">
        <v>103</v>
      </c>
      <c r="D29" s="50">
        <v>62744</v>
      </c>
      <c r="E29" s="51" t="s">
        <v>118</v>
      </c>
      <c r="F29" s="50" t="s">
        <v>119</v>
      </c>
      <c r="G29" s="51" t="s">
        <v>120</v>
      </c>
      <c r="H29" s="51" t="s">
        <v>48</v>
      </c>
      <c r="I29" s="52"/>
      <c r="J29" s="50" t="s">
        <v>49</v>
      </c>
      <c r="K29" s="51" t="s">
        <v>40</v>
      </c>
      <c r="L29" s="51" t="s">
        <v>50</v>
      </c>
      <c r="M29" s="53">
        <v>0</v>
      </c>
      <c r="N29" s="54"/>
      <c r="O29" s="54"/>
      <c r="P29" s="54"/>
      <c r="Q29" s="55">
        <v>0</v>
      </c>
      <c r="R29" s="51" t="s">
        <v>42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103</v>
      </c>
      <c r="C30" s="49" t="s">
        <v>121</v>
      </c>
      <c r="D30" s="50">
        <v>69964</v>
      </c>
      <c r="E30" s="51" t="s">
        <v>122</v>
      </c>
      <c r="F30" s="50" t="s">
        <v>123</v>
      </c>
      <c r="G30" s="51" t="s">
        <v>124</v>
      </c>
      <c r="H30" s="51" t="s">
        <v>98</v>
      </c>
      <c r="I30" s="52"/>
      <c r="J30" s="50" t="s">
        <v>49</v>
      </c>
      <c r="K30" s="51" t="s">
        <v>40</v>
      </c>
      <c r="L30" s="51" t="s">
        <v>79</v>
      </c>
      <c r="M30" s="53">
        <v>0</v>
      </c>
      <c r="N30" s="54"/>
      <c r="O30" s="54"/>
      <c r="P30" s="54"/>
      <c r="Q30" s="55">
        <v>0</v>
      </c>
      <c r="R30" s="51" t="s">
        <v>42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121</v>
      </c>
      <c r="C31" s="49" t="s">
        <v>125</v>
      </c>
      <c r="D31" s="50">
        <v>58944</v>
      </c>
      <c r="E31" s="51" t="s">
        <v>126</v>
      </c>
      <c r="F31" s="50" t="s">
        <v>127</v>
      </c>
      <c r="G31" s="51" t="s">
        <v>128</v>
      </c>
      <c r="H31" s="51" t="s">
        <v>48</v>
      </c>
      <c r="I31" s="52"/>
      <c r="J31" s="50" t="s">
        <v>49</v>
      </c>
      <c r="K31" s="51" t="s">
        <v>40</v>
      </c>
      <c r="L31" s="51" t="s">
        <v>50</v>
      </c>
      <c r="M31" s="53">
        <v>0</v>
      </c>
      <c r="N31" s="54"/>
      <c r="O31" s="54"/>
      <c r="P31" s="54"/>
      <c r="Q31" s="55">
        <v>0</v>
      </c>
      <c r="R31" s="51" t="s">
        <v>42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129</v>
      </c>
      <c r="C32" s="49" t="s">
        <v>125</v>
      </c>
      <c r="D32" s="50">
        <v>62977</v>
      </c>
      <c r="E32" s="51" t="s">
        <v>130</v>
      </c>
      <c r="F32" s="50" t="s">
        <v>131</v>
      </c>
      <c r="G32" s="51" t="s">
        <v>132</v>
      </c>
      <c r="H32" s="51" t="s">
        <v>56</v>
      </c>
      <c r="I32" s="52"/>
      <c r="J32" s="50" t="s">
        <v>57</v>
      </c>
      <c r="K32" s="51" t="s">
        <v>40</v>
      </c>
      <c r="L32" s="51" t="s">
        <v>41</v>
      </c>
      <c r="M32" s="53">
        <v>0</v>
      </c>
      <c r="N32" s="54"/>
      <c r="O32" s="54"/>
      <c r="P32" s="54"/>
      <c r="Q32" s="55">
        <v>0</v>
      </c>
      <c r="R32" s="51" t="s">
        <v>42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125</v>
      </c>
      <c r="C33" s="49" t="s">
        <v>133</v>
      </c>
      <c r="D33" s="50">
        <v>67048</v>
      </c>
      <c r="E33" s="51" t="s">
        <v>36</v>
      </c>
      <c r="F33" s="50" t="s">
        <v>37</v>
      </c>
      <c r="G33" s="51" t="s">
        <v>38</v>
      </c>
      <c r="H33" s="51" t="s">
        <v>56</v>
      </c>
      <c r="I33" s="52"/>
      <c r="J33" s="50" t="s">
        <v>57</v>
      </c>
      <c r="K33" s="51" t="s">
        <v>40</v>
      </c>
      <c r="L33" s="51" t="s">
        <v>41</v>
      </c>
      <c r="M33" s="53">
        <v>0</v>
      </c>
      <c r="N33" s="54"/>
      <c r="O33" s="54"/>
      <c r="P33" s="54"/>
      <c r="Q33" s="55">
        <v>0</v>
      </c>
      <c r="R33" s="51" t="s">
        <v>42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125</v>
      </c>
      <c r="C34" s="49" t="s">
        <v>133</v>
      </c>
      <c r="D34" s="50">
        <v>501497959</v>
      </c>
      <c r="E34" s="51" t="s">
        <v>134</v>
      </c>
      <c r="F34" s="50" t="s">
        <v>135</v>
      </c>
      <c r="G34" s="51" t="s">
        <v>136</v>
      </c>
      <c r="H34" s="51" t="s">
        <v>39</v>
      </c>
      <c r="I34" s="52"/>
      <c r="J34" s="50" t="s">
        <v>57</v>
      </c>
      <c r="K34" s="51" t="s">
        <v>40</v>
      </c>
      <c r="L34" s="51" t="s">
        <v>137</v>
      </c>
      <c r="M34" s="53">
        <v>0</v>
      </c>
      <c r="N34" s="54">
        <v>30</v>
      </c>
      <c r="O34" s="54"/>
      <c r="P34" s="54"/>
      <c r="Q34" s="55">
        <v>30</v>
      </c>
      <c r="R34" s="51" t="s">
        <v>42</v>
      </c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/>
      <c r="B35" s="49"/>
      <c r="C35" s="49"/>
      <c r="D35" s="50"/>
      <c r="E35" s="51"/>
      <c r="F35" s="50"/>
      <c r="G35" s="51"/>
      <c r="H35" s="51"/>
      <c r="I35" s="52"/>
      <c r="J35" s="50"/>
      <c r="K35" s="51"/>
      <c r="L35" s="51"/>
      <c r="M35" s="53"/>
      <c r="N35" s="54"/>
      <c r="O35" s="54"/>
      <c r="P35" s="54"/>
      <c r="Q35" s="55" t="str">
        <f>(N35+O35+P35)+(M35*0)</f>
        <v>0</v>
      </c>
      <c r="R35" s="51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customHeight="1" ht="12">
      <c r="A36" s="48">
        <f>COUNT(A12:A35)</f>
        <v>23</v>
      </c>
      <c r="B36" s="61"/>
      <c r="C36" s="61"/>
      <c r="D36" s="62"/>
      <c r="E36" s="63"/>
      <c r="F36" s="62"/>
      <c r="G36" s="62"/>
      <c r="H36" s="63"/>
      <c r="I36" s="64"/>
      <c r="J36" s="65"/>
      <c r="K36" s="104" t="s">
        <v>138</v>
      </c>
      <c r="L36" s="105"/>
      <c r="M36" s="53"/>
      <c r="N36" s="54"/>
      <c r="O36" s="54"/>
      <c r="P36" s="54"/>
      <c r="Q36" s="55" t="str">
        <f>(N36+O36+P36)+(M36*0)</f>
        <v>0</v>
      </c>
      <c r="R36" s="66"/>
    </row>
    <row r="37" spans="1:45" customHeight="1" ht="12" s="75" customFormat="1">
      <c r="A37" s="67"/>
      <c r="B37" s="68"/>
      <c r="C37" s="69"/>
      <c r="D37" s="62"/>
      <c r="E37" s="63"/>
      <c r="F37" s="62"/>
      <c r="G37" s="62"/>
      <c r="H37" s="63"/>
      <c r="I37" s="62"/>
      <c r="J37" s="70"/>
      <c r="K37" s="106" t="s">
        <v>139</v>
      </c>
      <c r="L37" s="107"/>
      <c r="M37" s="71">
        <f>SUM(M12:M36)</f>
        <v>0</v>
      </c>
      <c r="N37" s="72">
        <f>COUNTA(N12:N36)</f>
        <v>6</v>
      </c>
      <c r="O37" s="73">
        <f>COUNTA(O12:O36)</f>
        <v>0</v>
      </c>
      <c r="P37" s="73">
        <f>COUNTA(P12:P36)</f>
        <v>0</v>
      </c>
      <c r="Q37" s="108">
        <f>SUM(Q12:Q36)</f>
        <v>180</v>
      </c>
      <c r="R37" s="74"/>
    </row>
    <row r="38" spans="1:45" customHeight="1" ht="12" s="75" customFormat="1">
      <c r="A38" s="67"/>
      <c r="B38" s="76"/>
      <c r="C38" s="76"/>
      <c r="D38" s="69"/>
      <c r="E38" s="68"/>
      <c r="F38" s="69"/>
      <c r="G38" s="69"/>
      <c r="H38" s="68"/>
      <c r="I38" s="69"/>
      <c r="J38" s="70"/>
      <c r="K38" s="68"/>
      <c r="L38" s="68"/>
      <c r="M38" s="77">
        <f>M37*0.54</f>
        <v>0</v>
      </c>
      <c r="N38" s="78">
        <f>SUM(N12:N36)</f>
        <v>180</v>
      </c>
      <c r="O38" s="78">
        <f>SUM(O12:O36)</f>
        <v>0</v>
      </c>
      <c r="P38" s="78">
        <f>SUM(P12:P36)</f>
        <v>0</v>
      </c>
      <c r="Q38" s="109"/>
      <c r="R38" s="79"/>
    </row>
    <row r="39" spans="1:45" customHeight="1" ht="12" s="1" customFormat="1">
      <c r="A39" s="80"/>
      <c r="B39" s="81"/>
      <c r="C39" s="76"/>
      <c r="D39" s="69"/>
      <c r="E39" s="68"/>
      <c r="F39" s="69"/>
      <c r="G39" s="69"/>
      <c r="H39" s="110" t="s">
        <v>140</v>
      </c>
      <c r="I39" s="111"/>
      <c r="J39" s="112"/>
      <c r="K39" s="116" t="s">
        <v>138</v>
      </c>
      <c r="L39" s="117"/>
      <c r="M39" s="69"/>
      <c r="N39" s="82"/>
      <c r="O39" s="82"/>
      <c r="P39" s="83"/>
      <c r="Q39" s="83"/>
      <c r="R39" s="79"/>
    </row>
    <row r="40" spans="1:45" customHeight="1" ht="12" s="1" customFormat="1">
      <c r="A40" s="80"/>
      <c r="B40" s="81"/>
      <c r="C40" s="76"/>
      <c r="D40" s="69"/>
      <c r="E40" s="68"/>
      <c r="F40" s="69"/>
      <c r="G40" s="69"/>
      <c r="H40" s="113"/>
      <c r="I40" s="114"/>
      <c r="J40" s="115"/>
      <c r="K40" s="118" t="s">
        <v>139</v>
      </c>
      <c r="L40" s="119"/>
      <c r="M40" s="84">
        <f>SUBTOTAL(9,M12:M36)</f>
        <v>0</v>
      </c>
      <c r="N40" s="85">
        <f>SUBTOTAL(3,N12:N36)</f>
        <v>6</v>
      </c>
      <c r="O40" s="85">
        <f>SUBTOTAL(3,O12:O36)</f>
        <v>0</v>
      </c>
      <c r="P40" s="85">
        <f>SUBTOTAL(3,P12:P36)</f>
        <v>0</v>
      </c>
      <c r="Q40" s="120">
        <f>SUBTOTAL(9,Q12:Q36)</f>
        <v>180</v>
      </c>
      <c r="R40" s="79"/>
    </row>
    <row r="41" spans="1:45" customHeight="1" ht="12" s="1" customFormat="1">
      <c r="A41" s="80"/>
      <c r="B41" s="2"/>
      <c r="C41" s="2"/>
      <c r="D41" s="86"/>
      <c r="E41" s="87"/>
      <c r="F41" s="86"/>
      <c r="G41" s="86"/>
      <c r="H41" s="87"/>
      <c r="I41" s="86"/>
      <c r="J41" s="65"/>
      <c r="K41" s="87"/>
      <c r="L41" s="87"/>
      <c r="M41" s="88">
        <f>M40*0.54</f>
        <v>0</v>
      </c>
      <c r="N41" s="89">
        <f>SUBTOTAL(9,N12:N36)</f>
        <v>180</v>
      </c>
      <c r="O41" s="89">
        <f>SUBTOTAL(9,O12:O36)</f>
        <v>0</v>
      </c>
      <c r="P41" s="89">
        <f>SUBTOTAL(9,P12:P36)</f>
        <v>0</v>
      </c>
      <c r="Q41" s="121"/>
      <c r="R41" s="79"/>
    </row>
    <row r="42" spans="1:45" customHeight="1" ht="12" s="1" customFormat="1">
      <c r="A42"/>
      <c r="B42" s="90"/>
      <c r="C42" s="2"/>
      <c r="D42" s="86"/>
      <c r="E42" s="87"/>
      <c r="F42" s="86"/>
      <c r="G42" s="86"/>
      <c r="H42" s="87"/>
      <c r="I42" s="86"/>
      <c r="J42" s="65"/>
      <c r="K42" s="87"/>
      <c r="L42" s="87"/>
      <c r="M42" s="86"/>
      <c r="N42" s="83"/>
      <c r="O42" s="83"/>
      <c r="P42" s="83"/>
      <c r="Q42" s="83"/>
      <c r="R42" s="79"/>
    </row>
    <row r="43" spans="1:45" customHeight="1" ht="12" s="1" customFormat="1">
      <c r="B43" s="76"/>
      <c r="C43" s="2"/>
      <c r="D43" s="86"/>
      <c r="E43" s="87"/>
      <c r="F43" s="86"/>
      <c r="G43" s="86"/>
      <c r="H43" s="87"/>
      <c r="I43" s="86"/>
      <c r="J43" s="65"/>
      <c r="K43" s="87"/>
      <c r="L43" s="87"/>
      <c r="M43" s="91" t="s">
        <v>141</v>
      </c>
      <c r="N43" s="83"/>
      <c r="O43" s="83"/>
      <c r="P43" s="83"/>
      <c r="Q43" s="83"/>
      <c r="R43" s="79"/>
    </row>
    <row r="44" spans="1:45" customHeight="1" ht="12" s="1" customFormat="1">
      <c r="B44" s="92" t="s">
        <v>142</v>
      </c>
      <c r="C44" s="2"/>
      <c r="D44" s="86"/>
      <c r="E44" s="87"/>
      <c r="F44" s="86"/>
      <c r="G44" s="86"/>
      <c r="H44" s="87"/>
      <c r="I44" s="86"/>
      <c r="J44" s="65"/>
      <c r="K44" s="87"/>
      <c r="L44" s="87"/>
      <c r="M44" s="93" t="s">
        <v>143</v>
      </c>
      <c r="N44" s="83"/>
      <c r="O44" s="83"/>
      <c r="P44" s="83"/>
      <c r="Q44" s="83"/>
      <c r="R44" s="79"/>
    </row>
    <row r="45" spans="1:45" customHeight="1" ht="12" s="1" customFormat="1">
      <c r="B45" s="92" t="s">
        <v>144</v>
      </c>
      <c r="C45" s="2"/>
      <c r="D45" s="86"/>
      <c r="E45" s="87"/>
      <c r="F45" s="86"/>
      <c r="G45" s="86"/>
      <c r="H45" s="87"/>
      <c r="I45" s="86"/>
      <c r="J45" s="65"/>
      <c r="K45" s="87"/>
      <c r="L45" s="87"/>
      <c r="M45" s="86"/>
      <c r="N45" s="83"/>
      <c r="O45" s="83"/>
      <c r="P45" s="83"/>
      <c r="Q45" s="83"/>
      <c r="R45" s="79"/>
    </row>
    <row r="46" spans="1:45" customHeight="1" ht="12" s="1" customFormat="1">
      <c r="B46" s="94"/>
      <c r="C46" s="2"/>
      <c r="D46" s="86"/>
      <c r="E46" s="87"/>
      <c r="F46" s="86"/>
      <c r="G46" s="86"/>
      <c r="H46" s="87"/>
      <c r="I46" s="86"/>
      <c r="J46" s="65"/>
      <c r="K46" s="87"/>
      <c r="L46" s="87"/>
      <c r="M46" s="86"/>
      <c r="N46" s="83"/>
      <c r="O46" s="83"/>
      <c r="P46" s="83"/>
      <c r="Q46" s="83"/>
      <c r="R46" s="79"/>
    </row>
    <row r="47" spans="1:45" customHeight="1" ht="12" s="1" customFormat="1">
      <c r="B47" s="92" t="s">
        <v>145</v>
      </c>
      <c r="C47" s="2"/>
      <c r="D47" s="86"/>
      <c r="E47" s="87"/>
      <c r="F47" s="86"/>
      <c r="G47" s="86"/>
      <c r="H47" s="87"/>
      <c r="I47" s="86"/>
      <c r="J47" s="65"/>
      <c r="K47" s="87"/>
      <c r="L47" s="87"/>
      <c r="M47" s="86"/>
      <c r="N47" s="83"/>
      <c r="O47" s="83"/>
      <c r="P47" s="83"/>
      <c r="Q47" s="83"/>
      <c r="R47" s="79"/>
    </row>
    <row r="48" spans="1:45" customHeight="1" ht="12" s="1" customFormat="1">
      <c r="B48" s="18"/>
      <c r="C48" s="18"/>
      <c r="D48" s="9"/>
      <c r="E48" s="8"/>
      <c r="F48" s="9"/>
      <c r="G48" s="9"/>
      <c r="H48" s="8"/>
      <c r="I48" s="9"/>
      <c r="J48" s="7"/>
      <c r="K48" s="8"/>
      <c r="L48" s="8"/>
      <c r="M48" s="86"/>
      <c r="N48" s="83"/>
      <c r="O48" s="83"/>
      <c r="P48" s="83"/>
      <c r="Q48" s="83"/>
      <c r="R48" s="11"/>
    </row>
    <row r="49" spans="1:4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36:L36"/>
    <mergeCell ref="K37:L37"/>
    <mergeCell ref="Q37:Q38"/>
    <mergeCell ref="H39:J40"/>
    <mergeCell ref="K39:L39"/>
    <mergeCell ref="K40:L40"/>
    <mergeCell ref="Q40:Q41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36">
      <formula1>0</formula1>
    </dataValidation>
    <dataValidation type="decimal" operator="lessThan" allowBlank="1" showDropDown="0" showInputMessage="1" showErrorMessage="1" sqref="L37">
      <formula1>0</formula1>
    </dataValidation>
    <dataValidation type="decimal" operator="lessThan" allowBlank="1" showDropDown="0" showInputMessage="1" showErrorMessage="1" sqref="L38">
      <formula1>0</formula1>
    </dataValidation>
    <dataValidation type="decimal" operator="lessThan" allowBlank="1" showDropDown="0" showInputMessage="1" showErrorMessage="1" sqref="M38">
      <formula1>0</formula1>
    </dataValidation>
    <dataValidation type="decimal" operator="lessThan" allowBlank="1" showDropDown="0" showInputMessage="1" showErrorMessage="1" sqref="M39">
      <formula1>0</formula1>
    </dataValidation>
    <dataValidation type="decimal" operator="lessThan" allowBlank="1" showDropDown="0" showInputMessage="1" showErrorMessage="1" sqref="M40">
      <formula1>0</formula1>
    </dataValidation>
    <dataValidation type="decimal" operator="lessThan" allowBlank="1" showDropDown="0" showInputMessage="1" showErrorMessage="1" sqref="M41">
      <formula1>0</formula1>
    </dataValidation>
    <dataValidation type="decimal" operator="lessThan" allowBlank="1" showDropDown="0" showInputMessage="1" showErrorMessage="1" sqref="N38">
      <formula1>0</formula1>
    </dataValidation>
    <dataValidation type="decimal" operator="lessThan" allowBlank="1" showDropDown="0" showInputMessage="1" showErrorMessage="1" sqref="N39">
      <formula1>0</formula1>
    </dataValidation>
    <dataValidation type="decimal" operator="lessThan" allowBlank="1" showDropDown="0" showInputMessage="1" showErrorMessage="1" sqref="N40">
      <formula1>0</formula1>
    </dataValidation>
    <dataValidation type="decimal" operator="lessThan" allowBlank="1" showDropDown="0" showInputMessage="1" showErrorMessage="1" sqref="N41">
      <formula1>0</formula1>
    </dataValidation>
    <dataValidation type="decimal" operator="lessThan" allowBlank="1" showDropDown="0" showInputMessage="1" showErrorMessage="1" sqref="O38">
      <formula1>0</formula1>
    </dataValidation>
    <dataValidation type="decimal" operator="lessThan" allowBlank="1" showDropDown="0" showInputMessage="1" showErrorMessage="1" sqref="O39">
      <formula1>0</formula1>
    </dataValidation>
    <dataValidation type="decimal" operator="lessThan" allowBlank="1" showDropDown="0" showInputMessage="1" showErrorMessage="1" sqref="O40">
      <formula1>0</formula1>
    </dataValidation>
    <dataValidation type="decimal" operator="lessThan" allowBlank="1" showDropDown="0" showInputMessage="1" showErrorMessage="1" sqref="O41">
      <formula1>0</formula1>
    </dataValidation>
    <dataValidation type="decimal" operator="lessThan" allowBlank="1" showDropDown="0" showInputMessage="1" showErrorMessage="1" sqref="P37">
      <formula1>0</formula1>
    </dataValidation>
    <dataValidation type="decimal" operator="lessThan" allowBlank="1" showDropDown="0" showInputMessage="1" showErrorMessage="1" sqref="P38">
      <formula1>0</formula1>
    </dataValidation>
    <dataValidation type="decimal" operator="lessThan" allowBlank="1" showDropDown="0" showInputMessage="1" showErrorMessage="1" sqref="P39">
      <formula1>0</formula1>
    </dataValidation>
    <dataValidation type="decimal" operator="lessThan" allowBlank="1" showDropDown="0" showInputMessage="1" showErrorMessage="1" sqref="P40">
      <formula1>0</formula1>
    </dataValidation>
    <dataValidation type="decimal" operator="lessThan" allowBlank="1" showDropDown="0" showInputMessage="1" showErrorMessage="1" sqref="P41">
      <formula1>0</formula1>
    </dataValidation>
    <dataValidation type="decimal" operator="lessThan" allowBlank="1" showDropDown="0" showInputMessage="1" showErrorMessage="1" sqref="Q38">
      <formula1>0</formula1>
    </dataValidation>
    <dataValidation type="decimal" operator="lessThan" allowBlank="1" showDropDown="0" showInputMessage="1" showErrorMessage="1" sqref="Q39">
      <formula1>0</formula1>
    </dataValidation>
    <dataValidation type="decimal" operator="lessThan" allowBlank="1" showDropDown="0" showInputMessage="1" showErrorMessage="1" sqref="Q40">
      <formula1>0</formula1>
    </dataValidation>
    <dataValidation type="decimal" operator="lessThan" allowBlank="1" showDropDown="0" showInputMessage="1" showErrorMessage="1" sqref="K36">
      <formula1>0</formula1>
    </dataValidation>
    <dataValidation type="decimal" operator="lessThan" allowBlank="1" showDropDown="0" showInputMessage="1" showErrorMessage="1" sqref="K37">
      <formula1>0</formula1>
    </dataValidation>
    <dataValidation type="decimal" operator="lessThan" allowBlank="1" showDropDown="0" showInputMessage="1" showErrorMessage="1" sqref="K38">
      <formula1>0</formula1>
    </dataValidation>
    <dataValidation type="decimal" operator="lessThan" allowBlank="1" showDropDown="0" showInputMessage="1" showErrorMessage="1" sqref="K39">
      <formula1>0</formula1>
    </dataValidation>
    <dataValidation type="decimal" operator="lessThan" allowBlank="1" showDropDown="0" showInputMessage="1" showErrorMessage="1" sqref="K40">
      <formula1>0</formula1>
    </dataValidation>
    <dataValidation type="date" allowBlank="1" showDropDown="0" showInputMessage="1" showErrorMessage="1" sqref="B34">
      <formula1>39814</formula1>
      <formula2>44166</formula2>
    </dataValidation>
    <dataValidation type="date" allowBlank="1" showDropDown="0" showInputMessage="1" showErrorMessage="1" sqref="B35">
      <formula1>39814</formula1>
      <formula2>44166</formula2>
    </dataValidation>
    <dataValidation type="date" allowBlank="1" showDropDown="0" showInputMessage="1" showErrorMessage="1" sqref="C34">
      <formula1>39814</formula1>
      <formula2>44166</formula2>
    </dataValidation>
    <dataValidation type="date" allowBlank="1" showDropDown="0" showInputMessage="1" showErrorMessage="1" sqref="C35">
      <formula1>39814</formula1>
      <formula2>44166</formula2>
    </dataValidation>
    <dataValidation type="textLength" allowBlank="1" showDropDown="0" showInputMessage="1" showErrorMessage="1" errorTitle="Nome Completo" error="Preencha o nome completo." sqref="E34">
      <formula1>5</formula1>
      <formula2>120</formula2>
    </dataValidation>
    <dataValidation type="textLength" allowBlank="1" showDropDown="0" showInputMessage="1" showErrorMessage="1" errorTitle="Nome Completo" error="Preencha o nome completo." sqref="E35">
      <formula1>5</formula1>
      <formula2>120</formula2>
    </dataValidation>
    <dataValidation type="textLength" allowBlank="1" showDropDown="0" showInputMessage="1" showErrorMessage="1" errorTitle="Nome do veículo" error="Preencha o nome completo." sqref="F34">
      <formula1>3</formula1>
      <formula2>50</formula2>
    </dataValidation>
    <dataValidation type="textLength" allowBlank="1" showDropDown="0" showInputMessage="1" showErrorMessage="1" errorTitle="Nome do veículo" error="Preencha o nome completo." sqref="F35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34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35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4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5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6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4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5">
      <formula1>1</formula1>
      <formula2>9</formula2>
    </dataValidation>
    <dataValidation operator="lessThan" allowBlank="1" showDropDown="0" showInputMessage="1" showErrorMessage="1" sqref="Q34"/>
    <dataValidation operator="lessThan" allowBlank="1" showDropDown="0" showInputMessage="1" showErrorMessage="1" sqref="Q35"/>
    <dataValidation operator="lessThan" allowBlank="1" showDropDown="0" showInputMessage="1" showErrorMessage="1" sqref="Q36"/>
    <dataValidation type="whole" errorStyle="warning" operator="equal" allowBlank="1" showDropDown="0" showInputMessage="1" showErrorMessage="1" errorTitle="Valor Correto R$ 25,00" sqref="N34">
      <formula1>25</formula1>
    </dataValidation>
    <dataValidation type="whole" errorStyle="warning" operator="equal" allowBlank="1" showDropDown="0" showInputMessage="1" showErrorMessage="1" errorTitle="Valor Correto R$ 25,00" sqref="N35">
      <formula1>25</formula1>
    </dataValidation>
    <dataValidation type="whole" errorStyle="warning" operator="equal" allowBlank="1" showDropDown="0" showInputMessage="1" showErrorMessage="1" errorTitle="Valor Correto R$ 25,00" sqref="N36">
      <formula1>25</formula1>
    </dataValidation>
    <dataValidation type="decimal" errorStyle="warning" operator="equal" allowBlank="1" showDropDown="0" showInputMessage="1" showErrorMessage="1" errorTitle="Valor Correto R$ 22,00" sqref="O34">
      <formula1>22</formula1>
    </dataValidation>
    <dataValidation type="decimal" errorStyle="warning" operator="equal" allowBlank="1" showDropDown="0" showInputMessage="1" showErrorMessage="1" errorTitle="Valor Correto R$ 22,00" sqref="O35">
      <formula1>22</formula1>
    </dataValidation>
    <dataValidation type="decimal" errorStyle="warning" operator="equal" allowBlank="1" showDropDown="0" showInputMessage="1" showErrorMessage="1" errorTitle="Valor Correto R$ 22,00" sqref="O36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