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51200" windowHeight="27360" tabRatio="500" activeTab="1"/>
  </bookViews>
  <sheets>
    <sheet name="Results" sheetId="3" r:id="rId1"/>
    <sheet name="Heuristics" sheetId="1" r:id="rId2"/>
    <sheet name="lookup values" sheetId="2" r:id="rId3"/>
  </sheets>
  <definedNames>
    <definedName name="ACCESSIBILITY_SCORE">Heuristics!$D$108:$D$143</definedName>
    <definedName name="CLARITY_SCORE">Heuristics!$D$19:$D$35</definedName>
    <definedName name="FORMS_SCORE">Heuristics!$D$72:$D$86</definedName>
    <definedName name="HELP_SCORE">Heuristics!$D$50:$D$67</definedName>
    <definedName name="PERSUASIVE_SCORE">Heuristics!$D$91:$D$103</definedName>
    <definedName name="SEARCH_SCORE">Heuristics!$D$4:$D$14</definedName>
    <definedName name="SERVICE_SCORE">Heuristics!$D$148:$D$156</definedName>
    <definedName name="TRUST_SCORE">Heuristics!$D$40:$D$45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3" i="1" l="1"/>
  <c r="D25" i="1"/>
  <c r="D24" i="1"/>
  <c r="D34" i="1"/>
  <c r="D19" i="1"/>
  <c r="D20" i="1"/>
  <c r="D21" i="1"/>
  <c r="D22" i="1"/>
  <c r="D23" i="1"/>
  <c r="D26" i="1"/>
  <c r="D27" i="1"/>
  <c r="D28" i="1"/>
  <c r="D29" i="1"/>
  <c r="D30" i="1"/>
  <c r="D31" i="1"/>
  <c r="D32" i="1"/>
  <c r="D33" i="1"/>
  <c r="D35" i="1"/>
  <c r="C7" i="3"/>
  <c r="D148" i="1"/>
  <c r="D149" i="1"/>
  <c r="D150" i="1"/>
  <c r="D151" i="1"/>
  <c r="D152" i="1"/>
  <c r="D153" i="1"/>
  <c r="D154" i="1"/>
  <c r="D155" i="1"/>
  <c r="D156" i="1"/>
  <c r="G13" i="3"/>
  <c r="F13" i="3"/>
  <c r="E13" i="3"/>
  <c r="D13" i="3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G12" i="3"/>
  <c r="F12" i="3"/>
  <c r="E12" i="3"/>
  <c r="D12" i="3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G11" i="3"/>
  <c r="F11" i="3"/>
  <c r="E11" i="3"/>
  <c r="D11" i="3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G10" i="3"/>
  <c r="F10" i="3"/>
  <c r="E10" i="3"/>
  <c r="D10" i="3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G9" i="3"/>
  <c r="F9" i="3"/>
  <c r="E9" i="3"/>
  <c r="D9" i="3"/>
  <c r="D40" i="1"/>
  <c r="D41" i="1"/>
  <c r="D42" i="1"/>
  <c r="D44" i="1"/>
  <c r="D45" i="1"/>
  <c r="G8" i="3"/>
  <c r="F8" i="3"/>
  <c r="E8" i="3"/>
  <c r="D8" i="3"/>
  <c r="G7" i="3"/>
  <c r="F7" i="3"/>
  <c r="E7" i="3"/>
  <c r="D7" i="3"/>
  <c r="D4" i="1"/>
  <c r="D5" i="1"/>
  <c r="D6" i="1"/>
  <c r="D7" i="1"/>
  <c r="D8" i="1"/>
  <c r="D9" i="1"/>
  <c r="D10" i="1"/>
  <c r="D11" i="1"/>
  <c r="D12" i="1"/>
  <c r="D13" i="1"/>
  <c r="D14" i="1"/>
  <c r="G6" i="3"/>
  <c r="F6" i="3"/>
  <c r="E6" i="3"/>
  <c r="D6" i="3"/>
  <c r="C11" i="3"/>
  <c r="C12" i="3"/>
  <c r="C13" i="3"/>
  <c r="C10" i="3"/>
  <c r="C9" i="3"/>
  <c r="C8" i="3"/>
  <c r="C6" i="3"/>
  <c r="B13" i="3"/>
  <c r="B12" i="3"/>
  <c r="B11" i="3"/>
  <c r="B10" i="3"/>
  <c r="B9" i="3"/>
  <c r="B8" i="3"/>
  <c r="B7" i="3"/>
  <c r="B6" i="3"/>
</calcChain>
</file>

<file path=xl/sharedStrings.xml><?xml version="1.0" encoding="utf-8"?>
<sst xmlns="http://schemas.openxmlformats.org/spreadsheetml/2006/main" count="324" uniqueCount="190">
  <si>
    <t xml:space="preserve">SEARCH &amp; FINDABILITY </t>
  </si>
  <si>
    <t>The flow of the application’s tasks should be familiar. Information architecture, search, navigation and content should help guide users through the system</t>
  </si>
  <si>
    <t>Information is searchable or sortable</t>
  </si>
  <si>
    <t>Returned results are usefully formatted</t>
  </si>
  <si>
    <t>There are multiple ways available to find things</t>
  </si>
  <si>
    <t>The default search is intuitive to configure (no Boolean operators)</t>
  </si>
  <si>
    <t>The search results page shows the user what was searched for and it is easy to edit and resubmit the search</t>
  </si>
  <si>
    <t>The search results page makes it clear how many results were retrieved, and the number of results per page</t>
  </si>
  <si>
    <t>If no results are returned, the system offers ideas or options for improving the query</t>
  </si>
  <si>
    <t>The search engine handles empty queries gracefully</t>
  </si>
  <si>
    <t>The search box is long enough to handle common query lengths</t>
  </si>
  <si>
    <t>The scope of the search is made explicit on the search results page and users can restrict the scope (if relevant to the task)</t>
  </si>
  <si>
    <t xml:space="preserve">CLARITY  </t>
  </si>
  <si>
    <t>The system should speak the users' language, with words, phrases and concepts familiar to the user, rather than system-oriented terms. Follow real-world conventions, making information appear in a natural and logical order.</t>
  </si>
  <si>
    <t>Text is concise, with no needless instructions or welcome notes</t>
  </si>
  <si>
    <t>Each content page begins with conclsuions or implications and the text is written with an inverted pyramid style</t>
  </si>
  <si>
    <t>Content has been specifically created for the web (web pages do not comprise repurposed material from print publications such as brochures)</t>
  </si>
  <si>
    <t>Content (reading level) is appropriate for demographic</t>
  </si>
  <si>
    <t>Sentences are written in the active voice</t>
  </si>
  <si>
    <t>Pages are quick to scan, with ample headings and sub-headings and short paragraphs</t>
  </si>
  <si>
    <t>Acronyms and abbreviations are defined when first used</t>
  </si>
  <si>
    <t>Text links are long enough to be understood, but short enough to minimise wrapping (especially when used as a navigation list)</t>
  </si>
  <si>
    <t>The words, phrases and concepts used will be familiar to the typical user</t>
  </si>
  <si>
    <t>Navigational structure is organized according to user needs</t>
  </si>
  <si>
    <t>It is clear to the user where they are in the system</t>
  </si>
  <si>
    <t>Users are not required to remember information from previous pages in order to complete a task</t>
  </si>
  <si>
    <t>The name of the task makes sense to your users</t>
  </si>
  <si>
    <t>Credibility is a pillar of promoting a branded, user-friendly experience in  web applications. Creating content that is consistent, error free, and up-to-date helps users trust our brand and creates a sense of credibility.</t>
  </si>
  <si>
    <t>Help/support content is available</t>
  </si>
  <si>
    <t>Contact information is available</t>
  </si>
  <si>
    <t>The content is up-to-date, authoritative and trustworthy</t>
  </si>
  <si>
    <t>Each page is clearly branded so that the user knows he is still in the same site</t>
  </si>
  <si>
    <t>Typographical errors are avoided</t>
  </si>
  <si>
    <t xml:space="preserve">When an error does occur, the user can easily recover. </t>
  </si>
  <si>
    <t>Errors are anticipated and eliminated</t>
  </si>
  <si>
    <t>When an error does occur, the user can easily recover</t>
  </si>
  <si>
    <t>Exits are clearly marked (a user can back out of a process if needed)</t>
  </si>
  <si>
    <t>The user does not need to consult external information to use the site</t>
  </si>
  <si>
    <t>The site keeps users informed about unavoidable delays in the site’s response time (e.g. when authorising a credit card transaction)</t>
  </si>
  <si>
    <t>Error messages are written in a non-derisory tone and do not blame the user for the error</t>
  </si>
  <si>
    <t>Error messages contain clear instructions on what to do next</t>
  </si>
  <si>
    <t>The site provides immediate feedback on user input or actions</t>
  </si>
  <si>
    <t>Pages load quickly (5 seconds or less)</t>
  </si>
  <si>
    <t>When giving instructions, pages tell users what to do rather than what to avoid doing</t>
  </si>
  <si>
    <t>Help is clear and direct and simply expressed in plain English, free from jargon and buzzwords</t>
  </si>
  <si>
    <t>The site provides clear feedback when a task has been completed successfully</t>
  </si>
  <si>
    <t>The site ensures that work is not lost (either by the user or site error)</t>
  </si>
  <si>
    <t>The site makes it obvious when and where an error has occurred (e.g. when a form is incomplete, highlighting the missing fields)</t>
  </si>
  <si>
    <t>Definition missing</t>
  </si>
  <si>
    <t>Fields in data entry screens contain default values when appropriate and show the structure of the data and the field length</t>
  </si>
  <si>
    <t>When a task involves source documents (such as a paper form), the interface is compatible with the characteristics of the source document</t>
  </si>
  <si>
    <t>Text boxes on forms are the right length for the expected answer</t>
  </si>
  <si>
    <t xml:space="preserve">The site automatically enters field formatting data (e.g. currency symbols, commas for 1000s, trailing or leading spaces).  Users do not need to enter characters like £ or %. </t>
  </si>
  <si>
    <t>Field labels on forms clearly explain what entries are desired</t>
  </si>
  <si>
    <t>Forms pre-warn the user if external information is needed for completion (e.g. a passport number)</t>
  </si>
  <si>
    <t>Questions on forms are grouped logically, and each group has a heading</t>
  </si>
  <si>
    <t>Fields on forms contain hints, examples or model answers to demonstrate the expected input</t>
  </si>
  <si>
    <t>When field labels on forms take the form of questions, the questions are stated in clear, simple language</t>
  </si>
  <si>
    <t>Pull-down menus, radio buttons and check boxes are used in preference to text entry fields on forms (i.e. text entry fields are not overused)</t>
  </si>
  <si>
    <t>Data formats are clearly indicated for input (e.g. dates) and output (e.g. units of values).</t>
  </si>
  <si>
    <t>The user can change default values in form fields</t>
  </si>
  <si>
    <t>Text entry fields indicate the amount and the format of data that needs to be entered</t>
  </si>
  <si>
    <t>The site makes it easy to correct errors (e.g. when a form is incomplete, positioning the cursor at the location where correction is required)</t>
  </si>
  <si>
    <t>The layout helps focus attention on what to do next. It is not cluttered, creating a streamlined experience</t>
  </si>
  <si>
    <t>Hypertext links are easy to identify without needing to 'minesweep' (e.g. underlined)</t>
  </si>
  <si>
    <t>Messages (e.g. error alerts, directions) are displayed in a consistent area of the site</t>
  </si>
  <si>
    <t>Spacing and fonts are consistent from page to page</t>
  </si>
  <si>
    <t>All pages have appropriate titles</t>
  </si>
  <si>
    <t>There is a clear visual "starting point" to every page</t>
  </si>
  <si>
    <t>Each page on the site shares a consistent layout</t>
  </si>
  <si>
    <t>Pages on the site are formatted for printing, or there is a printer-friendly version</t>
  </si>
  <si>
    <t>The site avoids italicised text and uses underlining only for hypertext links</t>
  </si>
  <si>
    <t>There is a good balance between information density and use of white space</t>
  </si>
  <si>
    <t>The site has a consistent, clearly recognisable look and feel that will engage users</t>
  </si>
  <si>
    <t>Pages have been designed to an underlying grid, with items and widgets aligned both horizontally and vertically</t>
  </si>
  <si>
    <t>Web applications should meet compliance for users with and without disabilities and be accessible across modern channels, contexts, devices and platforms.</t>
  </si>
  <si>
    <t>DESCRIPTION</t>
  </si>
  <si>
    <t>HEURISTIC SCORE</t>
  </si>
  <si>
    <t>Meets Criteria</t>
  </si>
  <si>
    <t>Unusable: imperative to fix</t>
  </si>
  <si>
    <t>Minor issue:low priority</t>
  </si>
  <si>
    <t>Major issue: high priority</t>
  </si>
  <si>
    <t>Rating</t>
  </si>
  <si>
    <t>HELP, FEEDBACK &amp; ERROR TOLLERANCE</t>
  </si>
  <si>
    <t>TRUST &amp; CREDIBILITY</t>
  </si>
  <si>
    <t>FORMS &amp; DATA ENTRY</t>
  </si>
  <si>
    <t>PERSUASIVE DESIGN</t>
  </si>
  <si>
    <t>ACCESSIBILITY</t>
  </si>
  <si>
    <t>Theme</t>
  </si>
  <si>
    <t>Meets</t>
  </si>
  <si>
    <t>Major</t>
  </si>
  <si>
    <t>Minor</t>
  </si>
  <si>
    <t>Unusable</t>
  </si>
  <si>
    <t>Criteria</t>
  </si>
  <si>
    <t>Design debt review</t>
  </si>
  <si>
    <t>DESCRIBE THE ISSUE</t>
  </si>
  <si>
    <t>The site is free from irrelevant, unnecessary and distracting information</t>
  </si>
  <si>
    <t>If a more powerful search interface available to help users refine their searches it's preferably named "revise search" or "refine search", not "advanced search"</t>
  </si>
  <si>
    <t>The critical path (e.g. purchase, subscription) is clear, with no distractions on route</t>
  </si>
  <si>
    <t>Information is presented in a simple, natural and logical order</t>
  </si>
  <si>
    <t>The number of screens/interactions required per task has been minimised</t>
  </si>
  <si>
    <t>The site correctly anticipates and prompts for the user’s probable next activity</t>
  </si>
  <si>
    <t>Users can complete common tasks quickly</t>
  </si>
  <si>
    <t>Important, frequently needed tasks are close to the 'surface' of the web site</t>
  </si>
  <si>
    <t>The path for any given task is a reasonable length (2-5 clicks)</t>
  </si>
  <si>
    <t>Users of the site do not need to remember information from place to place</t>
  </si>
  <si>
    <t>Details of the software's internal workings are not exposed to the user (date formats, error codes etc.)</t>
  </si>
  <si>
    <t>TASK FOCUS</t>
  </si>
  <si>
    <t>Navigation choices are ordered in the most logical or task-oriented manner (with the less important corporate information at the bottom)</t>
  </si>
  <si>
    <t>Clicking the back button always takes the user back to the page the user came from</t>
  </si>
  <si>
    <t>The site structure is simple, with a clear conceptual model and no unnecessary levels</t>
  </si>
  <si>
    <t>1.1.1</t>
  </si>
  <si>
    <t>1.2.3</t>
  </si>
  <si>
    <t>1.3.1</t>
  </si>
  <si>
    <t>1.3.2</t>
  </si>
  <si>
    <t>1.3.3</t>
  </si>
  <si>
    <t>1.4.1</t>
  </si>
  <si>
    <t>1.4.2</t>
  </si>
  <si>
    <t>2.1.1</t>
  </si>
  <si>
    <t>2.1.2</t>
  </si>
  <si>
    <t>2.2.1</t>
  </si>
  <si>
    <t>2.2.2</t>
  </si>
  <si>
    <t>2.3.1</t>
  </si>
  <si>
    <t>2.4.1</t>
  </si>
  <si>
    <t>2.4.2</t>
  </si>
  <si>
    <t>2.4.3</t>
  </si>
  <si>
    <t>2.4.4</t>
  </si>
  <si>
    <t>3.1.1</t>
  </si>
  <si>
    <t>3.2.1</t>
  </si>
  <si>
    <t>3.2.2</t>
  </si>
  <si>
    <t>3.3.1</t>
  </si>
  <si>
    <t>3.3.2</t>
  </si>
  <si>
    <t>4.1.1</t>
  </si>
  <si>
    <t>4.1.2</t>
  </si>
  <si>
    <t>1.2.4</t>
  </si>
  <si>
    <t>1.2.5</t>
  </si>
  <si>
    <t>1.4.3</t>
  </si>
  <si>
    <t>1.4.4</t>
  </si>
  <si>
    <t>1.4.5</t>
  </si>
  <si>
    <t>2.4.5</t>
  </si>
  <si>
    <t>2.4.6</t>
  </si>
  <si>
    <t>2.4.7</t>
  </si>
  <si>
    <t>3.1.2</t>
  </si>
  <si>
    <t>3.2.3</t>
  </si>
  <si>
    <t>3.2.4</t>
  </si>
  <si>
    <t>3.3.3</t>
  </si>
  <si>
    <t>3.3.4</t>
  </si>
  <si>
    <t>Non-text Content:
Provide text alternatives for non-text content</t>
  </si>
  <si>
    <t>Audio Description or Media Alternative (Pre-recorded):
Video with audio has a second alternative</t>
  </si>
  <si>
    <t>Info and Relationships:
Logical structure</t>
  </si>
  <si>
    <t>Meaningful Sequence:
Present content in a meaningful order</t>
  </si>
  <si>
    <t>Sensory Characteristics:
Use more than one sense for instructions</t>
  </si>
  <si>
    <t>Use of Colour:
Don’t use presentation that relies solely on colour</t>
  </si>
  <si>
    <t>Audio Control:
Don’t play audio automatically</t>
  </si>
  <si>
    <t>Keyboard:
Accessible by keyboard only</t>
  </si>
  <si>
    <t>No Keyboard Trap:
Don’t trap keyboard users</t>
  </si>
  <si>
    <t>Timing Adjustable:
Time limits have user controls</t>
  </si>
  <si>
    <t>Pause, Stop, Hide:
Provide user controls for moving content</t>
  </si>
  <si>
    <t>Three Flashes or Below:
No content flashes more than three times per second</t>
  </si>
  <si>
    <t>Bypass Blocks:
Provide a ‘Skip to Content’ link</t>
  </si>
  <si>
    <t>Page Titled:
Helpful and clear page title</t>
  </si>
  <si>
    <t>Focus Order:
Logical order</t>
  </si>
  <si>
    <t>Link Purpose (In Context):
Every link’s purpose is clear from its context</t>
  </si>
  <si>
    <t>Language of Page:
Page has a language assigned</t>
  </si>
  <si>
    <t>On Focus:
Elements do not change when they receive focus</t>
  </si>
  <si>
    <t>On Input:
Elements do not change when they receive input</t>
  </si>
  <si>
    <t>Error Identification:
Clearly identify input errors</t>
  </si>
  <si>
    <t>Labels or Instructions:
Label elements and give instructions</t>
  </si>
  <si>
    <t>Parsing:
No major code errors</t>
  </si>
  <si>
    <t>Name, Role, Value:
Build all elements for accessibility</t>
  </si>
  <si>
    <t>Captions (Live):
Live videos have captions</t>
  </si>
  <si>
    <t>Audio Description (Pre-recorded):
Users have access to audio description for video content</t>
  </si>
  <si>
    <t>Contrast (Minimum):
Contrast ratio between text and background is at least 4.5:1</t>
  </si>
  <si>
    <t>Resize Text:
Text can be resized to 200% without loss of content or function</t>
  </si>
  <si>
    <t>Images of Text:
Don’t use images of text</t>
  </si>
  <si>
    <t>Multiple Ways:
Offer several ways to find pages</t>
  </si>
  <si>
    <t>Headings and Labels:
Use clear headings and labels</t>
  </si>
  <si>
    <t>Focus Visible:
Keyboard focus is visible and clear</t>
  </si>
  <si>
    <t>Language of Parts:
Tell users when the language on a page changes</t>
  </si>
  <si>
    <t>Consistent Navigation:
Use menus consistently</t>
  </si>
  <si>
    <t>Consistent Identification:
Use icons and buttons consistently</t>
  </si>
  <si>
    <t>Error Suggestion:
Suggest fixes when users make errors</t>
  </si>
  <si>
    <t>Error Prevention (Legal, Financial, Data):
Reduce the risk of input errors for sensitive data</t>
  </si>
  <si>
    <t>Links and link titles are descriptive and predictive, and there are no "Click here!" links</t>
  </si>
  <si>
    <t>The site uses a customised 404 page, which includes tips on how to find the missing page and links to "Home" and Search</t>
  </si>
  <si>
    <t>User confirmation is required before carrying out potentially "dangerous" actions (e.g. deleting something)</t>
  </si>
  <si>
    <t>The user is warned about large, slow-loading pages (e.g. "Please wait…"), and the most important information appears first</t>
  </si>
  <si>
    <t>The site prompts the user before correcting erroneous input (e.g. Google's "Did you mean…")</t>
  </si>
  <si>
    <t>"Optional" fields on forms are stated "required" fields are implicit</t>
  </si>
  <si>
    <t>Maintain affordance: Things that are clickable, like buttons, are obviously pressable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</si>
</sst>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rgb="FF000000"/>
      <name val="Calibri"/>
      <scheme val="minor"/>
    </font>
    <font>
      <sz val="12"/>
      <color rgb="FFC00000"/>
      <name val="Calibri"/>
      <scheme val="minor"/>
    </font>
    <font>
      <b/>
      <sz val="16"/>
      <color rgb="FF000000"/>
      <name val="Calibri"/>
      <scheme val="minor"/>
    </font>
    <font>
      <sz val="24"/>
      <color theme="1"/>
      <name val="Arial"/>
    </font>
    <font>
      <b/>
      <sz val="12"/>
      <name val="Arial"/>
    </font>
  </fonts>
  <fills count="9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B0E1E"/>
        <bgColor indexed="64"/>
      </patternFill>
    </fill>
    <fill>
      <patternFill patternType="solid">
        <fgColor rgb="FFFE9900"/>
        <bgColor indexed="64"/>
      </patternFill>
    </fill>
    <fill>
      <patternFill patternType="solid">
        <fgColor rgb="FFFFED76"/>
        <bgColor indexed="64"/>
      </patternFill>
    </fill>
    <fill>
      <patternFill patternType="solid">
        <fgColor rgb="FF0099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24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1" xfId="0" applyBorder="1" applyAlignment="1">
      <alignment horizontal="left" vertical="top"/>
    </xf>
    <xf numFmtId="0" fontId="6" fillId="3" borderId="1" xfId="0" applyFont="1" applyFill="1" applyBorder="1" applyAlignment="1">
      <alignment horizontal="center" vertical="center"/>
    </xf>
    <xf numFmtId="0" fontId="0" fillId="0" borderId="1" xfId="0" applyBorder="1"/>
    <xf numFmtId="0" fontId="1" fillId="0" borderId="0" xfId="0" applyNumberFormat="1" applyFont="1" applyAlignment="1">
      <alignment horizontal="left" vertical="top" wrapText="1"/>
    </xf>
    <xf numFmtId="0" fontId="0" fillId="0" borderId="0" xfId="0" applyNumberFormat="1" applyFont="1" applyAlignment="1">
      <alignment horizontal="left" vertical="top" wrapText="1"/>
    </xf>
    <xf numFmtId="0" fontId="3" fillId="0" borderId="0" xfId="1" applyNumberFormat="1" applyFont="1" applyAlignment="1">
      <alignment horizontal="left" vertical="top" wrapText="1"/>
    </xf>
    <xf numFmtId="0" fontId="0" fillId="3" borderId="2" xfId="0" applyNumberFormat="1" applyFont="1" applyFill="1" applyBorder="1" applyAlignment="1">
      <alignment horizontal="left" vertical="top" wrapText="1"/>
    </xf>
    <xf numFmtId="0" fontId="3" fillId="0" borderId="0" xfId="0" applyNumberFormat="1" applyFont="1" applyAlignment="1">
      <alignment horizontal="left" vertical="top" wrapText="1"/>
    </xf>
    <xf numFmtId="0" fontId="8" fillId="0" borderId="0" xfId="1" applyNumberFormat="1" applyFont="1" applyAlignment="1">
      <alignment horizontal="left" vertical="top" wrapText="1"/>
    </xf>
    <xf numFmtId="0" fontId="3" fillId="2" borderId="0" xfId="1" applyNumberFormat="1" applyFont="1" applyFill="1" applyBorder="1" applyAlignment="1">
      <alignment horizontal="left" vertical="top" wrapText="1"/>
    </xf>
    <xf numFmtId="0" fontId="9" fillId="2" borderId="0" xfId="1" applyNumberFormat="1" applyFont="1" applyFill="1" applyBorder="1" applyAlignment="1">
      <alignment horizontal="left" vertical="top" wrapText="1"/>
    </xf>
    <xf numFmtId="0" fontId="8" fillId="2" borderId="0" xfId="1" applyNumberFormat="1" applyFont="1" applyFill="1" applyBorder="1" applyAlignment="1">
      <alignment horizontal="left" vertical="top" wrapText="1"/>
    </xf>
    <xf numFmtId="0" fontId="8" fillId="2" borderId="0" xfId="0" applyNumberFormat="1" applyFont="1" applyFill="1" applyAlignment="1">
      <alignment horizontal="left" vertical="top" wrapText="1"/>
    </xf>
    <xf numFmtId="0" fontId="10" fillId="2" borderId="0" xfId="1" applyNumberFormat="1" applyFont="1" applyFill="1" applyBorder="1" applyAlignment="1">
      <alignment horizontal="left" vertical="top" wrapText="1"/>
    </xf>
    <xf numFmtId="9" fontId="10" fillId="2" borderId="0" xfId="1" applyNumberFormat="1" applyFont="1" applyFill="1" applyBorder="1" applyAlignment="1">
      <alignment horizontal="left" vertical="top" wrapText="1"/>
    </xf>
    <xf numFmtId="0" fontId="0" fillId="0" borderId="0" xfId="0" applyAlignment="1">
      <alignment vertical="center"/>
    </xf>
    <xf numFmtId="0" fontId="11" fillId="0" borderId="0" xfId="0" applyFont="1"/>
    <xf numFmtId="0" fontId="12" fillId="4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 wrapText="1"/>
    </xf>
    <xf numFmtId="9" fontId="6" fillId="6" borderId="1" xfId="0" applyNumberFormat="1" applyFont="1" applyFill="1" applyBorder="1" applyAlignment="1">
      <alignment horizontal="center" vertical="center" wrapText="1"/>
    </xf>
    <xf numFmtId="9" fontId="6" fillId="7" borderId="1" xfId="0" applyNumberFormat="1" applyFont="1" applyFill="1" applyBorder="1" applyAlignment="1">
      <alignment horizontal="center" vertical="center" wrapText="1"/>
    </xf>
    <xf numFmtId="9" fontId="7" fillId="8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top" wrapText="1"/>
    </xf>
  </cellXfs>
  <cellStyles count="22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Normal" xfId="0" builtinId="0"/>
    <cellStyle name="Normal 2" xfId="1"/>
  </cellStyles>
  <dxfs count="4"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1"/>
      </font>
      <fill>
        <patternFill>
          <bgColor rgb="FF00B05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C7" sqref="C7"/>
    </sheetView>
  </sheetViews>
  <sheetFormatPr baseColWidth="10" defaultRowHeight="15" x14ac:dyDescent="0"/>
  <cols>
    <col min="1" max="1" width="5.1640625" customWidth="1"/>
    <col min="2" max="2" width="43" customWidth="1"/>
    <col min="3" max="7" width="10.83203125" customWidth="1"/>
  </cols>
  <sheetData>
    <row r="2" spans="2:7" ht="28">
      <c r="B2" s="18" t="s">
        <v>94</v>
      </c>
    </row>
    <row r="5" spans="2:7" ht="55" customHeight="1">
      <c r="B5" s="19" t="s">
        <v>88</v>
      </c>
      <c r="C5" s="19" t="s">
        <v>93</v>
      </c>
      <c r="D5" s="22" t="s">
        <v>92</v>
      </c>
      <c r="E5" s="22" t="s">
        <v>90</v>
      </c>
      <c r="F5" s="22" t="s">
        <v>91</v>
      </c>
      <c r="G5" s="22" t="s">
        <v>89</v>
      </c>
    </row>
    <row r="6" spans="2:7" s="17" customFormat="1" ht="43" customHeight="1">
      <c r="B6" s="20" t="str">
        <f>Heuristics!B2</f>
        <v xml:space="preserve">SEARCH &amp; FINDABILITY </v>
      </c>
      <c r="C6" s="21">
        <f>COUNTA(SEARCH_SCORE)</f>
        <v>11</v>
      </c>
      <c r="D6" s="23">
        <f>(COUNTIF(SEARCH_SCORE,0))/(COUNTA(SEARCH_SCORE))</f>
        <v>0</v>
      </c>
      <c r="E6" s="24">
        <f>(COUNTIF(SEARCH_SCORE,1))/(COUNTA(SEARCH_SCORE))</f>
        <v>0</v>
      </c>
      <c r="F6" s="25">
        <f>(COUNTIF(SEARCH_SCORE,2))/(COUNTA(SEARCH_SCORE))</f>
        <v>0</v>
      </c>
      <c r="G6" s="26">
        <f>(COUNTIF(SEARCH_SCORE,3))/(COUNTA(SEARCH_SCORE))</f>
        <v>1</v>
      </c>
    </row>
    <row r="7" spans="2:7" s="17" customFormat="1" ht="43" customHeight="1">
      <c r="B7" s="20" t="str">
        <f>Heuristics!B17</f>
        <v xml:space="preserve">CLARITY  </v>
      </c>
      <c r="C7" s="21">
        <f>COUNTA(CLARITY_SCORE)</f>
        <v>17</v>
      </c>
      <c r="D7" s="23">
        <f>(COUNTIF(CLARITY_SCORE,0))/(COUNTA(CLARITY_SCORE))</f>
        <v>0</v>
      </c>
      <c r="E7" s="24">
        <f>(COUNTIF(CLARITY_SCORE,1))/(COUNTA(CLARITY_SCORE))</f>
        <v>0</v>
      </c>
      <c r="F7" s="25">
        <f>(COUNTIF(CLARITY_SCORE,2))/(COUNTA(CLARITY_SCORE))</f>
        <v>0</v>
      </c>
      <c r="G7" s="26">
        <f>(COUNTIF(CLARITY_SCORE,3))/(COUNTA(CLARITY_SCORE))</f>
        <v>1</v>
      </c>
    </row>
    <row r="8" spans="2:7" s="17" customFormat="1" ht="43" customHeight="1">
      <c r="B8" s="20" t="str">
        <f>Heuristics!B38</f>
        <v>TRUST &amp; CREDIBILITY</v>
      </c>
      <c r="C8" s="21">
        <f>COUNTA(TRUST_SCORE)</f>
        <v>6</v>
      </c>
      <c r="D8" s="23">
        <f>(COUNTIF(TRUST_SCORE,0))/(COUNTA(TRUST_SCORE))</f>
        <v>0</v>
      </c>
      <c r="E8" s="24">
        <f>(COUNTIF(TRUST_SCORE,1))/(COUNTA(TRUST_SCORE))</f>
        <v>0</v>
      </c>
      <c r="F8" s="25">
        <f>(COUNTIF(TRUST_SCORE,2))/(COUNTA(TRUST_SCORE))</f>
        <v>0</v>
      </c>
      <c r="G8" s="26">
        <f>(COUNTIF(TRUST_SCORE,3))/(COUNTA(TRUST_SCORE))</f>
        <v>1</v>
      </c>
    </row>
    <row r="9" spans="2:7" s="17" customFormat="1" ht="43" customHeight="1">
      <c r="B9" s="20" t="str">
        <f>Heuristics!B48</f>
        <v>HELP, FEEDBACK &amp; ERROR TOLLERANCE</v>
      </c>
      <c r="C9" s="21">
        <f>COUNTA(HELP_SCORE)</f>
        <v>18</v>
      </c>
      <c r="D9" s="23">
        <f>(COUNTIF(HELP_SCORE,0))/(COUNTA(HELP_SCORE))</f>
        <v>0</v>
      </c>
      <c r="E9" s="24">
        <f>(COUNTIF(HELP_SCORE,1))/(COUNTA(HELP_SCORE))</f>
        <v>0</v>
      </c>
      <c r="F9" s="25">
        <f>(COUNTIF(HELP_SCORE,2))/(COUNTA(HELP_SCORE))</f>
        <v>0</v>
      </c>
      <c r="G9" s="26">
        <f>(COUNTIF(HELP_SCORE,3))/(COUNTA(HELP_SCORE))</f>
        <v>1</v>
      </c>
    </row>
    <row r="10" spans="2:7" s="17" customFormat="1" ht="43" customHeight="1">
      <c r="B10" s="20" t="str">
        <f>Heuristics!B70</f>
        <v>FORMS &amp; DATA ENTRY</v>
      </c>
      <c r="C10" s="21">
        <f>COUNTA(FORMS_SCORE)</f>
        <v>15</v>
      </c>
      <c r="D10" s="23">
        <f>(COUNTIF(FORMS_SCORE,0))/(COUNTA(FORMS_SCORE))</f>
        <v>0</v>
      </c>
      <c r="E10" s="24">
        <f>(COUNTIF(FORMS_SCORE,1))/(COUNTA(FORMS_SCORE))</f>
        <v>6.6666666666666666E-2</v>
      </c>
      <c r="F10" s="25">
        <f>(COUNTIF(FORMS_SCORE,2))/(COUNTA(FORMS_SCORE))</f>
        <v>0</v>
      </c>
      <c r="G10" s="26">
        <f>(COUNTIF(FORMS_SCORE,3))/(COUNTA(FORMS_SCORE))</f>
        <v>0.93333333333333335</v>
      </c>
    </row>
    <row r="11" spans="2:7" s="17" customFormat="1" ht="43" customHeight="1">
      <c r="B11" s="20" t="str">
        <f>Heuristics!B89</f>
        <v>PERSUASIVE DESIGN</v>
      </c>
      <c r="C11" s="21">
        <f>COUNTA(PERSUASIVE_SCORE)</f>
        <v>13</v>
      </c>
      <c r="D11" s="23">
        <f>(COUNTIF(PERSUASIVE_SCORE,0))/(COUNTA(PERSUASIVE_SCORE))</f>
        <v>0</v>
      </c>
      <c r="E11" s="24">
        <f>(COUNTIF(PERSUASIVE_SCORE,1))/(COUNTA(PERSUASIVE_SCORE))</f>
        <v>0</v>
      </c>
      <c r="F11" s="25">
        <f>(COUNTIF(PERSUASIVE_SCORE,2))/(COUNTA(PERSUASIVE_SCORE))</f>
        <v>0</v>
      </c>
      <c r="G11" s="26">
        <f>(COUNTIF(PERSUASIVE_SCORE,3))/(COUNTA(PERSUASIVE_SCORE))</f>
        <v>1</v>
      </c>
    </row>
    <row r="12" spans="2:7" s="17" customFormat="1" ht="43" customHeight="1">
      <c r="B12" s="20" t="str">
        <f>Heuristics!B106</f>
        <v>ACCESSIBILITY</v>
      </c>
      <c r="C12" s="21">
        <f>COUNTA(ACCESSIBILITY_SCORE)</f>
        <v>36</v>
      </c>
      <c r="D12" s="23">
        <f>(COUNTIF(ACCESSIBILITY_SCORE,0))/(COUNTA(ACCESSIBILITY_SCORE))</f>
        <v>0</v>
      </c>
      <c r="E12" s="24">
        <f>(COUNTIF(ACCESSIBILITY_SCORE,1))/(COUNTA(ACCESSIBILITY_SCORE))</f>
        <v>0</v>
      </c>
      <c r="F12" s="25">
        <f>(COUNTIF(ACCESSIBILITY_SCORE,2))/(COUNTA(ACCESSIBILITY_SCORE))</f>
        <v>0</v>
      </c>
      <c r="G12" s="26">
        <f>(COUNTIF(ACCESSIBILITY_SCORE,3))/(COUNTA(ACCESSIBILITY_SCORE))</f>
        <v>1</v>
      </c>
    </row>
    <row r="13" spans="2:7" s="17" customFormat="1" ht="43" customHeight="1">
      <c r="B13" s="20" t="str">
        <f>Heuristics!B146</f>
        <v>TASK FOCUS</v>
      </c>
      <c r="C13" s="21">
        <f>COUNTA(SERVICE_SCORE)</f>
        <v>9</v>
      </c>
      <c r="D13" s="23">
        <f>(COUNTIF(SERVICE_SCORE,0))/(COUNTA(SERVICE_SCORE))</f>
        <v>0</v>
      </c>
      <c r="E13" s="24">
        <f>(COUNTIF(SERVICE_SCORE,1))/(COUNTA(SERVICE_SCORE))</f>
        <v>0</v>
      </c>
      <c r="F13" s="25">
        <f>(COUNTIF(SERVICE_SCORE,2))/(COUNTA(SERVICE_SCORE))</f>
        <v>0</v>
      </c>
      <c r="G13" s="26">
        <f>(COUNTIF(SERVICE_SCORE,3))/(COUNTA(SERVICE_SCORE))</f>
        <v>1</v>
      </c>
    </row>
  </sheetData>
  <pageMargins left="0.75" right="0.75" top="1" bottom="1" header="0.5" footer="0.5"/>
  <pageSetup paperSize="9" orientation="portrait" horizontalDpi="4294967292" verticalDpi="4294967292"/>
  <ignoredErrors>
    <ignoredError sqref="C8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157"/>
  <sheetViews>
    <sheetView tabSelected="1" workbookViewId="0">
      <selection activeCell="F4" sqref="F4"/>
    </sheetView>
  </sheetViews>
  <sheetFormatPr baseColWidth="10" defaultRowHeight="15" x14ac:dyDescent="0"/>
  <cols>
    <col min="1" max="1" width="5.33203125" style="6" bestFit="1" customWidth="1"/>
    <col min="2" max="2" width="81.5" style="7" customWidth="1"/>
    <col min="3" max="3" width="30" style="6" customWidth="1"/>
    <col min="4" max="4" width="2.1640625" style="6" bestFit="1" customWidth="1"/>
    <col min="5" max="5" width="53.83203125" style="6" customWidth="1"/>
    <col min="6" max="6" width="10.83203125" style="6"/>
    <col min="7" max="7" width="125.5" style="6" customWidth="1"/>
    <col min="8" max="16384" width="10.83203125" style="6"/>
  </cols>
  <sheetData>
    <row r="1" spans="1:5">
      <c r="B1" s="10"/>
      <c r="C1" s="5"/>
      <c r="D1" s="5"/>
      <c r="E1" s="5"/>
    </row>
    <row r="2" spans="1:5" ht="20">
      <c r="A2" s="13"/>
      <c r="B2" s="15" t="s">
        <v>0</v>
      </c>
      <c r="C2" s="13" t="s">
        <v>82</v>
      </c>
      <c r="D2" s="13"/>
      <c r="E2" s="13" t="s">
        <v>95</v>
      </c>
    </row>
    <row r="3" spans="1:5" ht="30">
      <c r="A3" s="13"/>
      <c r="B3" s="11" t="s">
        <v>1</v>
      </c>
      <c r="C3" s="13"/>
      <c r="D3" s="13"/>
      <c r="E3" s="13"/>
    </row>
    <row r="4" spans="1:5">
      <c r="A4" s="6">
        <v>1</v>
      </c>
      <c r="B4" s="7" t="s">
        <v>2</v>
      </c>
      <c r="C4" s="8" t="s">
        <v>78</v>
      </c>
      <c r="D4" s="6">
        <f>VLOOKUP(C4,'lookup values'!A$1:B$5,2,0)</f>
        <v>3</v>
      </c>
    </row>
    <row r="5" spans="1:5">
      <c r="A5" s="6">
        <v>2</v>
      </c>
      <c r="B5" s="7" t="s">
        <v>3</v>
      </c>
      <c r="C5" s="8" t="s">
        <v>78</v>
      </c>
      <c r="D5" s="6">
        <f>VLOOKUP(C5,'lookup values'!A$1:B$5,2,0)</f>
        <v>3</v>
      </c>
    </row>
    <row r="6" spans="1:5">
      <c r="A6" s="6">
        <v>3</v>
      </c>
      <c r="B6" s="7" t="s">
        <v>4</v>
      </c>
      <c r="C6" s="8" t="s">
        <v>78</v>
      </c>
      <c r="D6" s="6">
        <f>VLOOKUP(C6,'lookup values'!A$1:B$5,2,0)</f>
        <v>3</v>
      </c>
    </row>
    <row r="7" spans="1:5">
      <c r="A7" s="6">
        <v>4</v>
      </c>
      <c r="B7" s="7" t="s">
        <v>5</v>
      </c>
      <c r="C7" s="8" t="s">
        <v>78</v>
      </c>
      <c r="D7" s="6">
        <f>VLOOKUP(C7,'lookup values'!A$1:B$5,2,0)</f>
        <v>3</v>
      </c>
    </row>
    <row r="8" spans="1:5" ht="30">
      <c r="A8" s="6">
        <v>5</v>
      </c>
      <c r="B8" s="7" t="s">
        <v>6</v>
      </c>
      <c r="C8" s="8" t="s">
        <v>78</v>
      </c>
      <c r="D8" s="6">
        <f>VLOOKUP(C8,'lookup values'!A$1:B$5,2,0)</f>
        <v>3</v>
      </c>
    </row>
    <row r="9" spans="1:5" ht="30">
      <c r="A9" s="6">
        <v>6</v>
      </c>
      <c r="B9" s="7" t="s">
        <v>7</v>
      </c>
      <c r="C9" s="8" t="s">
        <v>78</v>
      </c>
      <c r="D9" s="6">
        <f>VLOOKUP(C9,'lookup values'!A$1:B$5,2,0)</f>
        <v>3</v>
      </c>
    </row>
    <row r="10" spans="1:5">
      <c r="A10" s="6">
        <v>7</v>
      </c>
      <c r="B10" s="7" t="s">
        <v>8</v>
      </c>
      <c r="C10" s="8" t="s">
        <v>78</v>
      </c>
      <c r="D10" s="6">
        <f>VLOOKUP(C10,'lookup values'!A$1:B$5,2,0)</f>
        <v>3</v>
      </c>
    </row>
    <row r="11" spans="1:5">
      <c r="A11" s="6">
        <v>8</v>
      </c>
      <c r="B11" s="7" t="s">
        <v>9</v>
      </c>
      <c r="C11" s="8" t="s">
        <v>78</v>
      </c>
      <c r="D11" s="6">
        <f>VLOOKUP(C11,'lookup values'!A$1:B$5,2,0)</f>
        <v>3</v>
      </c>
    </row>
    <row r="12" spans="1:5">
      <c r="A12" s="6">
        <v>9</v>
      </c>
      <c r="B12" s="7" t="s">
        <v>10</v>
      </c>
      <c r="C12" s="8" t="s">
        <v>78</v>
      </c>
      <c r="D12" s="6">
        <f>VLOOKUP(C12,'lookup values'!A$1:B$5,2,0)</f>
        <v>3</v>
      </c>
    </row>
    <row r="13" spans="1:5" ht="30">
      <c r="A13" s="6">
        <v>10</v>
      </c>
      <c r="B13" s="7" t="s">
        <v>97</v>
      </c>
      <c r="C13" s="8" t="s">
        <v>78</v>
      </c>
      <c r="D13" s="6">
        <f>VLOOKUP(C13,'lookup values'!A$1:B$5,2,0)</f>
        <v>3</v>
      </c>
    </row>
    <row r="14" spans="1:5" ht="30">
      <c r="A14" s="6">
        <v>11</v>
      </c>
      <c r="B14" s="7" t="s">
        <v>11</v>
      </c>
      <c r="C14" s="8" t="s">
        <v>78</v>
      </c>
      <c r="D14" s="6">
        <f>VLOOKUP(C14,'lookup values'!A$1:B$5,2,0)</f>
        <v>3</v>
      </c>
    </row>
    <row r="15" spans="1:5" ht="20">
      <c r="A15" s="13"/>
      <c r="B15" s="13"/>
      <c r="C15" s="16"/>
      <c r="D15" s="13"/>
      <c r="E15" s="13"/>
    </row>
    <row r="17" spans="1:16382" ht="20">
      <c r="A17" s="13"/>
      <c r="B17" s="15" t="s">
        <v>12</v>
      </c>
      <c r="C17" s="13"/>
      <c r="D17" s="13"/>
      <c r="E17" s="13" t="s">
        <v>95</v>
      </c>
    </row>
    <row r="18" spans="1:16382" ht="45">
      <c r="A18" s="13"/>
      <c r="B18" s="11" t="s">
        <v>13</v>
      </c>
      <c r="C18" s="13"/>
      <c r="D18" s="13"/>
      <c r="E18" s="13"/>
    </row>
    <row r="19" spans="1:16382">
      <c r="A19" s="6">
        <v>1</v>
      </c>
      <c r="B19" s="7" t="s">
        <v>14</v>
      </c>
      <c r="C19" s="8" t="s">
        <v>78</v>
      </c>
      <c r="D19" s="6">
        <f>VLOOKUP(C19,'lookup values'!A$1:B$5,2,0)</f>
        <v>3</v>
      </c>
    </row>
    <row r="20" spans="1:16382" ht="30">
      <c r="A20" s="6">
        <v>2</v>
      </c>
      <c r="B20" s="7" t="s">
        <v>15</v>
      </c>
      <c r="C20" s="8" t="s">
        <v>78</v>
      </c>
      <c r="D20" s="6">
        <f>VLOOKUP(C20,'lookup values'!A$1:B$5,2,0)</f>
        <v>3</v>
      </c>
    </row>
    <row r="21" spans="1:16382" ht="30">
      <c r="A21" s="6">
        <v>3</v>
      </c>
      <c r="B21" s="7" t="s">
        <v>16</v>
      </c>
      <c r="C21" s="8" t="s">
        <v>78</v>
      </c>
      <c r="D21" s="6">
        <f>VLOOKUP(C21,'lookup values'!A$1:B$5,2,0)</f>
        <v>3</v>
      </c>
    </row>
    <row r="22" spans="1:16382">
      <c r="A22" s="6">
        <v>4</v>
      </c>
      <c r="B22" s="7" t="s">
        <v>17</v>
      </c>
      <c r="C22" s="8" t="s">
        <v>78</v>
      </c>
      <c r="D22" s="6">
        <f>VLOOKUP(C22,'lookup values'!A$1:B$5,2,0)</f>
        <v>3</v>
      </c>
    </row>
    <row r="23" spans="1:16382">
      <c r="A23" s="6">
        <v>5</v>
      </c>
      <c r="B23" s="7" t="s">
        <v>18</v>
      </c>
      <c r="C23" s="8" t="s">
        <v>78</v>
      </c>
      <c r="D23" s="6">
        <f>VLOOKUP(C23,'lookup values'!A$1:B$5,2,0)</f>
        <v>3</v>
      </c>
    </row>
    <row r="24" spans="1:16382">
      <c r="A24" s="6">
        <v>6</v>
      </c>
      <c r="B24" s="7" t="s">
        <v>19</v>
      </c>
      <c r="C24" s="8" t="s">
        <v>78</v>
      </c>
      <c r="D24" s="6">
        <f>VLOOKUP(C24,'lookup values'!A$1:B$5,2,0)</f>
        <v>3</v>
      </c>
    </row>
    <row r="25" spans="1:16382">
      <c r="A25" s="6">
        <v>7</v>
      </c>
      <c r="B25" t="s">
        <v>105</v>
      </c>
      <c r="C25" s="8" t="s">
        <v>78</v>
      </c>
      <c r="D25" s="6">
        <f>VLOOKUP(C25,'lookup values'!A$1:B$5,2,0)</f>
        <v>3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  <c r="AMM25"/>
      <c r="AMN25"/>
      <c r="AMO25"/>
      <c r="AMP25"/>
      <c r="AMQ25"/>
      <c r="AMR25"/>
      <c r="AMS25"/>
      <c r="AMT25"/>
      <c r="AMU25"/>
      <c r="AMV25"/>
      <c r="AMW25"/>
      <c r="AMX25"/>
      <c r="AMY25"/>
      <c r="AMZ25"/>
      <c r="ANA25"/>
      <c r="ANB25"/>
      <c r="ANC25"/>
      <c r="AND25"/>
      <c r="ANE25"/>
      <c r="ANF25"/>
      <c r="ANG25"/>
      <c r="ANH25"/>
      <c r="ANI25"/>
      <c r="ANJ25"/>
      <c r="ANK25"/>
      <c r="ANL25"/>
      <c r="ANM25"/>
      <c r="ANN25"/>
      <c r="ANO25"/>
      <c r="ANP25"/>
      <c r="ANQ25"/>
      <c r="ANR25"/>
      <c r="ANS25"/>
      <c r="ANT25"/>
      <c r="ANU25"/>
      <c r="ANV25"/>
      <c r="ANW25"/>
      <c r="ANX25"/>
      <c r="ANY25"/>
      <c r="ANZ25"/>
      <c r="AOA25"/>
      <c r="AOB25"/>
      <c r="AOC25"/>
      <c r="AOD25"/>
      <c r="AOE25"/>
      <c r="AOF25"/>
      <c r="AOG25"/>
      <c r="AOH25"/>
      <c r="AOI25"/>
      <c r="AOJ25"/>
      <c r="AOK25"/>
      <c r="AOL25"/>
      <c r="AOM25"/>
      <c r="AON25"/>
      <c r="AOO25"/>
      <c r="AOP25"/>
      <c r="AOQ25"/>
      <c r="AOR25"/>
      <c r="AOS25"/>
      <c r="AOT25"/>
      <c r="AOU25"/>
      <c r="AOV25"/>
      <c r="AOW25"/>
      <c r="AOX25"/>
      <c r="AOY25"/>
      <c r="AOZ25"/>
      <c r="APA25"/>
      <c r="APB25"/>
      <c r="APC25"/>
      <c r="APD25"/>
      <c r="APE25"/>
      <c r="APF25"/>
      <c r="APG25"/>
      <c r="APH25"/>
      <c r="API25"/>
      <c r="APJ25"/>
      <c r="APK25"/>
      <c r="APL25"/>
      <c r="APM25"/>
      <c r="APN25"/>
      <c r="APO25"/>
      <c r="APP25"/>
      <c r="APQ25"/>
      <c r="APR25"/>
      <c r="APS25"/>
      <c r="APT25"/>
      <c r="APU25"/>
      <c r="APV25"/>
      <c r="APW25"/>
      <c r="APX25"/>
      <c r="APY25"/>
      <c r="APZ25"/>
      <c r="AQA25"/>
      <c r="AQB25"/>
      <c r="AQC25"/>
      <c r="AQD25"/>
      <c r="AQE25"/>
      <c r="AQF25"/>
      <c r="AQG25"/>
      <c r="AQH25"/>
      <c r="AQI25"/>
      <c r="AQJ25"/>
      <c r="AQK25"/>
      <c r="AQL25"/>
      <c r="AQM25"/>
      <c r="AQN25"/>
      <c r="AQO25"/>
      <c r="AQP25"/>
      <c r="AQQ25"/>
      <c r="AQR25"/>
      <c r="AQS25"/>
      <c r="AQT25"/>
      <c r="AQU25"/>
      <c r="AQV25"/>
      <c r="AQW25"/>
      <c r="AQX25"/>
      <c r="AQY25"/>
      <c r="AQZ25"/>
      <c r="ARA25"/>
      <c r="ARB25"/>
      <c r="ARC25"/>
      <c r="ARD25"/>
      <c r="ARE25"/>
      <c r="ARF25"/>
      <c r="ARG25"/>
      <c r="ARH25"/>
      <c r="ARI25"/>
      <c r="ARJ25"/>
      <c r="ARK25"/>
      <c r="ARL25"/>
      <c r="ARM25"/>
      <c r="ARN25"/>
      <c r="ARO25"/>
      <c r="ARP25"/>
      <c r="ARQ25"/>
      <c r="ARR25"/>
      <c r="ARS25"/>
      <c r="ART25"/>
      <c r="ARU25"/>
      <c r="ARV25"/>
      <c r="ARW25"/>
      <c r="ARX25"/>
      <c r="ARY25"/>
      <c r="ARZ25"/>
      <c r="ASA25"/>
      <c r="ASB25"/>
      <c r="ASC25"/>
      <c r="ASD25"/>
      <c r="ASE25"/>
      <c r="ASF25"/>
      <c r="ASG25"/>
      <c r="ASH25"/>
      <c r="ASI25"/>
      <c r="ASJ25"/>
      <c r="ASK25"/>
      <c r="ASL25"/>
      <c r="ASM25"/>
      <c r="ASN25"/>
      <c r="ASO25"/>
      <c r="ASP25"/>
      <c r="ASQ25"/>
      <c r="ASR25"/>
      <c r="ASS25"/>
      <c r="AST25"/>
      <c r="ASU25"/>
      <c r="ASV25"/>
      <c r="ASW25"/>
      <c r="ASX25"/>
      <c r="ASY25"/>
      <c r="ASZ25"/>
      <c r="ATA25"/>
      <c r="ATB25"/>
      <c r="ATC25"/>
      <c r="ATD25"/>
      <c r="ATE25"/>
      <c r="ATF25"/>
      <c r="ATG25"/>
      <c r="ATH25"/>
      <c r="ATI25"/>
      <c r="ATJ25"/>
      <c r="ATK25"/>
      <c r="ATL25"/>
      <c r="ATM25"/>
      <c r="ATN25"/>
      <c r="ATO25"/>
      <c r="ATP25"/>
      <c r="ATQ25"/>
      <c r="ATR25"/>
      <c r="ATS25"/>
      <c r="ATT25"/>
      <c r="ATU25"/>
      <c r="ATV25"/>
      <c r="ATW25"/>
      <c r="ATX25"/>
      <c r="ATY25"/>
      <c r="ATZ25"/>
      <c r="AUA25"/>
      <c r="AUB25"/>
      <c r="AUC25"/>
      <c r="AUD25"/>
      <c r="AUE25"/>
      <c r="AUF25"/>
      <c r="AUG25"/>
      <c r="AUH25"/>
      <c r="AUI25"/>
      <c r="AUJ25"/>
      <c r="AUK25"/>
      <c r="AUL25"/>
      <c r="AUM25"/>
      <c r="AUN25"/>
      <c r="AUO25"/>
      <c r="AUP25"/>
      <c r="AUQ25"/>
      <c r="AUR25"/>
      <c r="AUS25"/>
      <c r="AUT25"/>
      <c r="AUU25"/>
      <c r="AUV25"/>
      <c r="AUW25"/>
      <c r="AUX25"/>
      <c r="AUY25"/>
      <c r="AUZ25"/>
      <c r="AVA25"/>
      <c r="AVB25"/>
      <c r="AVC25"/>
      <c r="AVD25"/>
      <c r="AVE25"/>
      <c r="AVF25"/>
      <c r="AVG25"/>
      <c r="AVH25"/>
      <c r="AVI25"/>
      <c r="AVJ25"/>
      <c r="AVK25"/>
      <c r="AVL25"/>
      <c r="AVM25"/>
      <c r="AVN25"/>
      <c r="AVO25"/>
      <c r="AVP25"/>
      <c r="AVQ25"/>
      <c r="AVR25"/>
      <c r="AVS25"/>
      <c r="AVT25"/>
      <c r="AVU25"/>
      <c r="AVV25"/>
      <c r="AVW25"/>
      <c r="AVX25"/>
      <c r="AVY25"/>
      <c r="AVZ25"/>
      <c r="AWA25"/>
      <c r="AWB25"/>
      <c r="AWC25"/>
      <c r="AWD25"/>
      <c r="AWE25"/>
      <c r="AWF25"/>
      <c r="AWG25"/>
      <c r="AWH25"/>
      <c r="AWI25"/>
      <c r="AWJ25"/>
      <c r="AWK25"/>
      <c r="AWL25"/>
      <c r="AWM25"/>
      <c r="AWN25"/>
      <c r="AWO25"/>
      <c r="AWP25"/>
      <c r="AWQ25"/>
      <c r="AWR25"/>
      <c r="AWS25"/>
      <c r="AWT25"/>
      <c r="AWU25"/>
      <c r="AWV25"/>
      <c r="AWW25"/>
      <c r="AWX25"/>
      <c r="AWY25"/>
      <c r="AWZ25"/>
      <c r="AXA25"/>
      <c r="AXB25"/>
      <c r="AXC25"/>
      <c r="AXD25"/>
      <c r="AXE25"/>
      <c r="AXF25"/>
      <c r="AXG25"/>
      <c r="AXH25"/>
      <c r="AXI25"/>
      <c r="AXJ25"/>
      <c r="AXK25"/>
      <c r="AXL25"/>
      <c r="AXM25"/>
      <c r="AXN25"/>
      <c r="AXO25"/>
      <c r="AXP25"/>
      <c r="AXQ25"/>
      <c r="AXR25"/>
      <c r="AXS25"/>
      <c r="AXT25"/>
      <c r="AXU25"/>
      <c r="AXV25"/>
      <c r="AXW25"/>
      <c r="AXX25"/>
      <c r="AXY25"/>
      <c r="AXZ25"/>
      <c r="AYA25"/>
      <c r="AYB25"/>
      <c r="AYC25"/>
      <c r="AYD25"/>
      <c r="AYE25"/>
      <c r="AYF25"/>
      <c r="AYG25"/>
      <c r="AYH25"/>
      <c r="AYI25"/>
      <c r="AYJ25"/>
      <c r="AYK25"/>
      <c r="AYL25"/>
      <c r="AYM25"/>
      <c r="AYN25"/>
      <c r="AYO25"/>
      <c r="AYP25"/>
      <c r="AYQ25"/>
      <c r="AYR25"/>
      <c r="AYS25"/>
      <c r="AYT25"/>
      <c r="AYU25"/>
      <c r="AYV25"/>
      <c r="AYW25"/>
      <c r="AYX25"/>
      <c r="AYY25"/>
      <c r="AYZ25"/>
      <c r="AZA25"/>
      <c r="AZB25"/>
      <c r="AZC25"/>
      <c r="AZD25"/>
      <c r="AZE25"/>
      <c r="AZF25"/>
      <c r="AZG25"/>
      <c r="AZH25"/>
      <c r="AZI25"/>
      <c r="AZJ25"/>
      <c r="AZK25"/>
      <c r="AZL25"/>
      <c r="AZM25"/>
      <c r="AZN25"/>
      <c r="AZO25"/>
      <c r="AZP25"/>
      <c r="AZQ25"/>
      <c r="AZR25"/>
      <c r="AZS25"/>
      <c r="AZT25"/>
      <c r="AZU25"/>
      <c r="AZV25"/>
      <c r="AZW25"/>
      <c r="AZX25"/>
      <c r="AZY25"/>
      <c r="AZZ25"/>
      <c r="BAA25"/>
      <c r="BAB25"/>
      <c r="BAC25"/>
      <c r="BAD25"/>
      <c r="BAE25"/>
      <c r="BAF25"/>
      <c r="BAG25"/>
      <c r="BAH25"/>
      <c r="BAI25"/>
      <c r="BAJ25"/>
      <c r="BAK25"/>
      <c r="BAL25"/>
      <c r="BAM25"/>
      <c r="BAN25"/>
      <c r="BAO25"/>
      <c r="BAP25"/>
      <c r="BAQ25"/>
      <c r="BAR25"/>
      <c r="BAS25"/>
      <c r="BAT25"/>
      <c r="BAU25"/>
      <c r="BAV25"/>
      <c r="BAW25"/>
      <c r="BAX25"/>
      <c r="BAY25"/>
      <c r="BAZ25"/>
      <c r="BBA25"/>
      <c r="BBB25"/>
      <c r="BBC25"/>
      <c r="BBD25"/>
      <c r="BBE25"/>
      <c r="BBF25"/>
      <c r="BBG25"/>
      <c r="BBH25"/>
      <c r="BBI25"/>
      <c r="BBJ25"/>
      <c r="BBK25"/>
      <c r="BBL25"/>
      <c r="BBM25"/>
      <c r="BBN25"/>
      <c r="BBO25"/>
      <c r="BBP25"/>
      <c r="BBQ25"/>
      <c r="BBR25"/>
      <c r="BBS25"/>
      <c r="BBT25"/>
      <c r="BBU25"/>
      <c r="BBV25"/>
      <c r="BBW25"/>
      <c r="BBX25"/>
      <c r="BBY25"/>
      <c r="BBZ25"/>
      <c r="BCA25"/>
      <c r="BCB25"/>
      <c r="BCC25"/>
      <c r="BCD25"/>
      <c r="BCE25"/>
      <c r="BCF25"/>
      <c r="BCG25"/>
      <c r="BCH25"/>
      <c r="BCI25"/>
      <c r="BCJ25"/>
      <c r="BCK25"/>
      <c r="BCL25"/>
      <c r="BCM25"/>
      <c r="BCN25"/>
      <c r="BCO25"/>
      <c r="BCP25"/>
      <c r="BCQ25"/>
      <c r="BCR25"/>
      <c r="BCS25"/>
      <c r="BCT25"/>
      <c r="BCU25"/>
      <c r="BCV25"/>
      <c r="BCW25"/>
      <c r="BCX25"/>
      <c r="BCY25"/>
      <c r="BCZ25"/>
      <c r="BDA25"/>
      <c r="BDB25"/>
      <c r="BDC25"/>
      <c r="BDD25"/>
      <c r="BDE25"/>
      <c r="BDF25"/>
      <c r="BDG25"/>
      <c r="BDH25"/>
      <c r="BDI25"/>
      <c r="BDJ25"/>
      <c r="BDK25"/>
      <c r="BDL25"/>
      <c r="BDM25"/>
      <c r="BDN25"/>
      <c r="BDO25"/>
      <c r="BDP25"/>
      <c r="BDQ25"/>
      <c r="BDR25"/>
      <c r="BDS25"/>
      <c r="BDT25"/>
      <c r="BDU25"/>
      <c r="BDV25"/>
      <c r="BDW25"/>
      <c r="BDX25"/>
      <c r="BDY25"/>
      <c r="BDZ25"/>
      <c r="BEA25"/>
      <c r="BEB25"/>
      <c r="BEC25"/>
      <c r="BED25"/>
      <c r="BEE25"/>
      <c r="BEF25"/>
      <c r="BEG25"/>
      <c r="BEH25"/>
      <c r="BEI25"/>
      <c r="BEJ25"/>
      <c r="BEK25"/>
      <c r="BEL25"/>
      <c r="BEM25"/>
      <c r="BEN25"/>
      <c r="BEO25"/>
      <c r="BEP25"/>
      <c r="BEQ25"/>
      <c r="BER25"/>
      <c r="BES25"/>
      <c r="BET25"/>
      <c r="BEU25"/>
      <c r="BEV25"/>
      <c r="BEW25"/>
      <c r="BEX25"/>
      <c r="BEY25"/>
      <c r="BEZ25"/>
      <c r="BFA25"/>
      <c r="BFB25"/>
      <c r="BFC25"/>
      <c r="BFD25"/>
      <c r="BFE25"/>
      <c r="BFF25"/>
      <c r="BFG25"/>
      <c r="BFH25"/>
      <c r="BFI25"/>
      <c r="BFJ25"/>
      <c r="BFK25"/>
      <c r="BFL25"/>
      <c r="BFM25"/>
      <c r="BFN25"/>
      <c r="BFO25"/>
      <c r="BFP25"/>
      <c r="BFQ25"/>
      <c r="BFR25"/>
      <c r="BFS25"/>
      <c r="BFT25"/>
      <c r="BFU25"/>
      <c r="BFV25"/>
      <c r="BFW25"/>
      <c r="BFX25"/>
      <c r="BFY25"/>
      <c r="BFZ25"/>
      <c r="BGA25"/>
      <c r="BGB25"/>
      <c r="BGC25"/>
      <c r="BGD25"/>
      <c r="BGE25"/>
      <c r="BGF25"/>
      <c r="BGG25"/>
      <c r="BGH25"/>
      <c r="BGI25"/>
      <c r="BGJ25"/>
      <c r="BGK25"/>
      <c r="BGL25"/>
      <c r="BGM25"/>
      <c r="BGN25"/>
      <c r="BGO25"/>
      <c r="BGP25"/>
      <c r="BGQ25"/>
      <c r="BGR25"/>
      <c r="BGS25"/>
      <c r="BGT25"/>
      <c r="BGU25"/>
      <c r="BGV25"/>
      <c r="BGW25"/>
      <c r="BGX25"/>
      <c r="BGY25"/>
      <c r="BGZ25"/>
      <c r="BHA25"/>
      <c r="BHB25"/>
      <c r="BHC25"/>
      <c r="BHD25"/>
      <c r="BHE25"/>
      <c r="BHF25"/>
      <c r="BHG25"/>
      <c r="BHH25"/>
      <c r="BHI25"/>
      <c r="BHJ25"/>
      <c r="BHK25"/>
      <c r="BHL25"/>
      <c r="BHM25"/>
      <c r="BHN25"/>
      <c r="BHO25"/>
      <c r="BHP25"/>
      <c r="BHQ25"/>
      <c r="BHR25"/>
      <c r="BHS25"/>
      <c r="BHT25"/>
      <c r="BHU25"/>
      <c r="BHV25"/>
      <c r="BHW25"/>
      <c r="BHX25"/>
      <c r="BHY25"/>
      <c r="BHZ25"/>
      <c r="BIA25"/>
      <c r="BIB25"/>
      <c r="BIC25"/>
      <c r="BID25"/>
      <c r="BIE25"/>
      <c r="BIF25"/>
      <c r="BIG25"/>
      <c r="BIH25"/>
      <c r="BII25"/>
      <c r="BIJ25"/>
      <c r="BIK25"/>
      <c r="BIL25"/>
      <c r="BIM25"/>
      <c r="BIN25"/>
      <c r="BIO25"/>
      <c r="BIP25"/>
      <c r="BIQ25"/>
      <c r="BIR25"/>
      <c r="BIS25"/>
      <c r="BIT25"/>
      <c r="BIU25"/>
      <c r="BIV25"/>
      <c r="BIW25"/>
      <c r="BIX25"/>
      <c r="BIY25"/>
      <c r="BIZ25"/>
      <c r="BJA25"/>
      <c r="BJB25"/>
      <c r="BJC25"/>
      <c r="BJD25"/>
      <c r="BJE25"/>
      <c r="BJF25"/>
      <c r="BJG25"/>
      <c r="BJH25"/>
      <c r="BJI25"/>
      <c r="BJJ25"/>
      <c r="BJK25"/>
      <c r="BJL25"/>
      <c r="BJM25"/>
      <c r="BJN25"/>
      <c r="BJO25"/>
      <c r="BJP25"/>
      <c r="BJQ25"/>
      <c r="BJR25"/>
      <c r="BJS25"/>
      <c r="BJT25"/>
      <c r="BJU25"/>
      <c r="BJV25"/>
      <c r="BJW25"/>
      <c r="BJX25"/>
      <c r="BJY25"/>
      <c r="BJZ25"/>
      <c r="BKA25"/>
      <c r="BKB25"/>
      <c r="BKC25"/>
      <c r="BKD25"/>
      <c r="BKE25"/>
      <c r="BKF25"/>
      <c r="BKG25"/>
      <c r="BKH25"/>
      <c r="BKI25"/>
      <c r="BKJ25"/>
      <c r="BKK25"/>
      <c r="BKL25"/>
      <c r="BKM25"/>
      <c r="BKN25"/>
      <c r="BKO25"/>
      <c r="BKP25"/>
      <c r="BKQ25"/>
      <c r="BKR25"/>
      <c r="BKS25"/>
      <c r="BKT25"/>
      <c r="BKU25"/>
      <c r="BKV25"/>
      <c r="BKW25"/>
      <c r="BKX25"/>
      <c r="BKY25"/>
      <c r="BKZ25"/>
      <c r="BLA25"/>
      <c r="BLB25"/>
      <c r="BLC25"/>
      <c r="BLD25"/>
      <c r="BLE25"/>
      <c r="BLF25"/>
      <c r="BLG25"/>
      <c r="BLH25"/>
      <c r="BLI25"/>
      <c r="BLJ25"/>
      <c r="BLK25"/>
      <c r="BLL25"/>
      <c r="BLM25"/>
      <c r="BLN25"/>
      <c r="BLO25"/>
      <c r="BLP25"/>
      <c r="BLQ25"/>
      <c r="BLR25"/>
      <c r="BLS25"/>
      <c r="BLT25"/>
      <c r="BLU25"/>
      <c r="BLV25"/>
      <c r="BLW25"/>
      <c r="BLX25"/>
      <c r="BLY25"/>
      <c r="BLZ25"/>
      <c r="BMA25"/>
      <c r="BMB25"/>
      <c r="BMC25"/>
      <c r="BMD25"/>
      <c r="BME25"/>
      <c r="BMF25"/>
      <c r="BMG25"/>
      <c r="BMH25"/>
      <c r="BMI25"/>
      <c r="BMJ25"/>
      <c r="BMK25"/>
      <c r="BML25"/>
      <c r="BMM25"/>
      <c r="BMN25"/>
      <c r="BMO25"/>
      <c r="BMP25"/>
      <c r="BMQ25"/>
      <c r="BMR25"/>
      <c r="BMS25"/>
      <c r="BMT25"/>
      <c r="BMU25"/>
      <c r="BMV25"/>
      <c r="BMW25"/>
      <c r="BMX25"/>
      <c r="BMY25"/>
      <c r="BMZ25"/>
      <c r="BNA25"/>
      <c r="BNB25"/>
      <c r="BNC25"/>
      <c r="BND25"/>
      <c r="BNE25"/>
      <c r="BNF25"/>
      <c r="BNG25"/>
      <c r="BNH25"/>
      <c r="BNI25"/>
      <c r="BNJ25"/>
      <c r="BNK25"/>
      <c r="BNL25"/>
      <c r="BNM25"/>
      <c r="BNN25"/>
      <c r="BNO25"/>
      <c r="BNP25"/>
      <c r="BNQ25"/>
      <c r="BNR25"/>
      <c r="BNS25"/>
      <c r="BNT25"/>
      <c r="BNU25"/>
      <c r="BNV25"/>
      <c r="BNW25"/>
      <c r="BNX25"/>
      <c r="BNY25"/>
      <c r="BNZ25"/>
      <c r="BOA25"/>
      <c r="BOB25"/>
      <c r="BOC25"/>
      <c r="BOD25"/>
      <c r="BOE25"/>
      <c r="BOF25"/>
      <c r="BOG25"/>
      <c r="BOH25"/>
      <c r="BOI25"/>
      <c r="BOJ25"/>
      <c r="BOK25"/>
      <c r="BOL25"/>
      <c r="BOM25"/>
      <c r="BON25"/>
      <c r="BOO25"/>
      <c r="BOP25"/>
      <c r="BOQ25"/>
      <c r="BOR25"/>
      <c r="BOS25"/>
      <c r="BOT25"/>
      <c r="BOU25"/>
      <c r="BOV25"/>
      <c r="BOW25"/>
      <c r="BOX25"/>
      <c r="BOY25"/>
      <c r="BOZ25"/>
      <c r="BPA25"/>
      <c r="BPB25"/>
      <c r="BPC25"/>
      <c r="BPD25"/>
      <c r="BPE25"/>
      <c r="BPF25"/>
      <c r="BPG25"/>
      <c r="BPH25"/>
      <c r="BPI25"/>
      <c r="BPJ25"/>
      <c r="BPK25"/>
      <c r="BPL25"/>
      <c r="BPM25"/>
      <c r="BPN25"/>
      <c r="BPO25"/>
      <c r="BPP25"/>
      <c r="BPQ25"/>
      <c r="BPR25"/>
      <c r="BPS25"/>
      <c r="BPT25"/>
      <c r="BPU25"/>
      <c r="BPV25"/>
      <c r="BPW25"/>
      <c r="BPX25"/>
      <c r="BPY25"/>
      <c r="BPZ25"/>
      <c r="BQA25"/>
      <c r="BQB25"/>
      <c r="BQC25"/>
      <c r="BQD25"/>
      <c r="BQE25"/>
      <c r="BQF25"/>
      <c r="BQG25"/>
      <c r="BQH25"/>
      <c r="BQI25"/>
      <c r="BQJ25"/>
      <c r="BQK25"/>
      <c r="BQL25"/>
      <c r="BQM25"/>
      <c r="BQN25"/>
      <c r="BQO25"/>
      <c r="BQP25"/>
      <c r="BQQ25"/>
      <c r="BQR25"/>
      <c r="BQS25"/>
      <c r="BQT25"/>
      <c r="BQU25"/>
      <c r="BQV25"/>
      <c r="BQW25"/>
      <c r="BQX25"/>
      <c r="BQY25"/>
      <c r="BQZ25"/>
      <c r="BRA25"/>
      <c r="BRB25"/>
      <c r="BRC25"/>
      <c r="BRD25"/>
      <c r="BRE25"/>
      <c r="BRF25"/>
      <c r="BRG25"/>
      <c r="BRH25"/>
      <c r="BRI25"/>
      <c r="BRJ25"/>
      <c r="BRK25"/>
      <c r="BRL25"/>
      <c r="BRM25"/>
      <c r="BRN25"/>
      <c r="BRO25"/>
      <c r="BRP25"/>
      <c r="BRQ25"/>
      <c r="BRR25"/>
      <c r="BRS25"/>
      <c r="BRT25"/>
      <c r="BRU25"/>
      <c r="BRV25"/>
      <c r="BRW25"/>
      <c r="BRX25"/>
      <c r="BRY25"/>
      <c r="BRZ25"/>
      <c r="BSA25"/>
      <c r="BSB25"/>
      <c r="BSC25"/>
      <c r="BSD25"/>
      <c r="BSE25"/>
      <c r="BSF25"/>
      <c r="BSG25"/>
      <c r="BSH25"/>
      <c r="BSI25"/>
      <c r="BSJ25"/>
      <c r="BSK25"/>
      <c r="BSL25"/>
      <c r="BSM25"/>
      <c r="BSN25"/>
      <c r="BSO25"/>
      <c r="BSP25"/>
      <c r="BSQ25"/>
      <c r="BSR25"/>
      <c r="BSS25"/>
      <c r="BST25"/>
      <c r="BSU25"/>
      <c r="BSV25"/>
      <c r="BSW25"/>
      <c r="BSX25"/>
      <c r="BSY25"/>
      <c r="BSZ25"/>
      <c r="BTA25"/>
      <c r="BTB25"/>
      <c r="BTC25"/>
      <c r="BTD25"/>
      <c r="BTE25"/>
      <c r="BTF25"/>
      <c r="BTG25"/>
      <c r="BTH25"/>
      <c r="BTI25"/>
      <c r="BTJ25"/>
      <c r="BTK25"/>
      <c r="BTL25"/>
      <c r="BTM25"/>
      <c r="BTN25"/>
      <c r="BTO25"/>
      <c r="BTP25"/>
      <c r="BTQ25"/>
      <c r="BTR25"/>
      <c r="BTS25"/>
      <c r="BTT25"/>
      <c r="BTU25"/>
      <c r="BTV25"/>
      <c r="BTW25"/>
      <c r="BTX25"/>
      <c r="BTY25"/>
      <c r="BTZ25"/>
      <c r="BUA25"/>
      <c r="BUB25"/>
      <c r="BUC25"/>
      <c r="BUD25"/>
      <c r="BUE25"/>
      <c r="BUF25"/>
      <c r="BUG25"/>
      <c r="BUH25"/>
      <c r="BUI25"/>
      <c r="BUJ25"/>
      <c r="BUK25"/>
      <c r="BUL25"/>
      <c r="BUM25"/>
      <c r="BUN25"/>
      <c r="BUO25"/>
      <c r="BUP25"/>
      <c r="BUQ25"/>
      <c r="BUR25"/>
      <c r="BUS25"/>
      <c r="BUT25"/>
      <c r="BUU25"/>
      <c r="BUV25"/>
      <c r="BUW25"/>
      <c r="BUX25"/>
      <c r="BUY25"/>
      <c r="BUZ25"/>
      <c r="BVA25"/>
      <c r="BVB25"/>
      <c r="BVC25"/>
      <c r="BVD25"/>
      <c r="BVE25"/>
      <c r="BVF25"/>
      <c r="BVG25"/>
      <c r="BVH25"/>
      <c r="BVI25"/>
      <c r="BVJ25"/>
      <c r="BVK25"/>
      <c r="BVL25"/>
      <c r="BVM25"/>
      <c r="BVN25"/>
      <c r="BVO25"/>
      <c r="BVP25"/>
      <c r="BVQ25"/>
      <c r="BVR25"/>
      <c r="BVS25"/>
      <c r="BVT25"/>
      <c r="BVU25"/>
      <c r="BVV25"/>
      <c r="BVW25"/>
      <c r="BVX25"/>
      <c r="BVY25"/>
      <c r="BVZ25"/>
      <c r="BWA25"/>
      <c r="BWB25"/>
      <c r="BWC25"/>
      <c r="BWD25"/>
      <c r="BWE25"/>
      <c r="BWF25"/>
      <c r="BWG25"/>
      <c r="BWH25"/>
      <c r="BWI25"/>
      <c r="BWJ25"/>
      <c r="BWK25"/>
      <c r="BWL25"/>
      <c r="BWM25"/>
      <c r="BWN25"/>
      <c r="BWO25"/>
      <c r="BWP25"/>
      <c r="BWQ25"/>
      <c r="BWR25"/>
      <c r="BWS25"/>
      <c r="BWT25"/>
      <c r="BWU25"/>
      <c r="BWV25"/>
      <c r="BWW25"/>
      <c r="BWX25"/>
      <c r="BWY25"/>
      <c r="BWZ25"/>
      <c r="BXA25"/>
      <c r="BXB25"/>
      <c r="BXC25"/>
      <c r="BXD25"/>
      <c r="BXE25"/>
      <c r="BXF25"/>
      <c r="BXG25"/>
      <c r="BXH25"/>
      <c r="BXI25"/>
      <c r="BXJ25"/>
      <c r="BXK25"/>
      <c r="BXL25"/>
      <c r="BXM25"/>
      <c r="BXN25"/>
      <c r="BXO25"/>
      <c r="BXP25"/>
      <c r="BXQ25"/>
      <c r="BXR25"/>
      <c r="BXS25"/>
      <c r="BXT25"/>
      <c r="BXU25"/>
      <c r="BXV25"/>
      <c r="BXW25"/>
      <c r="BXX25"/>
      <c r="BXY25"/>
      <c r="BXZ25"/>
      <c r="BYA25"/>
      <c r="BYB25"/>
      <c r="BYC25"/>
      <c r="BYD25"/>
      <c r="BYE25"/>
      <c r="BYF25"/>
      <c r="BYG25"/>
      <c r="BYH25"/>
      <c r="BYI25"/>
      <c r="BYJ25"/>
      <c r="BYK25"/>
      <c r="BYL25"/>
      <c r="BYM25"/>
      <c r="BYN25"/>
      <c r="BYO25"/>
      <c r="BYP25"/>
      <c r="BYQ25"/>
      <c r="BYR25"/>
      <c r="BYS25"/>
      <c r="BYT25"/>
      <c r="BYU25"/>
      <c r="BYV25"/>
      <c r="BYW25"/>
      <c r="BYX25"/>
      <c r="BYY25"/>
      <c r="BYZ25"/>
      <c r="BZA25"/>
      <c r="BZB25"/>
      <c r="BZC25"/>
      <c r="BZD25"/>
      <c r="BZE25"/>
      <c r="BZF25"/>
      <c r="BZG25"/>
      <c r="BZH25"/>
      <c r="BZI25"/>
      <c r="BZJ25"/>
      <c r="BZK25"/>
      <c r="BZL25"/>
      <c r="BZM25"/>
      <c r="BZN25"/>
      <c r="BZO25"/>
      <c r="BZP25"/>
      <c r="BZQ25"/>
      <c r="BZR25"/>
      <c r="BZS25"/>
      <c r="BZT25"/>
      <c r="BZU25"/>
      <c r="BZV25"/>
      <c r="BZW25"/>
      <c r="BZX25"/>
      <c r="BZY25"/>
      <c r="BZZ25"/>
      <c r="CAA25"/>
      <c r="CAB25"/>
      <c r="CAC25"/>
      <c r="CAD25"/>
      <c r="CAE25"/>
      <c r="CAF25"/>
      <c r="CAG25"/>
      <c r="CAH25"/>
      <c r="CAI25"/>
      <c r="CAJ25"/>
      <c r="CAK25"/>
      <c r="CAL25"/>
      <c r="CAM25"/>
      <c r="CAN25"/>
      <c r="CAO25"/>
      <c r="CAP25"/>
      <c r="CAQ25"/>
      <c r="CAR25"/>
      <c r="CAS25"/>
      <c r="CAT25"/>
      <c r="CAU25"/>
      <c r="CAV25"/>
      <c r="CAW25"/>
      <c r="CAX25"/>
      <c r="CAY25"/>
      <c r="CAZ25"/>
      <c r="CBA25"/>
      <c r="CBB25"/>
      <c r="CBC25"/>
      <c r="CBD25"/>
      <c r="CBE25"/>
      <c r="CBF25"/>
      <c r="CBG25"/>
      <c r="CBH25"/>
      <c r="CBI25"/>
      <c r="CBJ25"/>
      <c r="CBK25"/>
      <c r="CBL25"/>
      <c r="CBM25"/>
      <c r="CBN25"/>
      <c r="CBO25"/>
      <c r="CBP25"/>
      <c r="CBQ25"/>
      <c r="CBR25"/>
      <c r="CBS25"/>
      <c r="CBT25"/>
      <c r="CBU25"/>
      <c r="CBV25"/>
      <c r="CBW25"/>
      <c r="CBX25"/>
      <c r="CBY25"/>
      <c r="CBZ25"/>
      <c r="CCA25"/>
      <c r="CCB25"/>
      <c r="CCC25"/>
      <c r="CCD25"/>
      <c r="CCE25"/>
      <c r="CCF25"/>
      <c r="CCG25"/>
      <c r="CCH25"/>
      <c r="CCI25"/>
      <c r="CCJ25"/>
      <c r="CCK25"/>
      <c r="CCL25"/>
      <c r="CCM25"/>
      <c r="CCN25"/>
      <c r="CCO25"/>
      <c r="CCP25"/>
      <c r="CCQ25"/>
      <c r="CCR25"/>
      <c r="CCS25"/>
      <c r="CCT25"/>
      <c r="CCU25"/>
      <c r="CCV25"/>
      <c r="CCW25"/>
      <c r="CCX25"/>
      <c r="CCY25"/>
      <c r="CCZ25"/>
      <c r="CDA25"/>
      <c r="CDB25"/>
      <c r="CDC25"/>
      <c r="CDD25"/>
      <c r="CDE25"/>
      <c r="CDF25"/>
      <c r="CDG25"/>
      <c r="CDH25"/>
      <c r="CDI25"/>
      <c r="CDJ25"/>
      <c r="CDK25"/>
      <c r="CDL25"/>
      <c r="CDM25"/>
      <c r="CDN25"/>
      <c r="CDO25"/>
      <c r="CDP25"/>
      <c r="CDQ25"/>
      <c r="CDR25"/>
      <c r="CDS25"/>
      <c r="CDT25"/>
      <c r="CDU25"/>
      <c r="CDV25"/>
      <c r="CDW25"/>
      <c r="CDX25"/>
      <c r="CDY25"/>
      <c r="CDZ25"/>
      <c r="CEA25"/>
      <c r="CEB25"/>
      <c r="CEC25"/>
      <c r="CED25"/>
      <c r="CEE25"/>
      <c r="CEF25"/>
      <c r="CEG25"/>
      <c r="CEH25"/>
      <c r="CEI25"/>
      <c r="CEJ25"/>
      <c r="CEK25"/>
      <c r="CEL25"/>
      <c r="CEM25"/>
      <c r="CEN25"/>
      <c r="CEO25"/>
      <c r="CEP25"/>
      <c r="CEQ25"/>
      <c r="CER25"/>
      <c r="CES25"/>
      <c r="CET25"/>
      <c r="CEU25"/>
      <c r="CEV25"/>
      <c r="CEW25"/>
      <c r="CEX25"/>
      <c r="CEY25"/>
      <c r="CEZ25"/>
      <c r="CFA25"/>
      <c r="CFB25"/>
      <c r="CFC25"/>
      <c r="CFD25"/>
      <c r="CFE25"/>
      <c r="CFF25"/>
      <c r="CFG25"/>
      <c r="CFH25"/>
      <c r="CFI25"/>
      <c r="CFJ25"/>
      <c r="CFK25"/>
      <c r="CFL25"/>
      <c r="CFM25"/>
      <c r="CFN25"/>
      <c r="CFO25"/>
      <c r="CFP25"/>
      <c r="CFQ25"/>
      <c r="CFR25"/>
      <c r="CFS25"/>
      <c r="CFT25"/>
      <c r="CFU25"/>
      <c r="CFV25"/>
      <c r="CFW25"/>
      <c r="CFX25"/>
      <c r="CFY25"/>
      <c r="CFZ25"/>
      <c r="CGA25"/>
      <c r="CGB25"/>
      <c r="CGC25"/>
      <c r="CGD25"/>
      <c r="CGE25"/>
      <c r="CGF25"/>
      <c r="CGG25"/>
      <c r="CGH25"/>
      <c r="CGI25"/>
      <c r="CGJ25"/>
      <c r="CGK25"/>
      <c r="CGL25"/>
      <c r="CGM25"/>
      <c r="CGN25"/>
      <c r="CGO25"/>
      <c r="CGP25"/>
      <c r="CGQ25"/>
      <c r="CGR25"/>
      <c r="CGS25"/>
      <c r="CGT25"/>
      <c r="CGU25"/>
      <c r="CGV25"/>
      <c r="CGW25"/>
      <c r="CGX25"/>
      <c r="CGY25"/>
      <c r="CGZ25"/>
      <c r="CHA25"/>
      <c r="CHB25"/>
      <c r="CHC25"/>
      <c r="CHD25"/>
      <c r="CHE25"/>
      <c r="CHF25"/>
      <c r="CHG25"/>
      <c r="CHH25"/>
      <c r="CHI25"/>
      <c r="CHJ25"/>
      <c r="CHK25"/>
      <c r="CHL25"/>
      <c r="CHM25"/>
      <c r="CHN25"/>
      <c r="CHO25"/>
      <c r="CHP25"/>
      <c r="CHQ25"/>
      <c r="CHR25"/>
      <c r="CHS25"/>
      <c r="CHT25"/>
      <c r="CHU25"/>
      <c r="CHV25"/>
      <c r="CHW25"/>
      <c r="CHX25"/>
      <c r="CHY25"/>
      <c r="CHZ25"/>
      <c r="CIA25"/>
      <c r="CIB25"/>
      <c r="CIC25"/>
      <c r="CID25"/>
      <c r="CIE25"/>
      <c r="CIF25"/>
      <c r="CIG25"/>
      <c r="CIH25"/>
      <c r="CII25"/>
      <c r="CIJ25"/>
      <c r="CIK25"/>
      <c r="CIL25"/>
      <c r="CIM25"/>
      <c r="CIN25"/>
      <c r="CIO25"/>
      <c r="CIP25"/>
      <c r="CIQ25"/>
      <c r="CIR25"/>
      <c r="CIS25"/>
      <c r="CIT25"/>
      <c r="CIU25"/>
      <c r="CIV25"/>
      <c r="CIW25"/>
      <c r="CIX25"/>
      <c r="CIY25"/>
      <c r="CIZ25"/>
      <c r="CJA25"/>
      <c r="CJB25"/>
      <c r="CJC25"/>
      <c r="CJD25"/>
      <c r="CJE25"/>
      <c r="CJF25"/>
      <c r="CJG25"/>
      <c r="CJH25"/>
      <c r="CJI25"/>
      <c r="CJJ25"/>
      <c r="CJK25"/>
      <c r="CJL25"/>
      <c r="CJM25"/>
      <c r="CJN25"/>
      <c r="CJO25"/>
      <c r="CJP25"/>
      <c r="CJQ25"/>
      <c r="CJR25"/>
      <c r="CJS25"/>
      <c r="CJT25"/>
      <c r="CJU25"/>
      <c r="CJV25"/>
      <c r="CJW25"/>
      <c r="CJX25"/>
      <c r="CJY25"/>
      <c r="CJZ25"/>
      <c r="CKA25"/>
      <c r="CKB25"/>
      <c r="CKC25"/>
      <c r="CKD25"/>
      <c r="CKE25"/>
      <c r="CKF25"/>
      <c r="CKG25"/>
      <c r="CKH25"/>
      <c r="CKI25"/>
      <c r="CKJ25"/>
      <c r="CKK25"/>
      <c r="CKL25"/>
      <c r="CKM25"/>
      <c r="CKN25"/>
      <c r="CKO25"/>
      <c r="CKP25"/>
      <c r="CKQ25"/>
      <c r="CKR25"/>
      <c r="CKS25"/>
      <c r="CKT25"/>
      <c r="CKU25"/>
      <c r="CKV25"/>
      <c r="CKW25"/>
      <c r="CKX25"/>
      <c r="CKY25"/>
      <c r="CKZ25"/>
      <c r="CLA25"/>
      <c r="CLB25"/>
      <c r="CLC25"/>
      <c r="CLD25"/>
      <c r="CLE25"/>
      <c r="CLF25"/>
      <c r="CLG25"/>
      <c r="CLH25"/>
      <c r="CLI25"/>
      <c r="CLJ25"/>
      <c r="CLK25"/>
      <c r="CLL25"/>
      <c r="CLM25"/>
      <c r="CLN25"/>
      <c r="CLO25"/>
      <c r="CLP25"/>
      <c r="CLQ25"/>
      <c r="CLR25"/>
      <c r="CLS25"/>
      <c r="CLT25"/>
      <c r="CLU25"/>
      <c r="CLV25"/>
      <c r="CLW25"/>
      <c r="CLX25"/>
      <c r="CLY25"/>
      <c r="CLZ25"/>
      <c r="CMA25"/>
      <c r="CMB25"/>
      <c r="CMC25"/>
      <c r="CMD25"/>
      <c r="CME25"/>
      <c r="CMF25"/>
      <c r="CMG25"/>
      <c r="CMH25"/>
      <c r="CMI25"/>
      <c r="CMJ25"/>
      <c r="CMK25"/>
      <c r="CML25"/>
      <c r="CMM25"/>
      <c r="CMN25"/>
      <c r="CMO25"/>
      <c r="CMP25"/>
      <c r="CMQ25"/>
      <c r="CMR25"/>
      <c r="CMS25"/>
      <c r="CMT25"/>
      <c r="CMU25"/>
      <c r="CMV25"/>
      <c r="CMW25"/>
      <c r="CMX25"/>
      <c r="CMY25"/>
      <c r="CMZ25"/>
      <c r="CNA25"/>
      <c r="CNB25"/>
      <c r="CNC25"/>
      <c r="CND25"/>
      <c r="CNE25"/>
      <c r="CNF25"/>
      <c r="CNG25"/>
      <c r="CNH25"/>
      <c r="CNI25"/>
      <c r="CNJ25"/>
      <c r="CNK25"/>
      <c r="CNL25"/>
      <c r="CNM25"/>
      <c r="CNN25"/>
      <c r="CNO25"/>
      <c r="CNP25"/>
      <c r="CNQ25"/>
      <c r="CNR25"/>
      <c r="CNS25"/>
      <c r="CNT25"/>
      <c r="CNU25"/>
      <c r="CNV25"/>
      <c r="CNW25"/>
      <c r="CNX25"/>
      <c r="CNY25"/>
      <c r="CNZ25"/>
      <c r="COA25"/>
      <c r="COB25"/>
      <c r="COC25"/>
      <c r="COD25"/>
      <c r="COE25"/>
      <c r="COF25"/>
      <c r="COG25"/>
      <c r="COH25"/>
      <c r="COI25"/>
      <c r="COJ25"/>
      <c r="COK25"/>
      <c r="COL25"/>
      <c r="COM25"/>
      <c r="CON25"/>
      <c r="COO25"/>
      <c r="COP25"/>
      <c r="COQ25"/>
      <c r="COR25"/>
      <c r="COS25"/>
      <c r="COT25"/>
      <c r="COU25"/>
      <c r="COV25"/>
      <c r="COW25"/>
      <c r="COX25"/>
      <c r="COY25"/>
      <c r="COZ25"/>
      <c r="CPA25"/>
      <c r="CPB25"/>
      <c r="CPC25"/>
      <c r="CPD25"/>
      <c r="CPE25"/>
      <c r="CPF25"/>
      <c r="CPG25"/>
      <c r="CPH25"/>
      <c r="CPI25"/>
      <c r="CPJ25"/>
      <c r="CPK25"/>
      <c r="CPL25"/>
      <c r="CPM25"/>
      <c r="CPN25"/>
      <c r="CPO25"/>
      <c r="CPP25"/>
      <c r="CPQ25"/>
      <c r="CPR25"/>
      <c r="CPS25"/>
      <c r="CPT25"/>
      <c r="CPU25"/>
      <c r="CPV25"/>
      <c r="CPW25"/>
      <c r="CPX25"/>
      <c r="CPY25"/>
      <c r="CPZ25"/>
      <c r="CQA25"/>
      <c r="CQB25"/>
      <c r="CQC25"/>
      <c r="CQD25"/>
      <c r="CQE25"/>
      <c r="CQF25"/>
      <c r="CQG25"/>
      <c r="CQH25"/>
      <c r="CQI25"/>
      <c r="CQJ25"/>
      <c r="CQK25"/>
      <c r="CQL25"/>
      <c r="CQM25"/>
      <c r="CQN25"/>
      <c r="CQO25"/>
      <c r="CQP25"/>
      <c r="CQQ25"/>
      <c r="CQR25"/>
      <c r="CQS25"/>
      <c r="CQT25"/>
      <c r="CQU25"/>
      <c r="CQV25"/>
      <c r="CQW25"/>
      <c r="CQX25"/>
      <c r="CQY25"/>
      <c r="CQZ25"/>
      <c r="CRA25"/>
      <c r="CRB25"/>
      <c r="CRC25"/>
      <c r="CRD25"/>
      <c r="CRE25"/>
      <c r="CRF25"/>
      <c r="CRG25"/>
      <c r="CRH25"/>
      <c r="CRI25"/>
      <c r="CRJ25"/>
      <c r="CRK25"/>
      <c r="CRL25"/>
      <c r="CRM25"/>
      <c r="CRN25"/>
      <c r="CRO25"/>
      <c r="CRP25"/>
      <c r="CRQ25"/>
      <c r="CRR25"/>
      <c r="CRS25"/>
      <c r="CRT25"/>
      <c r="CRU25"/>
      <c r="CRV25"/>
      <c r="CRW25"/>
      <c r="CRX25"/>
      <c r="CRY25"/>
      <c r="CRZ25"/>
      <c r="CSA25"/>
      <c r="CSB25"/>
      <c r="CSC25"/>
      <c r="CSD25"/>
      <c r="CSE25"/>
      <c r="CSF25"/>
      <c r="CSG25"/>
      <c r="CSH25"/>
      <c r="CSI25"/>
      <c r="CSJ25"/>
      <c r="CSK25"/>
      <c r="CSL25"/>
      <c r="CSM25"/>
      <c r="CSN25"/>
      <c r="CSO25"/>
      <c r="CSP25"/>
      <c r="CSQ25"/>
      <c r="CSR25"/>
      <c r="CSS25"/>
      <c r="CST25"/>
      <c r="CSU25"/>
      <c r="CSV25"/>
      <c r="CSW25"/>
      <c r="CSX25"/>
      <c r="CSY25"/>
      <c r="CSZ25"/>
      <c r="CTA25"/>
      <c r="CTB25"/>
      <c r="CTC25"/>
      <c r="CTD25"/>
      <c r="CTE25"/>
      <c r="CTF25"/>
      <c r="CTG25"/>
      <c r="CTH25"/>
      <c r="CTI25"/>
      <c r="CTJ25"/>
      <c r="CTK25"/>
      <c r="CTL25"/>
      <c r="CTM25"/>
      <c r="CTN25"/>
      <c r="CTO25"/>
      <c r="CTP25"/>
      <c r="CTQ25"/>
      <c r="CTR25"/>
      <c r="CTS25"/>
      <c r="CTT25"/>
      <c r="CTU25"/>
      <c r="CTV25"/>
      <c r="CTW25"/>
      <c r="CTX25"/>
      <c r="CTY25"/>
      <c r="CTZ25"/>
      <c r="CUA25"/>
      <c r="CUB25"/>
      <c r="CUC25"/>
      <c r="CUD25"/>
      <c r="CUE25"/>
      <c r="CUF25"/>
      <c r="CUG25"/>
      <c r="CUH25"/>
      <c r="CUI25"/>
      <c r="CUJ25"/>
      <c r="CUK25"/>
      <c r="CUL25"/>
      <c r="CUM25"/>
      <c r="CUN25"/>
      <c r="CUO25"/>
      <c r="CUP25"/>
      <c r="CUQ25"/>
      <c r="CUR25"/>
      <c r="CUS25"/>
      <c r="CUT25"/>
      <c r="CUU25"/>
      <c r="CUV25"/>
      <c r="CUW25"/>
      <c r="CUX25"/>
      <c r="CUY25"/>
      <c r="CUZ25"/>
      <c r="CVA25"/>
      <c r="CVB25"/>
      <c r="CVC25"/>
      <c r="CVD25"/>
      <c r="CVE25"/>
      <c r="CVF25"/>
      <c r="CVG25"/>
      <c r="CVH25"/>
      <c r="CVI25"/>
      <c r="CVJ25"/>
      <c r="CVK25"/>
      <c r="CVL25"/>
      <c r="CVM25"/>
      <c r="CVN25"/>
      <c r="CVO25"/>
      <c r="CVP25"/>
      <c r="CVQ25"/>
      <c r="CVR25"/>
      <c r="CVS25"/>
      <c r="CVT25"/>
      <c r="CVU25"/>
      <c r="CVV25"/>
      <c r="CVW25"/>
      <c r="CVX25"/>
      <c r="CVY25"/>
      <c r="CVZ25"/>
      <c r="CWA25"/>
      <c r="CWB25"/>
      <c r="CWC25"/>
      <c r="CWD25"/>
      <c r="CWE25"/>
      <c r="CWF25"/>
      <c r="CWG25"/>
      <c r="CWH25"/>
      <c r="CWI25"/>
      <c r="CWJ25"/>
      <c r="CWK25"/>
      <c r="CWL25"/>
      <c r="CWM25"/>
      <c r="CWN25"/>
      <c r="CWO25"/>
      <c r="CWP25"/>
      <c r="CWQ25"/>
      <c r="CWR25"/>
      <c r="CWS25"/>
      <c r="CWT25"/>
      <c r="CWU25"/>
      <c r="CWV25"/>
      <c r="CWW25"/>
      <c r="CWX25"/>
      <c r="CWY25"/>
      <c r="CWZ25"/>
      <c r="CXA25"/>
      <c r="CXB25"/>
      <c r="CXC25"/>
      <c r="CXD25"/>
      <c r="CXE25"/>
      <c r="CXF25"/>
      <c r="CXG25"/>
      <c r="CXH25"/>
      <c r="CXI25"/>
      <c r="CXJ25"/>
      <c r="CXK25"/>
      <c r="CXL25"/>
      <c r="CXM25"/>
      <c r="CXN25"/>
      <c r="CXO25"/>
      <c r="CXP25"/>
      <c r="CXQ25"/>
      <c r="CXR25"/>
      <c r="CXS25"/>
      <c r="CXT25"/>
      <c r="CXU25"/>
      <c r="CXV25"/>
      <c r="CXW25"/>
      <c r="CXX25"/>
      <c r="CXY25"/>
      <c r="CXZ25"/>
      <c r="CYA25"/>
      <c r="CYB25"/>
      <c r="CYC25"/>
      <c r="CYD25"/>
      <c r="CYE25"/>
      <c r="CYF25"/>
      <c r="CYG25"/>
      <c r="CYH25"/>
      <c r="CYI25"/>
      <c r="CYJ25"/>
      <c r="CYK25"/>
      <c r="CYL25"/>
      <c r="CYM25"/>
      <c r="CYN25"/>
      <c r="CYO25"/>
      <c r="CYP25"/>
      <c r="CYQ25"/>
      <c r="CYR25"/>
      <c r="CYS25"/>
      <c r="CYT25"/>
      <c r="CYU25"/>
      <c r="CYV25"/>
      <c r="CYW25"/>
      <c r="CYX25"/>
      <c r="CYY25"/>
      <c r="CYZ25"/>
      <c r="CZA25"/>
      <c r="CZB25"/>
      <c r="CZC25"/>
      <c r="CZD25"/>
      <c r="CZE25"/>
      <c r="CZF25"/>
      <c r="CZG25"/>
      <c r="CZH25"/>
      <c r="CZI25"/>
      <c r="CZJ25"/>
      <c r="CZK25"/>
      <c r="CZL25"/>
      <c r="CZM25"/>
      <c r="CZN25"/>
      <c r="CZO25"/>
      <c r="CZP25"/>
      <c r="CZQ25"/>
      <c r="CZR25"/>
      <c r="CZS25"/>
      <c r="CZT25"/>
      <c r="CZU25"/>
      <c r="CZV25"/>
      <c r="CZW25"/>
      <c r="CZX25"/>
      <c r="CZY25"/>
      <c r="CZZ25"/>
      <c r="DAA25"/>
      <c r="DAB25"/>
      <c r="DAC25"/>
      <c r="DAD25"/>
      <c r="DAE25"/>
      <c r="DAF25"/>
      <c r="DAG25"/>
      <c r="DAH25"/>
      <c r="DAI25"/>
      <c r="DAJ25"/>
      <c r="DAK25"/>
      <c r="DAL25"/>
      <c r="DAM25"/>
      <c r="DAN25"/>
      <c r="DAO25"/>
      <c r="DAP25"/>
      <c r="DAQ25"/>
      <c r="DAR25"/>
      <c r="DAS25"/>
      <c r="DAT25"/>
      <c r="DAU25"/>
      <c r="DAV25"/>
      <c r="DAW25"/>
      <c r="DAX25"/>
      <c r="DAY25"/>
      <c r="DAZ25"/>
      <c r="DBA25"/>
      <c r="DBB25"/>
      <c r="DBC25"/>
      <c r="DBD25"/>
      <c r="DBE25"/>
      <c r="DBF25"/>
      <c r="DBG25"/>
      <c r="DBH25"/>
      <c r="DBI25"/>
      <c r="DBJ25"/>
      <c r="DBK25"/>
      <c r="DBL25"/>
      <c r="DBM25"/>
      <c r="DBN25"/>
      <c r="DBO25"/>
      <c r="DBP25"/>
      <c r="DBQ25"/>
      <c r="DBR25"/>
      <c r="DBS25"/>
      <c r="DBT25"/>
      <c r="DBU25"/>
      <c r="DBV25"/>
      <c r="DBW25"/>
      <c r="DBX25"/>
      <c r="DBY25"/>
      <c r="DBZ25"/>
      <c r="DCA25"/>
      <c r="DCB25"/>
      <c r="DCC25"/>
      <c r="DCD25"/>
      <c r="DCE25"/>
      <c r="DCF25"/>
      <c r="DCG25"/>
      <c r="DCH25"/>
      <c r="DCI25"/>
      <c r="DCJ25"/>
      <c r="DCK25"/>
      <c r="DCL25"/>
      <c r="DCM25"/>
      <c r="DCN25"/>
      <c r="DCO25"/>
      <c r="DCP25"/>
      <c r="DCQ25"/>
      <c r="DCR25"/>
      <c r="DCS25"/>
      <c r="DCT25"/>
      <c r="DCU25"/>
      <c r="DCV25"/>
      <c r="DCW25"/>
      <c r="DCX25"/>
      <c r="DCY25"/>
      <c r="DCZ25"/>
      <c r="DDA25"/>
      <c r="DDB25"/>
      <c r="DDC25"/>
      <c r="DDD25"/>
      <c r="DDE25"/>
      <c r="DDF25"/>
      <c r="DDG25"/>
      <c r="DDH25"/>
      <c r="DDI25"/>
      <c r="DDJ25"/>
      <c r="DDK25"/>
      <c r="DDL25"/>
      <c r="DDM25"/>
      <c r="DDN25"/>
      <c r="DDO25"/>
      <c r="DDP25"/>
      <c r="DDQ25"/>
      <c r="DDR25"/>
      <c r="DDS25"/>
      <c r="DDT25"/>
      <c r="DDU25"/>
      <c r="DDV25"/>
      <c r="DDW25"/>
      <c r="DDX25"/>
      <c r="DDY25"/>
      <c r="DDZ25"/>
      <c r="DEA25"/>
      <c r="DEB25"/>
      <c r="DEC25"/>
      <c r="DED25"/>
      <c r="DEE25"/>
      <c r="DEF25"/>
      <c r="DEG25"/>
      <c r="DEH25"/>
      <c r="DEI25"/>
      <c r="DEJ25"/>
      <c r="DEK25"/>
      <c r="DEL25"/>
      <c r="DEM25"/>
      <c r="DEN25"/>
      <c r="DEO25"/>
      <c r="DEP25"/>
      <c r="DEQ25"/>
      <c r="DER25"/>
      <c r="DES25"/>
      <c r="DET25"/>
      <c r="DEU25"/>
      <c r="DEV25"/>
      <c r="DEW25"/>
      <c r="DEX25"/>
      <c r="DEY25"/>
      <c r="DEZ25"/>
      <c r="DFA25"/>
      <c r="DFB25"/>
      <c r="DFC25"/>
      <c r="DFD25"/>
      <c r="DFE25"/>
      <c r="DFF25"/>
      <c r="DFG25"/>
      <c r="DFH25"/>
      <c r="DFI25"/>
      <c r="DFJ25"/>
      <c r="DFK25"/>
      <c r="DFL25"/>
      <c r="DFM25"/>
      <c r="DFN25"/>
      <c r="DFO25"/>
      <c r="DFP25"/>
      <c r="DFQ25"/>
      <c r="DFR25"/>
      <c r="DFS25"/>
      <c r="DFT25"/>
      <c r="DFU25"/>
      <c r="DFV25"/>
      <c r="DFW25"/>
      <c r="DFX25"/>
      <c r="DFY25"/>
      <c r="DFZ25"/>
      <c r="DGA25"/>
      <c r="DGB25"/>
      <c r="DGC25"/>
      <c r="DGD25"/>
      <c r="DGE25"/>
      <c r="DGF25"/>
      <c r="DGG25"/>
      <c r="DGH25"/>
      <c r="DGI25"/>
      <c r="DGJ25"/>
      <c r="DGK25"/>
      <c r="DGL25"/>
      <c r="DGM25"/>
      <c r="DGN25"/>
      <c r="DGO25"/>
      <c r="DGP25"/>
      <c r="DGQ25"/>
      <c r="DGR25"/>
      <c r="DGS25"/>
      <c r="DGT25"/>
      <c r="DGU25"/>
      <c r="DGV25"/>
      <c r="DGW25"/>
      <c r="DGX25"/>
      <c r="DGY25"/>
      <c r="DGZ25"/>
      <c r="DHA25"/>
      <c r="DHB25"/>
      <c r="DHC25"/>
      <c r="DHD25"/>
      <c r="DHE25"/>
      <c r="DHF25"/>
      <c r="DHG25"/>
      <c r="DHH25"/>
      <c r="DHI25"/>
      <c r="DHJ25"/>
      <c r="DHK25"/>
      <c r="DHL25"/>
      <c r="DHM25"/>
      <c r="DHN25"/>
      <c r="DHO25"/>
      <c r="DHP25"/>
      <c r="DHQ25"/>
      <c r="DHR25"/>
      <c r="DHS25"/>
      <c r="DHT25"/>
      <c r="DHU25"/>
      <c r="DHV25"/>
      <c r="DHW25"/>
      <c r="DHX25"/>
      <c r="DHY25"/>
      <c r="DHZ25"/>
      <c r="DIA25"/>
      <c r="DIB25"/>
      <c r="DIC25"/>
      <c r="DID25"/>
      <c r="DIE25"/>
      <c r="DIF25"/>
      <c r="DIG25"/>
      <c r="DIH25"/>
      <c r="DII25"/>
      <c r="DIJ25"/>
      <c r="DIK25"/>
      <c r="DIL25"/>
      <c r="DIM25"/>
      <c r="DIN25"/>
      <c r="DIO25"/>
      <c r="DIP25"/>
      <c r="DIQ25"/>
      <c r="DIR25"/>
      <c r="DIS25"/>
      <c r="DIT25"/>
      <c r="DIU25"/>
      <c r="DIV25"/>
      <c r="DIW25"/>
      <c r="DIX25"/>
      <c r="DIY25"/>
      <c r="DIZ25"/>
      <c r="DJA25"/>
      <c r="DJB25"/>
      <c r="DJC25"/>
      <c r="DJD25"/>
      <c r="DJE25"/>
      <c r="DJF25"/>
      <c r="DJG25"/>
      <c r="DJH25"/>
      <c r="DJI25"/>
      <c r="DJJ25"/>
      <c r="DJK25"/>
      <c r="DJL25"/>
      <c r="DJM25"/>
      <c r="DJN25"/>
      <c r="DJO25"/>
      <c r="DJP25"/>
      <c r="DJQ25"/>
      <c r="DJR25"/>
      <c r="DJS25"/>
      <c r="DJT25"/>
      <c r="DJU25"/>
      <c r="DJV25"/>
      <c r="DJW25"/>
      <c r="DJX25"/>
      <c r="DJY25"/>
      <c r="DJZ25"/>
      <c r="DKA25"/>
      <c r="DKB25"/>
      <c r="DKC25"/>
      <c r="DKD25"/>
      <c r="DKE25"/>
      <c r="DKF25"/>
      <c r="DKG25"/>
      <c r="DKH25"/>
      <c r="DKI25"/>
      <c r="DKJ25"/>
      <c r="DKK25"/>
      <c r="DKL25"/>
      <c r="DKM25"/>
      <c r="DKN25"/>
      <c r="DKO25"/>
      <c r="DKP25"/>
      <c r="DKQ25"/>
      <c r="DKR25"/>
      <c r="DKS25"/>
      <c r="DKT25"/>
      <c r="DKU25"/>
      <c r="DKV25"/>
      <c r="DKW25"/>
      <c r="DKX25"/>
      <c r="DKY25"/>
      <c r="DKZ25"/>
      <c r="DLA25"/>
      <c r="DLB25"/>
      <c r="DLC25"/>
      <c r="DLD25"/>
      <c r="DLE25"/>
      <c r="DLF25"/>
      <c r="DLG25"/>
      <c r="DLH25"/>
      <c r="DLI25"/>
      <c r="DLJ25"/>
      <c r="DLK25"/>
      <c r="DLL25"/>
      <c r="DLM25"/>
      <c r="DLN25"/>
      <c r="DLO25"/>
      <c r="DLP25"/>
      <c r="DLQ25"/>
      <c r="DLR25"/>
      <c r="DLS25"/>
      <c r="DLT25"/>
      <c r="DLU25"/>
      <c r="DLV25"/>
      <c r="DLW25"/>
      <c r="DLX25"/>
      <c r="DLY25"/>
      <c r="DLZ25"/>
      <c r="DMA25"/>
      <c r="DMB25"/>
      <c r="DMC25"/>
      <c r="DMD25"/>
      <c r="DME25"/>
      <c r="DMF25"/>
      <c r="DMG25"/>
      <c r="DMH25"/>
      <c r="DMI25"/>
      <c r="DMJ25"/>
      <c r="DMK25"/>
      <c r="DML25"/>
      <c r="DMM25"/>
      <c r="DMN25"/>
      <c r="DMO25"/>
      <c r="DMP25"/>
      <c r="DMQ25"/>
      <c r="DMR25"/>
      <c r="DMS25"/>
      <c r="DMT25"/>
      <c r="DMU25"/>
      <c r="DMV25"/>
      <c r="DMW25"/>
      <c r="DMX25"/>
      <c r="DMY25"/>
      <c r="DMZ25"/>
      <c r="DNA25"/>
      <c r="DNB25"/>
      <c r="DNC25"/>
      <c r="DND25"/>
      <c r="DNE25"/>
      <c r="DNF25"/>
      <c r="DNG25"/>
      <c r="DNH25"/>
      <c r="DNI25"/>
      <c r="DNJ25"/>
      <c r="DNK25"/>
      <c r="DNL25"/>
      <c r="DNM25"/>
      <c r="DNN25"/>
      <c r="DNO25"/>
      <c r="DNP25"/>
      <c r="DNQ25"/>
      <c r="DNR25"/>
      <c r="DNS25"/>
      <c r="DNT25"/>
      <c r="DNU25"/>
      <c r="DNV25"/>
      <c r="DNW25"/>
      <c r="DNX25"/>
      <c r="DNY25"/>
      <c r="DNZ25"/>
      <c r="DOA25"/>
      <c r="DOB25"/>
      <c r="DOC25"/>
      <c r="DOD25"/>
      <c r="DOE25"/>
      <c r="DOF25"/>
      <c r="DOG25"/>
      <c r="DOH25"/>
      <c r="DOI25"/>
      <c r="DOJ25"/>
      <c r="DOK25"/>
      <c r="DOL25"/>
      <c r="DOM25"/>
      <c r="DON25"/>
      <c r="DOO25"/>
      <c r="DOP25"/>
      <c r="DOQ25"/>
      <c r="DOR25"/>
      <c r="DOS25"/>
      <c r="DOT25"/>
      <c r="DOU25"/>
      <c r="DOV25"/>
      <c r="DOW25"/>
      <c r="DOX25"/>
      <c r="DOY25"/>
      <c r="DOZ25"/>
      <c r="DPA25"/>
      <c r="DPB25"/>
      <c r="DPC25"/>
      <c r="DPD25"/>
      <c r="DPE25"/>
      <c r="DPF25"/>
      <c r="DPG25"/>
      <c r="DPH25"/>
      <c r="DPI25"/>
      <c r="DPJ25"/>
      <c r="DPK25"/>
      <c r="DPL25"/>
      <c r="DPM25"/>
      <c r="DPN25"/>
      <c r="DPO25"/>
      <c r="DPP25"/>
      <c r="DPQ25"/>
      <c r="DPR25"/>
      <c r="DPS25"/>
      <c r="DPT25"/>
      <c r="DPU25"/>
      <c r="DPV25"/>
      <c r="DPW25"/>
      <c r="DPX25"/>
      <c r="DPY25"/>
      <c r="DPZ25"/>
      <c r="DQA25"/>
      <c r="DQB25"/>
      <c r="DQC25"/>
      <c r="DQD25"/>
      <c r="DQE25"/>
      <c r="DQF25"/>
      <c r="DQG25"/>
      <c r="DQH25"/>
      <c r="DQI25"/>
      <c r="DQJ25"/>
      <c r="DQK25"/>
      <c r="DQL25"/>
      <c r="DQM25"/>
      <c r="DQN25"/>
      <c r="DQO25"/>
      <c r="DQP25"/>
      <c r="DQQ25"/>
      <c r="DQR25"/>
      <c r="DQS25"/>
      <c r="DQT25"/>
      <c r="DQU25"/>
      <c r="DQV25"/>
      <c r="DQW25"/>
      <c r="DQX25"/>
      <c r="DQY25"/>
      <c r="DQZ25"/>
      <c r="DRA25"/>
      <c r="DRB25"/>
      <c r="DRC25"/>
      <c r="DRD25"/>
      <c r="DRE25"/>
      <c r="DRF25"/>
      <c r="DRG25"/>
      <c r="DRH25"/>
      <c r="DRI25"/>
      <c r="DRJ25"/>
      <c r="DRK25"/>
      <c r="DRL25"/>
      <c r="DRM25"/>
      <c r="DRN25"/>
      <c r="DRO25"/>
      <c r="DRP25"/>
      <c r="DRQ25"/>
      <c r="DRR25"/>
      <c r="DRS25"/>
      <c r="DRT25"/>
      <c r="DRU25"/>
      <c r="DRV25"/>
      <c r="DRW25"/>
      <c r="DRX25"/>
      <c r="DRY25"/>
      <c r="DRZ25"/>
      <c r="DSA25"/>
      <c r="DSB25"/>
      <c r="DSC25"/>
      <c r="DSD25"/>
      <c r="DSE25"/>
      <c r="DSF25"/>
      <c r="DSG25"/>
      <c r="DSH25"/>
      <c r="DSI25"/>
      <c r="DSJ25"/>
      <c r="DSK25"/>
      <c r="DSL25"/>
      <c r="DSM25"/>
      <c r="DSN25"/>
      <c r="DSO25"/>
      <c r="DSP25"/>
      <c r="DSQ25"/>
      <c r="DSR25"/>
      <c r="DSS25"/>
      <c r="DST25"/>
      <c r="DSU25"/>
      <c r="DSV25"/>
      <c r="DSW25"/>
      <c r="DSX25"/>
      <c r="DSY25"/>
      <c r="DSZ25"/>
      <c r="DTA25"/>
      <c r="DTB25"/>
      <c r="DTC25"/>
      <c r="DTD25"/>
      <c r="DTE25"/>
      <c r="DTF25"/>
      <c r="DTG25"/>
      <c r="DTH25"/>
      <c r="DTI25"/>
      <c r="DTJ25"/>
      <c r="DTK25"/>
      <c r="DTL25"/>
      <c r="DTM25"/>
      <c r="DTN25"/>
      <c r="DTO25"/>
      <c r="DTP25"/>
      <c r="DTQ25"/>
      <c r="DTR25"/>
      <c r="DTS25"/>
      <c r="DTT25"/>
      <c r="DTU25"/>
      <c r="DTV25"/>
      <c r="DTW25"/>
      <c r="DTX25"/>
      <c r="DTY25"/>
      <c r="DTZ25"/>
      <c r="DUA25"/>
      <c r="DUB25"/>
      <c r="DUC25"/>
      <c r="DUD25"/>
      <c r="DUE25"/>
      <c r="DUF25"/>
      <c r="DUG25"/>
      <c r="DUH25"/>
      <c r="DUI25"/>
      <c r="DUJ25"/>
      <c r="DUK25"/>
      <c r="DUL25"/>
      <c r="DUM25"/>
      <c r="DUN25"/>
      <c r="DUO25"/>
      <c r="DUP25"/>
      <c r="DUQ25"/>
      <c r="DUR25"/>
      <c r="DUS25"/>
      <c r="DUT25"/>
      <c r="DUU25"/>
      <c r="DUV25"/>
      <c r="DUW25"/>
      <c r="DUX25"/>
      <c r="DUY25"/>
      <c r="DUZ25"/>
      <c r="DVA25"/>
      <c r="DVB25"/>
      <c r="DVC25"/>
      <c r="DVD25"/>
      <c r="DVE25"/>
      <c r="DVF25"/>
      <c r="DVG25"/>
      <c r="DVH25"/>
      <c r="DVI25"/>
      <c r="DVJ25"/>
      <c r="DVK25"/>
      <c r="DVL25"/>
      <c r="DVM25"/>
      <c r="DVN25"/>
      <c r="DVO25"/>
      <c r="DVP25"/>
      <c r="DVQ25"/>
      <c r="DVR25"/>
      <c r="DVS25"/>
      <c r="DVT25"/>
      <c r="DVU25"/>
      <c r="DVV25"/>
      <c r="DVW25"/>
      <c r="DVX25"/>
      <c r="DVY25"/>
      <c r="DVZ25"/>
      <c r="DWA25"/>
      <c r="DWB25"/>
      <c r="DWC25"/>
      <c r="DWD25"/>
      <c r="DWE25"/>
      <c r="DWF25"/>
      <c r="DWG25"/>
      <c r="DWH25"/>
      <c r="DWI25"/>
      <c r="DWJ25"/>
      <c r="DWK25"/>
      <c r="DWL25"/>
      <c r="DWM25"/>
      <c r="DWN25"/>
      <c r="DWO25"/>
      <c r="DWP25"/>
      <c r="DWQ25"/>
      <c r="DWR25"/>
      <c r="DWS25"/>
      <c r="DWT25"/>
      <c r="DWU25"/>
      <c r="DWV25"/>
      <c r="DWW25"/>
      <c r="DWX25"/>
      <c r="DWY25"/>
      <c r="DWZ25"/>
      <c r="DXA25"/>
      <c r="DXB25"/>
      <c r="DXC25"/>
      <c r="DXD25"/>
      <c r="DXE25"/>
      <c r="DXF25"/>
      <c r="DXG25"/>
      <c r="DXH25"/>
      <c r="DXI25"/>
      <c r="DXJ25"/>
      <c r="DXK25"/>
      <c r="DXL25"/>
      <c r="DXM25"/>
      <c r="DXN25"/>
      <c r="DXO25"/>
      <c r="DXP25"/>
      <c r="DXQ25"/>
      <c r="DXR25"/>
      <c r="DXS25"/>
      <c r="DXT25"/>
      <c r="DXU25"/>
      <c r="DXV25"/>
      <c r="DXW25"/>
      <c r="DXX25"/>
      <c r="DXY25"/>
      <c r="DXZ25"/>
      <c r="DYA25"/>
      <c r="DYB25"/>
      <c r="DYC25"/>
      <c r="DYD25"/>
      <c r="DYE25"/>
      <c r="DYF25"/>
      <c r="DYG25"/>
      <c r="DYH25"/>
      <c r="DYI25"/>
      <c r="DYJ25"/>
      <c r="DYK25"/>
      <c r="DYL25"/>
      <c r="DYM25"/>
      <c r="DYN25"/>
      <c r="DYO25"/>
      <c r="DYP25"/>
      <c r="DYQ25"/>
      <c r="DYR25"/>
      <c r="DYS25"/>
      <c r="DYT25"/>
      <c r="DYU25"/>
      <c r="DYV25"/>
      <c r="DYW25"/>
      <c r="DYX25"/>
      <c r="DYY25"/>
      <c r="DYZ25"/>
      <c r="DZA25"/>
      <c r="DZB25"/>
      <c r="DZC25"/>
      <c r="DZD25"/>
      <c r="DZE25"/>
      <c r="DZF25"/>
      <c r="DZG25"/>
      <c r="DZH25"/>
      <c r="DZI25"/>
      <c r="DZJ25"/>
      <c r="DZK25"/>
      <c r="DZL25"/>
      <c r="DZM25"/>
      <c r="DZN25"/>
      <c r="DZO25"/>
      <c r="DZP25"/>
      <c r="DZQ25"/>
      <c r="DZR25"/>
      <c r="DZS25"/>
      <c r="DZT25"/>
      <c r="DZU25"/>
      <c r="DZV25"/>
      <c r="DZW25"/>
      <c r="DZX25"/>
      <c r="DZY25"/>
      <c r="DZZ25"/>
      <c r="EAA25"/>
      <c r="EAB25"/>
      <c r="EAC25"/>
      <c r="EAD25"/>
      <c r="EAE25"/>
      <c r="EAF25"/>
      <c r="EAG25"/>
      <c r="EAH25"/>
      <c r="EAI25"/>
      <c r="EAJ25"/>
      <c r="EAK25"/>
      <c r="EAL25"/>
      <c r="EAM25"/>
      <c r="EAN25"/>
      <c r="EAO25"/>
      <c r="EAP25"/>
      <c r="EAQ25"/>
      <c r="EAR25"/>
      <c r="EAS25"/>
      <c r="EAT25"/>
      <c r="EAU25"/>
      <c r="EAV25"/>
      <c r="EAW25"/>
      <c r="EAX25"/>
      <c r="EAY25"/>
      <c r="EAZ25"/>
      <c r="EBA25"/>
      <c r="EBB25"/>
      <c r="EBC25"/>
      <c r="EBD25"/>
      <c r="EBE25"/>
      <c r="EBF25"/>
      <c r="EBG25"/>
      <c r="EBH25"/>
      <c r="EBI25"/>
      <c r="EBJ25"/>
      <c r="EBK25"/>
      <c r="EBL25"/>
      <c r="EBM25"/>
      <c r="EBN25"/>
      <c r="EBO25"/>
      <c r="EBP25"/>
      <c r="EBQ25"/>
      <c r="EBR25"/>
      <c r="EBS25"/>
      <c r="EBT25"/>
      <c r="EBU25"/>
      <c r="EBV25"/>
      <c r="EBW25"/>
      <c r="EBX25"/>
      <c r="EBY25"/>
      <c r="EBZ25"/>
      <c r="ECA25"/>
      <c r="ECB25"/>
      <c r="ECC25"/>
      <c r="ECD25"/>
      <c r="ECE25"/>
      <c r="ECF25"/>
      <c r="ECG25"/>
      <c r="ECH25"/>
      <c r="ECI25"/>
      <c r="ECJ25"/>
      <c r="ECK25"/>
      <c r="ECL25"/>
      <c r="ECM25"/>
      <c r="ECN25"/>
      <c r="ECO25"/>
      <c r="ECP25"/>
      <c r="ECQ25"/>
      <c r="ECR25"/>
      <c r="ECS25"/>
      <c r="ECT25"/>
      <c r="ECU25"/>
      <c r="ECV25"/>
      <c r="ECW25"/>
      <c r="ECX25"/>
      <c r="ECY25"/>
      <c r="ECZ25"/>
      <c r="EDA25"/>
      <c r="EDB25"/>
      <c r="EDC25"/>
      <c r="EDD25"/>
      <c r="EDE25"/>
      <c r="EDF25"/>
      <c r="EDG25"/>
      <c r="EDH25"/>
      <c r="EDI25"/>
      <c r="EDJ25"/>
      <c r="EDK25"/>
      <c r="EDL25"/>
      <c r="EDM25"/>
      <c r="EDN25"/>
      <c r="EDO25"/>
      <c r="EDP25"/>
      <c r="EDQ25"/>
      <c r="EDR25"/>
      <c r="EDS25"/>
      <c r="EDT25"/>
      <c r="EDU25"/>
      <c r="EDV25"/>
      <c r="EDW25"/>
      <c r="EDX25"/>
      <c r="EDY25"/>
      <c r="EDZ25"/>
      <c r="EEA25"/>
      <c r="EEB25"/>
      <c r="EEC25"/>
      <c r="EED25"/>
      <c r="EEE25"/>
      <c r="EEF25"/>
      <c r="EEG25"/>
      <c r="EEH25"/>
      <c r="EEI25"/>
      <c r="EEJ25"/>
      <c r="EEK25"/>
      <c r="EEL25"/>
      <c r="EEM25"/>
      <c r="EEN25"/>
      <c r="EEO25"/>
      <c r="EEP25"/>
      <c r="EEQ25"/>
      <c r="EER25"/>
      <c r="EES25"/>
      <c r="EET25"/>
      <c r="EEU25"/>
      <c r="EEV25"/>
      <c r="EEW25"/>
      <c r="EEX25"/>
      <c r="EEY25"/>
      <c r="EEZ25"/>
      <c r="EFA25"/>
      <c r="EFB25"/>
      <c r="EFC25"/>
      <c r="EFD25"/>
      <c r="EFE25"/>
      <c r="EFF25"/>
      <c r="EFG25"/>
      <c r="EFH25"/>
      <c r="EFI25"/>
      <c r="EFJ25"/>
      <c r="EFK25"/>
      <c r="EFL25"/>
      <c r="EFM25"/>
      <c r="EFN25"/>
      <c r="EFO25"/>
      <c r="EFP25"/>
      <c r="EFQ25"/>
      <c r="EFR25"/>
      <c r="EFS25"/>
      <c r="EFT25"/>
      <c r="EFU25"/>
      <c r="EFV25"/>
      <c r="EFW25"/>
      <c r="EFX25"/>
      <c r="EFY25"/>
      <c r="EFZ25"/>
      <c r="EGA25"/>
      <c r="EGB25"/>
      <c r="EGC25"/>
      <c r="EGD25"/>
      <c r="EGE25"/>
      <c r="EGF25"/>
      <c r="EGG25"/>
      <c r="EGH25"/>
      <c r="EGI25"/>
      <c r="EGJ25"/>
      <c r="EGK25"/>
      <c r="EGL25"/>
      <c r="EGM25"/>
      <c r="EGN25"/>
      <c r="EGO25"/>
      <c r="EGP25"/>
      <c r="EGQ25"/>
      <c r="EGR25"/>
      <c r="EGS25"/>
      <c r="EGT25"/>
      <c r="EGU25"/>
      <c r="EGV25"/>
      <c r="EGW25"/>
      <c r="EGX25"/>
      <c r="EGY25"/>
      <c r="EGZ25"/>
      <c r="EHA25"/>
      <c r="EHB25"/>
      <c r="EHC25"/>
      <c r="EHD25"/>
      <c r="EHE25"/>
      <c r="EHF25"/>
      <c r="EHG25"/>
      <c r="EHH25"/>
      <c r="EHI25"/>
      <c r="EHJ25"/>
      <c r="EHK25"/>
      <c r="EHL25"/>
      <c r="EHM25"/>
      <c r="EHN25"/>
      <c r="EHO25"/>
      <c r="EHP25"/>
      <c r="EHQ25"/>
      <c r="EHR25"/>
      <c r="EHS25"/>
      <c r="EHT25"/>
      <c r="EHU25"/>
      <c r="EHV25"/>
      <c r="EHW25"/>
      <c r="EHX25"/>
      <c r="EHY25"/>
      <c r="EHZ25"/>
      <c r="EIA25"/>
      <c r="EIB25"/>
      <c r="EIC25"/>
      <c r="EID25"/>
      <c r="EIE25"/>
      <c r="EIF25"/>
      <c r="EIG25"/>
      <c r="EIH25"/>
      <c r="EII25"/>
      <c r="EIJ25"/>
      <c r="EIK25"/>
      <c r="EIL25"/>
      <c r="EIM25"/>
      <c r="EIN25"/>
      <c r="EIO25"/>
      <c r="EIP25"/>
      <c r="EIQ25"/>
      <c r="EIR25"/>
      <c r="EIS25"/>
      <c r="EIT25"/>
      <c r="EIU25"/>
      <c r="EIV25"/>
      <c r="EIW25"/>
      <c r="EIX25"/>
      <c r="EIY25"/>
      <c r="EIZ25"/>
      <c r="EJA25"/>
      <c r="EJB25"/>
      <c r="EJC25"/>
      <c r="EJD25"/>
      <c r="EJE25"/>
      <c r="EJF25"/>
      <c r="EJG25"/>
      <c r="EJH25"/>
      <c r="EJI25"/>
      <c r="EJJ25"/>
      <c r="EJK25"/>
      <c r="EJL25"/>
      <c r="EJM25"/>
      <c r="EJN25"/>
      <c r="EJO25"/>
      <c r="EJP25"/>
      <c r="EJQ25"/>
      <c r="EJR25"/>
      <c r="EJS25"/>
      <c r="EJT25"/>
      <c r="EJU25"/>
      <c r="EJV25"/>
      <c r="EJW25"/>
      <c r="EJX25"/>
      <c r="EJY25"/>
      <c r="EJZ25"/>
      <c r="EKA25"/>
      <c r="EKB25"/>
      <c r="EKC25"/>
      <c r="EKD25"/>
      <c r="EKE25"/>
      <c r="EKF25"/>
      <c r="EKG25"/>
      <c r="EKH25"/>
      <c r="EKI25"/>
      <c r="EKJ25"/>
      <c r="EKK25"/>
      <c r="EKL25"/>
      <c r="EKM25"/>
      <c r="EKN25"/>
      <c r="EKO25"/>
      <c r="EKP25"/>
      <c r="EKQ25"/>
      <c r="EKR25"/>
      <c r="EKS25"/>
      <c r="EKT25"/>
      <c r="EKU25"/>
      <c r="EKV25"/>
      <c r="EKW25"/>
      <c r="EKX25"/>
      <c r="EKY25"/>
      <c r="EKZ25"/>
      <c r="ELA25"/>
      <c r="ELB25"/>
      <c r="ELC25"/>
      <c r="ELD25"/>
      <c r="ELE25"/>
      <c r="ELF25"/>
      <c r="ELG25"/>
      <c r="ELH25"/>
      <c r="ELI25"/>
      <c r="ELJ25"/>
      <c r="ELK25"/>
      <c r="ELL25"/>
      <c r="ELM25"/>
      <c r="ELN25"/>
      <c r="ELO25"/>
      <c r="ELP25"/>
      <c r="ELQ25"/>
      <c r="ELR25"/>
      <c r="ELS25"/>
      <c r="ELT25"/>
      <c r="ELU25"/>
      <c r="ELV25"/>
      <c r="ELW25"/>
      <c r="ELX25"/>
      <c r="ELY25"/>
      <c r="ELZ25"/>
      <c r="EMA25"/>
      <c r="EMB25"/>
      <c r="EMC25"/>
      <c r="EMD25"/>
      <c r="EME25"/>
      <c r="EMF25"/>
      <c r="EMG25"/>
      <c r="EMH25"/>
      <c r="EMI25"/>
      <c r="EMJ25"/>
      <c r="EMK25"/>
      <c r="EML25"/>
      <c r="EMM25"/>
      <c r="EMN25"/>
      <c r="EMO25"/>
      <c r="EMP25"/>
      <c r="EMQ25"/>
      <c r="EMR25"/>
      <c r="EMS25"/>
      <c r="EMT25"/>
      <c r="EMU25"/>
      <c r="EMV25"/>
      <c r="EMW25"/>
      <c r="EMX25"/>
      <c r="EMY25"/>
      <c r="EMZ25"/>
      <c r="ENA25"/>
      <c r="ENB25"/>
      <c r="ENC25"/>
      <c r="END25"/>
      <c r="ENE25"/>
      <c r="ENF25"/>
      <c r="ENG25"/>
      <c r="ENH25"/>
      <c r="ENI25"/>
      <c r="ENJ25"/>
      <c r="ENK25"/>
      <c r="ENL25"/>
      <c r="ENM25"/>
      <c r="ENN25"/>
      <c r="ENO25"/>
      <c r="ENP25"/>
      <c r="ENQ25"/>
      <c r="ENR25"/>
      <c r="ENS25"/>
      <c r="ENT25"/>
      <c r="ENU25"/>
      <c r="ENV25"/>
      <c r="ENW25"/>
      <c r="ENX25"/>
      <c r="ENY25"/>
      <c r="ENZ25"/>
      <c r="EOA25"/>
      <c r="EOB25"/>
      <c r="EOC25"/>
      <c r="EOD25"/>
      <c r="EOE25"/>
      <c r="EOF25"/>
      <c r="EOG25"/>
      <c r="EOH25"/>
      <c r="EOI25"/>
      <c r="EOJ25"/>
      <c r="EOK25"/>
      <c r="EOL25"/>
      <c r="EOM25"/>
      <c r="EON25"/>
      <c r="EOO25"/>
      <c r="EOP25"/>
      <c r="EOQ25"/>
      <c r="EOR25"/>
      <c r="EOS25"/>
      <c r="EOT25"/>
      <c r="EOU25"/>
      <c r="EOV25"/>
      <c r="EOW25"/>
      <c r="EOX25"/>
      <c r="EOY25"/>
      <c r="EOZ25"/>
      <c r="EPA25"/>
      <c r="EPB25"/>
      <c r="EPC25"/>
      <c r="EPD25"/>
      <c r="EPE25"/>
      <c r="EPF25"/>
      <c r="EPG25"/>
      <c r="EPH25"/>
      <c r="EPI25"/>
      <c r="EPJ25"/>
      <c r="EPK25"/>
      <c r="EPL25"/>
      <c r="EPM25"/>
      <c r="EPN25"/>
      <c r="EPO25"/>
      <c r="EPP25"/>
      <c r="EPQ25"/>
      <c r="EPR25"/>
      <c r="EPS25"/>
      <c r="EPT25"/>
      <c r="EPU25"/>
      <c r="EPV25"/>
      <c r="EPW25"/>
      <c r="EPX25"/>
      <c r="EPY25"/>
      <c r="EPZ25"/>
      <c r="EQA25"/>
      <c r="EQB25"/>
      <c r="EQC25"/>
      <c r="EQD25"/>
      <c r="EQE25"/>
      <c r="EQF25"/>
      <c r="EQG25"/>
      <c r="EQH25"/>
      <c r="EQI25"/>
      <c r="EQJ25"/>
      <c r="EQK25"/>
      <c r="EQL25"/>
      <c r="EQM25"/>
      <c r="EQN25"/>
      <c r="EQO25"/>
      <c r="EQP25"/>
      <c r="EQQ25"/>
      <c r="EQR25"/>
      <c r="EQS25"/>
      <c r="EQT25"/>
      <c r="EQU25"/>
      <c r="EQV25"/>
      <c r="EQW25"/>
      <c r="EQX25"/>
      <c r="EQY25"/>
      <c r="EQZ25"/>
      <c r="ERA25"/>
      <c r="ERB25"/>
      <c r="ERC25"/>
      <c r="ERD25"/>
      <c r="ERE25"/>
      <c r="ERF25"/>
      <c r="ERG25"/>
      <c r="ERH25"/>
      <c r="ERI25"/>
      <c r="ERJ25"/>
      <c r="ERK25"/>
      <c r="ERL25"/>
      <c r="ERM25"/>
      <c r="ERN25"/>
      <c r="ERO25"/>
      <c r="ERP25"/>
      <c r="ERQ25"/>
      <c r="ERR25"/>
      <c r="ERS25"/>
      <c r="ERT25"/>
      <c r="ERU25"/>
      <c r="ERV25"/>
      <c r="ERW25"/>
      <c r="ERX25"/>
      <c r="ERY25"/>
      <c r="ERZ25"/>
      <c r="ESA25"/>
      <c r="ESB25"/>
      <c r="ESC25"/>
      <c r="ESD25"/>
      <c r="ESE25"/>
      <c r="ESF25"/>
      <c r="ESG25"/>
      <c r="ESH25"/>
      <c r="ESI25"/>
      <c r="ESJ25"/>
      <c r="ESK25"/>
      <c r="ESL25"/>
      <c r="ESM25"/>
      <c r="ESN25"/>
      <c r="ESO25"/>
      <c r="ESP25"/>
      <c r="ESQ25"/>
      <c r="ESR25"/>
      <c r="ESS25"/>
      <c r="EST25"/>
      <c r="ESU25"/>
      <c r="ESV25"/>
      <c r="ESW25"/>
      <c r="ESX25"/>
      <c r="ESY25"/>
      <c r="ESZ25"/>
      <c r="ETA25"/>
      <c r="ETB25"/>
      <c r="ETC25"/>
      <c r="ETD25"/>
      <c r="ETE25"/>
      <c r="ETF25"/>
      <c r="ETG25"/>
      <c r="ETH25"/>
      <c r="ETI25"/>
      <c r="ETJ25"/>
      <c r="ETK25"/>
      <c r="ETL25"/>
      <c r="ETM25"/>
      <c r="ETN25"/>
      <c r="ETO25"/>
      <c r="ETP25"/>
      <c r="ETQ25"/>
      <c r="ETR25"/>
      <c r="ETS25"/>
      <c r="ETT25"/>
      <c r="ETU25"/>
      <c r="ETV25"/>
      <c r="ETW25"/>
      <c r="ETX25"/>
      <c r="ETY25"/>
      <c r="ETZ25"/>
      <c r="EUA25"/>
      <c r="EUB25"/>
      <c r="EUC25"/>
      <c r="EUD25"/>
      <c r="EUE25"/>
      <c r="EUF25"/>
      <c r="EUG25"/>
      <c r="EUH25"/>
      <c r="EUI25"/>
      <c r="EUJ25"/>
      <c r="EUK25"/>
      <c r="EUL25"/>
      <c r="EUM25"/>
      <c r="EUN25"/>
      <c r="EUO25"/>
      <c r="EUP25"/>
      <c r="EUQ25"/>
      <c r="EUR25"/>
      <c r="EUS25"/>
      <c r="EUT25"/>
      <c r="EUU25"/>
      <c r="EUV25"/>
      <c r="EUW25"/>
      <c r="EUX25"/>
      <c r="EUY25"/>
      <c r="EUZ25"/>
      <c r="EVA25"/>
      <c r="EVB25"/>
      <c r="EVC25"/>
      <c r="EVD25"/>
      <c r="EVE25"/>
      <c r="EVF25"/>
      <c r="EVG25"/>
      <c r="EVH25"/>
      <c r="EVI25"/>
      <c r="EVJ25"/>
      <c r="EVK25"/>
      <c r="EVL25"/>
      <c r="EVM25"/>
      <c r="EVN25"/>
      <c r="EVO25"/>
      <c r="EVP25"/>
      <c r="EVQ25"/>
      <c r="EVR25"/>
      <c r="EVS25"/>
      <c r="EVT25"/>
      <c r="EVU25"/>
      <c r="EVV25"/>
      <c r="EVW25"/>
      <c r="EVX25"/>
      <c r="EVY25"/>
      <c r="EVZ25"/>
      <c r="EWA25"/>
      <c r="EWB25"/>
      <c r="EWC25"/>
      <c r="EWD25"/>
      <c r="EWE25"/>
      <c r="EWF25"/>
      <c r="EWG25"/>
      <c r="EWH25"/>
      <c r="EWI25"/>
      <c r="EWJ25"/>
      <c r="EWK25"/>
      <c r="EWL25"/>
      <c r="EWM25"/>
      <c r="EWN25"/>
      <c r="EWO25"/>
      <c r="EWP25"/>
      <c r="EWQ25"/>
      <c r="EWR25"/>
      <c r="EWS25"/>
      <c r="EWT25"/>
      <c r="EWU25"/>
      <c r="EWV25"/>
      <c r="EWW25"/>
      <c r="EWX25"/>
      <c r="EWY25"/>
      <c r="EWZ25"/>
      <c r="EXA25"/>
      <c r="EXB25"/>
      <c r="EXC25"/>
      <c r="EXD25"/>
      <c r="EXE25"/>
      <c r="EXF25"/>
      <c r="EXG25"/>
      <c r="EXH25"/>
      <c r="EXI25"/>
      <c r="EXJ25"/>
      <c r="EXK25"/>
      <c r="EXL25"/>
      <c r="EXM25"/>
      <c r="EXN25"/>
      <c r="EXO25"/>
      <c r="EXP25"/>
      <c r="EXQ25"/>
      <c r="EXR25"/>
      <c r="EXS25"/>
      <c r="EXT25"/>
      <c r="EXU25"/>
      <c r="EXV25"/>
      <c r="EXW25"/>
      <c r="EXX25"/>
      <c r="EXY25"/>
      <c r="EXZ25"/>
      <c r="EYA25"/>
      <c r="EYB25"/>
      <c r="EYC25"/>
      <c r="EYD25"/>
      <c r="EYE25"/>
      <c r="EYF25"/>
      <c r="EYG25"/>
      <c r="EYH25"/>
      <c r="EYI25"/>
      <c r="EYJ25"/>
      <c r="EYK25"/>
      <c r="EYL25"/>
      <c r="EYM25"/>
      <c r="EYN25"/>
      <c r="EYO25"/>
      <c r="EYP25"/>
      <c r="EYQ25"/>
      <c r="EYR25"/>
      <c r="EYS25"/>
      <c r="EYT25"/>
      <c r="EYU25"/>
      <c r="EYV25"/>
      <c r="EYW25"/>
      <c r="EYX25"/>
      <c r="EYY25"/>
      <c r="EYZ25"/>
      <c r="EZA25"/>
      <c r="EZB25"/>
      <c r="EZC25"/>
      <c r="EZD25"/>
      <c r="EZE25"/>
      <c r="EZF25"/>
      <c r="EZG25"/>
      <c r="EZH25"/>
      <c r="EZI25"/>
      <c r="EZJ25"/>
      <c r="EZK25"/>
      <c r="EZL25"/>
      <c r="EZM25"/>
      <c r="EZN25"/>
      <c r="EZO25"/>
      <c r="EZP25"/>
      <c r="EZQ25"/>
      <c r="EZR25"/>
      <c r="EZS25"/>
      <c r="EZT25"/>
      <c r="EZU25"/>
      <c r="EZV25"/>
      <c r="EZW25"/>
      <c r="EZX25"/>
      <c r="EZY25"/>
      <c r="EZZ25"/>
      <c r="FAA25"/>
      <c r="FAB25"/>
      <c r="FAC25"/>
      <c r="FAD25"/>
      <c r="FAE25"/>
      <c r="FAF25"/>
      <c r="FAG25"/>
      <c r="FAH25"/>
      <c r="FAI25"/>
      <c r="FAJ25"/>
      <c r="FAK25"/>
      <c r="FAL25"/>
      <c r="FAM25"/>
      <c r="FAN25"/>
      <c r="FAO25"/>
      <c r="FAP25"/>
      <c r="FAQ25"/>
      <c r="FAR25"/>
      <c r="FAS25"/>
      <c r="FAT25"/>
      <c r="FAU25"/>
      <c r="FAV25"/>
      <c r="FAW25"/>
      <c r="FAX25"/>
      <c r="FAY25"/>
      <c r="FAZ25"/>
      <c r="FBA25"/>
      <c r="FBB25"/>
      <c r="FBC25"/>
      <c r="FBD25"/>
      <c r="FBE25"/>
      <c r="FBF25"/>
      <c r="FBG25"/>
      <c r="FBH25"/>
      <c r="FBI25"/>
      <c r="FBJ25"/>
      <c r="FBK25"/>
      <c r="FBL25"/>
      <c r="FBM25"/>
      <c r="FBN25"/>
      <c r="FBO25"/>
      <c r="FBP25"/>
      <c r="FBQ25"/>
      <c r="FBR25"/>
      <c r="FBS25"/>
      <c r="FBT25"/>
      <c r="FBU25"/>
      <c r="FBV25"/>
      <c r="FBW25"/>
      <c r="FBX25"/>
      <c r="FBY25"/>
      <c r="FBZ25"/>
      <c r="FCA25"/>
      <c r="FCB25"/>
      <c r="FCC25"/>
      <c r="FCD25"/>
      <c r="FCE25"/>
      <c r="FCF25"/>
      <c r="FCG25"/>
      <c r="FCH25"/>
      <c r="FCI25"/>
      <c r="FCJ25"/>
      <c r="FCK25"/>
      <c r="FCL25"/>
      <c r="FCM25"/>
      <c r="FCN25"/>
      <c r="FCO25"/>
      <c r="FCP25"/>
      <c r="FCQ25"/>
      <c r="FCR25"/>
      <c r="FCS25"/>
      <c r="FCT25"/>
      <c r="FCU25"/>
      <c r="FCV25"/>
      <c r="FCW25"/>
      <c r="FCX25"/>
      <c r="FCY25"/>
      <c r="FCZ25"/>
      <c r="FDA25"/>
      <c r="FDB25"/>
      <c r="FDC25"/>
      <c r="FDD25"/>
      <c r="FDE25"/>
      <c r="FDF25"/>
      <c r="FDG25"/>
      <c r="FDH25"/>
      <c r="FDI25"/>
      <c r="FDJ25"/>
      <c r="FDK25"/>
      <c r="FDL25"/>
      <c r="FDM25"/>
      <c r="FDN25"/>
      <c r="FDO25"/>
      <c r="FDP25"/>
      <c r="FDQ25"/>
      <c r="FDR25"/>
      <c r="FDS25"/>
      <c r="FDT25"/>
      <c r="FDU25"/>
      <c r="FDV25"/>
      <c r="FDW25"/>
      <c r="FDX25"/>
      <c r="FDY25"/>
      <c r="FDZ25"/>
      <c r="FEA25"/>
      <c r="FEB25"/>
      <c r="FEC25"/>
      <c r="FED25"/>
      <c r="FEE25"/>
      <c r="FEF25"/>
      <c r="FEG25"/>
      <c r="FEH25"/>
      <c r="FEI25"/>
      <c r="FEJ25"/>
      <c r="FEK25"/>
      <c r="FEL25"/>
      <c r="FEM25"/>
      <c r="FEN25"/>
      <c r="FEO25"/>
      <c r="FEP25"/>
      <c r="FEQ25"/>
      <c r="FER25"/>
      <c r="FES25"/>
      <c r="FET25"/>
      <c r="FEU25"/>
      <c r="FEV25"/>
      <c r="FEW25"/>
      <c r="FEX25"/>
      <c r="FEY25"/>
      <c r="FEZ25"/>
      <c r="FFA25"/>
      <c r="FFB25"/>
      <c r="FFC25"/>
      <c r="FFD25"/>
      <c r="FFE25"/>
      <c r="FFF25"/>
      <c r="FFG25"/>
      <c r="FFH25"/>
      <c r="FFI25"/>
      <c r="FFJ25"/>
      <c r="FFK25"/>
      <c r="FFL25"/>
      <c r="FFM25"/>
      <c r="FFN25"/>
      <c r="FFO25"/>
      <c r="FFP25"/>
      <c r="FFQ25"/>
      <c r="FFR25"/>
      <c r="FFS25"/>
      <c r="FFT25"/>
      <c r="FFU25"/>
      <c r="FFV25"/>
      <c r="FFW25"/>
      <c r="FFX25"/>
      <c r="FFY25"/>
      <c r="FFZ25"/>
      <c r="FGA25"/>
      <c r="FGB25"/>
      <c r="FGC25"/>
      <c r="FGD25"/>
      <c r="FGE25"/>
      <c r="FGF25"/>
      <c r="FGG25"/>
      <c r="FGH25"/>
      <c r="FGI25"/>
      <c r="FGJ25"/>
      <c r="FGK25"/>
      <c r="FGL25"/>
      <c r="FGM25"/>
      <c r="FGN25"/>
      <c r="FGO25"/>
      <c r="FGP25"/>
      <c r="FGQ25"/>
      <c r="FGR25"/>
      <c r="FGS25"/>
      <c r="FGT25"/>
      <c r="FGU25"/>
      <c r="FGV25"/>
      <c r="FGW25"/>
      <c r="FGX25"/>
      <c r="FGY25"/>
      <c r="FGZ25"/>
      <c r="FHA25"/>
      <c r="FHB25"/>
      <c r="FHC25"/>
      <c r="FHD25"/>
      <c r="FHE25"/>
      <c r="FHF25"/>
      <c r="FHG25"/>
      <c r="FHH25"/>
      <c r="FHI25"/>
      <c r="FHJ25"/>
      <c r="FHK25"/>
      <c r="FHL25"/>
      <c r="FHM25"/>
      <c r="FHN25"/>
      <c r="FHO25"/>
      <c r="FHP25"/>
      <c r="FHQ25"/>
      <c r="FHR25"/>
      <c r="FHS25"/>
      <c r="FHT25"/>
      <c r="FHU25"/>
      <c r="FHV25"/>
      <c r="FHW25"/>
      <c r="FHX25"/>
      <c r="FHY25"/>
      <c r="FHZ25"/>
      <c r="FIA25"/>
      <c r="FIB25"/>
      <c r="FIC25"/>
      <c r="FID25"/>
      <c r="FIE25"/>
      <c r="FIF25"/>
      <c r="FIG25"/>
      <c r="FIH25"/>
      <c r="FII25"/>
      <c r="FIJ25"/>
      <c r="FIK25"/>
      <c r="FIL25"/>
      <c r="FIM25"/>
      <c r="FIN25"/>
      <c r="FIO25"/>
      <c r="FIP25"/>
      <c r="FIQ25"/>
      <c r="FIR25"/>
      <c r="FIS25"/>
      <c r="FIT25"/>
      <c r="FIU25"/>
      <c r="FIV25"/>
      <c r="FIW25"/>
      <c r="FIX25"/>
      <c r="FIY25"/>
      <c r="FIZ25"/>
      <c r="FJA25"/>
      <c r="FJB25"/>
      <c r="FJC25"/>
      <c r="FJD25"/>
      <c r="FJE25"/>
      <c r="FJF25"/>
      <c r="FJG25"/>
      <c r="FJH25"/>
      <c r="FJI25"/>
      <c r="FJJ25"/>
      <c r="FJK25"/>
      <c r="FJL25"/>
      <c r="FJM25"/>
      <c r="FJN25"/>
      <c r="FJO25"/>
      <c r="FJP25"/>
      <c r="FJQ25"/>
      <c r="FJR25"/>
      <c r="FJS25"/>
      <c r="FJT25"/>
      <c r="FJU25"/>
      <c r="FJV25"/>
      <c r="FJW25"/>
      <c r="FJX25"/>
      <c r="FJY25"/>
      <c r="FJZ25"/>
      <c r="FKA25"/>
      <c r="FKB25"/>
      <c r="FKC25"/>
      <c r="FKD25"/>
      <c r="FKE25"/>
      <c r="FKF25"/>
      <c r="FKG25"/>
      <c r="FKH25"/>
      <c r="FKI25"/>
      <c r="FKJ25"/>
      <c r="FKK25"/>
      <c r="FKL25"/>
      <c r="FKM25"/>
      <c r="FKN25"/>
      <c r="FKO25"/>
      <c r="FKP25"/>
      <c r="FKQ25"/>
      <c r="FKR25"/>
      <c r="FKS25"/>
      <c r="FKT25"/>
      <c r="FKU25"/>
      <c r="FKV25"/>
      <c r="FKW25"/>
      <c r="FKX25"/>
      <c r="FKY25"/>
      <c r="FKZ25"/>
      <c r="FLA25"/>
      <c r="FLB25"/>
      <c r="FLC25"/>
      <c r="FLD25"/>
      <c r="FLE25"/>
      <c r="FLF25"/>
      <c r="FLG25"/>
      <c r="FLH25"/>
      <c r="FLI25"/>
      <c r="FLJ25"/>
      <c r="FLK25"/>
      <c r="FLL25"/>
      <c r="FLM25"/>
      <c r="FLN25"/>
      <c r="FLO25"/>
      <c r="FLP25"/>
      <c r="FLQ25"/>
      <c r="FLR25"/>
      <c r="FLS25"/>
      <c r="FLT25"/>
      <c r="FLU25"/>
      <c r="FLV25"/>
      <c r="FLW25"/>
      <c r="FLX25"/>
      <c r="FLY25"/>
      <c r="FLZ25"/>
      <c r="FMA25"/>
      <c r="FMB25"/>
      <c r="FMC25"/>
      <c r="FMD25"/>
      <c r="FME25"/>
      <c r="FMF25"/>
      <c r="FMG25"/>
      <c r="FMH25"/>
      <c r="FMI25"/>
      <c r="FMJ25"/>
      <c r="FMK25"/>
      <c r="FML25"/>
      <c r="FMM25"/>
      <c r="FMN25"/>
      <c r="FMO25"/>
      <c r="FMP25"/>
      <c r="FMQ25"/>
      <c r="FMR25"/>
      <c r="FMS25"/>
      <c r="FMT25"/>
      <c r="FMU25"/>
      <c r="FMV25"/>
      <c r="FMW25"/>
      <c r="FMX25"/>
      <c r="FMY25"/>
      <c r="FMZ25"/>
      <c r="FNA25"/>
      <c r="FNB25"/>
      <c r="FNC25"/>
      <c r="FND25"/>
      <c r="FNE25"/>
      <c r="FNF25"/>
      <c r="FNG25"/>
      <c r="FNH25"/>
      <c r="FNI25"/>
      <c r="FNJ25"/>
      <c r="FNK25"/>
      <c r="FNL25"/>
      <c r="FNM25"/>
      <c r="FNN25"/>
      <c r="FNO25"/>
      <c r="FNP25"/>
      <c r="FNQ25"/>
      <c r="FNR25"/>
      <c r="FNS25"/>
      <c r="FNT25"/>
      <c r="FNU25"/>
      <c r="FNV25"/>
      <c r="FNW25"/>
      <c r="FNX25"/>
      <c r="FNY25"/>
      <c r="FNZ25"/>
      <c r="FOA25"/>
      <c r="FOB25"/>
      <c r="FOC25"/>
      <c r="FOD25"/>
      <c r="FOE25"/>
      <c r="FOF25"/>
      <c r="FOG25"/>
      <c r="FOH25"/>
      <c r="FOI25"/>
      <c r="FOJ25"/>
      <c r="FOK25"/>
      <c r="FOL25"/>
      <c r="FOM25"/>
      <c r="FON25"/>
      <c r="FOO25"/>
      <c r="FOP25"/>
      <c r="FOQ25"/>
      <c r="FOR25"/>
      <c r="FOS25"/>
      <c r="FOT25"/>
      <c r="FOU25"/>
      <c r="FOV25"/>
      <c r="FOW25"/>
      <c r="FOX25"/>
      <c r="FOY25"/>
      <c r="FOZ25"/>
      <c r="FPA25"/>
      <c r="FPB25"/>
      <c r="FPC25"/>
      <c r="FPD25"/>
      <c r="FPE25"/>
      <c r="FPF25"/>
      <c r="FPG25"/>
      <c r="FPH25"/>
      <c r="FPI25"/>
      <c r="FPJ25"/>
      <c r="FPK25"/>
      <c r="FPL25"/>
      <c r="FPM25"/>
      <c r="FPN25"/>
      <c r="FPO25"/>
      <c r="FPP25"/>
      <c r="FPQ25"/>
      <c r="FPR25"/>
      <c r="FPS25"/>
      <c r="FPT25"/>
      <c r="FPU25"/>
      <c r="FPV25"/>
      <c r="FPW25"/>
      <c r="FPX25"/>
      <c r="FPY25"/>
      <c r="FPZ25"/>
      <c r="FQA25"/>
      <c r="FQB25"/>
      <c r="FQC25"/>
      <c r="FQD25"/>
      <c r="FQE25"/>
      <c r="FQF25"/>
      <c r="FQG25"/>
      <c r="FQH25"/>
      <c r="FQI25"/>
      <c r="FQJ25"/>
      <c r="FQK25"/>
      <c r="FQL25"/>
      <c r="FQM25"/>
      <c r="FQN25"/>
      <c r="FQO25"/>
      <c r="FQP25"/>
      <c r="FQQ25"/>
      <c r="FQR25"/>
      <c r="FQS25"/>
      <c r="FQT25"/>
      <c r="FQU25"/>
      <c r="FQV25"/>
      <c r="FQW25"/>
      <c r="FQX25"/>
      <c r="FQY25"/>
      <c r="FQZ25"/>
      <c r="FRA25"/>
      <c r="FRB25"/>
      <c r="FRC25"/>
      <c r="FRD25"/>
      <c r="FRE25"/>
      <c r="FRF25"/>
      <c r="FRG25"/>
      <c r="FRH25"/>
      <c r="FRI25"/>
      <c r="FRJ25"/>
      <c r="FRK25"/>
      <c r="FRL25"/>
      <c r="FRM25"/>
      <c r="FRN25"/>
      <c r="FRO25"/>
      <c r="FRP25"/>
      <c r="FRQ25"/>
      <c r="FRR25"/>
      <c r="FRS25"/>
      <c r="FRT25"/>
      <c r="FRU25"/>
      <c r="FRV25"/>
      <c r="FRW25"/>
      <c r="FRX25"/>
      <c r="FRY25"/>
      <c r="FRZ25"/>
      <c r="FSA25"/>
      <c r="FSB25"/>
      <c r="FSC25"/>
      <c r="FSD25"/>
      <c r="FSE25"/>
      <c r="FSF25"/>
      <c r="FSG25"/>
      <c r="FSH25"/>
      <c r="FSI25"/>
      <c r="FSJ25"/>
      <c r="FSK25"/>
      <c r="FSL25"/>
      <c r="FSM25"/>
      <c r="FSN25"/>
      <c r="FSO25"/>
      <c r="FSP25"/>
      <c r="FSQ25"/>
      <c r="FSR25"/>
      <c r="FSS25"/>
      <c r="FST25"/>
      <c r="FSU25"/>
      <c r="FSV25"/>
      <c r="FSW25"/>
      <c r="FSX25"/>
      <c r="FSY25"/>
      <c r="FSZ25"/>
      <c r="FTA25"/>
      <c r="FTB25"/>
      <c r="FTC25"/>
      <c r="FTD25"/>
      <c r="FTE25"/>
      <c r="FTF25"/>
      <c r="FTG25"/>
      <c r="FTH25"/>
      <c r="FTI25"/>
      <c r="FTJ25"/>
      <c r="FTK25"/>
      <c r="FTL25"/>
      <c r="FTM25"/>
      <c r="FTN25"/>
      <c r="FTO25"/>
      <c r="FTP25"/>
      <c r="FTQ25"/>
      <c r="FTR25"/>
      <c r="FTS25"/>
      <c r="FTT25"/>
      <c r="FTU25"/>
      <c r="FTV25"/>
      <c r="FTW25"/>
      <c r="FTX25"/>
      <c r="FTY25"/>
      <c r="FTZ25"/>
      <c r="FUA25"/>
      <c r="FUB25"/>
      <c r="FUC25"/>
      <c r="FUD25"/>
      <c r="FUE25"/>
      <c r="FUF25"/>
      <c r="FUG25"/>
      <c r="FUH25"/>
      <c r="FUI25"/>
      <c r="FUJ25"/>
      <c r="FUK25"/>
      <c r="FUL25"/>
      <c r="FUM25"/>
      <c r="FUN25"/>
      <c r="FUO25"/>
      <c r="FUP25"/>
      <c r="FUQ25"/>
      <c r="FUR25"/>
      <c r="FUS25"/>
      <c r="FUT25"/>
      <c r="FUU25"/>
      <c r="FUV25"/>
      <c r="FUW25"/>
      <c r="FUX25"/>
      <c r="FUY25"/>
      <c r="FUZ25"/>
      <c r="FVA25"/>
      <c r="FVB25"/>
      <c r="FVC25"/>
      <c r="FVD25"/>
      <c r="FVE25"/>
      <c r="FVF25"/>
      <c r="FVG25"/>
      <c r="FVH25"/>
      <c r="FVI25"/>
      <c r="FVJ25"/>
      <c r="FVK25"/>
      <c r="FVL25"/>
      <c r="FVM25"/>
      <c r="FVN25"/>
      <c r="FVO25"/>
      <c r="FVP25"/>
      <c r="FVQ25"/>
      <c r="FVR25"/>
      <c r="FVS25"/>
      <c r="FVT25"/>
      <c r="FVU25"/>
      <c r="FVV25"/>
      <c r="FVW25"/>
      <c r="FVX25"/>
      <c r="FVY25"/>
      <c r="FVZ25"/>
      <c r="FWA25"/>
      <c r="FWB25"/>
      <c r="FWC25"/>
      <c r="FWD25"/>
      <c r="FWE25"/>
      <c r="FWF25"/>
      <c r="FWG25"/>
      <c r="FWH25"/>
      <c r="FWI25"/>
      <c r="FWJ25"/>
      <c r="FWK25"/>
      <c r="FWL25"/>
      <c r="FWM25"/>
      <c r="FWN25"/>
      <c r="FWO25"/>
      <c r="FWP25"/>
      <c r="FWQ25"/>
      <c r="FWR25"/>
      <c r="FWS25"/>
      <c r="FWT25"/>
      <c r="FWU25"/>
      <c r="FWV25"/>
      <c r="FWW25"/>
      <c r="FWX25"/>
      <c r="FWY25"/>
      <c r="FWZ25"/>
      <c r="FXA25"/>
      <c r="FXB25"/>
      <c r="FXC25"/>
      <c r="FXD25"/>
      <c r="FXE25"/>
      <c r="FXF25"/>
      <c r="FXG25"/>
      <c r="FXH25"/>
      <c r="FXI25"/>
      <c r="FXJ25"/>
      <c r="FXK25"/>
      <c r="FXL25"/>
      <c r="FXM25"/>
      <c r="FXN25"/>
      <c r="FXO25"/>
      <c r="FXP25"/>
      <c r="FXQ25"/>
      <c r="FXR25"/>
      <c r="FXS25"/>
      <c r="FXT25"/>
      <c r="FXU25"/>
      <c r="FXV25"/>
      <c r="FXW25"/>
      <c r="FXX25"/>
      <c r="FXY25"/>
      <c r="FXZ25"/>
      <c r="FYA25"/>
      <c r="FYB25"/>
      <c r="FYC25"/>
      <c r="FYD25"/>
      <c r="FYE25"/>
      <c r="FYF25"/>
      <c r="FYG25"/>
      <c r="FYH25"/>
      <c r="FYI25"/>
      <c r="FYJ25"/>
      <c r="FYK25"/>
      <c r="FYL25"/>
      <c r="FYM25"/>
      <c r="FYN25"/>
      <c r="FYO25"/>
      <c r="FYP25"/>
      <c r="FYQ25"/>
      <c r="FYR25"/>
      <c r="FYS25"/>
      <c r="FYT25"/>
      <c r="FYU25"/>
      <c r="FYV25"/>
      <c r="FYW25"/>
      <c r="FYX25"/>
      <c r="FYY25"/>
      <c r="FYZ25"/>
      <c r="FZA25"/>
      <c r="FZB25"/>
      <c r="FZC25"/>
      <c r="FZD25"/>
      <c r="FZE25"/>
      <c r="FZF25"/>
      <c r="FZG25"/>
      <c r="FZH25"/>
      <c r="FZI25"/>
      <c r="FZJ25"/>
      <c r="FZK25"/>
      <c r="FZL25"/>
      <c r="FZM25"/>
      <c r="FZN25"/>
      <c r="FZO25"/>
      <c r="FZP25"/>
      <c r="FZQ25"/>
      <c r="FZR25"/>
      <c r="FZS25"/>
      <c r="FZT25"/>
      <c r="FZU25"/>
      <c r="FZV25"/>
      <c r="FZW25"/>
      <c r="FZX25"/>
      <c r="FZY25"/>
      <c r="FZZ25"/>
      <c r="GAA25"/>
      <c r="GAB25"/>
      <c r="GAC25"/>
      <c r="GAD25"/>
      <c r="GAE25"/>
      <c r="GAF25"/>
      <c r="GAG25"/>
      <c r="GAH25"/>
      <c r="GAI25"/>
      <c r="GAJ25"/>
      <c r="GAK25"/>
      <c r="GAL25"/>
      <c r="GAM25"/>
      <c r="GAN25"/>
      <c r="GAO25"/>
      <c r="GAP25"/>
      <c r="GAQ25"/>
      <c r="GAR25"/>
      <c r="GAS25"/>
      <c r="GAT25"/>
      <c r="GAU25"/>
      <c r="GAV25"/>
      <c r="GAW25"/>
      <c r="GAX25"/>
      <c r="GAY25"/>
      <c r="GAZ25"/>
      <c r="GBA25"/>
      <c r="GBB25"/>
      <c r="GBC25"/>
      <c r="GBD25"/>
      <c r="GBE25"/>
      <c r="GBF25"/>
      <c r="GBG25"/>
      <c r="GBH25"/>
      <c r="GBI25"/>
      <c r="GBJ25"/>
      <c r="GBK25"/>
      <c r="GBL25"/>
      <c r="GBM25"/>
      <c r="GBN25"/>
      <c r="GBO25"/>
      <c r="GBP25"/>
      <c r="GBQ25"/>
      <c r="GBR25"/>
      <c r="GBS25"/>
      <c r="GBT25"/>
      <c r="GBU25"/>
      <c r="GBV25"/>
      <c r="GBW25"/>
      <c r="GBX25"/>
      <c r="GBY25"/>
      <c r="GBZ25"/>
      <c r="GCA25"/>
      <c r="GCB25"/>
      <c r="GCC25"/>
      <c r="GCD25"/>
      <c r="GCE25"/>
      <c r="GCF25"/>
      <c r="GCG25"/>
      <c r="GCH25"/>
      <c r="GCI25"/>
      <c r="GCJ25"/>
      <c r="GCK25"/>
      <c r="GCL25"/>
      <c r="GCM25"/>
      <c r="GCN25"/>
      <c r="GCO25"/>
      <c r="GCP25"/>
      <c r="GCQ25"/>
      <c r="GCR25"/>
      <c r="GCS25"/>
      <c r="GCT25"/>
      <c r="GCU25"/>
      <c r="GCV25"/>
      <c r="GCW25"/>
      <c r="GCX25"/>
      <c r="GCY25"/>
      <c r="GCZ25"/>
      <c r="GDA25"/>
      <c r="GDB25"/>
      <c r="GDC25"/>
      <c r="GDD25"/>
      <c r="GDE25"/>
      <c r="GDF25"/>
      <c r="GDG25"/>
      <c r="GDH25"/>
      <c r="GDI25"/>
      <c r="GDJ25"/>
      <c r="GDK25"/>
      <c r="GDL25"/>
      <c r="GDM25"/>
      <c r="GDN25"/>
      <c r="GDO25"/>
      <c r="GDP25"/>
      <c r="GDQ25"/>
      <c r="GDR25"/>
      <c r="GDS25"/>
      <c r="GDT25"/>
      <c r="GDU25"/>
      <c r="GDV25"/>
      <c r="GDW25"/>
      <c r="GDX25"/>
      <c r="GDY25"/>
      <c r="GDZ25"/>
      <c r="GEA25"/>
      <c r="GEB25"/>
      <c r="GEC25"/>
      <c r="GED25"/>
      <c r="GEE25"/>
      <c r="GEF25"/>
      <c r="GEG25"/>
      <c r="GEH25"/>
      <c r="GEI25"/>
      <c r="GEJ25"/>
      <c r="GEK25"/>
      <c r="GEL25"/>
      <c r="GEM25"/>
      <c r="GEN25"/>
      <c r="GEO25"/>
      <c r="GEP25"/>
      <c r="GEQ25"/>
      <c r="GER25"/>
      <c r="GES25"/>
      <c r="GET25"/>
      <c r="GEU25"/>
      <c r="GEV25"/>
      <c r="GEW25"/>
      <c r="GEX25"/>
      <c r="GEY25"/>
      <c r="GEZ25"/>
      <c r="GFA25"/>
      <c r="GFB25"/>
      <c r="GFC25"/>
      <c r="GFD25"/>
      <c r="GFE25"/>
      <c r="GFF25"/>
      <c r="GFG25"/>
      <c r="GFH25"/>
      <c r="GFI25"/>
      <c r="GFJ25"/>
      <c r="GFK25"/>
      <c r="GFL25"/>
      <c r="GFM25"/>
      <c r="GFN25"/>
      <c r="GFO25"/>
      <c r="GFP25"/>
      <c r="GFQ25"/>
      <c r="GFR25"/>
      <c r="GFS25"/>
      <c r="GFT25"/>
      <c r="GFU25"/>
      <c r="GFV25"/>
      <c r="GFW25"/>
      <c r="GFX25"/>
      <c r="GFY25"/>
      <c r="GFZ25"/>
      <c r="GGA25"/>
      <c r="GGB25"/>
      <c r="GGC25"/>
      <c r="GGD25"/>
      <c r="GGE25"/>
      <c r="GGF25"/>
      <c r="GGG25"/>
      <c r="GGH25"/>
      <c r="GGI25"/>
      <c r="GGJ25"/>
      <c r="GGK25"/>
      <c r="GGL25"/>
      <c r="GGM25"/>
      <c r="GGN25"/>
      <c r="GGO25"/>
      <c r="GGP25"/>
      <c r="GGQ25"/>
      <c r="GGR25"/>
      <c r="GGS25"/>
      <c r="GGT25"/>
      <c r="GGU25"/>
      <c r="GGV25"/>
      <c r="GGW25"/>
      <c r="GGX25"/>
      <c r="GGY25"/>
      <c r="GGZ25"/>
      <c r="GHA25"/>
      <c r="GHB25"/>
      <c r="GHC25"/>
      <c r="GHD25"/>
      <c r="GHE25"/>
      <c r="GHF25"/>
      <c r="GHG25"/>
      <c r="GHH25"/>
      <c r="GHI25"/>
      <c r="GHJ25"/>
      <c r="GHK25"/>
      <c r="GHL25"/>
      <c r="GHM25"/>
      <c r="GHN25"/>
      <c r="GHO25"/>
      <c r="GHP25"/>
      <c r="GHQ25"/>
      <c r="GHR25"/>
      <c r="GHS25"/>
      <c r="GHT25"/>
      <c r="GHU25"/>
      <c r="GHV25"/>
      <c r="GHW25"/>
      <c r="GHX25"/>
      <c r="GHY25"/>
      <c r="GHZ25"/>
      <c r="GIA25"/>
      <c r="GIB25"/>
      <c r="GIC25"/>
      <c r="GID25"/>
      <c r="GIE25"/>
      <c r="GIF25"/>
      <c r="GIG25"/>
      <c r="GIH25"/>
      <c r="GII25"/>
      <c r="GIJ25"/>
      <c r="GIK25"/>
      <c r="GIL25"/>
      <c r="GIM25"/>
      <c r="GIN25"/>
      <c r="GIO25"/>
      <c r="GIP25"/>
      <c r="GIQ25"/>
      <c r="GIR25"/>
      <c r="GIS25"/>
      <c r="GIT25"/>
      <c r="GIU25"/>
      <c r="GIV25"/>
      <c r="GIW25"/>
      <c r="GIX25"/>
      <c r="GIY25"/>
      <c r="GIZ25"/>
      <c r="GJA25"/>
      <c r="GJB25"/>
      <c r="GJC25"/>
      <c r="GJD25"/>
      <c r="GJE25"/>
      <c r="GJF25"/>
      <c r="GJG25"/>
      <c r="GJH25"/>
      <c r="GJI25"/>
      <c r="GJJ25"/>
      <c r="GJK25"/>
      <c r="GJL25"/>
      <c r="GJM25"/>
      <c r="GJN25"/>
      <c r="GJO25"/>
      <c r="GJP25"/>
      <c r="GJQ25"/>
      <c r="GJR25"/>
      <c r="GJS25"/>
      <c r="GJT25"/>
      <c r="GJU25"/>
      <c r="GJV25"/>
      <c r="GJW25"/>
      <c r="GJX25"/>
      <c r="GJY25"/>
      <c r="GJZ25"/>
      <c r="GKA25"/>
      <c r="GKB25"/>
      <c r="GKC25"/>
      <c r="GKD25"/>
      <c r="GKE25"/>
      <c r="GKF25"/>
      <c r="GKG25"/>
      <c r="GKH25"/>
      <c r="GKI25"/>
      <c r="GKJ25"/>
      <c r="GKK25"/>
      <c r="GKL25"/>
      <c r="GKM25"/>
      <c r="GKN25"/>
      <c r="GKO25"/>
      <c r="GKP25"/>
      <c r="GKQ25"/>
      <c r="GKR25"/>
      <c r="GKS25"/>
      <c r="GKT25"/>
      <c r="GKU25"/>
      <c r="GKV25"/>
      <c r="GKW25"/>
      <c r="GKX25"/>
      <c r="GKY25"/>
      <c r="GKZ25"/>
      <c r="GLA25"/>
      <c r="GLB25"/>
      <c r="GLC25"/>
      <c r="GLD25"/>
      <c r="GLE25"/>
      <c r="GLF25"/>
      <c r="GLG25"/>
      <c r="GLH25"/>
      <c r="GLI25"/>
      <c r="GLJ25"/>
      <c r="GLK25"/>
      <c r="GLL25"/>
      <c r="GLM25"/>
      <c r="GLN25"/>
      <c r="GLO25"/>
      <c r="GLP25"/>
      <c r="GLQ25"/>
      <c r="GLR25"/>
      <c r="GLS25"/>
      <c r="GLT25"/>
      <c r="GLU25"/>
      <c r="GLV25"/>
      <c r="GLW25"/>
      <c r="GLX25"/>
      <c r="GLY25"/>
      <c r="GLZ25"/>
      <c r="GMA25"/>
      <c r="GMB25"/>
      <c r="GMC25"/>
      <c r="GMD25"/>
      <c r="GME25"/>
      <c r="GMF25"/>
      <c r="GMG25"/>
      <c r="GMH25"/>
      <c r="GMI25"/>
      <c r="GMJ25"/>
      <c r="GMK25"/>
      <c r="GML25"/>
      <c r="GMM25"/>
      <c r="GMN25"/>
      <c r="GMO25"/>
      <c r="GMP25"/>
      <c r="GMQ25"/>
      <c r="GMR25"/>
      <c r="GMS25"/>
      <c r="GMT25"/>
      <c r="GMU25"/>
      <c r="GMV25"/>
      <c r="GMW25"/>
      <c r="GMX25"/>
      <c r="GMY25"/>
      <c r="GMZ25"/>
      <c r="GNA25"/>
      <c r="GNB25"/>
      <c r="GNC25"/>
      <c r="GND25"/>
      <c r="GNE25"/>
      <c r="GNF25"/>
      <c r="GNG25"/>
      <c r="GNH25"/>
      <c r="GNI25"/>
      <c r="GNJ25"/>
      <c r="GNK25"/>
      <c r="GNL25"/>
      <c r="GNM25"/>
      <c r="GNN25"/>
      <c r="GNO25"/>
      <c r="GNP25"/>
      <c r="GNQ25"/>
      <c r="GNR25"/>
      <c r="GNS25"/>
      <c r="GNT25"/>
      <c r="GNU25"/>
      <c r="GNV25"/>
      <c r="GNW25"/>
      <c r="GNX25"/>
      <c r="GNY25"/>
      <c r="GNZ25"/>
      <c r="GOA25"/>
      <c r="GOB25"/>
      <c r="GOC25"/>
      <c r="GOD25"/>
      <c r="GOE25"/>
      <c r="GOF25"/>
      <c r="GOG25"/>
      <c r="GOH25"/>
      <c r="GOI25"/>
      <c r="GOJ25"/>
      <c r="GOK25"/>
      <c r="GOL25"/>
      <c r="GOM25"/>
      <c r="GON25"/>
      <c r="GOO25"/>
      <c r="GOP25"/>
      <c r="GOQ25"/>
      <c r="GOR25"/>
      <c r="GOS25"/>
      <c r="GOT25"/>
      <c r="GOU25"/>
      <c r="GOV25"/>
      <c r="GOW25"/>
      <c r="GOX25"/>
      <c r="GOY25"/>
      <c r="GOZ25"/>
      <c r="GPA25"/>
      <c r="GPB25"/>
      <c r="GPC25"/>
      <c r="GPD25"/>
      <c r="GPE25"/>
      <c r="GPF25"/>
      <c r="GPG25"/>
      <c r="GPH25"/>
      <c r="GPI25"/>
      <c r="GPJ25"/>
      <c r="GPK25"/>
      <c r="GPL25"/>
      <c r="GPM25"/>
      <c r="GPN25"/>
      <c r="GPO25"/>
      <c r="GPP25"/>
      <c r="GPQ25"/>
      <c r="GPR25"/>
      <c r="GPS25"/>
      <c r="GPT25"/>
      <c r="GPU25"/>
      <c r="GPV25"/>
      <c r="GPW25"/>
      <c r="GPX25"/>
      <c r="GPY25"/>
      <c r="GPZ25"/>
      <c r="GQA25"/>
      <c r="GQB25"/>
      <c r="GQC25"/>
      <c r="GQD25"/>
      <c r="GQE25"/>
      <c r="GQF25"/>
      <c r="GQG25"/>
      <c r="GQH25"/>
      <c r="GQI25"/>
      <c r="GQJ25"/>
      <c r="GQK25"/>
      <c r="GQL25"/>
      <c r="GQM25"/>
      <c r="GQN25"/>
      <c r="GQO25"/>
      <c r="GQP25"/>
      <c r="GQQ25"/>
      <c r="GQR25"/>
      <c r="GQS25"/>
      <c r="GQT25"/>
      <c r="GQU25"/>
      <c r="GQV25"/>
      <c r="GQW25"/>
      <c r="GQX25"/>
      <c r="GQY25"/>
      <c r="GQZ25"/>
      <c r="GRA25"/>
      <c r="GRB25"/>
      <c r="GRC25"/>
      <c r="GRD25"/>
      <c r="GRE25"/>
      <c r="GRF25"/>
      <c r="GRG25"/>
      <c r="GRH25"/>
      <c r="GRI25"/>
      <c r="GRJ25"/>
      <c r="GRK25"/>
      <c r="GRL25"/>
      <c r="GRM25"/>
      <c r="GRN25"/>
      <c r="GRO25"/>
      <c r="GRP25"/>
      <c r="GRQ25"/>
      <c r="GRR25"/>
      <c r="GRS25"/>
      <c r="GRT25"/>
      <c r="GRU25"/>
      <c r="GRV25"/>
      <c r="GRW25"/>
      <c r="GRX25"/>
      <c r="GRY25"/>
      <c r="GRZ25"/>
      <c r="GSA25"/>
      <c r="GSB25"/>
      <c r="GSC25"/>
      <c r="GSD25"/>
      <c r="GSE25"/>
      <c r="GSF25"/>
      <c r="GSG25"/>
      <c r="GSH25"/>
      <c r="GSI25"/>
      <c r="GSJ25"/>
      <c r="GSK25"/>
      <c r="GSL25"/>
      <c r="GSM25"/>
      <c r="GSN25"/>
      <c r="GSO25"/>
      <c r="GSP25"/>
      <c r="GSQ25"/>
      <c r="GSR25"/>
      <c r="GSS25"/>
      <c r="GST25"/>
      <c r="GSU25"/>
      <c r="GSV25"/>
      <c r="GSW25"/>
      <c r="GSX25"/>
      <c r="GSY25"/>
      <c r="GSZ25"/>
      <c r="GTA25"/>
      <c r="GTB25"/>
      <c r="GTC25"/>
      <c r="GTD25"/>
      <c r="GTE25"/>
      <c r="GTF25"/>
      <c r="GTG25"/>
      <c r="GTH25"/>
      <c r="GTI25"/>
      <c r="GTJ25"/>
      <c r="GTK25"/>
      <c r="GTL25"/>
      <c r="GTM25"/>
      <c r="GTN25"/>
      <c r="GTO25"/>
      <c r="GTP25"/>
      <c r="GTQ25"/>
      <c r="GTR25"/>
      <c r="GTS25"/>
      <c r="GTT25"/>
      <c r="GTU25"/>
      <c r="GTV25"/>
      <c r="GTW25"/>
      <c r="GTX25"/>
      <c r="GTY25"/>
      <c r="GTZ25"/>
      <c r="GUA25"/>
      <c r="GUB25"/>
      <c r="GUC25"/>
      <c r="GUD25"/>
      <c r="GUE25"/>
      <c r="GUF25"/>
      <c r="GUG25"/>
      <c r="GUH25"/>
      <c r="GUI25"/>
      <c r="GUJ25"/>
      <c r="GUK25"/>
      <c r="GUL25"/>
      <c r="GUM25"/>
      <c r="GUN25"/>
      <c r="GUO25"/>
      <c r="GUP25"/>
      <c r="GUQ25"/>
      <c r="GUR25"/>
      <c r="GUS25"/>
      <c r="GUT25"/>
      <c r="GUU25"/>
      <c r="GUV25"/>
      <c r="GUW25"/>
      <c r="GUX25"/>
      <c r="GUY25"/>
      <c r="GUZ25"/>
      <c r="GVA25"/>
      <c r="GVB25"/>
      <c r="GVC25"/>
      <c r="GVD25"/>
      <c r="GVE25"/>
      <c r="GVF25"/>
      <c r="GVG25"/>
      <c r="GVH25"/>
      <c r="GVI25"/>
      <c r="GVJ25"/>
      <c r="GVK25"/>
      <c r="GVL25"/>
      <c r="GVM25"/>
      <c r="GVN25"/>
      <c r="GVO25"/>
      <c r="GVP25"/>
      <c r="GVQ25"/>
      <c r="GVR25"/>
      <c r="GVS25"/>
      <c r="GVT25"/>
      <c r="GVU25"/>
      <c r="GVV25"/>
      <c r="GVW25"/>
      <c r="GVX25"/>
      <c r="GVY25"/>
      <c r="GVZ25"/>
      <c r="GWA25"/>
      <c r="GWB25"/>
      <c r="GWC25"/>
      <c r="GWD25"/>
      <c r="GWE25"/>
      <c r="GWF25"/>
      <c r="GWG25"/>
      <c r="GWH25"/>
      <c r="GWI25"/>
      <c r="GWJ25"/>
      <c r="GWK25"/>
      <c r="GWL25"/>
      <c r="GWM25"/>
      <c r="GWN25"/>
      <c r="GWO25"/>
      <c r="GWP25"/>
      <c r="GWQ25"/>
      <c r="GWR25"/>
      <c r="GWS25"/>
      <c r="GWT25"/>
      <c r="GWU25"/>
      <c r="GWV25"/>
      <c r="GWW25"/>
      <c r="GWX25"/>
      <c r="GWY25"/>
      <c r="GWZ25"/>
      <c r="GXA25"/>
      <c r="GXB25"/>
      <c r="GXC25"/>
      <c r="GXD25"/>
      <c r="GXE25"/>
      <c r="GXF25"/>
      <c r="GXG25"/>
      <c r="GXH25"/>
      <c r="GXI25"/>
      <c r="GXJ25"/>
      <c r="GXK25"/>
      <c r="GXL25"/>
      <c r="GXM25"/>
      <c r="GXN25"/>
      <c r="GXO25"/>
      <c r="GXP25"/>
      <c r="GXQ25"/>
      <c r="GXR25"/>
      <c r="GXS25"/>
      <c r="GXT25"/>
      <c r="GXU25"/>
      <c r="GXV25"/>
      <c r="GXW25"/>
      <c r="GXX25"/>
      <c r="GXY25"/>
      <c r="GXZ25"/>
      <c r="GYA25"/>
      <c r="GYB25"/>
      <c r="GYC25"/>
      <c r="GYD25"/>
      <c r="GYE25"/>
      <c r="GYF25"/>
      <c r="GYG25"/>
      <c r="GYH25"/>
      <c r="GYI25"/>
      <c r="GYJ25"/>
      <c r="GYK25"/>
      <c r="GYL25"/>
      <c r="GYM25"/>
      <c r="GYN25"/>
      <c r="GYO25"/>
      <c r="GYP25"/>
      <c r="GYQ25"/>
      <c r="GYR25"/>
      <c r="GYS25"/>
      <c r="GYT25"/>
      <c r="GYU25"/>
      <c r="GYV25"/>
      <c r="GYW25"/>
      <c r="GYX25"/>
      <c r="GYY25"/>
      <c r="GYZ25"/>
      <c r="GZA25"/>
      <c r="GZB25"/>
      <c r="GZC25"/>
      <c r="GZD25"/>
      <c r="GZE25"/>
      <c r="GZF25"/>
      <c r="GZG25"/>
      <c r="GZH25"/>
      <c r="GZI25"/>
      <c r="GZJ25"/>
      <c r="GZK25"/>
      <c r="GZL25"/>
      <c r="GZM25"/>
      <c r="GZN25"/>
      <c r="GZO25"/>
      <c r="GZP25"/>
      <c r="GZQ25"/>
      <c r="GZR25"/>
      <c r="GZS25"/>
      <c r="GZT25"/>
      <c r="GZU25"/>
      <c r="GZV25"/>
      <c r="GZW25"/>
      <c r="GZX25"/>
      <c r="GZY25"/>
      <c r="GZZ25"/>
      <c r="HAA25"/>
      <c r="HAB25"/>
      <c r="HAC25"/>
      <c r="HAD25"/>
      <c r="HAE25"/>
      <c r="HAF25"/>
      <c r="HAG25"/>
      <c r="HAH25"/>
      <c r="HAI25"/>
      <c r="HAJ25"/>
      <c r="HAK25"/>
      <c r="HAL25"/>
      <c r="HAM25"/>
      <c r="HAN25"/>
      <c r="HAO25"/>
      <c r="HAP25"/>
      <c r="HAQ25"/>
      <c r="HAR25"/>
      <c r="HAS25"/>
      <c r="HAT25"/>
      <c r="HAU25"/>
      <c r="HAV25"/>
      <c r="HAW25"/>
      <c r="HAX25"/>
      <c r="HAY25"/>
      <c r="HAZ25"/>
      <c r="HBA25"/>
      <c r="HBB25"/>
      <c r="HBC25"/>
      <c r="HBD25"/>
      <c r="HBE25"/>
      <c r="HBF25"/>
      <c r="HBG25"/>
      <c r="HBH25"/>
      <c r="HBI25"/>
      <c r="HBJ25"/>
      <c r="HBK25"/>
      <c r="HBL25"/>
      <c r="HBM25"/>
      <c r="HBN25"/>
      <c r="HBO25"/>
      <c r="HBP25"/>
      <c r="HBQ25"/>
      <c r="HBR25"/>
      <c r="HBS25"/>
      <c r="HBT25"/>
      <c r="HBU25"/>
      <c r="HBV25"/>
      <c r="HBW25"/>
      <c r="HBX25"/>
      <c r="HBY25"/>
      <c r="HBZ25"/>
      <c r="HCA25"/>
      <c r="HCB25"/>
      <c r="HCC25"/>
      <c r="HCD25"/>
      <c r="HCE25"/>
      <c r="HCF25"/>
      <c r="HCG25"/>
      <c r="HCH25"/>
      <c r="HCI25"/>
      <c r="HCJ25"/>
      <c r="HCK25"/>
      <c r="HCL25"/>
      <c r="HCM25"/>
      <c r="HCN25"/>
      <c r="HCO25"/>
      <c r="HCP25"/>
      <c r="HCQ25"/>
      <c r="HCR25"/>
      <c r="HCS25"/>
      <c r="HCT25"/>
      <c r="HCU25"/>
      <c r="HCV25"/>
      <c r="HCW25"/>
      <c r="HCX25"/>
      <c r="HCY25"/>
      <c r="HCZ25"/>
      <c r="HDA25"/>
      <c r="HDB25"/>
      <c r="HDC25"/>
      <c r="HDD25"/>
      <c r="HDE25"/>
      <c r="HDF25"/>
      <c r="HDG25"/>
      <c r="HDH25"/>
      <c r="HDI25"/>
      <c r="HDJ25"/>
      <c r="HDK25"/>
      <c r="HDL25"/>
      <c r="HDM25"/>
      <c r="HDN25"/>
      <c r="HDO25"/>
      <c r="HDP25"/>
      <c r="HDQ25"/>
      <c r="HDR25"/>
      <c r="HDS25"/>
      <c r="HDT25"/>
      <c r="HDU25"/>
      <c r="HDV25"/>
      <c r="HDW25"/>
      <c r="HDX25"/>
      <c r="HDY25"/>
      <c r="HDZ25"/>
      <c r="HEA25"/>
      <c r="HEB25"/>
      <c r="HEC25"/>
      <c r="HED25"/>
      <c r="HEE25"/>
      <c r="HEF25"/>
      <c r="HEG25"/>
      <c r="HEH25"/>
      <c r="HEI25"/>
      <c r="HEJ25"/>
      <c r="HEK25"/>
      <c r="HEL25"/>
      <c r="HEM25"/>
      <c r="HEN25"/>
      <c r="HEO25"/>
      <c r="HEP25"/>
      <c r="HEQ25"/>
      <c r="HER25"/>
      <c r="HES25"/>
      <c r="HET25"/>
      <c r="HEU25"/>
      <c r="HEV25"/>
      <c r="HEW25"/>
      <c r="HEX25"/>
      <c r="HEY25"/>
      <c r="HEZ25"/>
      <c r="HFA25"/>
      <c r="HFB25"/>
      <c r="HFC25"/>
      <c r="HFD25"/>
      <c r="HFE25"/>
      <c r="HFF25"/>
      <c r="HFG25"/>
      <c r="HFH25"/>
      <c r="HFI25"/>
      <c r="HFJ25"/>
      <c r="HFK25"/>
      <c r="HFL25"/>
      <c r="HFM25"/>
      <c r="HFN25"/>
      <c r="HFO25"/>
      <c r="HFP25"/>
      <c r="HFQ25"/>
      <c r="HFR25"/>
      <c r="HFS25"/>
      <c r="HFT25"/>
      <c r="HFU25"/>
      <c r="HFV25"/>
      <c r="HFW25"/>
      <c r="HFX25"/>
      <c r="HFY25"/>
      <c r="HFZ25"/>
      <c r="HGA25"/>
      <c r="HGB25"/>
      <c r="HGC25"/>
      <c r="HGD25"/>
      <c r="HGE25"/>
      <c r="HGF25"/>
      <c r="HGG25"/>
      <c r="HGH25"/>
      <c r="HGI25"/>
      <c r="HGJ25"/>
      <c r="HGK25"/>
      <c r="HGL25"/>
      <c r="HGM25"/>
      <c r="HGN25"/>
      <c r="HGO25"/>
      <c r="HGP25"/>
      <c r="HGQ25"/>
      <c r="HGR25"/>
      <c r="HGS25"/>
      <c r="HGT25"/>
      <c r="HGU25"/>
      <c r="HGV25"/>
      <c r="HGW25"/>
      <c r="HGX25"/>
      <c r="HGY25"/>
      <c r="HGZ25"/>
      <c r="HHA25"/>
      <c r="HHB25"/>
      <c r="HHC25"/>
      <c r="HHD25"/>
      <c r="HHE25"/>
      <c r="HHF25"/>
      <c r="HHG25"/>
      <c r="HHH25"/>
      <c r="HHI25"/>
      <c r="HHJ25"/>
      <c r="HHK25"/>
      <c r="HHL25"/>
      <c r="HHM25"/>
      <c r="HHN25"/>
      <c r="HHO25"/>
      <c r="HHP25"/>
      <c r="HHQ25"/>
      <c r="HHR25"/>
      <c r="HHS25"/>
      <c r="HHT25"/>
      <c r="HHU25"/>
      <c r="HHV25"/>
      <c r="HHW25"/>
      <c r="HHX25"/>
      <c r="HHY25"/>
      <c r="HHZ25"/>
      <c r="HIA25"/>
      <c r="HIB25"/>
      <c r="HIC25"/>
      <c r="HID25"/>
      <c r="HIE25"/>
      <c r="HIF25"/>
      <c r="HIG25"/>
      <c r="HIH25"/>
      <c r="HII25"/>
      <c r="HIJ25"/>
      <c r="HIK25"/>
      <c r="HIL25"/>
      <c r="HIM25"/>
      <c r="HIN25"/>
      <c r="HIO25"/>
      <c r="HIP25"/>
      <c r="HIQ25"/>
      <c r="HIR25"/>
      <c r="HIS25"/>
      <c r="HIT25"/>
      <c r="HIU25"/>
      <c r="HIV25"/>
      <c r="HIW25"/>
      <c r="HIX25"/>
      <c r="HIY25"/>
      <c r="HIZ25"/>
      <c r="HJA25"/>
      <c r="HJB25"/>
      <c r="HJC25"/>
      <c r="HJD25"/>
      <c r="HJE25"/>
      <c r="HJF25"/>
      <c r="HJG25"/>
      <c r="HJH25"/>
      <c r="HJI25"/>
      <c r="HJJ25"/>
      <c r="HJK25"/>
      <c r="HJL25"/>
      <c r="HJM25"/>
      <c r="HJN25"/>
      <c r="HJO25"/>
      <c r="HJP25"/>
      <c r="HJQ25"/>
      <c r="HJR25"/>
      <c r="HJS25"/>
      <c r="HJT25"/>
      <c r="HJU25"/>
      <c r="HJV25"/>
      <c r="HJW25"/>
      <c r="HJX25"/>
      <c r="HJY25"/>
      <c r="HJZ25"/>
      <c r="HKA25"/>
      <c r="HKB25"/>
      <c r="HKC25"/>
      <c r="HKD25"/>
      <c r="HKE25"/>
      <c r="HKF25"/>
      <c r="HKG25"/>
      <c r="HKH25"/>
      <c r="HKI25"/>
      <c r="HKJ25"/>
      <c r="HKK25"/>
      <c r="HKL25"/>
      <c r="HKM25"/>
      <c r="HKN25"/>
      <c r="HKO25"/>
      <c r="HKP25"/>
      <c r="HKQ25"/>
      <c r="HKR25"/>
      <c r="HKS25"/>
      <c r="HKT25"/>
      <c r="HKU25"/>
      <c r="HKV25"/>
      <c r="HKW25"/>
      <c r="HKX25"/>
      <c r="HKY25"/>
      <c r="HKZ25"/>
      <c r="HLA25"/>
      <c r="HLB25"/>
      <c r="HLC25"/>
      <c r="HLD25"/>
      <c r="HLE25"/>
      <c r="HLF25"/>
      <c r="HLG25"/>
      <c r="HLH25"/>
      <c r="HLI25"/>
      <c r="HLJ25"/>
      <c r="HLK25"/>
      <c r="HLL25"/>
      <c r="HLM25"/>
      <c r="HLN25"/>
      <c r="HLO25"/>
      <c r="HLP25"/>
      <c r="HLQ25"/>
      <c r="HLR25"/>
      <c r="HLS25"/>
      <c r="HLT25"/>
      <c r="HLU25"/>
      <c r="HLV25"/>
      <c r="HLW25"/>
      <c r="HLX25"/>
      <c r="HLY25"/>
      <c r="HLZ25"/>
      <c r="HMA25"/>
      <c r="HMB25"/>
      <c r="HMC25"/>
      <c r="HMD25"/>
      <c r="HME25"/>
      <c r="HMF25"/>
      <c r="HMG25"/>
      <c r="HMH25"/>
      <c r="HMI25"/>
      <c r="HMJ25"/>
      <c r="HMK25"/>
      <c r="HML25"/>
      <c r="HMM25"/>
      <c r="HMN25"/>
      <c r="HMO25"/>
      <c r="HMP25"/>
      <c r="HMQ25"/>
      <c r="HMR25"/>
      <c r="HMS25"/>
      <c r="HMT25"/>
      <c r="HMU25"/>
      <c r="HMV25"/>
      <c r="HMW25"/>
      <c r="HMX25"/>
      <c r="HMY25"/>
      <c r="HMZ25"/>
      <c r="HNA25"/>
      <c r="HNB25"/>
      <c r="HNC25"/>
      <c r="HND25"/>
      <c r="HNE25"/>
      <c r="HNF25"/>
      <c r="HNG25"/>
      <c r="HNH25"/>
      <c r="HNI25"/>
      <c r="HNJ25"/>
      <c r="HNK25"/>
      <c r="HNL25"/>
      <c r="HNM25"/>
      <c r="HNN25"/>
      <c r="HNO25"/>
      <c r="HNP25"/>
      <c r="HNQ25"/>
      <c r="HNR25"/>
      <c r="HNS25"/>
      <c r="HNT25"/>
      <c r="HNU25"/>
      <c r="HNV25"/>
      <c r="HNW25"/>
      <c r="HNX25"/>
      <c r="HNY25"/>
      <c r="HNZ25"/>
      <c r="HOA25"/>
      <c r="HOB25"/>
      <c r="HOC25"/>
      <c r="HOD25"/>
      <c r="HOE25"/>
      <c r="HOF25"/>
      <c r="HOG25"/>
      <c r="HOH25"/>
      <c r="HOI25"/>
      <c r="HOJ25"/>
      <c r="HOK25"/>
      <c r="HOL25"/>
      <c r="HOM25"/>
      <c r="HON25"/>
      <c r="HOO25"/>
      <c r="HOP25"/>
      <c r="HOQ25"/>
      <c r="HOR25"/>
      <c r="HOS25"/>
      <c r="HOT25"/>
      <c r="HOU25"/>
      <c r="HOV25"/>
      <c r="HOW25"/>
      <c r="HOX25"/>
      <c r="HOY25"/>
      <c r="HOZ25"/>
      <c r="HPA25"/>
      <c r="HPB25"/>
      <c r="HPC25"/>
      <c r="HPD25"/>
      <c r="HPE25"/>
      <c r="HPF25"/>
      <c r="HPG25"/>
      <c r="HPH25"/>
      <c r="HPI25"/>
      <c r="HPJ25"/>
      <c r="HPK25"/>
      <c r="HPL25"/>
      <c r="HPM25"/>
      <c r="HPN25"/>
      <c r="HPO25"/>
      <c r="HPP25"/>
      <c r="HPQ25"/>
      <c r="HPR25"/>
      <c r="HPS25"/>
      <c r="HPT25"/>
      <c r="HPU25"/>
      <c r="HPV25"/>
      <c r="HPW25"/>
      <c r="HPX25"/>
      <c r="HPY25"/>
      <c r="HPZ25"/>
      <c r="HQA25"/>
      <c r="HQB25"/>
      <c r="HQC25"/>
      <c r="HQD25"/>
      <c r="HQE25"/>
      <c r="HQF25"/>
      <c r="HQG25"/>
      <c r="HQH25"/>
      <c r="HQI25"/>
      <c r="HQJ25"/>
      <c r="HQK25"/>
      <c r="HQL25"/>
      <c r="HQM25"/>
      <c r="HQN25"/>
      <c r="HQO25"/>
      <c r="HQP25"/>
      <c r="HQQ25"/>
      <c r="HQR25"/>
      <c r="HQS25"/>
      <c r="HQT25"/>
      <c r="HQU25"/>
      <c r="HQV25"/>
      <c r="HQW25"/>
      <c r="HQX25"/>
      <c r="HQY25"/>
      <c r="HQZ25"/>
      <c r="HRA25"/>
      <c r="HRB25"/>
      <c r="HRC25"/>
      <c r="HRD25"/>
      <c r="HRE25"/>
      <c r="HRF25"/>
      <c r="HRG25"/>
      <c r="HRH25"/>
      <c r="HRI25"/>
      <c r="HRJ25"/>
      <c r="HRK25"/>
      <c r="HRL25"/>
      <c r="HRM25"/>
      <c r="HRN25"/>
      <c r="HRO25"/>
      <c r="HRP25"/>
      <c r="HRQ25"/>
      <c r="HRR25"/>
      <c r="HRS25"/>
      <c r="HRT25"/>
      <c r="HRU25"/>
      <c r="HRV25"/>
      <c r="HRW25"/>
      <c r="HRX25"/>
      <c r="HRY25"/>
      <c r="HRZ25"/>
      <c r="HSA25"/>
      <c r="HSB25"/>
      <c r="HSC25"/>
      <c r="HSD25"/>
      <c r="HSE25"/>
      <c r="HSF25"/>
      <c r="HSG25"/>
      <c r="HSH25"/>
      <c r="HSI25"/>
      <c r="HSJ25"/>
      <c r="HSK25"/>
      <c r="HSL25"/>
      <c r="HSM25"/>
      <c r="HSN25"/>
      <c r="HSO25"/>
      <c r="HSP25"/>
      <c r="HSQ25"/>
      <c r="HSR25"/>
      <c r="HSS25"/>
      <c r="HST25"/>
      <c r="HSU25"/>
      <c r="HSV25"/>
      <c r="HSW25"/>
      <c r="HSX25"/>
      <c r="HSY25"/>
      <c r="HSZ25"/>
      <c r="HTA25"/>
      <c r="HTB25"/>
      <c r="HTC25"/>
      <c r="HTD25"/>
      <c r="HTE25"/>
      <c r="HTF25"/>
      <c r="HTG25"/>
      <c r="HTH25"/>
      <c r="HTI25"/>
      <c r="HTJ25"/>
      <c r="HTK25"/>
      <c r="HTL25"/>
      <c r="HTM25"/>
      <c r="HTN25"/>
      <c r="HTO25"/>
      <c r="HTP25"/>
      <c r="HTQ25"/>
      <c r="HTR25"/>
      <c r="HTS25"/>
      <c r="HTT25"/>
      <c r="HTU25"/>
      <c r="HTV25"/>
      <c r="HTW25"/>
      <c r="HTX25"/>
      <c r="HTY25"/>
      <c r="HTZ25"/>
      <c r="HUA25"/>
      <c r="HUB25"/>
      <c r="HUC25"/>
      <c r="HUD25"/>
      <c r="HUE25"/>
      <c r="HUF25"/>
      <c r="HUG25"/>
      <c r="HUH25"/>
      <c r="HUI25"/>
      <c r="HUJ25"/>
      <c r="HUK25"/>
      <c r="HUL25"/>
      <c r="HUM25"/>
      <c r="HUN25"/>
      <c r="HUO25"/>
      <c r="HUP25"/>
      <c r="HUQ25"/>
      <c r="HUR25"/>
      <c r="HUS25"/>
      <c r="HUT25"/>
      <c r="HUU25"/>
      <c r="HUV25"/>
      <c r="HUW25"/>
      <c r="HUX25"/>
      <c r="HUY25"/>
      <c r="HUZ25"/>
      <c r="HVA25"/>
      <c r="HVB25"/>
      <c r="HVC25"/>
      <c r="HVD25"/>
      <c r="HVE25"/>
      <c r="HVF25"/>
      <c r="HVG25"/>
      <c r="HVH25"/>
      <c r="HVI25"/>
      <c r="HVJ25"/>
      <c r="HVK25"/>
      <c r="HVL25"/>
      <c r="HVM25"/>
      <c r="HVN25"/>
      <c r="HVO25"/>
      <c r="HVP25"/>
      <c r="HVQ25"/>
      <c r="HVR25"/>
      <c r="HVS25"/>
      <c r="HVT25"/>
      <c r="HVU25"/>
      <c r="HVV25"/>
      <c r="HVW25"/>
      <c r="HVX25"/>
      <c r="HVY25"/>
      <c r="HVZ25"/>
      <c r="HWA25"/>
      <c r="HWB25"/>
      <c r="HWC25"/>
      <c r="HWD25"/>
      <c r="HWE25"/>
      <c r="HWF25"/>
      <c r="HWG25"/>
      <c r="HWH25"/>
      <c r="HWI25"/>
      <c r="HWJ25"/>
      <c r="HWK25"/>
      <c r="HWL25"/>
      <c r="HWM25"/>
      <c r="HWN25"/>
      <c r="HWO25"/>
      <c r="HWP25"/>
      <c r="HWQ25"/>
      <c r="HWR25"/>
      <c r="HWS25"/>
      <c r="HWT25"/>
      <c r="HWU25"/>
      <c r="HWV25"/>
      <c r="HWW25"/>
      <c r="HWX25"/>
      <c r="HWY25"/>
      <c r="HWZ25"/>
      <c r="HXA25"/>
      <c r="HXB25"/>
      <c r="HXC25"/>
      <c r="HXD25"/>
      <c r="HXE25"/>
      <c r="HXF25"/>
      <c r="HXG25"/>
      <c r="HXH25"/>
      <c r="HXI25"/>
      <c r="HXJ25"/>
      <c r="HXK25"/>
      <c r="HXL25"/>
      <c r="HXM25"/>
      <c r="HXN25"/>
      <c r="HXO25"/>
      <c r="HXP25"/>
      <c r="HXQ25"/>
      <c r="HXR25"/>
      <c r="HXS25"/>
      <c r="HXT25"/>
      <c r="HXU25"/>
      <c r="HXV25"/>
      <c r="HXW25"/>
      <c r="HXX25"/>
      <c r="HXY25"/>
      <c r="HXZ25"/>
      <c r="HYA25"/>
      <c r="HYB25"/>
      <c r="HYC25"/>
      <c r="HYD25"/>
      <c r="HYE25"/>
      <c r="HYF25"/>
      <c r="HYG25"/>
      <c r="HYH25"/>
      <c r="HYI25"/>
      <c r="HYJ25"/>
      <c r="HYK25"/>
      <c r="HYL25"/>
      <c r="HYM25"/>
      <c r="HYN25"/>
      <c r="HYO25"/>
      <c r="HYP25"/>
      <c r="HYQ25"/>
      <c r="HYR25"/>
      <c r="HYS25"/>
      <c r="HYT25"/>
      <c r="HYU25"/>
      <c r="HYV25"/>
      <c r="HYW25"/>
      <c r="HYX25"/>
      <c r="HYY25"/>
      <c r="HYZ25"/>
      <c r="HZA25"/>
      <c r="HZB25"/>
      <c r="HZC25"/>
      <c r="HZD25"/>
      <c r="HZE25"/>
      <c r="HZF25"/>
      <c r="HZG25"/>
      <c r="HZH25"/>
      <c r="HZI25"/>
      <c r="HZJ25"/>
      <c r="HZK25"/>
      <c r="HZL25"/>
      <c r="HZM25"/>
      <c r="HZN25"/>
      <c r="HZO25"/>
      <c r="HZP25"/>
      <c r="HZQ25"/>
      <c r="HZR25"/>
      <c r="HZS25"/>
      <c r="HZT25"/>
      <c r="HZU25"/>
      <c r="HZV25"/>
      <c r="HZW25"/>
      <c r="HZX25"/>
      <c r="HZY25"/>
      <c r="HZZ25"/>
      <c r="IAA25"/>
      <c r="IAB25"/>
      <c r="IAC25"/>
      <c r="IAD25"/>
      <c r="IAE25"/>
      <c r="IAF25"/>
      <c r="IAG25"/>
      <c r="IAH25"/>
      <c r="IAI25"/>
      <c r="IAJ25"/>
      <c r="IAK25"/>
      <c r="IAL25"/>
      <c r="IAM25"/>
      <c r="IAN25"/>
      <c r="IAO25"/>
      <c r="IAP25"/>
      <c r="IAQ25"/>
      <c r="IAR25"/>
      <c r="IAS25"/>
      <c r="IAT25"/>
      <c r="IAU25"/>
      <c r="IAV25"/>
      <c r="IAW25"/>
      <c r="IAX25"/>
      <c r="IAY25"/>
      <c r="IAZ25"/>
      <c r="IBA25"/>
      <c r="IBB25"/>
      <c r="IBC25"/>
      <c r="IBD25"/>
      <c r="IBE25"/>
      <c r="IBF25"/>
      <c r="IBG25"/>
      <c r="IBH25"/>
      <c r="IBI25"/>
      <c r="IBJ25"/>
      <c r="IBK25"/>
      <c r="IBL25"/>
      <c r="IBM25"/>
      <c r="IBN25"/>
      <c r="IBO25"/>
      <c r="IBP25"/>
      <c r="IBQ25"/>
      <c r="IBR25"/>
      <c r="IBS25"/>
      <c r="IBT25"/>
      <c r="IBU25"/>
      <c r="IBV25"/>
      <c r="IBW25"/>
      <c r="IBX25"/>
      <c r="IBY25"/>
      <c r="IBZ25"/>
      <c r="ICA25"/>
      <c r="ICB25"/>
      <c r="ICC25"/>
      <c r="ICD25"/>
      <c r="ICE25"/>
      <c r="ICF25"/>
      <c r="ICG25"/>
      <c r="ICH25"/>
      <c r="ICI25"/>
      <c r="ICJ25"/>
      <c r="ICK25"/>
      <c r="ICL25"/>
      <c r="ICM25"/>
      <c r="ICN25"/>
      <c r="ICO25"/>
      <c r="ICP25"/>
      <c r="ICQ25"/>
      <c r="ICR25"/>
      <c r="ICS25"/>
      <c r="ICT25"/>
      <c r="ICU25"/>
      <c r="ICV25"/>
      <c r="ICW25"/>
      <c r="ICX25"/>
      <c r="ICY25"/>
      <c r="ICZ25"/>
      <c r="IDA25"/>
      <c r="IDB25"/>
      <c r="IDC25"/>
      <c r="IDD25"/>
      <c r="IDE25"/>
      <c r="IDF25"/>
      <c r="IDG25"/>
      <c r="IDH25"/>
      <c r="IDI25"/>
      <c r="IDJ25"/>
      <c r="IDK25"/>
      <c r="IDL25"/>
      <c r="IDM25"/>
      <c r="IDN25"/>
      <c r="IDO25"/>
      <c r="IDP25"/>
      <c r="IDQ25"/>
      <c r="IDR25"/>
      <c r="IDS25"/>
      <c r="IDT25"/>
      <c r="IDU25"/>
      <c r="IDV25"/>
      <c r="IDW25"/>
      <c r="IDX25"/>
      <c r="IDY25"/>
      <c r="IDZ25"/>
      <c r="IEA25"/>
      <c r="IEB25"/>
      <c r="IEC25"/>
      <c r="IED25"/>
      <c r="IEE25"/>
      <c r="IEF25"/>
      <c r="IEG25"/>
      <c r="IEH25"/>
      <c r="IEI25"/>
      <c r="IEJ25"/>
      <c r="IEK25"/>
      <c r="IEL25"/>
      <c r="IEM25"/>
      <c r="IEN25"/>
      <c r="IEO25"/>
      <c r="IEP25"/>
      <c r="IEQ25"/>
      <c r="IER25"/>
      <c r="IES25"/>
      <c r="IET25"/>
      <c r="IEU25"/>
      <c r="IEV25"/>
      <c r="IEW25"/>
      <c r="IEX25"/>
      <c r="IEY25"/>
      <c r="IEZ25"/>
      <c r="IFA25"/>
      <c r="IFB25"/>
      <c r="IFC25"/>
      <c r="IFD25"/>
      <c r="IFE25"/>
      <c r="IFF25"/>
      <c r="IFG25"/>
      <c r="IFH25"/>
      <c r="IFI25"/>
      <c r="IFJ25"/>
      <c r="IFK25"/>
      <c r="IFL25"/>
      <c r="IFM25"/>
      <c r="IFN25"/>
      <c r="IFO25"/>
      <c r="IFP25"/>
      <c r="IFQ25"/>
      <c r="IFR25"/>
      <c r="IFS25"/>
      <c r="IFT25"/>
      <c r="IFU25"/>
      <c r="IFV25"/>
      <c r="IFW25"/>
      <c r="IFX25"/>
      <c r="IFY25"/>
      <c r="IFZ25"/>
      <c r="IGA25"/>
      <c r="IGB25"/>
      <c r="IGC25"/>
      <c r="IGD25"/>
      <c r="IGE25"/>
      <c r="IGF25"/>
      <c r="IGG25"/>
      <c r="IGH25"/>
      <c r="IGI25"/>
      <c r="IGJ25"/>
      <c r="IGK25"/>
      <c r="IGL25"/>
      <c r="IGM25"/>
      <c r="IGN25"/>
      <c r="IGO25"/>
      <c r="IGP25"/>
      <c r="IGQ25"/>
      <c r="IGR25"/>
      <c r="IGS25"/>
      <c r="IGT25"/>
      <c r="IGU25"/>
      <c r="IGV25"/>
      <c r="IGW25"/>
      <c r="IGX25"/>
      <c r="IGY25"/>
      <c r="IGZ25"/>
      <c r="IHA25"/>
      <c r="IHB25"/>
      <c r="IHC25"/>
      <c r="IHD25"/>
      <c r="IHE25"/>
      <c r="IHF25"/>
      <c r="IHG25"/>
      <c r="IHH25"/>
      <c r="IHI25"/>
      <c r="IHJ25"/>
      <c r="IHK25"/>
      <c r="IHL25"/>
      <c r="IHM25"/>
      <c r="IHN25"/>
      <c r="IHO25"/>
      <c r="IHP25"/>
      <c r="IHQ25"/>
      <c r="IHR25"/>
      <c r="IHS25"/>
      <c r="IHT25"/>
      <c r="IHU25"/>
      <c r="IHV25"/>
      <c r="IHW25"/>
      <c r="IHX25"/>
      <c r="IHY25"/>
      <c r="IHZ25"/>
      <c r="IIA25"/>
      <c r="IIB25"/>
      <c r="IIC25"/>
      <c r="IID25"/>
      <c r="IIE25"/>
      <c r="IIF25"/>
      <c r="IIG25"/>
      <c r="IIH25"/>
      <c r="III25"/>
      <c r="IIJ25"/>
      <c r="IIK25"/>
      <c r="IIL25"/>
      <c r="IIM25"/>
      <c r="IIN25"/>
      <c r="IIO25"/>
      <c r="IIP25"/>
      <c r="IIQ25"/>
      <c r="IIR25"/>
      <c r="IIS25"/>
      <c r="IIT25"/>
      <c r="IIU25"/>
      <c r="IIV25"/>
      <c r="IIW25"/>
      <c r="IIX25"/>
      <c r="IIY25"/>
      <c r="IIZ25"/>
      <c r="IJA25"/>
      <c r="IJB25"/>
      <c r="IJC25"/>
      <c r="IJD25"/>
      <c r="IJE25"/>
      <c r="IJF25"/>
      <c r="IJG25"/>
      <c r="IJH25"/>
      <c r="IJI25"/>
      <c r="IJJ25"/>
      <c r="IJK25"/>
      <c r="IJL25"/>
      <c r="IJM25"/>
      <c r="IJN25"/>
      <c r="IJO25"/>
      <c r="IJP25"/>
      <c r="IJQ25"/>
      <c r="IJR25"/>
      <c r="IJS25"/>
      <c r="IJT25"/>
      <c r="IJU25"/>
      <c r="IJV25"/>
      <c r="IJW25"/>
      <c r="IJX25"/>
      <c r="IJY25"/>
      <c r="IJZ25"/>
      <c r="IKA25"/>
      <c r="IKB25"/>
      <c r="IKC25"/>
      <c r="IKD25"/>
      <c r="IKE25"/>
      <c r="IKF25"/>
      <c r="IKG25"/>
      <c r="IKH25"/>
      <c r="IKI25"/>
      <c r="IKJ25"/>
      <c r="IKK25"/>
      <c r="IKL25"/>
      <c r="IKM25"/>
      <c r="IKN25"/>
      <c r="IKO25"/>
      <c r="IKP25"/>
      <c r="IKQ25"/>
      <c r="IKR25"/>
      <c r="IKS25"/>
      <c r="IKT25"/>
      <c r="IKU25"/>
      <c r="IKV25"/>
      <c r="IKW25"/>
      <c r="IKX25"/>
      <c r="IKY25"/>
      <c r="IKZ25"/>
      <c r="ILA25"/>
      <c r="ILB25"/>
      <c r="ILC25"/>
      <c r="ILD25"/>
      <c r="ILE25"/>
      <c r="ILF25"/>
      <c r="ILG25"/>
      <c r="ILH25"/>
      <c r="ILI25"/>
      <c r="ILJ25"/>
      <c r="ILK25"/>
      <c r="ILL25"/>
      <c r="ILM25"/>
      <c r="ILN25"/>
      <c r="ILO25"/>
      <c r="ILP25"/>
      <c r="ILQ25"/>
      <c r="ILR25"/>
      <c r="ILS25"/>
      <c r="ILT25"/>
      <c r="ILU25"/>
      <c r="ILV25"/>
      <c r="ILW25"/>
      <c r="ILX25"/>
      <c r="ILY25"/>
      <c r="ILZ25"/>
      <c r="IMA25"/>
      <c r="IMB25"/>
      <c r="IMC25"/>
      <c r="IMD25"/>
      <c r="IME25"/>
      <c r="IMF25"/>
      <c r="IMG25"/>
      <c r="IMH25"/>
      <c r="IMI25"/>
      <c r="IMJ25"/>
      <c r="IMK25"/>
      <c r="IML25"/>
      <c r="IMM25"/>
      <c r="IMN25"/>
      <c r="IMO25"/>
      <c r="IMP25"/>
      <c r="IMQ25"/>
      <c r="IMR25"/>
      <c r="IMS25"/>
      <c r="IMT25"/>
      <c r="IMU25"/>
      <c r="IMV25"/>
      <c r="IMW25"/>
      <c r="IMX25"/>
      <c r="IMY25"/>
      <c r="IMZ25"/>
      <c r="INA25"/>
      <c r="INB25"/>
      <c r="INC25"/>
      <c r="IND25"/>
      <c r="INE25"/>
      <c r="INF25"/>
      <c r="ING25"/>
      <c r="INH25"/>
      <c r="INI25"/>
      <c r="INJ25"/>
      <c r="INK25"/>
      <c r="INL25"/>
      <c r="INM25"/>
      <c r="INN25"/>
      <c r="INO25"/>
      <c r="INP25"/>
      <c r="INQ25"/>
      <c r="INR25"/>
      <c r="INS25"/>
      <c r="INT25"/>
      <c r="INU25"/>
      <c r="INV25"/>
      <c r="INW25"/>
      <c r="INX25"/>
      <c r="INY25"/>
      <c r="INZ25"/>
      <c r="IOA25"/>
      <c r="IOB25"/>
      <c r="IOC25"/>
      <c r="IOD25"/>
      <c r="IOE25"/>
      <c r="IOF25"/>
      <c r="IOG25"/>
      <c r="IOH25"/>
      <c r="IOI25"/>
      <c r="IOJ25"/>
      <c r="IOK25"/>
      <c r="IOL25"/>
      <c r="IOM25"/>
      <c r="ION25"/>
      <c r="IOO25"/>
      <c r="IOP25"/>
      <c r="IOQ25"/>
      <c r="IOR25"/>
      <c r="IOS25"/>
      <c r="IOT25"/>
      <c r="IOU25"/>
      <c r="IOV25"/>
      <c r="IOW25"/>
      <c r="IOX25"/>
      <c r="IOY25"/>
      <c r="IOZ25"/>
      <c r="IPA25"/>
      <c r="IPB25"/>
      <c r="IPC25"/>
      <c r="IPD25"/>
      <c r="IPE25"/>
      <c r="IPF25"/>
      <c r="IPG25"/>
      <c r="IPH25"/>
      <c r="IPI25"/>
      <c r="IPJ25"/>
      <c r="IPK25"/>
      <c r="IPL25"/>
      <c r="IPM25"/>
      <c r="IPN25"/>
      <c r="IPO25"/>
      <c r="IPP25"/>
      <c r="IPQ25"/>
      <c r="IPR25"/>
      <c r="IPS25"/>
      <c r="IPT25"/>
      <c r="IPU25"/>
      <c r="IPV25"/>
      <c r="IPW25"/>
      <c r="IPX25"/>
      <c r="IPY25"/>
      <c r="IPZ25"/>
      <c r="IQA25"/>
      <c r="IQB25"/>
      <c r="IQC25"/>
      <c r="IQD25"/>
      <c r="IQE25"/>
      <c r="IQF25"/>
      <c r="IQG25"/>
      <c r="IQH25"/>
      <c r="IQI25"/>
      <c r="IQJ25"/>
      <c r="IQK25"/>
      <c r="IQL25"/>
      <c r="IQM25"/>
      <c r="IQN25"/>
      <c r="IQO25"/>
      <c r="IQP25"/>
      <c r="IQQ25"/>
      <c r="IQR25"/>
      <c r="IQS25"/>
      <c r="IQT25"/>
      <c r="IQU25"/>
      <c r="IQV25"/>
      <c r="IQW25"/>
      <c r="IQX25"/>
      <c r="IQY25"/>
      <c r="IQZ25"/>
      <c r="IRA25"/>
      <c r="IRB25"/>
      <c r="IRC25"/>
      <c r="IRD25"/>
      <c r="IRE25"/>
      <c r="IRF25"/>
      <c r="IRG25"/>
      <c r="IRH25"/>
      <c r="IRI25"/>
      <c r="IRJ25"/>
      <c r="IRK25"/>
      <c r="IRL25"/>
      <c r="IRM25"/>
      <c r="IRN25"/>
      <c r="IRO25"/>
      <c r="IRP25"/>
      <c r="IRQ25"/>
      <c r="IRR25"/>
      <c r="IRS25"/>
      <c r="IRT25"/>
      <c r="IRU25"/>
      <c r="IRV25"/>
      <c r="IRW25"/>
      <c r="IRX25"/>
      <c r="IRY25"/>
      <c r="IRZ25"/>
      <c r="ISA25"/>
      <c r="ISB25"/>
      <c r="ISC25"/>
      <c r="ISD25"/>
      <c r="ISE25"/>
      <c r="ISF25"/>
      <c r="ISG25"/>
      <c r="ISH25"/>
      <c r="ISI25"/>
      <c r="ISJ25"/>
      <c r="ISK25"/>
      <c r="ISL25"/>
      <c r="ISM25"/>
      <c r="ISN25"/>
      <c r="ISO25"/>
      <c r="ISP25"/>
      <c r="ISQ25"/>
      <c r="ISR25"/>
      <c r="ISS25"/>
      <c r="IST25"/>
      <c r="ISU25"/>
      <c r="ISV25"/>
      <c r="ISW25"/>
      <c r="ISX25"/>
      <c r="ISY25"/>
      <c r="ISZ25"/>
      <c r="ITA25"/>
      <c r="ITB25"/>
      <c r="ITC25"/>
      <c r="ITD25"/>
      <c r="ITE25"/>
      <c r="ITF25"/>
      <c r="ITG25"/>
      <c r="ITH25"/>
      <c r="ITI25"/>
      <c r="ITJ25"/>
      <c r="ITK25"/>
      <c r="ITL25"/>
      <c r="ITM25"/>
      <c r="ITN25"/>
      <c r="ITO25"/>
      <c r="ITP25"/>
      <c r="ITQ25"/>
      <c r="ITR25"/>
      <c r="ITS25"/>
      <c r="ITT25"/>
      <c r="ITU25"/>
      <c r="ITV25"/>
      <c r="ITW25"/>
      <c r="ITX25"/>
      <c r="ITY25"/>
      <c r="ITZ25"/>
      <c r="IUA25"/>
      <c r="IUB25"/>
      <c r="IUC25"/>
      <c r="IUD25"/>
      <c r="IUE25"/>
      <c r="IUF25"/>
      <c r="IUG25"/>
      <c r="IUH25"/>
      <c r="IUI25"/>
      <c r="IUJ25"/>
      <c r="IUK25"/>
      <c r="IUL25"/>
      <c r="IUM25"/>
      <c r="IUN25"/>
      <c r="IUO25"/>
      <c r="IUP25"/>
      <c r="IUQ25"/>
      <c r="IUR25"/>
      <c r="IUS25"/>
      <c r="IUT25"/>
      <c r="IUU25"/>
      <c r="IUV25"/>
      <c r="IUW25"/>
      <c r="IUX25"/>
      <c r="IUY25"/>
      <c r="IUZ25"/>
      <c r="IVA25"/>
      <c r="IVB25"/>
      <c r="IVC25"/>
      <c r="IVD25"/>
      <c r="IVE25"/>
      <c r="IVF25"/>
      <c r="IVG25"/>
      <c r="IVH25"/>
      <c r="IVI25"/>
      <c r="IVJ25"/>
      <c r="IVK25"/>
      <c r="IVL25"/>
      <c r="IVM25"/>
      <c r="IVN25"/>
      <c r="IVO25"/>
      <c r="IVP25"/>
      <c r="IVQ25"/>
      <c r="IVR25"/>
      <c r="IVS25"/>
      <c r="IVT25"/>
      <c r="IVU25"/>
      <c r="IVV25"/>
      <c r="IVW25"/>
      <c r="IVX25"/>
      <c r="IVY25"/>
      <c r="IVZ25"/>
      <c r="IWA25"/>
      <c r="IWB25"/>
      <c r="IWC25"/>
      <c r="IWD25"/>
      <c r="IWE25"/>
      <c r="IWF25"/>
      <c r="IWG25"/>
      <c r="IWH25"/>
      <c r="IWI25"/>
      <c r="IWJ25"/>
      <c r="IWK25"/>
      <c r="IWL25"/>
      <c r="IWM25"/>
      <c r="IWN25"/>
      <c r="IWO25"/>
      <c r="IWP25"/>
      <c r="IWQ25"/>
      <c r="IWR25"/>
      <c r="IWS25"/>
      <c r="IWT25"/>
      <c r="IWU25"/>
      <c r="IWV25"/>
      <c r="IWW25"/>
      <c r="IWX25"/>
      <c r="IWY25"/>
      <c r="IWZ25"/>
      <c r="IXA25"/>
      <c r="IXB25"/>
      <c r="IXC25"/>
      <c r="IXD25"/>
      <c r="IXE25"/>
      <c r="IXF25"/>
      <c r="IXG25"/>
      <c r="IXH25"/>
      <c r="IXI25"/>
      <c r="IXJ25"/>
      <c r="IXK25"/>
      <c r="IXL25"/>
      <c r="IXM25"/>
      <c r="IXN25"/>
      <c r="IXO25"/>
      <c r="IXP25"/>
      <c r="IXQ25"/>
      <c r="IXR25"/>
      <c r="IXS25"/>
      <c r="IXT25"/>
      <c r="IXU25"/>
      <c r="IXV25"/>
      <c r="IXW25"/>
      <c r="IXX25"/>
      <c r="IXY25"/>
      <c r="IXZ25"/>
      <c r="IYA25"/>
      <c r="IYB25"/>
      <c r="IYC25"/>
      <c r="IYD25"/>
      <c r="IYE25"/>
      <c r="IYF25"/>
      <c r="IYG25"/>
      <c r="IYH25"/>
      <c r="IYI25"/>
      <c r="IYJ25"/>
      <c r="IYK25"/>
      <c r="IYL25"/>
      <c r="IYM25"/>
      <c r="IYN25"/>
      <c r="IYO25"/>
      <c r="IYP25"/>
      <c r="IYQ25"/>
      <c r="IYR25"/>
      <c r="IYS25"/>
      <c r="IYT25"/>
      <c r="IYU25"/>
      <c r="IYV25"/>
      <c r="IYW25"/>
      <c r="IYX25"/>
      <c r="IYY25"/>
      <c r="IYZ25"/>
      <c r="IZA25"/>
      <c r="IZB25"/>
      <c r="IZC25"/>
      <c r="IZD25"/>
      <c r="IZE25"/>
      <c r="IZF25"/>
      <c r="IZG25"/>
      <c r="IZH25"/>
      <c r="IZI25"/>
      <c r="IZJ25"/>
      <c r="IZK25"/>
      <c r="IZL25"/>
      <c r="IZM25"/>
      <c r="IZN25"/>
      <c r="IZO25"/>
      <c r="IZP25"/>
      <c r="IZQ25"/>
      <c r="IZR25"/>
      <c r="IZS25"/>
      <c r="IZT25"/>
      <c r="IZU25"/>
      <c r="IZV25"/>
      <c r="IZW25"/>
      <c r="IZX25"/>
      <c r="IZY25"/>
      <c r="IZZ25"/>
      <c r="JAA25"/>
      <c r="JAB25"/>
      <c r="JAC25"/>
      <c r="JAD25"/>
      <c r="JAE25"/>
      <c r="JAF25"/>
      <c r="JAG25"/>
      <c r="JAH25"/>
      <c r="JAI25"/>
      <c r="JAJ25"/>
      <c r="JAK25"/>
      <c r="JAL25"/>
      <c r="JAM25"/>
      <c r="JAN25"/>
      <c r="JAO25"/>
      <c r="JAP25"/>
      <c r="JAQ25"/>
      <c r="JAR25"/>
      <c r="JAS25"/>
      <c r="JAT25"/>
      <c r="JAU25"/>
      <c r="JAV25"/>
      <c r="JAW25"/>
      <c r="JAX25"/>
      <c r="JAY25"/>
      <c r="JAZ25"/>
      <c r="JBA25"/>
      <c r="JBB25"/>
      <c r="JBC25"/>
      <c r="JBD25"/>
      <c r="JBE25"/>
      <c r="JBF25"/>
      <c r="JBG25"/>
      <c r="JBH25"/>
      <c r="JBI25"/>
      <c r="JBJ25"/>
      <c r="JBK25"/>
      <c r="JBL25"/>
      <c r="JBM25"/>
      <c r="JBN25"/>
      <c r="JBO25"/>
      <c r="JBP25"/>
      <c r="JBQ25"/>
      <c r="JBR25"/>
      <c r="JBS25"/>
      <c r="JBT25"/>
      <c r="JBU25"/>
      <c r="JBV25"/>
      <c r="JBW25"/>
      <c r="JBX25"/>
      <c r="JBY25"/>
      <c r="JBZ25"/>
      <c r="JCA25"/>
      <c r="JCB25"/>
      <c r="JCC25"/>
      <c r="JCD25"/>
      <c r="JCE25"/>
      <c r="JCF25"/>
      <c r="JCG25"/>
      <c r="JCH25"/>
      <c r="JCI25"/>
      <c r="JCJ25"/>
      <c r="JCK25"/>
      <c r="JCL25"/>
      <c r="JCM25"/>
      <c r="JCN25"/>
      <c r="JCO25"/>
      <c r="JCP25"/>
      <c r="JCQ25"/>
      <c r="JCR25"/>
      <c r="JCS25"/>
      <c r="JCT25"/>
      <c r="JCU25"/>
      <c r="JCV25"/>
      <c r="JCW25"/>
      <c r="JCX25"/>
      <c r="JCY25"/>
      <c r="JCZ25"/>
      <c r="JDA25"/>
      <c r="JDB25"/>
      <c r="JDC25"/>
      <c r="JDD25"/>
      <c r="JDE25"/>
      <c r="JDF25"/>
      <c r="JDG25"/>
      <c r="JDH25"/>
      <c r="JDI25"/>
      <c r="JDJ25"/>
      <c r="JDK25"/>
      <c r="JDL25"/>
      <c r="JDM25"/>
      <c r="JDN25"/>
      <c r="JDO25"/>
      <c r="JDP25"/>
      <c r="JDQ25"/>
      <c r="JDR25"/>
      <c r="JDS25"/>
      <c r="JDT25"/>
      <c r="JDU25"/>
      <c r="JDV25"/>
      <c r="JDW25"/>
      <c r="JDX25"/>
      <c r="JDY25"/>
      <c r="JDZ25"/>
      <c r="JEA25"/>
      <c r="JEB25"/>
      <c r="JEC25"/>
      <c r="JED25"/>
      <c r="JEE25"/>
      <c r="JEF25"/>
      <c r="JEG25"/>
      <c r="JEH25"/>
      <c r="JEI25"/>
      <c r="JEJ25"/>
      <c r="JEK25"/>
      <c r="JEL25"/>
      <c r="JEM25"/>
      <c r="JEN25"/>
      <c r="JEO25"/>
      <c r="JEP25"/>
      <c r="JEQ25"/>
      <c r="JER25"/>
      <c r="JES25"/>
      <c r="JET25"/>
      <c r="JEU25"/>
      <c r="JEV25"/>
      <c r="JEW25"/>
      <c r="JEX25"/>
      <c r="JEY25"/>
      <c r="JEZ25"/>
      <c r="JFA25"/>
      <c r="JFB25"/>
      <c r="JFC25"/>
      <c r="JFD25"/>
      <c r="JFE25"/>
      <c r="JFF25"/>
      <c r="JFG25"/>
      <c r="JFH25"/>
      <c r="JFI25"/>
      <c r="JFJ25"/>
      <c r="JFK25"/>
      <c r="JFL25"/>
      <c r="JFM25"/>
      <c r="JFN25"/>
      <c r="JFO25"/>
      <c r="JFP25"/>
      <c r="JFQ25"/>
      <c r="JFR25"/>
      <c r="JFS25"/>
      <c r="JFT25"/>
      <c r="JFU25"/>
      <c r="JFV25"/>
      <c r="JFW25"/>
      <c r="JFX25"/>
      <c r="JFY25"/>
      <c r="JFZ25"/>
      <c r="JGA25"/>
      <c r="JGB25"/>
      <c r="JGC25"/>
      <c r="JGD25"/>
      <c r="JGE25"/>
      <c r="JGF25"/>
      <c r="JGG25"/>
      <c r="JGH25"/>
      <c r="JGI25"/>
      <c r="JGJ25"/>
      <c r="JGK25"/>
      <c r="JGL25"/>
      <c r="JGM25"/>
      <c r="JGN25"/>
      <c r="JGO25"/>
      <c r="JGP25"/>
      <c r="JGQ25"/>
      <c r="JGR25"/>
      <c r="JGS25"/>
      <c r="JGT25"/>
      <c r="JGU25"/>
      <c r="JGV25"/>
      <c r="JGW25"/>
      <c r="JGX25"/>
      <c r="JGY25"/>
      <c r="JGZ25"/>
      <c r="JHA25"/>
      <c r="JHB25"/>
      <c r="JHC25"/>
      <c r="JHD25"/>
      <c r="JHE25"/>
      <c r="JHF25"/>
      <c r="JHG25"/>
      <c r="JHH25"/>
      <c r="JHI25"/>
      <c r="JHJ25"/>
      <c r="JHK25"/>
      <c r="JHL25"/>
      <c r="JHM25"/>
      <c r="JHN25"/>
      <c r="JHO25"/>
      <c r="JHP25"/>
      <c r="JHQ25"/>
      <c r="JHR25"/>
      <c r="JHS25"/>
      <c r="JHT25"/>
      <c r="JHU25"/>
      <c r="JHV25"/>
      <c r="JHW25"/>
      <c r="JHX25"/>
      <c r="JHY25"/>
      <c r="JHZ25"/>
      <c r="JIA25"/>
      <c r="JIB25"/>
      <c r="JIC25"/>
      <c r="JID25"/>
      <c r="JIE25"/>
      <c r="JIF25"/>
      <c r="JIG25"/>
      <c r="JIH25"/>
      <c r="JII25"/>
      <c r="JIJ25"/>
      <c r="JIK25"/>
      <c r="JIL25"/>
      <c r="JIM25"/>
      <c r="JIN25"/>
      <c r="JIO25"/>
      <c r="JIP25"/>
      <c r="JIQ25"/>
      <c r="JIR25"/>
      <c r="JIS25"/>
      <c r="JIT25"/>
      <c r="JIU25"/>
      <c r="JIV25"/>
      <c r="JIW25"/>
      <c r="JIX25"/>
      <c r="JIY25"/>
      <c r="JIZ25"/>
      <c r="JJA25"/>
      <c r="JJB25"/>
      <c r="JJC25"/>
      <c r="JJD25"/>
      <c r="JJE25"/>
      <c r="JJF25"/>
      <c r="JJG25"/>
      <c r="JJH25"/>
      <c r="JJI25"/>
      <c r="JJJ25"/>
      <c r="JJK25"/>
      <c r="JJL25"/>
      <c r="JJM25"/>
      <c r="JJN25"/>
      <c r="JJO25"/>
      <c r="JJP25"/>
      <c r="JJQ25"/>
      <c r="JJR25"/>
      <c r="JJS25"/>
      <c r="JJT25"/>
      <c r="JJU25"/>
      <c r="JJV25"/>
      <c r="JJW25"/>
      <c r="JJX25"/>
      <c r="JJY25"/>
      <c r="JJZ25"/>
      <c r="JKA25"/>
      <c r="JKB25"/>
      <c r="JKC25"/>
      <c r="JKD25"/>
      <c r="JKE25"/>
      <c r="JKF25"/>
      <c r="JKG25"/>
      <c r="JKH25"/>
      <c r="JKI25"/>
      <c r="JKJ25"/>
      <c r="JKK25"/>
      <c r="JKL25"/>
      <c r="JKM25"/>
      <c r="JKN25"/>
      <c r="JKO25"/>
      <c r="JKP25"/>
      <c r="JKQ25"/>
      <c r="JKR25"/>
      <c r="JKS25"/>
      <c r="JKT25"/>
      <c r="JKU25"/>
      <c r="JKV25"/>
      <c r="JKW25"/>
      <c r="JKX25"/>
      <c r="JKY25"/>
      <c r="JKZ25"/>
      <c r="JLA25"/>
      <c r="JLB25"/>
      <c r="JLC25"/>
      <c r="JLD25"/>
      <c r="JLE25"/>
      <c r="JLF25"/>
      <c r="JLG25"/>
      <c r="JLH25"/>
      <c r="JLI25"/>
      <c r="JLJ25"/>
      <c r="JLK25"/>
      <c r="JLL25"/>
      <c r="JLM25"/>
      <c r="JLN25"/>
      <c r="JLO25"/>
      <c r="JLP25"/>
      <c r="JLQ25"/>
      <c r="JLR25"/>
      <c r="JLS25"/>
      <c r="JLT25"/>
      <c r="JLU25"/>
      <c r="JLV25"/>
      <c r="JLW25"/>
      <c r="JLX25"/>
      <c r="JLY25"/>
      <c r="JLZ25"/>
      <c r="JMA25"/>
      <c r="JMB25"/>
      <c r="JMC25"/>
      <c r="JMD25"/>
      <c r="JME25"/>
      <c r="JMF25"/>
      <c r="JMG25"/>
      <c r="JMH25"/>
      <c r="JMI25"/>
      <c r="JMJ25"/>
      <c r="JMK25"/>
      <c r="JML25"/>
      <c r="JMM25"/>
      <c r="JMN25"/>
      <c r="JMO25"/>
      <c r="JMP25"/>
      <c r="JMQ25"/>
      <c r="JMR25"/>
      <c r="JMS25"/>
      <c r="JMT25"/>
      <c r="JMU25"/>
      <c r="JMV25"/>
      <c r="JMW25"/>
      <c r="JMX25"/>
      <c r="JMY25"/>
      <c r="JMZ25"/>
      <c r="JNA25"/>
      <c r="JNB25"/>
      <c r="JNC25"/>
      <c r="JND25"/>
      <c r="JNE25"/>
      <c r="JNF25"/>
      <c r="JNG25"/>
      <c r="JNH25"/>
      <c r="JNI25"/>
      <c r="JNJ25"/>
      <c r="JNK25"/>
      <c r="JNL25"/>
      <c r="JNM25"/>
      <c r="JNN25"/>
      <c r="JNO25"/>
      <c r="JNP25"/>
      <c r="JNQ25"/>
      <c r="JNR25"/>
      <c r="JNS25"/>
      <c r="JNT25"/>
      <c r="JNU25"/>
      <c r="JNV25"/>
      <c r="JNW25"/>
      <c r="JNX25"/>
      <c r="JNY25"/>
      <c r="JNZ25"/>
      <c r="JOA25"/>
      <c r="JOB25"/>
      <c r="JOC25"/>
      <c r="JOD25"/>
      <c r="JOE25"/>
      <c r="JOF25"/>
      <c r="JOG25"/>
      <c r="JOH25"/>
      <c r="JOI25"/>
      <c r="JOJ25"/>
      <c r="JOK25"/>
      <c r="JOL25"/>
      <c r="JOM25"/>
      <c r="JON25"/>
      <c r="JOO25"/>
      <c r="JOP25"/>
      <c r="JOQ25"/>
      <c r="JOR25"/>
      <c r="JOS25"/>
      <c r="JOT25"/>
      <c r="JOU25"/>
      <c r="JOV25"/>
      <c r="JOW25"/>
      <c r="JOX25"/>
      <c r="JOY25"/>
      <c r="JOZ25"/>
      <c r="JPA25"/>
      <c r="JPB25"/>
      <c r="JPC25"/>
      <c r="JPD25"/>
      <c r="JPE25"/>
      <c r="JPF25"/>
      <c r="JPG25"/>
      <c r="JPH25"/>
      <c r="JPI25"/>
      <c r="JPJ25"/>
      <c r="JPK25"/>
      <c r="JPL25"/>
      <c r="JPM25"/>
      <c r="JPN25"/>
      <c r="JPO25"/>
      <c r="JPP25"/>
      <c r="JPQ25"/>
      <c r="JPR25"/>
      <c r="JPS25"/>
      <c r="JPT25"/>
      <c r="JPU25"/>
      <c r="JPV25"/>
      <c r="JPW25"/>
      <c r="JPX25"/>
      <c r="JPY25"/>
      <c r="JPZ25"/>
      <c r="JQA25"/>
      <c r="JQB25"/>
      <c r="JQC25"/>
      <c r="JQD25"/>
      <c r="JQE25"/>
      <c r="JQF25"/>
      <c r="JQG25"/>
      <c r="JQH25"/>
      <c r="JQI25"/>
      <c r="JQJ25"/>
      <c r="JQK25"/>
      <c r="JQL25"/>
      <c r="JQM25"/>
      <c r="JQN25"/>
      <c r="JQO25"/>
      <c r="JQP25"/>
      <c r="JQQ25"/>
      <c r="JQR25"/>
      <c r="JQS25"/>
      <c r="JQT25"/>
      <c r="JQU25"/>
      <c r="JQV25"/>
      <c r="JQW25"/>
      <c r="JQX25"/>
      <c r="JQY25"/>
      <c r="JQZ25"/>
      <c r="JRA25"/>
      <c r="JRB25"/>
      <c r="JRC25"/>
      <c r="JRD25"/>
      <c r="JRE25"/>
      <c r="JRF25"/>
      <c r="JRG25"/>
      <c r="JRH25"/>
      <c r="JRI25"/>
      <c r="JRJ25"/>
      <c r="JRK25"/>
      <c r="JRL25"/>
      <c r="JRM25"/>
      <c r="JRN25"/>
      <c r="JRO25"/>
      <c r="JRP25"/>
      <c r="JRQ25"/>
      <c r="JRR25"/>
      <c r="JRS25"/>
      <c r="JRT25"/>
      <c r="JRU25"/>
      <c r="JRV25"/>
      <c r="JRW25"/>
      <c r="JRX25"/>
      <c r="JRY25"/>
      <c r="JRZ25"/>
      <c r="JSA25"/>
      <c r="JSB25"/>
      <c r="JSC25"/>
      <c r="JSD25"/>
      <c r="JSE25"/>
      <c r="JSF25"/>
      <c r="JSG25"/>
      <c r="JSH25"/>
      <c r="JSI25"/>
      <c r="JSJ25"/>
      <c r="JSK25"/>
      <c r="JSL25"/>
      <c r="JSM25"/>
      <c r="JSN25"/>
      <c r="JSO25"/>
      <c r="JSP25"/>
      <c r="JSQ25"/>
      <c r="JSR25"/>
      <c r="JSS25"/>
      <c r="JST25"/>
      <c r="JSU25"/>
      <c r="JSV25"/>
      <c r="JSW25"/>
      <c r="JSX25"/>
      <c r="JSY25"/>
      <c r="JSZ25"/>
      <c r="JTA25"/>
      <c r="JTB25"/>
      <c r="JTC25"/>
      <c r="JTD25"/>
      <c r="JTE25"/>
      <c r="JTF25"/>
      <c r="JTG25"/>
      <c r="JTH25"/>
      <c r="JTI25"/>
      <c r="JTJ25"/>
      <c r="JTK25"/>
      <c r="JTL25"/>
      <c r="JTM25"/>
      <c r="JTN25"/>
      <c r="JTO25"/>
      <c r="JTP25"/>
      <c r="JTQ25"/>
      <c r="JTR25"/>
      <c r="JTS25"/>
      <c r="JTT25"/>
      <c r="JTU25"/>
      <c r="JTV25"/>
      <c r="JTW25"/>
      <c r="JTX25"/>
      <c r="JTY25"/>
      <c r="JTZ25"/>
      <c r="JUA25"/>
      <c r="JUB25"/>
      <c r="JUC25"/>
      <c r="JUD25"/>
      <c r="JUE25"/>
      <c r="JUF25"/>
      <c r="JUG25"/>
      <c r="JUH25"/>
      <c r="JUI25"/>
      <c r="JUJ25"/>
      <c r="JUK25"/>
      <c r="JUL25"/>
      <c r="JUM25"/>
      <c r="JUN25"/>
      <c r="JUO25"/>
      <c r="JUP25"/>
      <c r="JUQ25"/>
      <c r="JUR25"/>
      <c r="JUS25"/>
      <c r="JUT25"/>
      <c r="JUU25"/>
      <c r="JUV25"/>
      <c r="JUW25"/>
      <c r="JUX25"/>
      <c r="JUY25"/>
      <c r="JUZ25"/>
      <c r="JVA25"/>
      <c r="JVB25"/>
      <c r="JVC25"/>
      <c r="JVD25"/>
      <c r="JVE25"/>
      <c r="JVF25"/>
      <c r="JVG25"/>
      <c r="JVH25"/>
      <c r="JVI25"/>
      <c r="JVJ25"/>
      <c r="JVK25"/>
      <c r="JVL25"/>
      <c r="JVM25"/>
      <c r="JVN25"/>
      <c r="JVO25"/>
      <c r="JVP25"/>
      <c r="JVQ25"/>
      <c r="JVR25"/>
      <c r="JVS25"/>
      <c r="JVT25"/>
      <c r="JVU25"/>
      <c r="JVV25"/>
      <c r="JVW25"/>
      <c r="JVX25"/>
      <c r="JVY25"/>
      <c r="JVZ25"/>
      <c r="JWA25"/>
      <c r="JWB25"/>
      <c r="JWC25"/>
      <c r="JWD25"/>
      <c r="JWE25"/>
      <c r="JWF25"/>
      <c r="JWG25"/>
      <c r="JWH25"/>
      <c r="JWI25"/>
      <c r="JWJ25"/>
      <c r="JWK25"/>
      <c r="JWL25"/>
      <c r="JWM25"/>
      <c r="JWN25"/>
      <c r="JWO25"/>
      <c r="JWP25"/>
      <c r="JWQ25"/>
      <c r="JWR25"/>
      <c r="JWS25"/>
      <c r="JWT25"/>
      <c r="JWU25"/>
      <c r="JWV25"/>
      <c r="JWW25"/>
      <c r="JWX25"/>
      <c r="JWY25"/>
      <c r="JWZ25"/>
      <c r="JXA25"/>
      <c r="JXB25"/>
      <c r="JXC25"/>
      <c r="JXD25"/>
      <c r="JXE25"/>
      <c r="JXF25"/>
      <c r="JXG25"/>
      <c r="JXH25"/>
      <c r="JXI25"/>
      <c r="JXJ25"/>
      <c r="JXK25"/>
      <c r="JXL25"/>
      <c r="JXM25"/>
      <c r="JXN25"/>
      <c r="JXO25"/>
      <c r="JXP25"/>
      <c r="JXQ25"/>
      <c r="JXR25"/>
      <c r="JXS25"/>
      <c r="JXT25"/>
      <c r="JXU25"/>
      <c r="JXV25"/>
      <c r="JXW25"/>
      <c r="JXX25"/>
      <c r="JXY25"/>
      <c r="JXZ25"/>
      <c r="JYA25"/>
      <c r="JYB25"/>
      <c r="JYC25"/>
      <c r="JYD25"/>
      <c r="JYE25"/>
      <c r="JYF25"/>
      <c r="JYG25"/>
      <c r="JYH25"/>
      <c r="JYI25"/>
      <c r="JYJ25"/>
      <c r="JYK25"/>
      <c r="JYL25"/>
      <c r="JYM25"/>
      <c r="JYN25"/>
      <c r="JYO25"/>
      <c r="JYP25"/>
      <c r="JYQ25"/>
      <c r="JYR25"/>
      <c r="JYS25"/>
      <c r="JYT25"/>
      <c r="JYU25"/>
      <c r="JYV25"/>
      <c r="JYW25"/>
      <c r="JYX25"/>
      <c r="JYY25"/>
      <c r="JYZ25"/>
      <c r="JZA25"/>
      <c r="JZB25"/>
      <c r="JZC25"/>
      <c r="JZD25"/>
      <c r="JZE25"/>
      <c r="JZF25"/>
      <c r="JZG25"/>
      <c r="JZH25"/>
      <c r="JZI25"/>
      <c r="JZJ25"/>
      <c r="JZK25"/>
      <c r="JZL25"/>
      <c r="JZM25"/>
      <c r="JZN25"/>
      <c r="JZO25"/>
      <c r="JZP25"/>
      <c r="JZQ25"/>
      <c r="JZR25"/>
      <c r="JZS25"/>
      <c r="JZT25"/>
      <c r="JZU25"/>
      <c r="JZV25"/>
      <c r="JZW25"/>
      <c r="JZX25"/>
      <c r="JZY25"/>
      <c r="JZZ25"/>
      <c r="KAA25"/>
      <c r="KAB25"/>
      <c r="KAC25"/>
      <c r="KAD25"/>
      <c r="KAE25"/>
      <c r="KAF25"/>
      <c r="KAG25"/>
      <c r="KAH25"/>
      <c r="KAI25"/>
      <c r="KAJ25"/>
      <c r="KAK25"/>
      <c r="KAL25"/>
      <c r="KAM25"/>
      <c r="KAN25"/>
      <c r="KAO25"/>
      <c r="KAP25"/>
      <c r="KAQ25"/>
      <c r="KAR25"/>
      <c r="KAS25"/>
      <c r="KAT25"/>
      <c r="KAU25"/>
      <c r="KAV25"/>
      <c r="KAW25"/>
      <c r="KAX25"/>
      <c r="KAY25"/>
      <c r="KAZ25"/>
      <c r="KBA25"/>
      <c r="KBB25"/>
      <c r="KBC25"/>
      <c r="KBD25"/>
      <c r="KBE25"/>
      <c r="KBF25"/>
      <c r="KBG25"/>
      <c r="KBH25"/>
      <c r="KBI25"/>
      <c r="KBJ25"/>
      <c r="KBK25"/>
      <c r="KBL25"/>
      <c r="KBM25"/>
      <c r="KBN25"/>
      <c r="KBO25"/>
      <c r="KBP25"/>
      <c r="KBQ25"/>
      <c r="KBR25"/>
      <c r="KBS25"/>
      <c r="KBT25"/>
      <c r="KBU25"/>
      <c r="KBV25"/>
      <c r="KBW25"/>
      <c r="KBX25"/>
      <c r="KBY25"/>
      <c r="KBZ25"/>
      <c r="KCA25"/>
      <c r="KCB25"/>
      <c r="KCC25"/>
      <c r="KCD25"/>
      <c r="KCE25"/>
      <c r="KCF25"/>
      <c r="KCG25"/>
      <c r="KCH25"/>
      <c r="KCI25"/>
      <c r="KCJ25"/>
      <c r="KCK25"/>
      <c r="KCL25"/>
      <c r="KCM25"/>
      <c r="KCN25"/>
      <c r="KCO25"/>
      <c r="KCP25"/>
      <c r="KCQ25"/>
      <c r="KCR25"/>
      <c r="KCS25"/>
      <c r="KCT25"/>
      <c r="KCU25"/>
      <c r="KCV25"/>
      <c r="KCW25"/>
      <c r="KCX25"/>
      <c r="KCY25"/>
      <c r="KCZ25"/>
      <c r="KDA25"/>
      <c r="KDB25"/>
      <c r="KDC25"/>
      <c r="KDD25"/>
      <c r="KDE25"/>
      <c r="KDF25"/>
      <c r="KDG25"/>
      <c r="KDH25"/>
      <c r="KDI25"/>
      <c r="KDJ25"/>
      <c r="KDK25"/>
      <c r="KDL25"/>
      <c r="KDM25"/>
      <c r="KDN25"/>
      <c r="KDO25"/>
      <c r="KDP25"/>
      <c r="KDQ25"/>
      <c r="KDR25"/>
      <c r="KDS25"/>
      <c r="KDT25"/>
      <c r="KDU25"/>
      <c r="KDV25"/>
      <c r="KDW25"/>
      <c r="KDX25"/>
      <c r="KDY25"/>
      <c r="KDZ25"/>
      <c r="KEA25"/>
      <c r="KEB25"/>
      <c r="KEC25"/>
      <c r="KED25"/>
      <c r="KEE25"/>
      <c r="KEF25"/>
      <c r="KEG25"/>
      <c r="KEH25"/>
      <c r="KEI25"/>
      <c r="KEJ25"/>
      <c r="KEK25"/>
      <c r="KEL25"/>
      <c r="KEM25"/>
      <c r="KEN25"/>
      <c r="KEO25"/>
      <c r="KEP25"/>
      <c r="KEQ25"/>
      <c r="KER25"/>
      <c r="KES25"/>
      <c r="KET25"/>
      <c r="KEU25"/>
      <c r="KEV25"/>
      <c r="KEW25"/>
      <c r="KEX25"/>
      <c r="KEY25"/>
      <c r="KEZ25"/>
      <c r="KFA25"/>
      <c r="KFB25"/>
      <c r="KFC25"/>
      <c r="KFD25"/>
      <c r="KFE25"/>
      <c r="KFF25"/>
      <c r="KFG25"/>
      <c r="KFH25"/>
      <c r="KFI25"/>
      <c r="KFJ25"/>
      <c r="KFK25"/>
      <c r="KFL25"/>
      <c r="KFM25"/>
      <c r="KFN25"/>
      <c r="KFO25"/>
      <c r="KFP25"/>
      <c r="KFQ25"/>
      <c r="KFR25"/>
      <c r="KFS25"/>
      <c r="KFT25"/>
      <c r="KFU25"/>
      <c r="KFV25"/>
      <c r="KFW25"/>
      <c r="KFX25"/>
      <c r="KFY25"/>
      <c r="KFZ25"/>
      <c r="KGA25"/>
      <c r="KGB25"/>
      <c r="KGC25"/>
      <c r="KGD25"/>
      <c r="KGE25"/>
      <c r="KGF25"/>
      <c r="KGG25"/>
      <c r="KGH25"/>
      <c r="KGI25"/>
      <c r="KGJ25"/>
      <c r="KGK25"/>
      <c r="KGL25"/>
      <c r="KGM25"/>
      <c r="KGN25"/>
      <c r="KGO25"/>
      <c r="KGP25"/>
      <c r="KGQ25"/>
      <c r="KGR25"/>
      <c r="KGS25"/>
      <c r="KGT25"/>
      <c r="KGU25"/>
      <c r="KGV25"/>
      <c r="KGW25"/>
      <c r="KGX25"/>
      <c r="KGY25"/>
      <c r="KGZ25"/>
      <c r="KHA25"/>
      <c r="KHB25"/>
      <c r="KHC25"/>
      <c r="KHD25"/>
      <c r="KHE25"/>
      <c r="KHF25"/>
      <c r="KHG25"/>
      <c r="KHH25"/>
      <c r="KHI25"/>
      <c r="KHJ25"/>
      <c r="KHK25"/>
      <c r="KHL25"/>
      <c r="KHM25"/>
      <c r="KHN25"/>
      <c r="KHO25"/>
      <c r="KHP25"/>
      <c r="KHQ25"/>
      <c r="KHR25"/>
      <c r="KHS25"/>
      <c r="KHT25"/>
      <c r="KHU25"/>
      <c r="KHV25"/>
      <c r="KHW25"/>
      <c r="KHX25"/>
      <c r="KHY25"/>
      <c r="KHZ25"/>
      <c r="KIA25"/>
      <c r="KIB25"/>
      <c r="KIC25"/>
      <c r="KID25"/>
      <c r="KIE25"/>
      <c r="KIF25"/>
      <c r="KIG25"/>
      <c r="KIH25"/>
      <c r="KII25"/>
      <c r="KIJ25"/>
      <c r="KIK25"/>
      <c r="KIL25"/>
      <c r="KIM25"/>
      <c r="KIN25"/>
      <c r="KIO25"/>
      <c r="KIP25"/>
      <c r="KIQ25"/>
      <c r="KIR25"/>
      <c r="KIS25"/>
      <c r="KIT25"/>
      <c r="KIU25"/>
      <c r="KIV25"/>
      <c r="KIW25"/>
      <c r="KIX25"/>
      <c r="KIY25"/>
      <c r="KIZ25"/>
      <c r="KJA25"/>
      <c r="KJB25"/>
      <c r="KJC25"/>
      <c r="KJD25"/>
      <c r="KJE25"/>
      <c r="KJF25"/>
      <c r="KJG25"/>
      <c r="KJH25"/>
      <c r="KJI25"/>
      <c r="KJJ25"/>
      <c r="KJK25"/>
      <c r="KJL25"/>
      <c r="KJM25"/>
      <c r="KJN25"/>
      <c r="KJO25"/>
      <c r="KJP25"/>
      <c r="KJQ25"/>
      <c r="KJR25"/>
      <c r="KJS25"/>
      <c r="KJT25"/>
      <c r="KJU25"/>
      <c r="KJV25"/>
      <c r="KJW25"/>
      <c r="KJX25"/>
      <c r="KJY25"/>
      <c r="KJZ25"/>
      <c r="KKA25"/>
      <c r="KKB25"/>
      <c r="KKC25"/>
      <c r="KKD25"/>
      <c r="KKE25"/>
      <c r="KKF25"/>
      <c r="KKG25"/>
      <c r="KKH25"/>
      <c r="KKI25"/>
      <c r="KKJ25"/>
      <c r="KKK25"/>
      <c r="KKL25"/>
      <c r="KKM25"/>
      <c r="KKN25"/>
      <c r="KKO25"/>
      <c r="KKP25"/>
      <c r="KKQ25"/>
      <c r="KKR25"/>
      <c r="KKS25"/>
      <c r="KKT25"/>
      <c r="KKU25"/>
      <c r="KKV25"/>
      <c r="KKW25"/>
      <c r="KKX25"/>
      <c r="KKY25"/>
      <c r="KKZ25"/>
      <c r="KLA25"/>
      <c r="KLB25"/>
      <c r="KLC25"/>
      <c r="KLD25"/>
      <c r="KLE25"/>
      <c r="KLF25"/>
      <c r="KLG25"/>
      <c r="KLH25"/>
      <c r="KLI25"/>
      <c r="KLJ25"/>
      <c r="KLK25"/>
      <c r="KLL25"/>
      <c r="KLM25"/>
      <c r="KLN25"/>
      <c r="KLO25"/>
      <c r="KLP25"/>
      <c r="KLQ25"/>
      <c r="KLR25"/>
      <c r="KLS25"/>
      <c r="KLT25"/>
      <c r="KLU25"/>
      <c r="KLV25"/>
      <c r="KLW25"/>
      <c r="KLX25"/>
      <c r="KLY25"/>
      <c r="KLZ25"/>
      <c r="KMA25"/>
      <c r="KMB25"/>
      <c r="KMC25"/>
      <c r="KMD25"/>
      <c r="KME25"/>
      <c r="KMF25"/>
      <c r="KMG25"/>
      <c r="KMH25"/>
      <c r="KMI25"/>
      <c r="KMJ25"/>
      <c r="KMK25"/>
      <c r="KML25"/>
      <c r="KMM25"/>
      <c r="KMN25"/>
      <c r="KMO25"/>
      <c r="KMP25"/>
      <c r="KMQ25"/>
      <c r="KMR25"/>
      <c r="KMS25"/>
      <c r="KMT25"/>
      <c r="KMU25"/>
      <c r="KMV25"/>
      <c r="KMW25"/>
      <c r="KMX25"/>
      <c r="KMY25"/>
      <c r="KMZ25"/>
      <c r="KNA25"/>
      <c r="KNB25"/>
      <c r="KNC25"/>
      <c r="KND25"/>
      <c r="KNE25"/>
      <c r="KNF25"/>
      <c r="KNG25"/>
      <c r="KNH25"/>
      <c r="KNI25"/>
      <c r="KNJ25"/>
      <c r="KNK25"/>
      <c r="KNL25"/>
      <c r="KNM25"/>
      <c r="KNN25"/>
      <c r="KNO25"/>
      <c r="KNP25"/>
      <c r="KNQ25"/>
      <c r="KNR25"/>
      <c r="KNS25"/>
      <c r="KNT25"/>
      <c r="KNU25"/>
      <c r="KNV25"/>
      <c r="KNW25"/>
      <c r="KNX25"/>
      <c r="KNY25"/>
      <c r="KNZ25"/>
      <c r="KOA25"/>
      <c r="KOB25"/>
      <c r="KOC25"/>
      <c r="KOD25"/>
      <c r="KOE25"/>
      <c r="KOF25"/>
      <c r="KOG25"/>
      <c r="KOH25"/>
      <c r="KOI25"/>
      <c r="KOJ25"/>
      <c r="KOK25"/>
      <c r="KOL25"/>
      <c r="KOM25"/>
      <c r="KON25"/>
      <c r="KOO25"/>
      <c r="KOP25"/>
      <c r="KOQ25"/>
      <c r="KOR25"/>
      <c r="KOS25"/>
      <c r="KOT25"/>
      <c r="KOU25"/>
      <c r="KOV25"/>
      <c r="KOW25"/>
      <c r="KOX25"/>
      <c r="KOY25"/>
      <c r="KOZ25"/>
      <c r="KPA25"/>
      <c r="KPB25"/>
      <c r="KPC25"/>
      <c r="KPD25"/>
      <c r="KPE25"/>
      <c r="KPF25"/>
      <c r="KPG25"/>
      <c r="KPH25"/>
      <c r="KPI25"/>
      <c r="KPJ25"/>
      <c r="KPK25"/>
      <c r="KPL25"/>
      <c r="KPM25"/>
      <c r="KPN25"/>
      <c r="KPO25"/>
      <c r="KPP25"/>
      <c r="KPQ25"/>
      <c r="KPR25"/>
      <c r="KPS25"/>
      <c r="KPT25"/>
      <c r="KPU25"/>
      <c r="KPV25"/>
      <c r="KPW25"/>
      <c r="KPX25"/>
      <c r="KPY25"/>
      <c r="KPZ25"/>
      <c r="KQA25"/>
      <c r="KQB25"/>
      <c r="KQC25"/>
      <c r="KQD25"/>
      <c r="KQE25"/>
      <c r="KQF25"/>
      <c r="KQG25"/>
      <c r="KQH25"/>
      <c r="KQI25"/>
      <c r="KQJ25"/>
      <c r="KQK25"/>
      <c r="KQL25"/>
      <c r="KQM25"/>
      <c r="KQN25"/>
      <c r="KQO25"/>
      <c r="KQP25"/>
      <c r="KQQ25"/>
      <c r="KQR25"/>
      <c r="KQS25"/>
      <c r="KQT25"/>
      <c r="KQU25"/>
      <c r="KQV25"/>
      <c r="KQW25"/>
      <c r="KQX25"/>
      <c r="KQY25"/>
      <c r="KQZ25"/>
      <c r="KRA25"/>
      <c r="KRB25"/>
      <c r="KRC25"/>
      <c r="KRD25"/>
      <c r="KRE25"/>
      <c r="KRF25"/>
      <c r="KRG25"/>
      <c r="KRH25"/>
      <c r="KRI25"/>
      <c r="KRJ25"/>
      <c r="KRK25"/>
      <c r="KRL25"/>
      <c r="KRM25"/>
      <c r="KRN25"/>
      <c r="KRO25"/>
      <c r="KRP25"/>
      <c r="KRQ25"/>
      <c r="KRR25"/>
      <c r="KRS25"/>
      <c r="KRT25"/>
      <c r="KRU25"/>
      <c r="KRV25"/>
      <c r="KRW25"/>
      <c r="KRX25"/>
      <c r="KRY25"/>
      <c r="KRZ25"/>
      <c r="KSA25"/>
      <c r="KSB25"/>
      <c r="KSC25"/>
      <c r="KSD25"/>
      <c r="KSE25"/>
      <c r="KSF25"/>
      <c r="KSG25"/>
      <c r="KSH25"/>
      <c r="KSI25"/>
      <c r="KSJ25"/>
      <c r="KSK25"/>
      <c r="KSL25"/>
      <c r="KSM25"/>
      <c r="KSN25"/>
      <c r="KSO25"/>
      <c r="KSP25"/>
      <c r="KSQ25"/>
      <c r="KSR25"/>
      <c r="KSS25"/>
      <c r="KST25"/>
      <c r="KSU25"/>
      <c r="KSV25"/>
      <c r="KSW25"/>
      <c r="KSX25"/>
      <c r="KSY25"/>
      <c r="KSZ25"/>
      <c r="KTA25"/>
      <c r="KTB25"/>
      <c r="KTC25"/>
      <c r="KTD25"/>
      <c r="KTE25"/>
      <c r="KTF25"/>
      <c r="KTG25"/>
      <c r="KTH25"/>
      <c r="KTI25"/>
      <c r="KTJ25"/>
      <c r="KTK25"/>
      <c r="KTL25"/>
      <c r="KTM25"/>
      <c r="KTN25"/>
      <c r="KTO25"/>
      <c r="KTP25"/>
      <c r="KTQ25"/>
      <c r="KTR25"/>
      <c r="KTS25"/>
      <c r="KTT25"/>
      <c r="KTU25"/>
      <c r="KTV25"/>
      <c r="KTW25"/>
      <c r="KTX25"/>
      <c r="KTY25"/>
      <c r="KTZ25"/>
      <c r="KUA25"/>
      <c r="KUB25"/>
      <c r="KUC25"/>
      <c r="KUD25"/>
      <c r="KUE25"/>
      <c r="KUF25"/>
      <c r="KUG25"/>
      <c r="KUH25"/>
      <c r="KUI25"/>
      <c r="KUJ25"/>
      <c r="KUK25"/>
      <c r="KUL25"/>
      <c r="KUM25"/>
      <c r="KUN25"/>
      <c r="KUO25"/>
      <c r="KUP25"/>
      <c r="KUQ25"/>
      <c r="KUR25"/>
      <c r="KUS25"/>
      <c r="KUT25"/>
      <c r="KUU25"/>
      <c r="KUV25"/>
      <c r="KUW25"/>
      <c r="KUX25"/>
      <c r="KUY25"/>
      <c r="KUZ25"/>
      <c r="KVA25"/>
      <c r="KVB25"/>
      <c r="KVC25"/>
      <c r="KVD25"/>
      <c r="KVE25"/>
      <c r="KVF25"/>
      <c r="KVG25"/>
      <c r="KVH25"/>
      <c r="KVI25"/>
      <c r="KVJ25"/>
      <c r="KVK25"/>
      <c r="KVL25"/>
      <c r="KVM25"/>
      <c r="KVN25"/>
      <c r="KVO25"/>
      <c r="KVP25"/>
      <c r="KVQ25"/>
      <c r="KVR25"/>
      <c r="KVS25"/>
      <c r="KVT25"/>
      <c r="KVU25"/>
      <c r="KVV25"/>
      <c r="KVW25"/>
      <c r="KVX25"/>
      <c r="KVY25"/>
      <c r="KVZ25"/>
      <c r="KWA25"/>
      <c r="KWB25"/>
      <c r="KWC25"/>
      <c r="KWD25"/>
      <c r="KWE25"/>
      <c r="KWF25"/>
      <c r="KWG25"/>
      <c r="KWH25"/>
      <c r="KWI25"/>
      <c r="KWJ25"/>
      <c r="KWK25"/>
      <c r="KWL25"/>
      <c r="KWM25"/>
      <c r="KWN25"/>
      <c r="KWO25"/>
      <c r="KWP25"/>
      <c r="KWQ25"/>
      <c r="KWR25"/>
      <c r="KWS25"/>
      <c r="KWT25"/>
      <c r="KWU25"/>
      <c r="KWV25"/>
      <c r="KWW25"/>
      <c r="KWX25"/>
      <c r="KWY25"/>
      <c r="KWZ25"/>
      <c r="KXA25"/>
      <c r="KXB25"/>
      <c r="KXC25"/>
      <c r="KXD25"/>
      <c r="KXE25"/>
      <c r="KXF25"/>
      <c r="KXG25"/>
      <c r="KXH25"/>
      <c r="KXI25"/>
      <c r="KXJ25"/>
      <c r="KXK25"/>
      <c r="KXL25"/>
      <c r="KXM25"/>
      <c r="KXN25"/>
      <c r="KXO25"/>
      <c r="KXP25"/>
      <c r="KXQ25"/>
      <c r="KXR25"/>
      <c r="KXS25"/>
      <c r="KXT25"/>
      <c r="KXU25"/>
      <c r="KXV25"/>
      <c r="KXW25"/>
      <c r="KXX25"/>
      <c r="KXY25"/>
      <c r="KXZ25"/>
      <c r="KYA25"/>
      <c r="KYB25"/>
      <c r="KYC25"/>
      <c r="KYD25"/>
      <c r="KYE25"/>
      <c r="KYF25"/>
      <c r="KYG25"/>
      <c r="KYH25"/>
      <c r="KYI25"/>
      <c r="KYJ25"/>
      <c r="KYK25"/>
      <c r="KYL25"/>
      <c r="KYM25"/>
      <c r="KYN25"/>
      <c r="KYO25"/>
      <c r="KYP25"/>
      <c r="KYQ25"/>
      <c r="KYR25"/>
      <c r="KYS25"/>
      <c r="KYT25"/>
      <c r="KYU25"/>
      <c r="KYV25"/>
      <c r="KYW25"/>
      <c r="KYX25"/>
      <c r="KYY25"/>
      <c r="KYZ25"/>
      <c r="KZA25"/>
      <c r="KZB25"/>
      <c r="KZC25"/>
      <c r="KZD25"/>
      <c r="KZE25"/>
      <c r="KZF25"/>
      <c r="KZG25"/>
      <c r="KZH25"/>
      <c r="KZI25"/>
      <c r="KZJ25"/>
      <c r="KZK25"/>
      <c r="KZL25"/>
      <c r="KZM25"/>
      <c r="KZN25"/>
      <c r="KZO25"/>
      <c r="KZP25"/>
      <c r="KZQ25"/>
      <c r="KZR25"/>
      <c r="KZS25"/>
      <c r="KZT25"/>
      <c r="KZU25"/>
      <c r="KZV25"/>
      <c r="KZW25"/>
      <c r="KZX25"/>
      <c r="KZY25"/>
      <c r="KZZ25"/>
      <c r="LAA25"/>
      <c r="LAB25"/>
      <c r="LAC25"/>
      <c r="LAD25"/>
      <c r="LAE25"/>
      <c r="LAF25"/>
      <c r="LAG25"/>
      <c r="LAH25"/>
      <c r="LAI25"/>
      <c r="LAJ25"/>
      <c r="LAK25"/>
      <c r="LAL25"/>
      <c r="LAM25"/>
      <c r="LAN25"/>
      <c r="LAO25"/>
      <c r="LAP25"/>
      <c r="LAQ25"/>
      <c r="LAR25"/>
      <c r="LAS25"/>
      <c r="LAT25"/>
      <c r="LAU25"/>
      <c r="LAV25"/>
      <c r="LAW25"/>
      <c r="LAX25"/>
      <c r="LAY25"/>
      <c r="LAZ25"/>
      <c r="LBA25"/>
      <c r="LBB25"/>
      <c r="LBC25"/>
      <c r="LBD25"/>
      <c r="LBE25"/>
      <c r="LBF25"/>
      <c r="LBG25"/>
      <c r="LBH25"/>
      <c r="LBI25"/>
      <c r="LBJ25"/>
      <c r="LBK25"/>
      <c r="LBL25"/>
      <c r="LBM25"/>
      <c r="LBN25"/>
      <c r="LBO25"/>
      <c r="LBP25"/>
      <c r="LBQ25"/>
      <c r="LBR25"/>
      <c r="LBS25"/>
      <c r="LBT25"/>
      <c r="LBU25"/>
      <c r="LBV25"/>
      <c r="LBW25"/>
      <c r="LBX25"/>
      <c r="LBY25"/>
      <c r="LBZ25"/>
      <c r="LCA25"/>
      <c r="LCB25"/>
      <c r="LCC25"/>
      <c r="LCD25"/>
      <c r="LCE25"/>
      <c r="LCF25"/>
      <c r="LCG25"/>
      <c r="LCH25"/>
      <c r="LCI25"/>
      <c r="LCJ25"/>
      <c r="LCK25"/>
      <c r="LCL25"/>
      <c r="LCM25"/>
      <c r="LCN25"/>
      <c r="LCO25"/>
      <c r="LCP25"/>
      <c r="LCQ25"/>
      <c r="LCR25"/>
      <c r="LCS25"/>
      <c r="LCT25"/>
      <c r="LCU25"/>
      <c r="LCV25"/>
      <c r="LCW25"/>
      <c r="LCX25"/>
      <c r="LCY25"/>
      <c r="LCZ25"/>
      <c r="LDA25"/>
      <c r="LDB25"/>
      <c r="LDC25"/>
      <c r="LDD25"/>
      <c r="LDE25"/>
      <c r="LDF25"/>
      <c r="LDG25"/>
      <c r="LDH25"/>
      <c r="LDI25"/>
      <c r="LDJ25"/>
      <c r="LDK25"/>
      <c r="LDL25"/>
      <c r="LDM25"/>
      <c r="LDN25"/>
      <c r="LDO25"/>
      <c r="LDP25"/>
      <c r="LDQ25"/>
      <c r="LDR25"/>
      <c r="LDS25"/>
      <c r="LDT25"/>
      <c r="LDU25"/>
      <c r="LDV25"/>
      <c r="LDW25"/>
      <c r="LDX25"/>
      <c r="LDY25"/>
      <c r="LDZ25"/>
      <c r="LEA25"/>
      <c r="LEB25"/>
      <c r="LEC25"/>
      <c r="LED25"/>
      <c r="LEE25"/>
      <c r="LEF25"/>
      <c r="LEG25"/>
      <c r="LEH25"/>
      <c r="LEI25"/>
      <c r="LEJ25"/>
      <c r="LEK25"/>
      <c r="LEL25"/>
      <c r="LEM25"/>
      <c r="LEN25"/>
      <c r="LEO25"/>
      <c r="LEP25"/>
      <c r="LEQ25"/>
      <c r="LER25"/>
      <c r="LES25"/>
      <c r="LET25"/>
      <c r="LEU25"/>
      <c r="LEV25"/>
      <c r="LEW25"/>
      <c r="LEX25"/>
      <c r="LEY25"/>
      <c r="LEZ25"/>
      <c r="LFA25"/>
      <c r="LFB25"/>
      <c r="LFC25"/>
      <c r="LFD25"/>
      <c r="LFE25"/>
      <c r="LFF25"/>
      <c r="LFG25"/>
      <c r="LFH25"/>
      <c r="LFI25"/>
      <c r="LFJ25"/>
      <c r="LFK25"/>
      <c r="LFL25"/>
      <c r="LFM25"/>
      <c r="LFN25"/>
      <c r="LFO25"/>
      <c r="LFP25"/>
      <c r="LFQ25"/>
      <c r="LFR25"/>
      <c r="LFS25"/>
      <c r="LFT25"/>
      <c r="LFU25"/>
      <c r="LFV25"/>
      <c r="LFW25"/>
      <c r="LFX25"/>
      <c r="LFY25"/>
      <c r="LFZ25"/>
      <c r="LGA25"/>
      <c r="LGB25"/>
      <c r="LGC25"/>
      <c r="LGD25"/>
      <c r="LGE25"/>
      <c r="LGF25"/>
      <c r="LGG25"/>
      <c r="LGH25"/>
      <c r="LGI25"/>
      <c r="LGJ25"/>
      <c r="LGK25"/>
      <c r="LGL25"/>
      <c r="LGM25"/>
      <c r="LGN25"/>
      <c r="LGO25"/>
      <c r="LGP25"/>
      <c r="LGQ25"/>
      <c r="LGR25"/>
      <c r="LGS25"/>
      <c r="LGT25"/>
      <c r="LGU25"/>
      <c r="LGV25"/>
      <c r="LGW25"/>
      <c r="LGX25"/>
      <c r="LGY25"/>
      <c r="LGZ25"/>
      <c r="LHA25"/>
      <c r="LHB25"/>
      <c r="LHC25"/>
      <c r="LHD25"/>
      <c r="LHE25"/>
      <c r="LHF25"/>
      <c r="LHG25"/>
      <c r="LHH25"/>
      <c r="LHI25"/>
      <c r="LHJ25"/>
      <c r="LHK25"/>
      <c r="LHL25"/>
      <c r="LHM25"/>
      <c r="LHN25"/>
      <c r="LHO25"/>
      <c r="LHP25"/>
      <c r="LHQ25"/>
      <c r="LHR25"/>
      <c r="LHS25"/>
      <c r="LHT25"/>
      <c r="LHU25"/>
      <c r="LHV25"/>
      <c r="LHW25"/>
      <c r="LHX25"/>
      <c r="LHY25"/>
      <c r="LHZ25"/>
      <c r="LIA25"/>
      <c r="LIB25"/>
      <c r="LIC25"/>
      <c r="LID25"/>
      <c r="LIE25"/>
      <c r="LIF25"/>
      <c r="LIG25"/>
      <c r="LIH25"/>
      <c r="LII25"/>
      <c r="LIJ25"/>
      <c r="LIK25"/>
      <c r="LIL25"/>
      <c r="LIM25"/>
      <c r="LIN25"/>
      <c r="LIO25"/>
      <c r="LIP25"/>
      <c r="LIQ25"/>
      <c r="LIR25"/>
      <c r="LIS25"/>
      <c r="LIT25"/>
      <c r="LIU25"/>
      <c r="LIV25"/>
      <c r="LIW25"/>
      <c r="LIX25"/>
      <c r="LIY25"/>
      <c r="LIZ25"/>
      <c r="LJA25"/>
      <c r="LJB25"/>
      <c r="LJC25"/>
      <c r="LJD25"/>
      <c r="LJE25"/>
      <c r="LJF25"/>
      <c r="LJG25"/>
      <c r="LJH25"/>
      <c r="LJI25"/>
      <c r="LJJ25"/>
      <c r="LJK25"/>
      <c r="LJL25"/>
      <c r="LJM25"/>
      <c r="LJN25"/>
      <c r="LJO25"/>
      <c r="LJP25"/>
      <c r="LJQ25"/>
      <c r="LJR25"/>
      <c r="LJS25"/>
      <c r="LJT25"/>
      <c r="LJU25"/>
      <c r="LJV25"/>
      <c r="LJW25"/>
      <c r="LJX25"/>
      <c r="LJY25"/>
      <c r="LJZ25"/>
      <c r="LKA25"/>
      <c r="LKB25"/>
      <c r="LKC25"/>
      <c r="LKD25"/>
      <c r="LKE25"/>
      <c r="LKF25"/>
      <c r="LKG25"/>
      <c r="LKH25"/>
      <c r="LKI25"/>
      <c r="LKJ25"/>
      <c r="LKK25"/>
      <c r="LKL25"/>
      <c r="LKM25"/>
      <c r="LKN25"/>
      <c r="LKO25"/>
      <c r="LKP25"/>
      <c r="LKQ25"/>
      <c r="LKR25"/>
      <c r="LKS25"/>
      <c r="LKT25"/>
      <c r="LKU25"/>
      <c r="LKV25"/>
      <c r="LKW25"/>
      <c r="LKX25"/>
      <c r="LKY25"/>
      <c r="LKZ25"/>
      <c r="LLA25"/>
      <c r="LLB25"/>
      <c r="LLC25"/>
      <c r="LLD25"/>
      <c r="LLE25"/>
      <c r="LLF25"/>
      <c r="LLG25"/>
      <c r="LLH25"/>
      <c r="LLI25"/>
      <c r="LLJ25"/>
      <c r="LLK25"/>
      <c r="LLL25"/>
      <c r="LLM25"/>
      <c r="LLN25"/>
      <c r="LLO25"/>
      <c r="LLP25"/>
      <c r="LLQ25"/>
      <c r="LLR25"/>
      <c r="LLS25"/>
      <c r="LLT25"/>
      <c r="LLU25"/>
      <c r="LLV25"/>
      <c r="LLW25"/>
      <c r="LLX25"/>
      <c r="LLY25"/>
      <c r="LLZ25"/>
      <c r="LMA25"/>
      <c r="LMB25"/>
      <c r="LMC25"/>
      <c r="LMD25"/>
      <c r="LME25"/>
      <c r="LMF25"/>
      <c r="LMG25"/>
      <c r="LMH25"/>
      <c r="LMI25"/>
      <c r="LMJ25"/>
      <c r="LMK25"/>
      <c r="LML25"/>
      <c r="LMM25"/>
      <c r="LMN25"/>
      <c r="LMO25"/>
      <c r="LMP25"/>
      <c r="LMQ25"/>
      <c r="LMR25"/>
      <c r="LMS25"/>
      <c r="LMT25"/>
      <c r="LMU25"/>
      <c r="LMV25"/>
      <c r="LMW25"/>
      <c r="LMX25"/>
      <c r="LMY25"/>
      <c r="LMZ25"/>
      <c r="LNA25"/>
      <c r="LNB25"/>
      <c r="LNC25"/>
      <c r="LND25"/>
      <c r="LNE25"/>
      <c r="LNF25"/>
      <c r="LNG25"/>
      <c r="LNH25"/>
      <c r="LNI25"/>
      <c r="LNJ25"/>
      <c r="LNK25"/>
      <c r="LNL25"/>
      <c r="LNM25"/>
      <c r="LNN25"/>
      <c r="LNO25"/>
      <c r="LNP25"/>
      <c r="LNQ25"/>
      <c r="LNR25"/>
      <c r="LNS25"/>
      <c r="LNT25"/>
      <c r="LNU25"/>
      <c r="LNV25"/>
      <c r="LNW25"/>
      <c r="LNX25"/>
      <c r="LNY25"/>
      <c r="LNZ25"/>
      <c r="LOA25"/>
      <c r="LOB25"/>
      <c r="LOC25"/>
      <c r="LOD25"/>
      <c r="LOE25"/>
      <c r="LOF25"/>
      <c r="LOG25"/>
      <c r="LOH25"/>
      <c r="LOI25"/>
      <c r="LOJ25"/>
      <c r="LOK25"/>
      <c r="LOL25"/>
      <c r="LOM25"/>
      <c r="LON25"/>
      <c r="LOO25"/>
      <c r="LOP25"/>
      <c r="LOQ25"/>
      <c r="LOR25"/>
      <c r="LOS25"/>
      <c r="LOT25"/>
      <c r="LOU25"/>
      <c r="LOV25"/>
      <c r="LOW25"/>
      <c r="LOX25"/>
      <c r="LOY25"/>
      <c r="LOZ25"/>
      <c r="LPA25"/>
      <c r="LPB25"/>
      <c r="LPC25"/>
      <c r="LPD25"/>
      <c r="LPE25"/>
      <c r="LPF25"/>
      <c r="LPG25"/>
      <c r="LPH25"/>
      <c r="LPI25"/>
      <c r="LPJ25"/>
      <c r="LPK25"/>
      <c r="LPL25"/>
      <c r="LPM25"/>
      <c r="LPN25"/>
      <c r="LPO25"/>
      <c r="LPP25"/>
      <c r="LPQ25"/>
      <c r="LPR25"/>
      <c r="LPS25"/>
      <c r="LPT25"/>
      <c r="LPU25"/>
      <c r="LPV25"/>
      <c r="LPW25"/>
      <c r="LPX25"/>
      <c r="LPY25"/>
      <c r="LPZ25"/>
      <c r="LQA25"/>
      <c r="LQB25"/>
      <c r="LQC25"/>
      <c r="LQD25"/>
      <c r="LQE25"/>
      <c r="LQF25"/>
      <c r="LQG25"/>
      <c r="LQH25"/>
      <c r="LQI25"/>
      <c r="LQJ25"/>
      <c r="LQK25"/>
      <c r="LQL25"/>
      <c r="LQM25"/>
      <c r="LQN25"/>
      <c r="LQO25"/>
      <c r="LQP25"/>
      <c r="LQQ25"/>
      <c r="LQR25"/>
      <c r="LQS25"/>
      <c r="LQT25"/>
      <c r="LQU25"/>
      <c r="LQV25"/>
      <c r="LQW25"/>
      <c r="LQX25"/>
      <c r="LQY25"/>
      <c r="LQZ25"/>
      <c r="LRA25"/>
      <c r="LRB25"/>
      <c r="LRC25"/>
      <c r="LRD25"/>
      <c r="LRE25"/>
      <c r="LRF25"/>
      <c r="LRG25"/>
      <c r="LRH25"/>
      <c r="LRI25"/>
      <c r="LRJ25"/>
      <c r="LRK25"/>
      <c r="LRL25"/>
      <c r="LRM25"/>
      <c r="LRN25"/>
      <c r="LRO25"/>
      <c r="LRP25"/>
      <c r="LRQ25"/>
      <c r="LRR25"/>
      <c r="LRS25"/>
      <c r="LRT25"/>
      <c r="LRU25"/>
      <c r="LRV25"/>
      <c r="LRW25"/>
      <c r="LRX25"/>
      <c r="LRY25"/>
      <c r="LRZ25"/>
      <c r="LSA25"/>
      <c r="LSB25"/>
      <c r="LSC25"/>
      <c r="LSD25"/>
      <c r="LSE25"/>
      <c r="LSF25"/>
      <c r="LSG25"/>
      <c r="LSH25"/>
      <c r="LSI25"/>
      <c r="LSJ25"/>
      <c r="LSK25"/>
      <c r="LSL25"/>
      <c r="LSM25"/>
      <c r="LSN25"/>
      <c r="LSO25"/>
      <c r="LSP25"/>
      <c r="LSQ25"/>
      <c r="LSR25"/>
      <c r="LSS25"/>
      <c r="LST25"/>
      <c r="LSU25"/>
      <c r="LSV25"/>
      <c r="LSW25"/>
      <c r="LSX25"/>
      <c r="LSY25"/>
      <c r="LSZ25"/>
      <c r="LTA25"/>
      <c r="LTB25"/>
      <c r="LTC25"/>
      <c r="LTD25"/>
      <c r="LTE25"/>
      <c r="LTF25"/>
      <c r="LTG25"/>
      <c r="LTH25"/>
      <c r="LTI25"/>
      <c r="LTJ25"/>
      <c r="LTK25"/>
      <c r="LTL25"/>
      <c r="LTM25"/>
      <c r="LTN25"/>
      <c r="LTO25"/>
      <c r="LTP25"/>
      <c r="LTQ25"/>
      <c r="LTR25"/>
      <c r="LTS25"/>
      <c r="LTT25"/>
      <c r="LTU25"/>
      <c r="LTV25"/>
      <c r="LTW25"/>
      <c r="LTX25"/>
      <c r="LTY25"/>
      <c r="LTZ25"/>
      <c r="LUA25"/>
      <c r="LUB25"/>
      <c r="LUC25"/>
      <c r="LUD25"/>
      <c r="LUE25"/>
      <c r="LUF25"/>
      <c r="LUG25"/>
      <c r="LUH25"/>
      <c r="LUI25"/>
      <c r="LUJ25"/>
      <c r="LUK25"/>
      <c r="LUL25"/>
      <c r="LUM25"/>
      <c r="LUN25"/>
      <c r="LUO25"/>
      <c r="LUP25"/>
      <c r="LUQ25"/>
      <c r="LUR25"/>
      <c r="LUS25"/>
      <c r="LUT25"/>
      <c r="LUU25"/>
      <c r="LUV25"/>
      <c r="LUW25"/>
      <c r="LUX25"/>
      <c r="LUY25"/>
      <c r="LUZ25"/>
      <c r="LVA25"/>
      <c r="LVB25"/>
      <c r="LVC25"/>
      <c r="LVD25"/>
      <c r="LVE25"/>
      <c r="LVF25"/>
      <c r="LVG25"/>
      <c r="LVH25"/>
      <c r="LVI25"/>
      <c r="LVJ25"/>
      <c r="LVK25"/>
      <c r="LVL25"/>
      <c r="LVM25"/>
      <c r="LVN25"/>
      <c r="LVO25"/>
      <c r="LVP25"/>
      <c r="LVQ25"/>
      <c r="LVR25"/>
      <c r="LVS25"/>
      <c r="LVT25"/>
      <c r="LVU25"/>
      <c r="LVV25"/>
      <c r="LVW25"/>
      <c r="LVX25"/>
      <c r="LVY25"/>
      <c r="LVZ25"/>
      <c r="LWA25"/>
      <c r="LWB25"/>
      <c r="LWC25"/>
      <c r="LWD25"/>
      <c r="LWE25"/>
      <c r="LWF25"/>
      <c r="LWG25"/>
      <c r="LWH25"/>
      <c r="LWI25"/>
      <c r="LWJ25"/>
      <c r="LWK25"/>
      <c r="LWL25"/>
      <c r="LWM25"/>
      <c r="LWN25"/>
      <c r="LWO25"/>
      <c r="LWP25"/>
      <c r="LWQ25"/>
      <c r="LWR25"/>
      <c r="LWS25"/>
      <c r="LWT25"/>
      <c r="LWU25"/>
      <c r="LWV25"/>
      <c r="LWW25"/>
      <c r="LWX25"/>
      <c r="LWY25"/>
      <c r="LWZ25"/>
      <c r="LXA25"/>
      <c r="LXB25"/>
      <c r="LXC25"/>
      <c r="LXD25"/>
      <c r="LXE25"/>
      <c r="LXF25"/>
      <c r="LXG25"/>
      <c r="LXH25"/>
      <c r="LXI25"/>
      <c r="LXJ25"/>
      <c r="LXK25"/>
      <c r="LXL25"/>
      <c r="LXM25"/>
      <c r="LXN25"/>
      <c r="LXO25"/>
      <c r="LXP25"/>
      <c r="LXQ25"/>
      <c r="LXR25"/>
      <c r="LXS25"/>
      <c r="LXT25"/>
      <c r="LXU25"/>
      <c r="LXV25"/>
      <c r="LXW25"/>
      <c r="LXX25"/>
      <c r="LXY25"/>
      <c r="LXZ25"/>
      <c r="LYA25"/>
      <c r="LYB25"/>
      <c r="LYC25"/>
      <c r="LYD25"/>
      <c r="LYE25"/>
      <c r="LYF25"/>
      <c r="LYG25"/>
      <c r="LYH25"/>
      <c r="LYI25"/>
      <c r="LYJ25"/>
      <c r="LYK25"/>
      <c r="LYL25"/>
      <c r="LYM25"/>
      <c r="LYN25"/>
      <c r="LYO25"/>
      <c r="LYP25"/>
      <c r="LYQ25"/>
      <c r="LYR25"/>
      <c r="LYS25"/>
      <c r="LYT25"/>
      <c r="LYU25"/>
      <c r="LYV25"/>
      <c r="LYW25"/>
      <c r="LYX25"/>
      <c r="LYY25"/>
      <c r="LYZ25"/>
      <c r="LZA25"/>
      <c r="LZB25"/>
      <c r="LZC25"/>
      <c r="LZD25"/>
      <c r="LZE25"/>
      <c r="LZF25"/>
      <c r="LZG25"/>
      <c r="LZH25"/>
      <c r="LZI25"/>
      <c r="LZJ25"/>
      <c r="LZK25"/>
      <c r="LZL25"/>
      <c r="LZM25"/>
      <c r="LZN25"/>
      <c r="LZO25"/>
      <c r="LZP25"/>
      <c r="LZQ25"/>
      <c r="LZR25"/>
      <c r="LZS25"/>
      <c r="LZT25"/>
      <c r="LZU25"/>
      <c r="LZV25"/>
      <c r="LZW25"/>
      <c r="LZX25"/>
      <c r="LZY25"/>
      <c r="LZZ25"/>
      <c r="MAA25"/>
      <c r="MAB25"/>
      <c r="MAC25"/>
      <c r="MAD25"/>
      <c r="MAE25"/>
      <c r="MAF25"/>
      <c r="MAG25"/>
      <c r="MAH25"/>
      <c r="MAI25"/>
      <c r="MAJ25"/>
      <c r="MAK25"/>
      <c r="MAL25"/>
      <c r="MAM25"/>
      <c r="MAN25"/>
      <c r="MAO25"/>
      <c r="MAP25"/>
      <c r="MAQ25"/>
      <c r="MAR25"/>
      <c r="MAS25"/>
      <c r="MAT25"/>
      <c r="MAU25"/>
      <c r="MAV25"/>
      <c r="MAW25"/>
      <c r="MAX25"/>
      <c r="MAY25"/>
      <c r="MAZ25"/>
      <c r="MBA25"/>
      <c r="MBB25"/>
      <c r="MBC25"/>
      <c r="MBD25"/>
      <c r="MBE25"/>
      <c r="MBF25"/>
      <c r="MBG25"/>
      <c r="MBH25"/>
      <c r="MBI25"/>
      <c r="MBJ25"/>
      <c r="MBK25"/>
      <c r="MBL25"/>
      <c r="MBM25"/>
      <c r="MBN25"/>
      <c r="MBO25"/>
      <c r="MBP25"/>
      <c r="MBQ25"/>
      <c r="MBR25"/>
      <c r="MBS25"/>
      <c r="MBT25"/>
      <c r="MBU25"/>
      <c r="MBV25"/>
      <c r="MBW25"/>
      <c r="MBX25"/>
      <c r="MBY25"/>
      <c r="MBZ25"/>
      <c r="MCA25"/>
      <c r="MCB25"/>
      <c r="MCC25"/>
      <c r="MCD25"/>
      <c r="MCE25"/>
      <c r="MCF25"/>
      <c r="MCG25"/>
      <c r="MCH25"/>
      <c r="MCI25"/>
      <c r="MCJ25"/>
      <c r="MCK25"/>
      <c r="MCL25"/>
      <c r="MCM25"/>
      <c r="MCN25"/>
      <c r="MCO25"/>
      <c r="MCP25"/>
      <c r="MCQ25"/>
      <c r="MCR25"/>
      <c r="MCS25"/>
      <c r="MCT25"/>
      <c r="MCU25"/>
      <c r="MCV25"/>
      <c r="MCW25"/>
      <c r="MCX25"/>
      <c r="MCY25"/>
      <c r="MCZ25"/>
      <c r="MDA25"/>
      <c r="MDB25"/>
      <c r="MDC25"/>
      <c r="MDD25"/>
      <c r="MDE25"/>
      <c r="MDF25"/>
      <c r="MDG25"/>
      <c r="MDH25"/>
      <c r="MDI25"/>
      <c r="MDJ25"/>
      <c r="MDK25"/>
      <c r="MDL25"/>
      <c r="MDM25"/>
      <c r="MDN25"/>
      <c r="MDO25"/>
      <c r="MDP25"/>
      <c r="MDQ25"/>
      <c r="MDR25"/>
      <c r="MDS25"/>
      <c r="MDT25"/>
      <c r="MDU25"/>
      <c r="MDV25"/>
      <c r="MDW25"/>
      <c r="MDX25"/>
      <c r="MDY25"/>
      <c r="MDZ25"/>
      <c r="MEA25"/>
      <c r="MEB25"/>
      <c r="MEC25"/>
      <c r="MED25"/>
      <c r="MEE25"/>
      <c r="MEF25"/>
      <c r="MEG25"/>
      <c r="MEH25"/>
      <c r="MEI25"/>
      <c r="MEJ25"/>
      <c r="MEK25"/>
      <c r="MEL25"/>
      <c r="MEM25"/>
      <c r="MEN25"/>
      <c r="MEO25"/>
      <c r="MEP25"/>
      <c r="MEQ25"/>
      <c r="MER25"/>
      <c r="MES25"/>
      <c r="MET25"/>
      <c r="MEU25"/>
      <c r="MEV25"/>
      <c r="MEW25"/>
      <c r="MEX25"/>
      <c r="MEY25"/>
      <c r="MEZ25"/>
      <c r="MFA25"/>
      <c r="MFB25"/>
      <c r="MFC25"/>
      <c r="MFD25"/>
      <c r="MFE25"/>
      <c r="MFF25"/>
      <c r="MFG25"/>
      <c r="MFH25"/>
      <c r="MFI25"/>
      <c r="MFJ25"/>
      <c r="MFK25"/>
      <c r="MFL25"/>
      <c r="MFM25"/>
      <c r="MFN25"/>
      <c r="MFO25"/>
      <c r="MFP25"/>
      <c r="MFQ25"/>
      <c r="MFR25"/>
      <c r="MFS25"/>
      <c r="MFT25"/>
      <c r="MFU25"/>
      <c r="MFV25"/>
      <c r="MFW25"/>
      <c r="MFX25"/>
      <c r="MFY25"/>
      <c r="MFZ25"/>
      <c r="MGA25"/>
      <c r="MGB25"/>
      <c r="MGC25"/>
      <c r="MGD25"/>
      <c r="MGE25"/>
      <c r="MGF25"/>
      <c r="MGG25"/>
      <c r="MGH25"/>
      <c r="MGI25"/>
      <c r="MGJ25"/>
      <c r="MGK25"/>
      <c r="MGL25"/>
      <c r="MGM25"/>
      <c r="MGN25"/>
      <c r="MGO25"/>
      <c r="MGP25"/>
      <c r="MGQ25"/>
      <c r="MGR25"/>
      <c r="MGS25"/>
      <c r="MGT25"/>
      <c r="MGU25"/>
      <c r="MGV25"/>
      <c r="MGW25"/>
      <c r="MGX25"/>
      <c r="MGY25"/>
      <c r="MGZ25"/>
      <c r="MHA25"/>
      <c r="MHB25"/>
      <c r="MHC25"/>
      <c r="MHD25"/>
      <c r="MHE25"/>
      <c r="MHF25"/>
      <c r="MHG25"/>
      <c r="MHH25"/>
      <c r="MHI25"/>
      <c r="MHJ25"/>
      <c r="MHK25"/>
      <c r="MHL25"/>
      <c r="MHM25"/>
      <c r="MHN25"/>
      <c r="MHO25"/>
      <c r="MHP25"/>
      <c r="MHQ25"/>
      <c r="MHR25"/>
      <c r="MHS25"/>
      <c r="MHT25"/>
      <c r="MHU25"/>
      <c r="MHV25"/>
      <c r="MHW25"/>
      <c r="MHX25"/>
      <c r="MHY25"/>
      <c r="MHZ25"/>
      <c r="MIA25"/>
      <c r="MIB25"/>
      <c r="MIC25"/>
      <c r="MID25"/>
      <c r="MIE25"/>
      <c r="MIF25"/>
      <c r="MIG25"/>
      <c r="MIH25"/>
      <c r="MII25"/>
      <c r="MIJ25"/>
      <c r="MIK25"/>
      <c r="MIL25"/>
      <c r="MIM25"/>
      <c r="MIN25"/>
      <c r="MIO25"/>
      <c r="MIP25"/>
      <c r="MIQ25"/>
      <c r="MIR25"/>
      <c r="MIS25"/>
      <c r="MIT25"/>
      <c r="MIU25"/>
      <c r="MIV25"/>
      <c r="MIW25"/>
      <c r="MIX25"/>
      <c r="MIY25"/>
      <c r="MIZ25"/>
      <c r="MJA25"/>
      <c r="MJB25"/>
      <c r="MJC25"/>
      <c r="MJD25"/>
      <c r="MJE25"/>
      <c r="MJF25"/>
      <c r="MJG25"/>
      <c r="MJH25"/>
      <c r="MJI25"/>
      <c r="MJJ25"/>
      <c r="MJK25"/>
      <c r="MJL25"/>
      <c r="MJM25"/>
      <c r="MJN25"/>
      <c r="MJO25"/>
      <c r="MJP25"/>
      <c r="MJQ25"/>
      <c r="MJR25"/>
      <c r="MJS25"/>
      <c r="MJT25"/>
      <c r="MJU25"/>
      <c r="MJV25"/>
      <c r="MJW25"/>
      <c r="MJX25"/>
      <c r="MJY25"/>
      <c r="MJZ25"/>
      <c r="MKA25"/>
      <c r="MKB25"/>
      <c r="MKC25"/>
      <c r="MKD25"/>
      <c r="MKE25"/>
      <c r="MKF25"/>
      <c r="MKG25"/>
      <c r="MKH25"/>
      <c r="MKI25"/>
      <c r="MKJ25"/>
      <c r="MKK25"/>
      <c r="MKL25"/>
      <c r="MKM25"/>
      <c r="MKN25"/>
      <c r="MKO25"/>
      <c r="MKP25"/>
      <c r="MKQ25"/>
      <c r="MKR25"/>
      <c r="MKS25"/>
      <c r="MKT25"/>
      <c r="MKU25"/>
      <c r="MKV25"/>
      <c r="MKW25"/>
      <c r="MKX25"/>
      <c r="MKY25"/>
      <c r="MKZ25"/>
      <c r="MLA25"/>
      <c r="MLB25"/>
      <c r="MLC25"/>
      <c r="MLD25"/>
      <c r="MLE25"/>
      <c r="MLF25"/>
      <c r="MLG25"/>
      <c r="MLH25"/>
      <c r="MLI25"/>
      <c r="MLJ25"/>
      <c r="MLK25"/>
      <c r="MLL25"/>
      <c r="MLM25"/>
      <c r="MLN25"/>
      <c r="MLO25"/>
      <c r="MLP25"/>
      <c r="MLQ25"/>
      <c r="MLR25"/>
      <c r="MLS25"/>
      <c r="MLT25"/>
      <c r="MLU25"/>
      <c r="MLV25"/>
      <c r="MLW25"/>
      <c r="MLX25"/>
      <c r="MLY25"/>
      <c r="MLZ25"/>
      <c r="MMA25"/>
      <c r="MMB25"/>
      <c r="MMC25"/>
      <c r="MMD25"/>
      <c r="MME25"/>
      <c r="MMF25"/>
      <c r="MMG25"/>
      <c r="MMH25"/>
      <c r="MMI25"/>
      <c r="MMJ25"/>
      <c r="MMK25"/>
      <c r="MML25"/>
      <c r="MMM25"/>
      <c r="MMN25"/>
      <c r="MMO25"/>
      <c r="MMP25"/>
      <c r="MMQ25"/>
      <c r="MMR25"/>
      <c r="MMS25"/>
      <c r="MMT25"/>
      <c r="MMU25"/>
      <c r="MMV25"/>
      <c r="MMW25"/>
      <c r="MMX25"/>
      <c r="MMY25"/>
      <c r="MMZ25"/>
      <c r="MNA25"/>
      <c r="MNB25"/>
      <c r="MNC25"/>
      <c r="MND25"/>
      <c r="MNE25"/>
      <c r="MNF25"/>
      <c r="MNG25"/>
      <c r="MNH25"/>
      <c r="MNI25"/>
      <c r="MNJ25"/>
      <c r="MNK25"/>
      <c r="MNL25"/>
      <c r="MNM25"/>
      <c r="MNN25"/>
      <c r="MNO25"/>
      <c r="MNP25"/>
      <c r="MNQ25"/>
      <c r="MNR25"/>
      <c r="MNS25"/>
      <c r="MNT25"/>
      <c r="MNU25"/>
      <c r="MNV25"/>
      <c r="MNW25"/>
      <c r="MNX25"/>
      <c r="MNY25"/>
      <c r="MNZ25"/>
      <c r="MOA25"/>
      <c r="MOB25"/>
      <c r="MOC25"/>
      <c r="MOD25"/>
      <c r="MOE25"/>
      <c r="MOF25"/>
      <c r="MOG25"/>
      <c r="MOH25"/>
      <c r="MOI25"/>
      <c r="MOJ25"/>
      <c r="MOK25"/>
      <c r="MOL25"/>
      <c r="MOM25"/>
      <c r="MON25"/>
      <c r="MOO25"/>
      <c r="MOP25"/>
      <c r="MOQ25"/>
      <c r="MOR25"/>
      <c r="MOS25"/>
      <c r="MOT25"/>
      <c r="MOU25"/>
      <c r="MOV25"/>
      <c r="MOW25"/>
      <c r="MOX25"/>
      <c r="MOY25"/>
      <c r="MOZ25"/>
      <c r="MPA25"/>
      <c r="MPB25"/>
      <c r="MPC25"/>
      <c r="MPD25"/>
      <c r="MPE25"/>
      <c r="MPF25"/>
      <c r="MPG25"/>
      <c r="MPH25"/>
      <c r="MPI25"/>
      <c r="MPJ25"/>
      <c r="MPK25"/>
      <c r="MPL25"/>
      <c r="MPM25"/>
      <c r="MPN25"/>
      <c r="MPO25"/>
      <c r="MPP25"/>
      <c r="MPQ25"/>
      <c r="MPR25"/>
      <c r="MPS25"/>
      <c r="MPT25"/>
      <c r="MPU25"/>
      <c r="MPV25"/>
      <c r="MPW25"/>
      <c r="MPX25"/>
      <c r="MPY25"/>
      <c r="MPZ25"/>
      <c r="MQA25"/>
      <c r="MQB25"/>
      <c r="MQC25"/>
      <c r="MQD25"/>
      <c r="MQE25"/>
      <c r="MQF25"/>
      <c r="MQG25"/>
      <c r="MQH25"/>
      <c r="MQI25"/>
      <c r="MQJ25"/>
      <c r="MQK25"/>
      <c r="MQL25"/>
      <c r="MQM25"/>
      <c r="MQN25"/>
      <c r="MQO25"/>
      <c r="MQP25"/>
      <c r="MQQ25"/>
      <c r="MQR25"/>
      <c r="MQS25"/>
      <c r="MQT25"/>
      <c r="MQU25"/>
      <c r="MQV25"/>
      <c r="MQW25"/>
      <c r="MQX25"/>
      <c r="MQY25"/>
      <c r="MQZ25"/>
      <c r="MRA25"/>
      <c r="MRB25"/>
      <c r="MRC25"/>
      <c r="MRD25"/>
      <c r="MRE25"/>
      <c r="MRF25"/>
      <c r="MRG25"/>
      <c r="MRH25"/>
      <c r="MRI25"/>
      <c r="MRJ25"/>
      <c r="MRK25"/>
      <c r="MRL25"/>
      <c r="MRM25"/>
      <c r="MRN25"/>
      <c r="MRO25"/>
      <c r="MRP25"/>
      <c r="MRQ25"/>
      <c r="MRR25"/>
      <c r="MRS25"/>
      <c r="MRT25"/>
      <c r="MRU25"/>
      <c r="MRV25"/>
      <c r="MRW25"/>
      <c r="MRX25"/>
      <c r="MRY25"/>
      <c r="MRZ25"/>
      <c r="MSA25"/>
      <c r="MSB25"/>
      <c r="MSC25"/>
      <c r="MSD25"/>
      <c r="MSE25"/>
      <c r="MSF25"/>
      <c r="MSG25"/>
      <c r="MSH25"/>
      <c r="MSI25"/>
      <c r="MSJ25"/>
      <c r="MSK25"/>
      <c r="MSL25"/>
      <c r="MSM25"/>
      <c r="MSN25"/>
      <c r="MSO25"/>
      <c r="MSP25"/>
      <c r="MSQ25"/>
      <c r="MSR25"/>
      <c r="MSS25"/>
      <c r="MST25"/>
      <c r="MSU25"/>
      <c r="MSV25"/>
      <c r="MSW25"/>
      <c r="MSX25"/>
      <c r="MSY25"/>
      <c r="MSZ25"/>
      <c r="MTA25"/>
      <c r="MTB25"/>
      <c r="MTC25"/>
      <c r="MTD25"/>
      <c r="MTE25"/>
      <c r="MTF25"/>
      <c r="MTG25"/>
      <c r="MTH25"/>
      <c r="MTI25"/>
      <c r="MTJ25"/>
      <c r="MTK25"/>
      <c r="MTL25"/>
      <c r="MTM25"/>
      <c r="MTN25"/>
      <c r="MTO25"/>
      <c r="MTP25"/>
      <c r="MTQ25"/>
      <c r="MTR25"/>
      <c r="MTS25"/>
      <c r="MTT25"/>
      <c r="MTU25"/>
      <c r="MTV25"/>
      <c r="MTW25"/>
      <c r="MTX25"/>
      <c r="MTY25"/>
      <c r="MTZ25"/>
      <c r="MUA25"/>
      <c r="MUB25"/>
      <c r="MUC25"/>
      <c r="MUD25"/>
      <c r="MUE25"/>
      <c r="MUF25"/>
      <c r="MUG25"/>
      <c r="MUH25"/>
      <c r="MUI25"/>
      <c r="MUJ25"/>
      <c r="MUK25"/>
      <c r="MUL25"/>
      <c r="MUM25"/>
      <c r="MUN25"/>
      <c r="MUO25"/>
      <c r="MUP25"/>
      <c r="MUQ25"/>
      <c r="MUR25"/>
      <c r="MUS25"/>
      <c r="MUT25"/>
      <c r="MUU25"/>
      <c r="MUV25"/>
      <c r="MUW25"/>
      <c r="MUX25"/>
      <c r="MUY25"/>
      <c r="MUZ25"/>
      <c r="MVA25"/>
      <c r="MVB25"/>
      <c r="MVC25"/>
      <c r="MVD25"/>
      <c r="MVE25"/>
      <c r="MVF25"/>
      <c r="MVG25"/>
      <c r="MVH25"/>
      <c r="MVI25"/>
      <c r="MVJ25"/>
      <c r="MVK25"/>
      <c r="MVL25"/>
      <c r="MVM25"/>
      <c r="MVN25"/>
      <c r="MVO25"/>
      <c r="MVP25"/>
      <c r="MVQ25"/>
      <c r="MVR25"/>
      <c r="MVS25"/>
      <c r="MVT25"/>
      <c r="MVU25"/>
      <c r="MVV25"/>
      <c r="MVW25"/>
      <c r="MVX25"/>
      <c r="MVY25"/>
      <c r="MVZ25"/>
      <c r="MWA25"/>
      <c r="MWB25"/>
      <c r="MWC25"/>
      <c r="MWD25"/>
      <c r="MWE25"/>
      <c r="MWF25"/>
      <c r="MWG25"/>
      <c r="MWH25"/>
      <c r="MWI25"/>
      <c r="MWJ25"/>
      <c r="MWK25"/>
      <c r="MWL25"/>
      <c r="MWM25"/>
      <c r="MWN25"/>
      <c r="MWO25"/>
      <c r="MWP25"/>
      <c r="MWQ25"/>
      <c r="MWR25"/>
      <c r="MWS25"/>
      <c r="MWT25"/>
      <c r="MWU25"/>
      <c r="MWV25"/>
      <c r="MWW25"/>
      <c r="MWX25"/>
      <c r="MWY25"/>
      <c r="MWZ25"/>
      <c r="MXA25"/>
      <c r="MXB25"/>
      <c r="MXC25"/>
      <c r="MXD25"/>
      <c r="MXE25"/>
      <c r="MXF25"/>
      <c r="MXG25"/>
      <c r="MXH25"/>
      <c r="MXI25"/>
      <c r="MXJ25"/>
      <c r="MXK25"/>
      <c r="MXL25"/>
      <c r="MXM25"/>
      <c r="MXN25"/>
      <c r="MXO25"/>
      <c r="MXP25"/>
      <c r="MXQ25"/>
      <c r="MXR25"/>
      <c r="MXS25"/>
      <c r="MXT25"/>
      <c r="MXU25"/>
      <c r="MXV25"/>
      <c r="MXW25"/>
      <c r="MXX25"/>
      <c r="MXY25"/>
      <c r="MXZ25"/>
      <c r="MYA25"/>
      <c r="MYB25"/>
      <c r="MYC25"/>
      <c r="MYD25"/>
      <c r="MYE25"/>
      <c r="MYF25"/>
      <c r="MYG25"/>
      <c r="MYH25"/>
      <c r="MYI25"/>
      <c r="MYJ25"/>
      <c r="MYK25"/>
      <c r="MYL25"/>
      <c r="MYM25"/>
      <c r="MYN25"/>
      <c r="MYO25"/>
      <c r="MYP25"/>
      <c r="MYQ25"/>
      <c r="MYR25"/>
      <c r="MYS25"/>
      <c r="MYT25"/>
      <c r="MYU25"/>
      <c r="MYV25"/>
      <c r="MYW25"/>
      <c r="MYX25"/>
      <c r="MYY25"/>
      <c r="MYZ25"/>
      <c r="MZA25"/>
      <c r="MZB25"/>
      <c r="MZC25"/>
      <c r="MZD25"/>
      <c r="MZE25"/>
      <c r="MZF25"/>
      <c r="MZG25"/>
      <c r="MZH25"/>
      <c r="MZI25"/>
      <c r="MZJ25"/>
      <c r="MZK25"/>
      <c r="MZL25"/>
      <c r="MZM25"/>
      <c r="MZN25"/>
      <c r="MZO25"/>
      <c r="MZP25"/>
      <c r="MZQ25"/>
      <c r="MZR25"/>
      <c r="MZS25"/>
      <c r="MZT25"/>
      <c r="MZU25"/>
      <c r="MZV25"/>
      <c r="MZW25"/>
      <c r="MZX25"/>
      <c r="MZY25"/>
      <c r="MZZ25"/>
      <c r="NAA25"/>
      <c r="NAB25"/>
      <c r="NAC25"/>
      <c r="NAD25"/>
      <c r="NAE25"/>
      <c r="NAF25"/>
      <c r="NAG25"/>
      <c r="NAH25"/>
      <c r="NAI25"/>
      <c r="NAJ25"/>
      <c r="NAK25"/>
      <c r="NAL25"/>
      <c r="NAM25"/>
      <c r="NAN25"/>
      <c r="NAO25"/>
      <c r="NAP25"/>
      <c r="NAQ25"/>
      <c r="NAR25"/>
      <c r="NAS25"/>
      <c r="NAT25"/>
      <c r="NAU25"/>
      <c r="NAV25"/>
      <c r="NAW25"/>
      <c r="NAX25"/>
      <c r="NAY25"/>
      <c r="NAZ25"/>
      <c r="NBA25"/>
      <c r="NBB25"/>
      <c r="NBC25"/>
      <c r="NBD25"/>
      <c r="NBE25"/>
      <c r="NBF25"/>
      <c r="NBG25"/>
      <c r="NBH25"/>
      <c r="NBI25"/>
      <c r="NBJ25"/>
      <c r="NBK25"/>
      <c r="NBL25"/>
      <c r="NBM25"/>
      <c r="NBN25"/>
      <c r="NBO25"/>
      <c r="NBP25"/>
      <c r="NBQ25"/>
      <c r="NBR25"/>
      <c r="NBS25"/>
      <c r="NBT25"/>
      <c r="NBU25"/>
      <c r="NBV25"/>
      <c r="NBW25"/>
      <c r="NBX25"/>
      <c r="NBY25"/>
      <c r="NBZ25"/>
      <c r="NCA25"/>
      <c r="NCB25"/>
      <c r="NCC25"/>
      <c r="NCD25"/>
      <c r="NCE25"/>
      <c r="NCF25"/>
      <c r="NCG25"/>
      <c r="NCH25"/>
      <c r="NCI25"/>
      <c r="NCJ25"/>
      <c r="NCK25"/>
      <c r="NCL25"/>
      <c r="NCM25"/>
      <c r="NCN25"/>
      <c r="NCO25"/>
      <c r="NCP25"/>
      <c r="NCQ25"/>
      <c r="NCR25"/>
      <c r="NCS25"/>
      <c r="NCT25"/>
      <c r="NCU25"/>
      <c r="NCV25"/>
      <c r="NCW25"/>
      <c r="NCX25"/>
      <c r="NCY25"/>
      <c r="NCZ25"/>
      <c r="NDA25"/>
      <c r="NDB25"/>
      <c r="NDC25"/>
      <c r="NDD25"/>
      <c r="NDE25"/>
      <c r="NDF25"/>
      <c r="NDG25"/>
      <c r="NDH25"/>
      <c r="NDI25"/>
      <c r="NDJ25"/>
      <c r="NDK25"/>
      <c r="NDL25"/>
      <c r="NDM25"/>
      <c r="NDN25"/>
      <c r="NDO25"/>
      <c r="NDP25"/>
      <c r="NDQ25"/>
      <c r="NDR25"/>
      <c r="NDS25"/>
      <c r="NDT25"/>
      <c r="NDU25"/>
      <c r="NDV25"/>
      <c r="NDW25"/>
      <c r="NDX25"/>
      <c r="NDY25"/>
      <c r="NDZ25"/>
      <c r="NEA25"/>
      <c r="NEB25"/>
      <c r="NEC25"/>
      <c r="NED25"/>
      <c r="NEE25"/>
      <c r="NEF25"/>
      <c r="NEG25"/>
      <c r="NEH25"/>
      <c r="NEI25"/>
      <c r="NEJ25"/>
      <c r="NEK25"/>
      <c r="NEL25"/>
      <c r="NEM25"/>
      <c r="NEN25"/>
      <c r="NEO25"/>
      <c r="NEP25"/>
      <c r="NEQ25"/>
      <c r="NER25"/>
      <c r="NES25"/>
      <c r="NET25"/>
      <c r="NEU25"/>
      <c r="NEV25"/>
      <c r="NEW25"/>
      <c r="NEX25"/>
      <c r="NEY25"/>
      <c r="NEZ25"/>
      <c r="NFA25"/>
      <c r="NFB25"/>
      <c r="NFC25"/>
      <c r="NFD25"/>
      <c r="NFE25"/>
      <c r="NFF25"/>
      <c r="NFG25"/>
      <c r="NFH25"/>
      <c r="NFI25"/>
      <c r="NFJ25"/>
      <c r="NFK25"/>
      <c r="NFL25"/>
      <c r="NFM25"/>
      <c r="NFN25"/>
      <c r="NFO25"/>
      <c r="NFP25"/>
      <c r="NFQ25"/>
      <c r="NFR25"/>
      <c r="NFS25"/>
      <c r="NFT25"/>
      <c r="NFU25"/>
      <c r="NFV25"/>
      <c r="NFW25"/>
      <c r="NFX25"/>
      <c r="NFY25"/>
      <c r="NFZ25"/>
      <c r="NGA25"/>
      <c r="NGB25"/>
      <c r="NGC25"/>
      <c r="NGD25"/>
      <c r="NGE25"/>
      <c r="NGF25"/>
      <c r="NGG25"/>
      <c r="NGH25"/>
      <c r="NGI25"/>
      <c r="NGJ25"/>
      <c r="NGK25"/>
      <c r="NGL25"/>
      <c r="NGM25"/>
      <c r="NGN25"/>
      <c r="NGO25"/>
      <c r="NGP25"/>
      <c r="NGQ25"/>
      <c r="NGR25"/>
      <c r="NGS25"/>
      <c r="NGT25"/>
      <c r="NGU25"/>
      <c r="NGV25"/>
      <c r="NGW25"/>
      <c r="NGX25"/>
      <c r="NGY25"/>
      <c r="NGZ25"/>
      <c r="NHA25"/>
      <c r="NHB25"/>
      <c r="NHC25"/>
      <c r="NHD25"/>
      <c r="NHE25"/>
      <c r="NHF25"/>
      <c r="NHG25"/>
      <c r="NHH25"/>
      <c r="NHI25"/>
      <c r="NHJ25"/>
      <c r="NHK25"/>
      <c r="NHL25"/>
      <c r="NHM25"/>
      <c r="NHN25"/>
      <c r="NHO25"/>
      <c r="NHP25"/>
      <c r="NHQ25"/>
      <c r="NHR25"/>
      <c r="NHS25"/>
      <c r="NHT25"/>
      <c r="NHU25"/>
      <c r="NHV25"/>
      <c r="NHW25"/>
      <c r="NHX25"/>
      <c r="NHY25"/>
      <c r="NHZ25"/>
      <c r="NIA25"/>
      <c r="NIB25"/>
      <c r="NIC25"/>
      <c r="NID25"/>
      <c r="NIE25"/>
      <c r="NIF25"/>
      <c r="NIG25"/>
      <c r="NIH25"/>
      <c r="NII25"/>
      <c r="NIJ25"/>
      <c r="NIK25"/>
      <c r="NIL25"/>
      <c r="NIM25"/>
      <c r="NIN25"/>
      <c r="NIO25"/>
      <c r="NIP25"/>
      <c r="NIQ25"/>
      <c r="NIR25"/>
      <c r="NIS25"/>
      <c r="NIT25"/>
      <c r="NIU25"/>
      <c r="NIV25"/>
      <c r="NIW25"/>
      <c r="NIX25"/>
      <c r="NIY25"/>
      <c r="NIZ25"/>
      <c r="NJA25"/>
      <c r="NJB25"/>
      <c r="NJC25"/>
      <c r="NJD25"/>
      <c r="NJE25"/>
      <c r="NJF25"/>
      <c r="NJG25"/>
      <c r="NJH25"/>
      <c r="NJI25"/>
      <c r="NJJ25"/>
      <c r="NJK25"/>
      <c r="NJL25"/>
      <c r="NJM25"/>
      <c r="NJN25"/>
      <c r="NJO25"/>
      <c r="NJP25"/>
      <c r="NJQ25"/>
      <c r="NJR25"/>
      <c r="NJS25"/>
      <c r="NJT25"/>
      <c r="NJU25"/>
      <c r="NJV25"/>
      <c r="NJW25"/>
      <c r="NJX25"/>
      <c r="NJY25"/>
      <c r="NJZ25"/>
      <c r="NKA25"/>
      <c r="NKB25"/>
      <c r="NKC25"/>
      <c r="NKD25"/>
      <c r="NKE25"/>
      <c r="NKF25"/>
      <c r="NKG25"/>
      <c r="NKH25"/>
      <c r="NKI25"/>
      <c r="NKJ25"/>
      <c r="NKK25"/>
      <c r="NKL25"/>
      <c r="NKM25"/>
      <c r="NKN25"/>
      <c r="NKO25"/>
      <c r="NKP25"/>
      <c r="NKQ25"/>
      <c r="NKR25"/>
      <c r="NKS25"/>
      <c r="NKT25"/>
      <c r="NKU25"/>
      <c r="NKV25"/>
      <c r="NKW25"/>
      <c r="NKX25"/>
      <c r="NKY25"/>
      <c r="NKZ25"/>
      <c r="NLA25"/>
      <c r="NLB25"/>
      <c r="NLC25"/>
      <c r="NLD25"/>
      <c r="NLE25"/>
      <c r="NLF25"/>
      <c r="NLG25"/>
      <c r="NLH25"/>
      <c r="NLI25"/>
      <c r="NLJ25"/>
      <c r="NLK25"/>
      <c r="NLL25"/>
      <c r="NLM25"/>
      <c r="NLN25"/>
      <c r="NLO25"/>
      <c r="NLP25"/>
      <c r="NLQ25"/>
      <c r="NLR25"/>
      <c r="NLS25"/>
      <c r="NLT25"/>
      <c r="NLU25"/>
      <c r="NLV25"/>
      <c r="NLW25"/>
      <c r="NLX25"/>
      <c r="NLY25"/>
      <c r="NLZ25"/>
      <c r="NMA25"/>
      <c r="NMB25"/>
      <c r="NMC25"/>
      <c r="NMD25"/>
      <c r="NME25"/>
      <c r="NMF25"/>
      <c r="NMG25"/>
      <c r="NMH25"/>
      <c r="NMI25"/>
      <c r="NMJ25"/>
      <c r="NMK25"/>
      <c r="NML25"/>
      <c r="NMM25"/>
      <c r="NMN25"/>
      <c r="NMO25"/>
      <c r="NMP25"/>
      <c r="NMQ25"/>
      <c r="NMR25"/>
      <c r="NMS25"/>
      <c r="NMT25"/>
      <c r="NMU25"/>
      <c r="NMV25"/>
      <c r="NMW25"/>
      <c r="NMX25"/>
      <c r="NMY25"/>
      <c r="NMZ25"/>
      <c r="NNA25"/>
      <c r="NNB25"/>
      <c r="NNC25"/>
      <c r="NND25"/>
      <c r="NNE25"/>
      <c r="NNF25"/>
      <c r="NNG25"/>
      <c r="NNH25"/>
      <c r="NNI25"/>
      <c r="NNJ25"/>
      <c r="NNK25"/>
      <c r="NNL25"/>
      <c r="NNM25"/>
      <c r="NNN25"/>
      <c r="NNO25"/>
      <c r="NNP25"/>
      <c r="NNQ25"/>
      <c r="NNR25"/>
      <c r="NNS25"/>
      <c r="NNT25"/>
      <c r="NNU25"/>
      <c r="NNV25"/>
      <c r="NNW25"/>
      <c r="NNX25"/>
      <c r="NNY25"/>
      <c r="NNZ25"/>
      <c r="NOA25"/>
      <c r="NOB25"/>
      <c r="NOC25"/>
      <c r="NOD25"/>
      <c r="NOE25"/>
      <c r="NOF25"/>
      <c r="NOG25"/>
      <c r="NOH25"/>
      <c r="NOI25"/>
      <c r="NOJ25"/>
      <c r="NOK25"/>
      <c r="NOL25"/>
      <c r="NOM25"/>
      <c r="NON25"/>
      <c r="NOO25"/>
      <c r="NOP25"/>
      <c r="NOQ25"/>
      <c r="NOR25"/>
      <c r="NOS25"/>
      <c r="NOT25"/>
      <c r="NOU25"/>
      <c r="NOV25"/>
      <c r="NOW25"/>
      <c r="NOX25"/>
      <c r="NOY25"/>
      <c r="NOZ25"/>
      <c r="NPA25"/>
      <c r="NPB25"/>
      <c r="NPC25"/>
      <c r="NPD25"/>
      <c r="NPE25"/>
      <c r="NPF25"/>
      <c r="NPG25"/>
      <c r="NPH25"/>
      <c r="NPI25"/>
      <c r="NPJ25"/>
      <c r="NPK25"/>
      <c r="NPL25"/>
      <c r="NPM25"/>
      <c r="NPN25"/>
      <c r="NPO25"/>
      <c r="NPP25"/>
      <c r="NPQ25"/>
      <c r="NPR25"/>
      <c r="NPS25"/>
      <c r="NPT25"/>
      <c r="NPU25"/>
      <c r="NPV25"/>
      <c r="NPW25"/>
      <c r="NPX25"/>
      <c r="NPY25"/>
      <c r="NPZ25"/>
      <c r="NQA25"/>
      <c r="NQB25"/>
      <c r="NQC25"/>
      <c r="NQD25"/>
      <c r="NQE25"/>
      <c r="NQF25"/>
      <c r="NQG25"/>
      <c r="NQH25"/>
      <c r="NQI25"/>
      <c r="NQJ25"/>
      <c r="NQK25"/>
      <c r="NQL25"/>
      <c r="NQM25"/>
      <c r="NQN25"/>
      <c r="NQO25"/>
      <c r="NQP25"/>
      <c r="NQQ25"/>
      <c r="NQR25"/>
      <c r="NQS25"/>
      <c r="NQT25"/>
      <c r="NQU25"/>
      <c r="NQV25"/>
      <c r="NQW25"/>
      <c r="NQX25"/>
      <c r="NQY25"/>
      <c r="NQZ25"/>
      <c r="NRA25"/>
      <c r="NRB25"/>
      <c r="NRC25"/>
      <c r="NRD25"/>
      <c r="NRE25"/>
      <c r="NRF25"/>
      <c r="NRG25"/>
      <c r="NRH25"/>
      <c r="NRI25"/>
      <c r="NRJ25"/>
      <c r="NRK25"/>
      <c r="NRL25"/>
      <c r="NRM25"/>
      <c r="NRN25"/>
      <c r="NRO25"/>
      <c r="NRP25"/>
      <c r="NRQ25"/>
      <c r="NRR25"/>
      <c r="NRS25"/>
      <c r="NRT25"/>
      <c r="NRU25"/>
      <c r="NRV25"/>
      <c r="NRW25"/>
      <c r="NRX25"/>
      <c r="NRY25"/>
      <c r="NRZ25"/>
      <c r="NSA25"/>
      <c r="NSB25"/>
      <c r="NSC25"/>
      <c r="NSD25"/>
      <c r="NSE25"/>
      <c r="NSF25"/>
      <c r="NSG25"/>
      <c r="NSH25"/>
      <c r="NSI25"/>
      <c r="NSJ25"/>
      <c r="NSK25"/>
      <c r="NSL25"/>
      <c r="NSM25"/>
      <c r="NSN25"/>
      <c r="NSO25"/>
      <c r="NSP25"/>
      <c r="NSQ25"/>
      <c r="NSR25"/>
      <c r="NSS25"/>
      <c r="NST25"/>
      <c r="NSU25"/>
      <c r="NSV25"/>
      <c r="NSW25"/>
      <c r="NSX25"/>
      <c r="NSY25"/>
      <c r="NSZ25"/>
      <c r="NTA25"/>
      <c r="NTB25"/>
      <c r="NTC25"/>
      <c r="NTD25"/>
      <c r="NTE25"/>
      <c r="NTF25"/>
      <c r="NTG25"/>
      <c r="NTH25"/>
      <c r="NTI25"/>
      <c r="NTJ25"/>
      <c r="NTK25"/>
      <c r="NTL25"/>
      <c r="NTM25"/>
      <c r="NTN25"/>
      <c r="NTO25"/>
      <c r="NTP25"/>
      <c r="NTQ25"/>
      <c r="NTR25"/>
      <c r="NTS25"/>
      <c r="NTT25"/>
      <c r="NTU25"/>
      <c r="NTV25"/>
      <c r="NTW25"/>
      <c r="NTX25"/>
      <c r="NTY25"/>
      <c r="NTZ25"/>
      <c r="NUA25"/>
      <c r="NUB25"/>
      <c r="NUC25"/>
      <c r="NUD25"/>
      <c r="NUE25"/>
      <c r="NUF25"/>
      <c r="NUG25"/>
      <c r="NUH25"/>
      <c r="NUI25"/>
      <c r="NUJ25"/>
      <c r="NUK25"/>
      <c r="NUL25"/>
      <c r="NUM25"/>
      <c r="NUN25"/>
      <c r="NUO25"/>
      <c r="NUP25"/>
      <c r="NUQ25"/>
      <c r="NUR25"/>
      <c r="NUS25"/>
      <c r="NUT25"/>
      <c r="NUU25"/>
      <c r="NUV25"/>
      <c r="NUW25"/>
      <c r="NUX25"/>
      <c r="NUY25"/>
      <c r="NUZ25"/>
      <c r="NVA25"/>
      <c r="NVB25"/>
      <c r="NVC25"/>
      <c r="NVD25"/>
      <c r="NVE25"/>
      <c r="NVF25"/>
      <c r="NVG25"/>
      <c r="NVH25"/>
      <c r="NVI25"/>
      <c r="NVJ25"/>
      <c r="NVK25"/>
      <c r="NVL25"/>
      <c r="NVM25"/>
      <c r="NVN25"/>
      <c r="NVO25"/>
      <c r="NVP25"/>
      <c r="NVQ25"/>
      <c r="NVR25"/>
      <c r="NVS25"/>
      <c r="NVT25"/>
      <c r="NVU25"/>
      <c r="NVV25"/>
      <c r="NVW25"/>
      <c r="NVX25"/>
      <c r="NVY25"/>
      <c r="NVZ25"/>
      <c r="NWA25"/>
      <c r="NWB25"/>
      <c r="NWC25"/>
      <c r="NWD25"/>
      <c r="NWE25"/>
      <c r="NWF25"/>
      <c r="NWG25"/>
      <c r="NWH25"/>
      <c r="NWI25"/>
      <c r="NWJ25"/>
      <c r="NWK25"/>
      <c r="NWL25"/>
      <c r="NWM25"/>
      <c r="NWN25"/>
      <c r="NWO25"/>
      <c r="NWP25"/>
      <c r="NWQ25"/>
      <c r="NWR25"/>
      <c r="NWS25"/>
      <c r="NWT25"/>
      <c r="NWU25"/>
      <c r="NWV25"/>
      <c r="NWW25"/>
      <c r="NWX25"/>
      <c r="NWY25"/>
      <c r="NWZ25"/>
      <c r="NXA25"/>
      <c r="NXB25"/>
      <c r="NXC25"/>
      <c r="NXD25"/>
      <c r="NXE25"/>
      <c r="NXF25"/>
      <c r="NXG25"/>
      <c r="NXH25"/>
      <c r="NXI25"/>
      <c r="NXJ25"/>
      <c r="NXK25"/>
      <c r="NXL25"/>
      <c r="NXM25"/>
      <c r="NXN25"/>
      <c r="NXO25"/>
      <c r="NXP25"/>
      <c r="NXQ25"/>
      <c r="NXR25"/>
      <c r="NXS25"/>
      <c r="NXT25"/>
      <c r="NXU25"/>
      <c r="NXV25"/>
      <c r="NXW25"/>
      <c r="NXX25"/>
      <c r="NXY25"/>
      <c r="NXZ25"/>
      <c r="NYA25"/>
      <c r="NYB25"/>
      <c r="NYC25"/>
      <c r="NYD25"/>
      <c r="NYE25"/>
      <c r="NYF25"/>
      <c r="NYG25"/>
      <c r="NYH25"/>
      <c r="NYI25"/>
      <c r="NYJ25"/>
      <c r="NYK25"/>
      <c r="NYL25"/>
      <c r="NYM25"/>
      <c r="NYN25"/>
      <c r="NYO25"/>
      <c r="NYP25"/>
      <c r="NYQ25"/>
      <c r="NYR25"/>
      <c r="NYS25"/>
      <c r="NYT25"/>
      <c r="NYU25"/>
      <c r="NYV25"/>
      <c r="NYW25"/>
      <c r="NYX25"/>
      <c r="NYY25"/>
      <c r="NYZ25"/>
      <c r="NZA25"/>
      <c r="NZB25"/>
      <c r="NZC25"/>
      <c r="NZD25"/>
      <c r="NZE25"/>
      <c r="NZF25"/>
      <c r="NZG25"/>
      <c r="NZH25"/>
      <c r="NZI25"/>
      <c r="NZJ25"/>
      <c r="NZK25"/>
      <c r="NZL25"/>
      <c r="NZM25"/>
      <c r="NZN25"/>
      <c r="NZO25"/>
      <c r="NZP25"/>
      <c r="NZQ25"/>
      <c r="NZR25"/>
      <c r="NZS25"/>
      <c r="NZT25"/>
      <c r="NZU25"/>
      <c r="NZV25"/>
      <c r="NZW25"/>
      <c r="NZX25"/>
      <c r="NZY25"/>
      <c r="NZZ25"/>
      <c r="OAA25"/>
      <c r="OAB25"/>
      <c r="OAC25"/>
      <c r="OAD25"/>
      <c r="OAE25"/>
      <c r="OAF25"/>
      <c r="OAG25"/>
      <c r="OAH25"/>
      <c r="OAI25"/>
      <c r="OAJ25"/>
      <c r="OAK25"/>
      <c r="OAL25"/>
      <c r="OAM25"/>
      <c r="OAN25"/>
      <c r="OAO25"/>
      <c r="OAP25"/>
      <c r="OAQ25"/>
      <c r="OAR25"/>
      <c r="OAS25"/>
      <c r="OAT25"/>
      <c r="OAU25"/>
      <c r="OAV25"/>
      <c r="OAW25"/>
      <c r="OAX25"/>
      <c r="OAY25"/>
      <c r="OAZ25"/>
      <c r="OBA25"/>
      <c r="OBB25"/>
      <c r="OBC25"/>
      <c r="OBD25"/>
      <c r="OBE25"/>
      <c r="OBF25"/>
      <c r="OBG25"/>
      <c r="OBH25"/>
      <c r="OBI25"/>
      <c r="OBJ25"/>
      <c r="OBK25"/>
      <c r="OBL25"/>
      <c r="OBM25"/>
      <c r="OBN25"/>
      <c r="OBO25"/>
      <c r="OBP25"/>
      <c r="OBQ25"/>
      <c r="OBR25"/>
      <c r="OBS25"/>
      <c r="OBT25"/>
      <c r="OBU25"/>
      <c r="OBV25"/>
      <c r="OBW25"/>
      <c r="OBX25"/>
      <c r="OBY25"/>
      <c r="OBZ25"/>
      <c r="OCA25"/>
      <c r="OCB25"/>
      <c r="OCC25"/>
      <c r="OCD25"/>
      <c r="OCE25"/>
      <c r="OCF25"/>
      <c r="OCG25"/>
      <c r="OCH25"/>
      <c r="OCI25"/>
      <c r="OCJ25"/>
      <c r="OCK25"/>
      <c r="OCL25"/>
      <c r="OCM25"/>
      <c r="OCN25"/>
      <c r="OCO25"/>
      <c r="OCP25"/>
      <c r="OCQ25"/>
      <c r="OCR25"/>
      <c r="OCS25"/>
      <c r="OCT25"/>
      <c r="OCU25"/>
      <c r="OCV25"/>
      <c r="OCW25"/>
      <c r="OCX25"/>
      <c r="OCY25"/>
      <c r="OCZ25"/>
      <c r="ODA25"/>
      <c r="ODB25"/>
      <c r="ODC25"/>
      <c r="ODD25"/>
      <c r="ODE25"/>
      <c r="ODF25"/>
      <c r="ODG25"/>
      <c r="ODH25"/>
      <c r="ODI25"/>
      <c r="ODJ25"/>
      <c r="ODK25"/>
      <c r="ODL25"/>
      <c r="ODM25"/>
      <c r="ODN25"/>
      <c r="ODO25"/>
      <c r="ODP25"/>
      <c r="ODQ25"/>
      <c r="ODR25"/>
      <c r="ODS25"/>
      <c r="ODT25"/>
      <c r="ODU25"/>
      <c r="ODV25"/>
      <c r="ODW25"/>
      <c r="ODX25"/>
      <c r="ODY25"/>
      <c r="ODZ25"/>
      <c r="OEA25"/>
      <c r="OEB25"/>
      <c r="OEC25"/>
      <c r="OED25"/>
      <c r="OEE25"/>
      <c r="OEF25"/>
      <c r="OEG25"/>
      <c r="OEH25"/>
      <c r="OEI25"/>
      <c r="OEJ25"/>
      <c r="OEK25"/>
      <c r="OEL25"/>
      <c r="OEM25"/>
      <c r="OEN25"/>
      <c r="OEO25"/>
      <c r="OEP25"/>
      <c r="OEQ25"/>
      <c r="OER25"/>
      <c r="OES25"/>
      <c r="OET25"/>
      <c r="OEU25"/>
      <c r="OEV25"/>
      <c r="OEW25"/>
      <c r="OEX25"/>
      <c r="OEY25"/>
      <c r="OEZ25"/>
      <c r="OFA25"/>
      <c r="OFB25"/>
      <c r="OFC25"/>
      <c r="OFD25"/>
      <c r="OFE25"/>
      <c r="OFF25"/>
      <c r="OFG25"/>
      <c r="OFH25"/>
      <c r="OFI25"/>
      <c r="OFJ25"/>
      <c r="OFK25"/>
      <c r="OFL25"/>
      <c r="OFM25"/>
      <c r="OFN25"/>
      <c r="OFO25"/>
      <c r="OFP25"/>
      <c r="OFQ25"/>
      <c r="OFR25"/>
      <c r="OFS25"/>
      <c r="OFT25"/>
      <c r="OFU25"/>
      <c r="OFV25"/>
      <c r="OFW25"/>
      <c r="OFX25"/>
      <c r="OFY25"/>
      <c r="OFZ25"/>
      <c r="OGA25"/>
      <c r="OGB25"/>
      <c r="OGC25"/>
      <c r="OGD25"/>
      <c r="OGE25"/>
      <c r="OGF25"/>
      <c r="OGG25"/>
      <c r="OGH25"/>
      <c r="OGI25"/>
      <c r="OGJ25"/>
      <c r="OGK25"/>
      <c r="OGL25"/>
      <c r="OGM25"/>
      <c r="OGN25"/>
      <c r="OGO25"/>
      <c r="OGP25"/>
      <c r="OGQ25"/>
      <c r="OGR25"/>
      <c r="OGS25"/>
      <c r="OGT25"/>
      <c r="OGU25"/>
      <c r="OGV25"/>
      <c r="OGW25"/>
      <c r="OGX25"/>
      <c r="OGY25"/>
      <c r="OGZ25"/>
      <c r="OHA25"/>
      <c r="OHB25"/>
      <c r="OHC25"/>
      <c r="OHD25"/>
      <c r="OHE25"/>
      <c r="OHF25"/>
      <c r="OHG25"/>
      <c r="OHH25"/>
      <c r="OHI25"/>
      <c r="OHJ25"/>
      <c r="OHK25"/>
      <c r="OHL25"/>
      <c r="OHM25"/>
      <c r="OHN25"/>
      <c r="OHO25"/>
      <c r="OHP25"/>
      <c r="OHQ25"/>
      <c r="OHR25"/>
      <c r="OHS25"/>
      <c r="OHT25"/>
      <c r="OHU25"/>
      <c r="OHV25"/>
      <c r="OHW25"/>
      <c r="OHX25"/>
      <c r="OHY25"/>
      <c r="OHZ25"/>
      <c r="OIA25"/>
      <c r="OIB25"/>
      <c r="OIC25"/>
      <c r="OID25"/>
      <c r="OIE25"/>
      <c r="OIF25"/>
      <c r="OIG25"/>
      <c r="OIH25"/>
      <c r="OII25"/>
      <c r="OIJ25"/>
      <c r="OIK25"/>
      <c r="OIL25"/>
      <c r="OIM25"/>
      <c r="OIN25"/>
      <c r="OIO25"/>
      <c r="OIP25"/>
      <c r="OIQ25"/>
      <c r="OIR25"/>
      <c r="OIS25"/>
      <c r="OIT25"/>
      <c r="OIU25"/>
      <c r="OIV25"/>
      <c r="OIW25"/>
      <c r="OIX25"/>
      <c r="OIY25"/>
      <c r="OIZ25"/>
      <c r="OJA25"/>
      <c r="OJB25"/>
      <c r="OJC25"/>
      <c r="OJD25"/>
      <c r="OJE25"/>
      <c r="OJF25"/>
      <c r="OJG25"/>
      <c r="OJH25"/>
      <c r="OJI25"/>
      <c r="OJJ25"/>
      <c r="OJK25"/>
      <c r="OJL25"/>
      <c r="OJM25"/>
      <c r="OJN25"/>
      <c r="OJO25"/>
      <c r="OJP25"/>
      <c r="OJQ25"/>
      <c r="OJR25"/>
      <c r="OJS25"/>
      <c r="OJT25"/>
      <c r="OJU25"/>
      <c r="OJV25"/>
      <c r="OJW25"/>
      <c r="OJX25"/>
      <c r="OJY25"/>
      <c r="OJZ25"/>
      <c r="OKA25"/>
      <c r="OKB25"/>
      <c r="OKC25"/>
      <c r="OKD25"/>
      <c r="OKE25"/>
      <c r="OKF25"/>
      <c r="OKG25"/>
      <c r="OKH25"/>
      <c r="OKI25"/>
      <c r="OKJ25"/>
      <c r="OKK25"/>
      <c r="OKL25"/>
      <c r="OKM25"/>
      <c r="OKN25"/>
      <c r="OKO25"/>
      <c r="OKP25"/>
      <c r="OKQ25"/>
      <c r="OKR25"/>
      <c r="OKS25"/>
      <c r="OKT25"/>
      <c r="OKU25"/>
      <c r="OKV25"/>
      <c r="OKW25"/>
      <c r="OKX25"/>
      <c r="OKY25"/>
      <c r="OKZ25"/>
      <c r="OLA25"/>
      <c r="OLB25"/>
      <c r="OLC25"/>
      <c r="OLD25"/>
      <c r="OLE25"/>
      <c r="OLF25"/>
      <c r="OLG25"/>
      <c r="OLH25"/>
      <c r="OLI25"/>
      <c r="OLJ25"/>
      <c r="OLK25"/>
      <c r="OLL25"/>
      <c r="OLM25"/>
      <c r="OLN25"/>
      <c r="OLO25"/>
      <c r="OLP25"/>
      <c r="OLQ25"/>
      <c r="OLR25"/>
      <c r="OLS25"/>
      <c r="OLT25"/>
      <c r="OLU25"/>
      <c r="OLV25"/>
      <c r="OLW25"/>
      <c r="OLX25"/>
      <c r="OLY25"/>
      <c r="OLZ25"/>
      <c r="OMA25"/>
      <c r="OMB25"/>
      <c r="OMC25"/>
      <c r="OMD25"/>
      <c r="OME25"/>
      <c r="OMF25"/>
      <c r="OMG25"/>
      <c r="OMH25"/>
      <c r="OMI25"/>
      <c r="OMJ25"/>
      <c r="OMK25"/>
      <c r="OML25"/>
      <c r="OMM25"/>
      <c r="OMN25"/>
      <c r="OMO25"/>
      <c r="OMP25"/>
      <c r="OMQ25"/>
      <c r="OMR25"/>
      <c r="OMS25"/>
      <c r="OMT25"/>
      <c r="OMU25"/>
      <c r="OMV25"/>
      <c r="OMW25"/>
      <c r="OMX25"/>
      <c r="OMY25"/>
      <c r="OMZ25"/>
      <c r="ONA25"/>
      <c r="ONB25"/>
      <c r="ONC25"/>
      <c r="OND25"/>
      <c r="ONE25"/>
      <c r="ONF25"/>
      <c r="ONG25"/>
      <c r="ONH25"/>
      <c r="ONI25"/>
      <c r="ONJ25"/>
      <c r="ONK25"/>
      <c r="ONL25"/>
      <c r="ONM25"/>
      <c r="ONN25"/>
      <c r="ONO25"/>
      <c r="ONP25"/>
      <c r="ONQ25"/>
      <c r="ONR25"/>
      <c r="ONS25"/>
      <c r="ONT25"/>
      <c r="ONU25"/>
      <c r="ONV25"/>
      <c r="ONW25"/>
      <c r="ONX25"/>
      <c r="ONY25"/>
      <c r="ONZ25"/>
      <c r="OOA25"/>
      <c r="OOB25"/>
      <c r="OOC25"/>
      <c r="OOD25"/>
      <c r="OOE25"/>
      <c r="OOF25"/>
      <c r="OOG25"/>
      <c r="OOH25"/>
      <c r="OOI25"/>
      <c r="OOJ25"/>
      <c r="OOK25"/>
      <c r="OOL25"/>
      <c r="OOM25"/>
      <c r="OON25"/>
      <c r="OOO25"/>
      <c r="OOP25"/>
      <c r="OOQ25"/>
      <c r="OOR25"/>
      <c r="OOS25"/>
      <c r="OOT25"/>
      <c r="OOU25"/>
      <c r="OOV25"/>
      <c r="OOW25"/>
      <c r="OOX25"/>
      <c r="OOY25"/>
      <c r="OOZ25"/>
      <c r="OPA25"/>
      <c r="OPB25"/>
      <c r="OPC25"/>
      <c r="OPD25"/>
      <c r="OPE25"/>
      <c r="OPF25"/>
      <c r="OPG25"/>
      <c r="OPH25"/>
      <c r="OPI25"/>
      <c r="OPJ25"/>
      <c r="OPK25"/>
      <c r="OPL25"/>
      <c r="OPM25"/>
      <c r="OPN25"/>
      <c r="OPO25"/>
      <c r="OPP25"/>
      <c r="OPQ25"/>
      <c r="OPR25"/>
      <c r="OPS25"/>
      <c r="OPT25"/>
      <c r="OPU25"/>
      <c r="OPV25"/>
      <c r="OPW25"/>
      <c r="OPX25"/>
      <c r="OPY25"/>
      <c r="OPZ25"/>
      <c r="OQA25"/>
      <c r="OQB25"/>
      <c r="OQC25"/>
      <c r="OQD25"/>
      <c r="OQE25"/>
      <c r="OQF25"/>
      <c r="OQG25"/>
      <c r="OQH25"/>
      <c r="OQI25"/>
      <c r="OQJ25"/>
      <c r="OQK25"/>
      <c r="OQL25"/>
      <c r="OQM25"/>
      <c r="OQN25"/>
      <c r="OQO25"/>
      <c r="OQP25"/>
      <c r="OQQ25"/>
      <c r="OQR25"/>
      <c r="OQS25"/>
      <c r="OQT25"/>
      <c r="OQU25"/>
      <c r="OQV25"/>
      <c r="OQW25"/>
      <c r="OQX25"/>
      <c r="OQY25"/>
      <c r="OQZ25"/>
      <c r="ORA25"/>
      <c r="ORB25"/>
      <c r="ORC25"/>
      <c r="ORD25"/>
      <c r="ORE25"/>
      <c r="ORF25"/>
      <c r="ORG25"/>
      <c r="ORH25"/>
      <c r="ORI25"/>
      <c r="ORJ25"/>
      <c r="ORK25"/>
      <c r="ORL25"/>
      <c r="ORM25"/>
      <c r="ORN25"/>
      <c r="ORO25"/>
      <c r="ORP25"/>
      <c r="ORQ25"/>
      <c r="ORR25"/>
      <c r="ORS25"/>
      <c r="ORT25"/>
      <c r="ORU25"/>
      <c r="ORV25"/>
      <c r="ORW25"/>
      <c r="ORX25"/>
      <c r="ORY25"/>
      <c r="ORZ25"/>
      <c r="OSA25"/>
      <c r="OSB25"/>
      <c r="OSC25"/>
      <c r="OSD25"/>
      <c r="OSE25"/>
      <c r="OSF25"/>
      <c r="OSG25"/>
      <c r="OSH25"/>
      <c r="OSI25"/>
      <c r="OSJ25"/>
      <c r="OSK25"/>
      <c r="OSL25"/>
      <c r="OSM25"/>
      <c r="OSN25"/>
      <c r="OSO25"/>
      <c r="OSP25"/>
      <c r="OSQ25"/>
      <c r="OSR25"/>
      <c r="OSS25"/>
      <c r="OST25"/>
      <c r="OSU25"/>
      <c r="OSV25"/>
      <c r="OSW25"/>
      <c r="OSX25"/>
      <c r="OSY25"/>
      <c r="OSZ25"/>
      <c r="OTA25"/>
      <c r="OTB25"/>
      <c r="OTC25"/>
      <c r="OTD25"/>
      <c r="OTE25"/>
      <c r="OTF25"/>
      <c r="OTG25"/>
      <c r="OTH25"/>
      <c r="OTI25"/>
      <c r="OTJ25"/>
      <c r="OTK25"/>
      <c r="OTL25"/>
      <c r="OTM25"/>
      <c r="OTN25"/>
      <c r="OTO25"/>
      <c r="OTP25"/>
      <c r="OTQ25"/>
      <c r="OTR25"/>
      <c r="OTS25"/>
      <c r="OTT25"/>
      <c r="OTU25"/>
      <c r="OTV25"/>
      <c r="OTW25"/>
      <c r="OTX25"/>
      <c r="OTY25"/>
      <c r="OTZ25"/>
      <c r="OUA25"/>
      <c r="OUB25"/>
      <c r="OUC25"/>
      <c r="OUD25"/>
      <c r="OUE25"/>
      <c r="OUF25"/>
      <c r="OUG25"/>
      <c r="OUH25"/>
      <c r="OUI25"/>
      <c r="OUJ25"/>
      <c r="OUK25"/>
      <c r="OUL25"/>
      <c r="OUM25"/>
      <c r="OUN25"/>
      <c r="OUO25"/>
      <c r="OUP25"/>
      <c r="OUQ25"/>
      <c r="OUR25"/>
      <c r="OUS25"/>
      <c r="OUT25"/>
      <c r="OUU25"/>
      <c r="OUV25"/>
      <c r="OUW25"/>
      <c r="OUX25"/>
      <c r="OUY25"/>
      <c r="OUZ25"/>
      <c r="OVA25"/>
      <c r="OVB25"/>
      <c r="OVC25"/>
      <c r="OVD25"/>
      <c r="OVE25"/>
      <c r="OVF25"/>
      <c r="OVG25"/>
      <c r="OVH25"/>
      <c r="OVI25"/>
      <c r="OVJ25"/>
      <c r="OVK25"/>
      <c r="OVL25"/>
      <c r="OVM25"/>
      <c r="OVN25"/>
      <c r="OVO25"/>
      <c r="OVP25"/>
      <c r="OVQ25"/>
      <c r="OVR25"/>
      <c r="OVS25"/>
      <c r="OVT25"/>
      <c r="OVU25"/>
      <c r="OVV25"/>
      <c r="OVW25"/>
      <c r="OVX25"/>
      <c r="OVY25"/>
      <c r="OVZ25"/>
      <c r="OWA25"/>
      <c r="OWB25"/>
      <c r="OWC25"/>
      <c r="OWD25"/>
      <c r="OWE25"/>
      <c r="OWF25"/>
      <c r="OWG25"/>
      <c r="OWH25"/>
      <c r="OWI25"/>
      <c r="OWJ25"/>
      <c r="OWK25"/>
      <c r="OWL25"/>
      <c r="OWM25"/>
      <c r="OWN25"/>
      <c r="OWO25"/>
      <c r="OWP25"/>
      <c r="OWQ25"/>
      <c r="OWR25"/>
      <c r="OWS25"/>
      <c r="OWT25"/>
      <c r="OWU25"/>
      <c r="OWV25"/>
      <c r="OWW25"/>
      <c r="OWX25"/>
      <c r="OWY25"/>
      <c r="OWZ25"/>
      <c r="OXA25"/>
      <c r="OXB25"/>
      <c r="OXC25"/>
      <c r="OXD25"/>
      <c r="OXE25"/>
      <c r="OXF25"/>
      <c r="OXG25"/>
      <c r="OXH25"/>
      <c r="OXI25"/>
      <c r="OXJ25"/>
      <c r="OXK25"/>
      <c r="OXL25"/>
      <c r="OXM25"/>
      <c r="OXN25"/>
      <c r="OXO25"/>
      <c r="OXP25"/>
      <c r="OXQ25"/>
      <c r="OXR25"/>
      <c r="OXS25"/>
      <c r="OXT25"/>
      <c r="OXU25"/>
      <c r="OXV25"/>
      <c r="OXW25"/>
      <c r="OXX25"/>
      <c r="OXY25"/>
      <c r="OXZ25"/>
      <c r="OYA25"/>
      <c r="OYB25"/>
      <c r="OYC25"/>
      <c r="OYD25"/>
      <c r="OYE25"/>
      <c r="OYF25"/>
      <c r="OYG25"/>
      <c r="OYH25"/>
      <c r="OYI25"/>
      <c r="OYJ25"/>
      <c r="OYK25"/>
      <c r="OYL25"/>
      <c r="OYM25"/>
      <c r="OYN25"/>
      <c r="OYO25"/>
      <c r="OYP25"/>
      <c r="OYQ25"/>
      <c r="OYR25"/>
      <c r="OYS25"/>
      <c r="OYT25"/>
      <c r="OYU25"/>
      <c r="OYV25"/>
      <c r="OYW25"/>
      <c r="OYX25"/>
      <c r="OYY25"/>
      <c r="OYZ25"/>
      <c r="OZA25"/>
      <c r="OZB25"/>
      <c r="OZC25"/>
      <c r="OZD25"/>
      <c r="OZE25"/>
      <c r="OZF25"/>
      <c r="OZG25"/>
      <c r="OZH25"/>
      <c r="OZI25"/>
      <c r="OZJ25"/>
      <c r="OZK25"/>
      <c r="OZL25"/>
      <c r="OZM25"/>
      <c r="OZN25"/>
      <c r="OZO25"/>
      <c r="OZP25"/>
      <c r="OZQ25"/>
      <c r="OZR25"/>
      <c r="OZS25"/>
      <c r="OZT25"/>
      <c r="OZU25"/>
      <c r="OZV25"/>
      <c r="OZW25"/>
      <c r="OZX25"/>
      <c r="OZY25"/>
      <c r="OZZ25"/>
      <c r="PAA25"/>
      <c r="PAB25"/>
      <c r="PAC25"/>
      <c r="PAD25"/>
      <c r="PAE25"/>
      <c r="PAF25"/>
      <c r="PAG25"/>
      <c r="PAH25"/>
      <c r="PAI25"/>
      <c r="PAJ25"/>
      <c r="PAK25"/>
      <c r="PAL25"/>
      <c r="PAM25"/>
      <c r="PAN25"/>
      <c r="PAO25"/>
      <c r="PAP25"/>
      <c r="PAQ25"/>
      <c r="PAR25"/>
      <c r="PAS25"/>
      <c r="PAT25"/>
      <c r="PAU25"/>
      <c r="PAV25"/>
      <c r="PAW25"/>
      <c r="PAX25"/>
      <c r="PAY25"/>
      <c r="PAZ25"/>
      <c r="PBA25"/>
      <c r="PBB25"/>
      <c r="PBC25"/>
      <c r="PBD25"/>
      <c r="PBE25"/>
      <c r="PBF25"/>
      <c r="PBG25"/>
      <c r="PBH25"/>
      <c r="PBI25"/>
      <c r="PBJ25"/>
      <c r="PBK25"/>
      <c r="PBL25"/>
      <c r="PBM25"/>
      <c r="PBN25"/>
      <c r="PBO25"/>
      <c r="PBP25"/>
      <c r="PBQ25"/>
      <c r="PBR25"/>
      <c r="PBS25"/>
      <c r="PBT25"/>
      <c r="PBU25"/>
      <c r="PBV25"/>
      <c r="PBW25"/>
      <c r="PBX25"/>
      <c r="PBY25"/>
      <c r="PBZ25"/>
      <c r="PCA25"/>
      <c r="PCB25"/>
      <c r="PCC25"/>
      <c r="PCD25"/>
      <c r="PCE25"/>
      <c r="PCF25"/>
      <c r="PCG25"/>
      <c r="PCH25"/>
      <c r="PCI25"/>
      <c r="PCJ25"/>
      <c r="PCK25"/>
      <c r="PCL25"/>
      <c r="PCM25"/>
      <c r="PCN25"/>
      <c r="PCO25"/>
      <c r="PCP25"/>
      <c r="PCQ25"/>
      <c r="PCR25"/>
      <c r="PCS25"/>
      <c r="PCT25"/>
      <c r="PCU25"/>
      <c r="PCV25"/>
      <c r="PCW25"/>
      <c r="PCX25"/>
      <c r="PCY25"/>
      <c r="PCZ25"/>
      <c r="PDA25"/>
      <c r="PDB25"/>
      <c r="PDC25"/>
      <c r="PDD25"/>
      <c r="PDE25"/>
      <c r="PDF25"/>
      <c r="PDG25"/>
      <c r="PDH25"/>
      <c r="PDI25"/>
      <c r="PDJ25"/>
      <c r="PDK25"/>
      <c r="PDL25"/>
      <c r="PDM25"/>
      <c r="PDN25"/>
      <c r="PDO25"/>
      <c r="PDP25"/>
      <c r="PDQ25"/>
      <c r="PDR25"/>
      <c r="PDS25"/>
      <c r="PDT25"/>
      <c r="PDU25"/>
      <c r="PDV25"/>
      <c r="PDW25"/>
      <c r="PDX25"/>
      <c r="PDY25"/>
      <c r="PDZ25"/>
      <c r="PEA25"/>
      <c r="PEB25"/>
      <c r="PEC25"/>
      <c r="PED25"/>
      <c r="PEE25"/>
      <c r="PEF25"/>
      <c r="PEG25"/>
      <c r="PEH25"/>
      <c r="PEI25"/>
      <c r="PEJ25"/>
      <c r="PEK25"/>
      <c r="PEL25"/>
      <c r="PEM25"/>
      <c r="PEN25"/>
      <c r="PEO25"/>
      <c r="PEP25"/>
      <c r="PEQ25"/>
      <c r="PER25"/>
      <c r="PES25"/>
      <c r="PET25"/>
      <c r="PEU25"/>
      <c r="PEV25"/>
      <c r="PEW25"/>
      <c r="PEX25"/>
      <c r="PEY25"/>
      <c r="PEZ25"/>
      <c r="PFA25"/>
      <c r="PFB25"/>
      <c r="PFC25"/>
      <c r="PFD25"/>
      <c r="PFE25"/>
      <c r="PFF25"/>
      <c r="PFG25"/>
      <c r="PFH25"/>
      <c r="PFI25"/>
      <c r="PFJ25"/>
      <c r="PFK25"/>
      <c r="PFL25"/>
      <c r="PFM25"/>
      <c r="PFN25"/>
      <c r="PFO25"/>
      <c r="PFP25"/>
      <c r="PFQ25"/>
      <c r="PFR25"/>
      <c r="PFS25"/>
      <c r="PFT25"/>
      <c r="PFU25"/>
      <c r="PFV25"/>
      <c r="PFW25"/>
      <c r="PFX25"/>
      <c r="PFY25"/>
      <c r="PFZ25"/>
      <c r="PGA25"/>
      <c r="PGB25"/>
      <c r="PGC25"/>
      <c r="PGD25"/>
      <c r="PGE25"/>
      <c r="PGF25"/>
      <c r="PGG25"/>
      <c r="PGH25"/>
      <c r="PGI25"/>
      <c r="PGJ25"/>
      <c r="PGK25"/>
      <c r="PGL25"/>
      <c r="PGM25"/>
      <c r="PGN25"/>
      <c r="PGO25"/>
      <c r="PGP25"/>
      <c r="PGQ25"/>
      <c r="PGR25"/>
      <c r="PGS25"/>
      <c r="PGT25"/>
      <c r="PGU25"/>
      <c r="PGV25"/>
      <c r="PGW25"/>
      <c r="PGX25"/>
      <c r="PGY25"/>
      <c r="PGZ25"/>
      <c r="PHA25"/>
      <c r="PHB25"/>
      <c r="PHC25"/>
      <c r="PHD25"/>
      <c r="PHE25"/>
      <c r="PHF25"/>
      <c r="PHG25"/>
      <c r="PHH25"/>
      <c r="PHI25"/>
      <c r="PHJ25"/>
      <c r="PHK25"/>
      <c r="PHL25"/>
      <c r="PHM25"/>
      <c r="PHN25"/>
      <c r="PHO25"/>
      <c r="PHP25"/>
      <c r="PHQ25"/>
      <c r="PHR25"/>
      <c r="PHS25"/>
      <c r="PHT25"/>
      <c r="PHU25"/>
      <c r="PHV25"/>
      <c r="PHW25"/>
      <c r="PHX25"/>
      <c r="PHY25"/>
      <c r="PHZ25"/>
      <c r="PIA25"/>
      <c r="PIB25"/>
      <c r="PIC25"/>
      <c r="PID25"/>
      <c r="PIE25"/>
      <c r="PIF25"/>
      <c r="PIG25"/>
      <c r="PIH25"/>
      <c r="PII25"/>
      <c r="PIJ25"/>
      <c r="PIK25"/>
      <c r="PIL25"/>
      <c r="PIM25"/>
      <c r="PIN25"/>
      <c r="PIO25"/>
      <c r="PIP25"/>
      <c r="PIQ25"/>
      <c r="PIR25"/>
      <c r="PIS25"/>
      <c r="PIT25"/>
      <c r="PIU25"/>
      <c r="PIV25"/>
      <c r="PIW25"/>
      <c r="PIX25"/>
      <c r="PIY25"/>
      <c r="PIZ25"/>
      <c r="PJA25"/>
      <c r="PJB25"/>
      <c r="PJC25"/>
      <c r="PJD25"/>
      <c r="PJE25"/>
      <c r="PJF25"/>
      <c r="PJG25"/>
      <c r="PJH25"/>
      <c r="PJI25"/>
      <c r="PJJ25"/>
      <c r="PJK25"/>
      <c r="PJL25"/>
      <c r="PJM25"/>
      <c r="PJN25"/>
      <c r="PJO25"/>
      <c r="PJP25"/>
      <c r="PJQ25"/>
      <c r="PJR25"/>
      <c r="PJS25"/>
      <c r="PJT25"/>
      <c r="PJU25"/>
      <c r="PJV25"/>
      <c r="PJW25"/>
      <c r="PJX25"/>
      <c r="PJY25"/>
      <c r="PJZ25"/>
      <c r="PKA25"/>
      <c r="PKB25"/>
      <c r="PKC25"/>
      <c r="PKD25"/>
      <c r="PKE25"/>
      <c r="PKF25"/>
      <c r="PKG25"/>
      <c r="PKH25"/>
      <c r="PKI25"/>
      <c r="PKJ25"/>
      <c r="PKK25"/>
      <c r="PKL25"/>
      <c r="PKM25"/>
      <c r="PKN25"/>
      <c r="PKO25"/>
      <c r="PKP25"/>
      <c r="PKQ25"/>
      <c r="PKR25"/>
      <c r="PKS25"/>
      <c r="PKT25"/>
      <c r="PKU25"/>
      <c r="PKV25"/>
      <c r="PKW25"/>
      <c r="PKX25"/>
      <c r="PKY25"/>
      <c r="PKZ25"/>
      <c r="PLA25"/>
      <c r="PLB25"/>
      <c r="PLC25"/>
      <c r="PLD25"/>
      <c r="PLE25"/>
      <c r="PLF25"/>
      <c r="PLG25"/>
      <c r="PLH25"/>
      <c r="PLI25"/>
      <c r="PLJ25"/>
      <c r="PLK25"/>
      <c r="PLL25"/>
      <c r="PLM25"/>
      <c r="PLN25"/>
      <c r="PLO25"/>
      <c r="PLP25"/>
      <c r="PLQ25"/>
      <c r="PLR25"/>
      <c r="PLS25"/>
      <c r="PLT25"/>
      <c r="PLU25"/>
      <c r="PLV25"/>
      <c r="PLW25"/>
      <c r="PLX25"/>
      <c r="PLY25"/>
      <c r="PLZ25"/>
      <c r="PMA25"/>
      <c r="PMB25"/>
      <c r="PMC25"/>
      <c r="PMD25"/>
      <c r="PME25"/>
      <c r="PMF25"/>
      <c r="PMG25"/>
      <c r="PMH25"/>
      <c r="PMI25"/>
      <c r="PMJ25"/>
      <c r="PMK25"/>
      <c r="PML25"/>
      <c r="PMM25"/>
      <c r="PMN25"/>
      <c r="PMO25"/>
      <c r="PMP25"/>
      <c r="PMQ25"/>
      <c r="PMR25"/>
      <c r="PMS25"/>
      <c r="PMT25"/>
      <c r="PMU25"/>
      <c r="PMV25"/>
      <c r="PMW25"/>
      <c r="PMX25"/>
      <c r="PMY25"/>
      <c r="PMZ25"/>
      <c r="PNA25"/>
      <c r="PNB25"/>
      <c r="PNC25"/>
      <c r="PND25"/>
      <c r="PNE25"/>
      <c r="PNF25"/>
      <c r="PNG25"/>
      <c r="PNH25"/>
      <c r="PNI25"/>
      <c r="PNJ25"/>
      <c r="PNK25"/>
      <c r="PNL25"/>
      <c r="PNM25"/>
      <c r="PNN25"/>
      <c r="PNO25"/>
      <c r="PNP25"/>
      <c r="PNQ25"/>
      <c r="PNR25"/>
      <c r="PNS25"/>
      <c r="PNT25"/>
      <c r="PNU25"/>
      <c r="PNV25"/>
      <c r="PNW25"/>
      <c r="PNX25"/>
      <c r="PNY25"/>
      <c r="PNZ25"/>
      <c r="POA25"/>
      <c r="POB25"/>
      <c r="POC25"/>
      <c r="POD25"/>
      <c r="POE25"/>
      <c r="POF25"/>
      <c r="POG25"/>
      <c r="POH25"/>
      <c r="POI25"/>
      <c r="POJ25"/>
      <c r="POK25"/>
      <c r="POL25"/>
      <c r="POM25"/>
      <c r="PON25"/>
      <c r="POO25"/>
      <c r="POP25"/>
      <c r="POQ25"/>
      <c r="POR25"/>
      <c r="POS25"/>
      <c r="POT25"/>
      <c r="POU25"/>
      <c r="POV25"/>
      <c r="POW25"/>
      <c r="POX25"/>
      <c r="POY25"/>
      <c r="POZ25"/>
      <c r="PPA25"/>
      <c r="PPB25"/>
      <c r="PPC25"/>
      <c r="PPD25"/>
      <c r="PPE25"/>
      <c r="PPF25"/>
      <c r="PPG25"/>
      <c r="PPH25"/>
      <c r="PPI25"/>
      <c r="PPJ25"/>
      <c r="PPK25"/>
      <c r="PPL25"/>
      <c r="PPM25"/>
      <c r="PPN25"/>
      <c r="PPO25"/>
      <c r="PPP25"/>
      <c r="PPQ25"/>
      <c r="PPR25"/>
      <c r="PPS25"/>
      <c r="PPT25"/>
      <c r="PPU25"/>
      <c r="PPV25"/>
      <c r="PPW25"/>
      <c r="PPX25"/>
      <c r="PPY25"/>
      <c r="PPZ25"/>
      <c r="PQA25"/>
      <c r="PQB25"/>
      <c r="PQC25"/>
      <c r="PQD25"/>
      <c r="PQE25"/>
      <c r="PQF25"/>
      <c r="PQG25"/>
      <c r="PQH25"/>
      <c r="PQI25"/>
      <c r="PQJ25"/>
      <c r="PQK25"/>
      <c r="PQL25"/>
      <c r="PQM25"/>
      <c r="PQN25"/>
      <c r="PQO25"/>
      <c r="PQP25"/>
      <c r="PQQ25"/>
      <c r="PQR25"/>
      <c r="PQS25"/>
      <c r="PQT25"/>
      <c r="PQU25"/>
      <c r="PQV25"/>
      <c r="PQW25"/>
      <c r="PQX25"/>
      <c r="PQY25"/>
      <c r="PQZ25"/>
      <c r="PRA25"/>
      <c r="PRB25"/>
      <c r="PRC25"/>
      <c r="PRD25"/>
      <c r="PRE25"/>
      <c r="PRF25"/>
      <c r="PRG25"/>
      <c r="PRH25"/>
      <c r="PRI25"/>
      <c r="PRJ25"/>
      <c r="PRK25"/>
      <c r="PRL25"/>
      <c r="PRM25"/>
      <c r="PRN25"/>
      <c r="PRO25"/>
      <c r="PRP25"/>
      <c r="PRQ25"/>
      <c r="PRR25"/>
      <c r="PRS25"/>
      <c r="PRT25"/>
      <c r="PRU25"/>
      <c r="PRV25"/>
      <c r="PRW25"/>
      <c r="PRX25"/>
      <c r="PRY25"/>
      <c r="PRZ25"/>
      <c r="PSA25"/>
      <c r="PSB25"/>
      <c r="PSC25"/>
      <c r="PSD25"/>
      <c r="PSE25"/>
      <c r="PSF25"/>
      <c r="PSG25"/>
      <c r="PSH25"/>
      <c r="PSI25"/>
      <c r="PSJ25"/>
      <c r="PSK25"/>
      <c r="PSL25"/>
      <c r="PSM25"/>
      <c r="PSN25"/>
      <c r="PSO25"/>
      <c r="PSP25"/>
      <c r="PSQ25"/>
      <c r="PSR25"/>
      <c r="PSS25"/>
      <c r="PST25"/>
      <c r="PSU25"/>
      <c r="PSV25"/>
      <c r="PSW25"/>
      <c r="PSX25"/>
      <c r="PSY25"/>
      <c r="PSZ25"/>
      <c r="PTA25"/>
      <c r="PTB25"/>
      <c r="PTC25"/>
      <c r="PTD25"/>
      <c r="PTE25"/>
      <c r="PTF25"/>
      <c r="PTG25"/>
      <c r="PTH25"/>
      <c r="PTI25"/>
      <c r="PTJ25"/>
      <c r="PTK25"/>
      <c r="PTL25"/>
      <c r="PTM25"/>
      <c r="PTN25"/>
      <c r="PTO25"/>
      <c r="PTP25"/>
      <c r="PTQ25"/>
      <c r="PTR25"/>
      <c r="PTS25"/>
      <c r="PTT25"/>
      <c r="PTU25"/>
      <c r="PTV25"/>
      <c r="PTW25"/>
      <c r="PTX25"/>
      <c r="PTY25"/>
      <c r="PTZ25"/>
      <c r="PUA25"/>
      <c r="PUB25"/>
      <c r="PUC25"/>
      <c r="PUD25"/>
      <c r="PUE25"/>
      <c r="PUF25"/>
      <c r="PUG25"/>
      <c r="PUH25"/>
      <c r="PUI25"/>
      <c r="PUJ25"/>
      <c r="PUK25"/>
      <c r="PUL25"/>
      <c r="PUM25"/>
      <c r="PUN25"/>
      <c r="PUO25"/>
      <c r="PUP25"/>
      <c r="PUQ25"/>
      <c r="PUR25"/>
      <c r="PUS25"/>
      <c r="PUT25"/>
      <c r="PUU25"/>
      <c r="PUV25"/>
      <c r="PUW25"/>
      <c r="PUX25"/>
      <c r="PUY25"/>
      <c r="PUZ25"/>
      <c r="PVA25"/>
      <c r="PVB25"/>
      <c r="PVC25"/>
      <c r="PVD25"/>
      <c r="PVE25"/>
      <c r="PVF25"/>
      <c r="PVG25"/>
      <c r="PVH25"/>
      <c r="PVI25"/>
      <c r="PVJ25"/>
      <c r="PVK25"/>
      <c r="PVL25"/>
      <c r="PVM25"/>
      <c r="PVN25"/>
      <c r="PVO25"/>
      <c r="PVP25"/>
      <c r="PVQ25"/>
      <c r="PVR25"/>
      <c r="PVS25"/>
      <c r="PVT25"/>
      <c r="PVU25"/>
      <c r="PVV25"/>
      <c r="PVW25"/>
      <c r="PVX25"/>
      <c r="PVY25"/>
      <c r="PVZ25"/>
      <c r="PWA25"/>
      <c r="PWB25"/>
      <c r="PWC25"/>
      <c r="PWD25"/>
      <c r="PWE25"/>
      <c r="PWF25"/>
      <c r="PWG25"/>
      <c r="PWH25"/>
      <c r="PWI25"/>
      <c r="PWJ25"/>
      <c r="PWK25"/>
      <c r="PWL25"/>
      <c r="PWM25"/>
      <c r="PWN25"/>
      <c r="PWO25"/>
      <c r="PWP25"/>
      <c r="PWQ25"/>
      <c r="PWR25"/>
      <c r="PWS25"/>
      <c r="PWT25"/>
      <c r="PWU25"/>
      <c r="PWV25"/>
      <c r="PWW25"/>
      <c r="PWX25"/>
      <c r="PWY25"/>
      <c r="PWZ25"/>
      <c r="PXA25"/>
      <c r="PXB25"/>
      <c r="PXC25"/>
      <c r="PXD25"/>
      <c r="PXE25"/>
      <c r="PXF25"/>
      <c r="PXG25"/>
      <c r="PXH25"/>
      <c r="PXI25"/>
      <c r="PXJ25"/>
      <c r="PXK25"/>
      <c r="PXL25"/>
      <c r="PXM25"/>
      <c r="PXN25"/>
      <c r="PXO25"/>
      <c r="PXP25"/>
      <c r="PXQ25"/>
      <c r="PXR25"/>
      <c r="PXS25"/>
      <c r="PXT25"/>
      <c r="PXU25"/>
      <c r="PXV25"/>
      <c r="PXW25"/>
      <c r="PXX25"/>
      <c r="PXY25"/>
      <c r="PXZ25"/>
      <c r="PYA25"/>
      <c r="PYB25"/>
      <c r="PYC25"/>
      <c r="PYD25"/>
      <c r="PYE25"/>
      <c r="PYF25"/>
      <c r="PYG25"/>
      <c r="PYH25"/>
      <c r="PYI25"/>
      <c r="PYJ25"/>
      <c r="PYK25"/>
      <c r="PYL25"/>
      <c r="PYM25"/>
      <c r="PYN25"/>
      <c r="PYO25"/>
      <c r="PYP25"/>
      <c r="PYQ25"/>
      <c r="PYR25"/>
      <c r="PYS25"/>
      <c r="PYT25"/>
      <c r="PYU25"/>
      <c r="PYV25"/>
      <c r="PYW25"/>
      <c r="PYX25"/>
      <c r="PYY25"/>
      <c r="PYZ25"/>
      <c r="PZA25"/>
      <c r="PZB25"/>
      <c r="PZC25"/>
      <c r="PZD25"/>
      <c r="PZE25"/>
      <c r="PZF25"/>
      <c r="PZG25"/>
      <c r="PZH25"/>
      <c r="PZI25"/>
      <c r="PZJ25"/>
      <c r="PZK25"/>
      <c r="PZL25"/>
      <c r="PZM25"/>
      <c r="PZN25"/>
      <c r="PZO25"/>
      <c r="PZP25"/>
      <c r="PZQ25"/>
      <c r="PZR25"/>
      <c r="PZS25"/>
      <c r="PZT25"/>
      <c r="PZU25"/>
      <c r="PZV25"/>
      <c r="PZW25"/>
      <c r="PZX25"/>
      <c r="PZY25"/>
      <c r="PZZ25"/>
      <c r="QAA25"/>
      <c r="QAB25"/>
      <c r="QAC25"/>
      <c r="QAD25"/>
      <c r="QAE25"/>
      <c r="QAF25"/>
      <c r="QAG25"/>
      <c r="QAH25"/>
      <c r="QAI25"/>
      <c r="QAJ25"/>
      <c r="QAK25"/>
      <c r="QAL25"/>
      <c r="QAM25"/>
      <c r="QAN25"/>
      <c r="QAO25"/>
      <c r="QAP25"/>
      <c r="QAQ25"/>
      <c r="QAR25"/>
      <c r="QAS25"/>
      <c r="QAT25"/>
      <c r="QAU25"/>
      <c r="QAV25"/>
      <c r="QAW25"/>
      <c r="QAX25"/>
      <c r="QAY25"/>
      <c r="QAZ25"/>
      <c r="QBA25"/>
      <c r="QBB25"/>
      <c r="QBC25"/>
      <c r="QBD25"/>
      <c r="QBE25"/>
      <c r="QBF25"/>
      <c r="QBG25"/>
      <c r="QBH25"/>
      <c r="QBI25"/>
      <c r="QBJ25"/>
      <c r="QBK25"/>
      <c r="QBL25"/>
      <c r="QBM25"/>
      <c r="QBN25"/>
      <c r="QBO25"/>
      <c r="QBP25"/>
      <c r="QBQ25"/>
      <c r="QBR25"/>
      <c r="QBS25"/>
      <c r="QBT25"/>
      <c r="QBU25"/>
      <c r="QBV25"/>
      <c r="QBW25"/>
      <c r="QBX25"/>
      <c r="QBY25"/>
      <c r="QBZ25"/>
      <c r="QCA25"/>
      <c r="QCB25"/>
      <c r="QCC25"/>
      <c r="QCD25"/>
      <c r="QCE25"/>
      <c r="QCF25"/>
      <c r="QCG25"/>
      <c r="QCH25"/>
      <c r="QCI25"/>
      <c r="QCJ25"/>
      <c r="QCK25"/>
      <c r="QCL25"/>
      <c r="QCM25"/>
      <c r="QCN25"/>
      <c r="QCO25"/>
      <c r="QCP25"/>
      <c r="QCQ25"/>
      <c r="QCR25"/>
      <c r="QCS25"/>
      <c r="QCT25"/>
      <c r="QCU25"/>
      <c r="QCV25"/>
      <c r="QCW25"/>
      <c r="QCX25"/>
      <c r="QCY25"/>
      <c r="QCZ25"/>
      <c r="QDA25"/>
      <c r="QDB25"/>
      <c r="QDC25"/>
      <c r="QDD25"/>
      <c r="QDE25"/>
      <c r="QDF25"/>
      <c r="QDG25"/>
      <c r="QDH25"/>
      <c r="QDI25"/>
      <c r="QDJ25"/>
      <c r="QDK25"/>
      <c r="QDL25"/>
      <c r="QDM25"/>
      <c r="QDN25"/>
      <c r="QDO25"/>
      <c r="QDP25"/>
      <c r="QDQ25"/>
      <c r="QDR25"/>
      <c r="QDS25"/>
      <c r="QDT25"/>
      <c r="QDU25"/>
      <c r="QDV25"/>
      <c r="QDW25"/>
      <c r="QDX25"/>
      <c r="QDY25"/>
      <c r="QDZ25"/>
      <c r="QEA25"/>
      <c r="QEB25"/>
      <c r="QEC25"/>
      <c r="QED25"/>
      <c r="QEE25"/>
      <c r="QEF25"/>
      <c r="QEG25"/>
      <c r="QEH25"/>
      <c r="QEI25"/>
      <c r="QEJ25"/>
      <c r="QEK25"/>
      <c r="QEL25"/>
      <c r="QEM25"/>
      <c r="QEN25"/>
      <c r="QEO25"/>
      <c r="QEP25"/>
      <c r="QEQ25"/>
      <c r="QER25"/>
      <c r="QES25"/>
      <c r="QET25"/>
      <c r="QEU25"/>
      <c r="QEV25"/>
      <c r="QEW25"/>
      <c r="QEX25"/>
      <c r="QEY25"/>
      <c r="QEZ25"/>
      <c r="QFA25"/>
      <c r="QFB25"/>
      <c r="QFC25"/>
      <c r="QFD25"/>
      <c r="QFE25"/>
      <c r="QFF25"/>
      <c r="QFG25"/>
      <c r="QFH25"/>
      <c r="QFI25"/>
      <c r="QFJ25"/>
      <c r="QFK25"/>
      <c r="QFL25"/>
      <c r="QFM25"/>
      <c r="QFN25"/>
      <c r="QFO25"/>
      <c r="QFP25"/>
      <c r="QFQ25"/>
      <c r="QFR25"/>
      <c r="QFS25"/>
      <c r="QFT25"/>
      <c r="QFU25"/>
      <c r="QFV25"/>
      <c r="QFW25"/>
      <c r="QFX25"/>
      <c r="QFY25"/>
      <c r="QFZ25"/>
      <c r="QGA25"/>
      <c r="QGB25"/>
      <c r="QGC25"/>
      <c r="QGD25"/>
      <c r="QGE25"/>
      <c r="QGF25"/>
      <c r="QGG25"/>
      <c r="QGH25"/>
      <c r="QGI25"/>
      <c r="QGJ25"/>
      <c r="QGK25"/>
      <c r="QGL25"/>
      <c r="QGM25"/>
      <c r="QGN25"/>
      <c r="QGO25"/>
      <c r="QGP25"/>
      <c r="QGQ25"/>
      <c r="QGR25"/>
      <c r="QGS25"/>
      <c r="QGT25"/>
      <c r="QGU25"/>
      <c r="QGV25"/>
      <c r="QGW25"/>
      <c r="QGX25"/>
      <c r="QGY25"/>
      <c r="QGZ25"/>
      <c r="QHA25"/>
      <c r="QHB25"/>
      <c r="QHC25"/>
      <c r="QHD25"/>
      <c r="QHE25"/>
      <c r="QHF25"/>
      <c r="QHG25"/>
      <c r="QHH25"/>
      <c r="QHI25"/>
      <c r="QHJ25"/>
      <c r="QHK25"/>
      <c r="QHL25"/>
      <c r="QHM25"/>
      <c r="QHN25"/>
      <c r="QHO25"/>
      <c r="QHP25"/>
      <c r="QHQ25"/>
      <c r="QHR25"/>
      <c r="QHS25"/>
      <c r="QHT25"/>
      <c r="QHU25"/>
      <c r="QHV25"/>
      <c r="QHW25"/>
      <c r="QHX25"/>
      <c r="QHY25"/>
      <c r="QHZ25"/>
      <c r="QIA25"/>
      <c r="QIB25"/>
      <c r="QIC25"/>
      <c r="QID25"/>
      <c r="QIE25"/>
      <c r="QIF25"/>
      <c r="QIG25"/>
      <c r="QIH25"/>
      <c r="QII25"/>
      <c r="QIJ25"/>
      <c r="QIK25"/>
      <c r="QIL25"/>
      <c r="QIM25"/>
      <c r="QIN25"/>
      <c r="QIO25"/>
      <c r="QIP25"/>
      <c r="QIQ25"/>
      <c r="QIR25"/>
      <c r="QIS25"/>
      <c r="QIT25"/>
      <c r="QIU25"/>
      <c r="QIV25"/>
      <c r="QIW25"/>
      <c r="QIX25"/>
      <c r="QIY25"/>
      <c r="QIZ25"/>
      <c r="QJA25"/>
      <c r="QJB25"/>
      <c r="QJC25"/>
      <c r="QJD25"/>
      <c r="QJE25"/>
      <c r="QJF25"/>
      <c r="QJG25"/>
      <c r="QJH25"/>
      <c r="QJI25"/>
      <c r="QJJ25"/>
      <c r="QJK25"/>
      <c r="QJL25"/>
      <c r="QJM25"/>
      <c r="QJN25"/>
      <c r="QJO25"/>
      <c r="QJP25"/>
      <c r="QJQ25"/>
      <c r="QJR25"/>
      <c r="QJS25"/>
      <c r="QJT25"/>
      <c r="QJU25"/>
      <c r="QJV25"/>
      <c r="QJW25"/>
      <c r="QJX25"/>
      <c r="QJY25"/>
      <c r="QJZ25"/>
      <c r="QKA25"/>
      <c r="QKB25"/>
      <c r="QKC25"/>
      <c r="QKD25"/>
      <c r="QKE25"/>
      <c r="QKF25"/>
      <c r="QKG25"/>
      <c r="QKH25"/>
      <c r="QKI25"/>
      <c r="QKJ25"/>
      <c r="QKK25"/>
      <c r="QKL25"/>
      <c r="QKM25"/>
      <c r="QKN25"/>
      <c r="QKO25"/>
      <c r="QKP25"/>
      <c r="QKQ25"/>
      <c r="QKR25"/>
      <c r="QKS25"/>
      <c r="QKT25"/>
      <c r="QKU25"/>
      <c r="QKV25"/>
      <c r="QKW25"/>
      <c r="QKX25"/>
      <c r="QKY25"/>
      <c r="QKZ25"/>
      <c r="QLA25"/>
      <c r="QLB25"/>
      <c r="QLC25"/>
      <c r="QLD25"/>
      <c r="QLE25"/>
      <c r="QLF25"/>
      <c r="QLG25"/>
      <c r="QLH25"/>
      <c r="QLI25"/>
      <c r="QLJ25"/>
      <c r="QLK25"/>
      <c r="QLL25"/>
      <c r="QLM25"/>
      <c r="QLN25"/>
      <c r="QLO25"/>
      <c r="QLP25"/>
      <c r="QLQ25"/>
      <c r="QLR25"/>
      <c r="QLS25"/>
      <c r="QLT25"/>
      <c r="QLU25"/>
      <c r="QLV25"/>
      <c r="QLW25"/>
      <c r="QLX25"/>
      <c r="QLY25"/>
      <c r="QLZ25"/>
      <c r="QMA25"/>
      <c r="QMB25"/>
      <c r="QMC25"/>
      <c r="QMD25"/>
      <c r="QME25"/>
      <c r="QMF25"/>
      <c r="QMG25"/>
      <c r="QMH25"/>
      <c r="QMI25"/>
      <c r="QMJ25"/>
      <c r="QMK25"/>
      <c r="QML25"/>
      <c r="QMM25"/>
      <c r="QMN25"/>
      <c r="QMO25"/>
      <c r="QMP25"/>
      <c r="QMQ25"/>
      <c r="QMR25"/>
      <c r="QMS25"/>
      <c r="QMT25"/>
      <c r="QMU25"/>
      <c r="QMV25"/>
      <c r="QMW25"/>
      <c r="QMX25"/>
      <c r="QMY25"/>
      <c r="QMZ25"/>
      <c r="QNA25"/>
      <c r="QNB25"/>
      <c r="QNC25"/>
      <c r="QND25"/>
      <c r="QNE25"/>
      <c r="QNF25"/>
      <c r="QNG25"/>
      <c r="QNH25"/>
      <c r="QNI25"/>
      <c r="QNJ25"/>
      <c r="QNK25"/>
      <c r="QNL25"/>
      <c r="QNM25"/>
      <c r="QNN25"/>
      <c r="QNO25"/>
      <c r="QNP25"/>
      <c r="QNQ25"/>
      <c r="QNR25"/>
      <c r="QNS25"/>
      <c r="QNT25"/>
      <c r="QNU25"/>
      <c r="QNV25"/>
      <c r="QNW25"/>
      <c r="QNX25"/>
      <c r="QNY25"/>
      <c r="QNZ25"/>
      <c r="QOA25"/>
      <c r="QOB25"/>
      <c r="QOC25"/>
      <c r="QOD25"/>
      <c r="QOE25"/>
      <c r="QOF25"/>
      <c r="QOG25"/>
      <c r="QOH25"/>
      <c r="QOI25"/>
      <c r="QOJ25"/>
      <c r="QOK25"/>
      <c r="QOL25"/>
      <c r="QOM25"/>
      <c r="QON25"/>
      <c r="QOO25"/>
      <c r="QOP25"/>
      <c r="QOQ25"/>
      <c r="QOR25"/>
      <c r="QOS25"/>
      <c r="QOT25"/>
      <c r="QOU25"/>
      <c r="QOV25"/>
      <c r="QOW25"/>
      <c r="QOX25"/>
      <c r="QOY25"/>
      <c r="QOZ25"/>
      <c r="QPA25"/>
      <c r="QPB25"/>
      <c r="QPC25"/>
      <c r="QPD25"/>
      <c r="QPE25"/>
      <c r="QPF25"/>
      <c r="QPG25"/>
      <c r="QPH25"/>
      <c r="QPI25"/>
      <c r="QPJ25"/>
      <c r="QPK25"/>
      <c r="QPL25"/>
      <c r="QPM25"/>
      <c r="QPN25"/>
      <c r="QPO25"/>
      <c r="QPP25"/>
      <c r="QPQ25"/>
      <c r="QPR25"/>
      <c r="QPS25"/>
      <c r="QPT25"/>
      <c r="QPU25"/>
      <c r="QPV25"/>
      <c r="QPW25"/>
      <c r="QPX25"/>
      <c r="QPY25"/>
      <c r="QPZ25"/>
      <c r="QQA25"/>
      <c r="QQB25"/>
      <c r="QQC25"/>
      <c r="QQD25"/>
      <c r="QQE25"/>
      <c r="QQF25"/>
      <c r="QQG25"/>
      <c r="QQH25"/>
      <c r="QQI25"/>
      <c r="QQJ25"/>
      <c r="QQK25"/>
      <c r="QQL25"/>
      <c r="QQM25"/>
      <c r="QQN25"/>
      <c r="QQO25"/>
      <c r="QQP25"/>
      <c r="QQQ25"/>
      <c r="QQR25"/>
      <c r="QQS25"/>
      <c r="QQT25"/>
      <c r="QQU25"/>
      <c r="QQV25"/>
      <c r="QQW25"/>
      <c r="QQX25"/>
      <c r="QQY25"/>
      <c r="QQZ25"/>
      <c r="QRA25"/>
      <c r="QRB25"/>
      <c r="QRC25"/>
      <c r="QRD25"/>
      <c r="QRE25"/>
      <c r="QRF25"/>
      <c r="QRG25"/>
      <c r="QRH25"/>
      <c r="QRI25"/>
      <c r="QRJ25"/>
      <c r="QRK25"/>
      <c r="QRL25"/>
      <c r="QRM25"/>
      <c r="QRN25"/>
      <c r="QRO25"/>
      <c r="QRP25"/>
      <c r="QRQ25"/>
      <c r="QRR25"/>
      <c r="QRS25"/>
      <c r="QRT25"/>
      <c r="QRU25"/>
      <c r="QRV25"/>
      <c r="QRW25"/>
      <c r="QRX25"/>
      <c r="QRY25"/>
      <c r="QRZ25"/>
      <c r="QSA25"/>
      <c r="QSB25"/>
      <c r="QSC25"/>
      <c r="QSD25"/>
      <c r="QSE25"/>
      <c r="QSF25"/>
      <c r="QSG25"/>
      <c r="QSH25"/>
      <c r="QSI25"/>
      <c r="QSJ25"/>
      <c r="QSK25"/>
      <c r="QSL25"/>
      <c r="QSM25"/>
      <c r="QSN25"/>
      <c r="QSO25"/>
      <c r="QSP25"/>
      <c r="QSQ25"/>
      <c r="QSR25"/>
      <c r="QSS25"/>
      <c r="QST25"/>
      <c r="QSU25"/>
      <c r="QSV25"/>
      <c r="QSW25"/>
      <c r="QSX25"/>
      <c r="QSY25"/>
      <c r="QSZ25"/>
      <c r="QTA25"/>
      <c r="QTB25"/>
      <c r="QTC25"/>
      <c r="QTD25"/>
      <c r="QTE25"/>
      <c r="QTF25"/>
      <c r="QTG25"/>
      <c r="QTH25"/>
      <c r="QTI25"/>
      <c r="QTJ25"/>
      <c r="QTK25"/>
      <c r="QTL25"/>
      <c r="QTM25"/>
      <c r="QTN25"/>
      <c r="QTO25"/>
      <c r="QTP25"/>
      <c r="QTQ25"/>
      <c r="QTR25"/>
      <c r="QTS25"/>
      <c r="QTT25"/>
      <c r="QTU25"/>
      <c r="QTV25"/>
      <c r="QTW25"/>
      <c r="QTX25"/>
      <c r="QTY25"/>
      <c r="QTZ25"/>
      <c r="QUA25"/>
      <c r="QUB25"/>
      <c r="QUC25"/>
      <c r="QUD25"/>
      <c r="QUE25"/>
      <c r="QUF25"/>
      <c r="QUG25"/>
      <c r="QUH25"/>
      <c r="QUI25"/>
      <c r="QUJ25"/>
      <c r="QUK25"/>
      <c r="QUL25"/>
      <c r="QUM25"/>
      <c r="QUN25"/>
      <c r="QUO25"/>
      <c r="QUP25"/>
      <c r="QUQ25"/>
      <c r="QUR25"/>
      <c r="QUS25"/>
      <c r="QUT25"/>
      <c r="QUU25"/>
      <c r="QUV25"/>
      <c r="QUW25"/>
      <c r="QUX25"/>
      <c r="QUY25"/>
      <c r="QUZ25"/>
      <c r="QVA25"/>
      <c r="QVB25"/>
      <c r="QVC25"/>
      <c r="QVD25"/>
      <c r="QVE25"/>
      <c r="QVF25"/>
      <c r="QVG25"/>
      <c r="QVH25"/>
      <c r="QVI25"/>
      <c r="QVJ25"/>
      <c r="QVK25"/>
      <c r="QVL25"/>
      <c r="QVM25"/>
      <c r="QVN25"/>
      <c r="QVO25"/>
      <c r="QVP25"/>
      <c r="QVQ25"/>
      <c r="QVR25"/>
      <c r="QVS25"/>
      <c r="QVT25"/>
      <c r="QVU25"/>
      <c r="QVV25"/>
      <c r="QVW25"/>
      <c r="QVX25"/>
      <c r="QVY25"/>
      <c r="QVZ25"/>
      <c r="QWA25"/>
      <c r="QWB25"/>
      <c r="QWC25"/>
      <c r="QWD25"/>
      <c r="QWE25"/>
      <c r="QWF25"/>
      <c r="QWG25"/>
      <c r="QWH25"/>
      <c r="QWI25"/>
      <c r="QWJ25"/>
      <c r="QWK25"/>
      <c r="QWL25"/>
      <c r="QWM25"/>
      <c r="QWN25"/>
      <c r="QWO25"/>
      <c r="QWP25"/>
      <c r="QWQ25"/>
      <c r="QWR25"/>
      <c r="QWS25"/>
      <c r="QWT25"/>
      <c r="QWU25"/>
      <c r="QWV25"/>
      <c r="QWW25"/>
      <c r="QWX25"/>
      <c r="QWY25"/>
      <c r="QWZ25"/>
      <c r="QXA25"/>
      <c r="QXB25"/>
      <c r="QXC25"/>
      <c r="QXD25"/>
      <c r="QXE25"/>
      <c r="QXF25"/>
      <c r="QXG25"/>
      <c r="QXH25"/>
      <c r="QXI25"/>
      <c r="QXJ25"/>
      <c r="QXK25"/>
      <c r="QXL25"/>
      <c r="QXM25"/>
      <c r="QXN25"/>
      <c r="QXO25"/>
      <c r="QXP25"/>
      <c r="QXQ25"/>
      <c r="QXR25"/>
      <c r="QXS25"/>
      <c r="QXT25"/>
      <c r="QXU25"/>
      <c r="QXV25"/>
      <c r="QXW25"/>
      <c r="QXX25"/>
      <c r="QXY25"/>
      <c r="QXZ25"/>
      <c r="QYA25"/>
      <c r="QYB25"/>
      <c r="QYC25"/>
      <c r="QYD25"/>
      <c r="QYE25"/>
      <c r="QYF25"/>
      <c r="QYG25"/>
      <c r="QYH25"/>
      <c r="QYI25"/>
      <c r="QYJ25"/>
      <c r="QYK25"/>
      <c r="QYL25"/>
      <c r="QYM25"/>
      <c r="QYN25"/>
      <c r="QYO25"/>
      <c r="QYP25"/>
      <c r="QYQ25"/>
      <c r="QYR25"/>
      <c r="QYS25"/>
      <c r="QYT25"/>
      <c r="QYU25"/>
      <c r="QYV25"/>
      <c r="QYW25"/>
      <c r="QYX25"/>
      <c r="QYY25"/>
      <c r="QYZ25"/>
      <c r="QZA25"/>
      <c r="QZB25"/>
      <c r="QZC25"/>
      <c r="QZD25"/>
      <c r="QZE25"/>
      <c r="QZF25"/>
      <c r="QZG25"/>
      <c r="QZH25"/>
      <c r="QZI25"/>
      <c r="QZJ25"/>
      <c r="QZK25"/>
      <c r="QZL25"/>
      <c r="QZM25"/>
      <c r="QZN25"/>
      <c r="QZO25"/>
      <c r="QZP25"/>
      <c r="QZQ25"/>
      <c r="QZR25"/>
      <c r="QZS25"/>
      <c r="QZT25"/>
      <c r="QZU25"/>
      <c r="QZV25"/>
      <c r="QZW25"/>
      <c r="QZX25"/>
      <c r="QZY25"/>
      <c r="QZZ25"/>
      <c r="RAA25"/>
      <c r="RAB25"/>
      <c r="RAC25"/>
      <c r="RAD25"/>
      <c r="RAE25"/>
      <c r="RAF25"/>
      <c r="RAG25"/>
      <c r="RAH25"/>
      <c r="RAI25"/>
      <c r="RAJ25"/>
      <c r="RAK25"/>
      <c r="RAL25"/>
      <c r="RAM25"/>
      <c r="RAN25"/>
      <c r="RAO25"/>
      <c r="RAP25"/>
      <c r="RAQ25"/>
      <c r="RAR25"/>
      <c r="RAS25"/>
      <c r="RAT25"/>
      <c r="RAU25"/>
      <c r="RAV25"/>
      <c r="RAW25"/>
      <c r="RAX25"/>
      <c r="RAY25"/>
      <c r="RAZ25"/>
      <c r="RBA25"/>
      <c r="RBB25"/>
      <c r="RBC25"/>
      <c r="RBD25"/>
      <c r="RBE25"/>
      <c r="RBF25"/>
      <c r="RBG25"/>
      <c r="RBH25"/>
      <c r="RBI25"/>
      <c r="RBJ25"/>
      <c r="RBK25"/>
      <c r="RBL25"/>
      <c r="RBM25"/>
      <c r="RBN25"/>
      <c r="RBO25"/>
      <c r="RBP25"/>
      <c r="RBQ25"/>
      <c r="RBR25"/>
      <c r="RBS25"/>
      <c r="RBT25"/>
      <c r="RBU25"/>
      <c r="RBV25"/>
      <c r="RBW25"/>
      <c r="RBX25"/>
      <c r="RBY25"/>
      <c r="RBZ25"/>
      <c r="RCA25"/>
      <c r="RCB25"/>
      <c r="RCC25"/>
      <c r="RCD25"/>
      <c r="RCE25"/>
      <c r="RCF25"/>
      <c r="RCG25"/>
      <c r="RCH25"/>
      <c r="RCI25"/>
      <c r="RCJ25"/>
      <c r="RCK25"/>
      <c r="RCL25"/>
      <c r="RCM25"/>
      <c r="RCN25"/>
      <c r="RCO25"/>
      <c r="RCP25"/>
      <c r="RCQ25"/>
      <c r="RCR25"/>
      <c r="RCS25"/>
      <c r="RCT25"/>
      <c r="RCU25"/>
      <c r="RCV25"/>
      <c r="RCW25"/>
      <c r="RCX25"/>
      <c r="RCY25"/>
      <c r="RCZ25"/>
      <c r="RDA25"/>
      <c r="RDB25"/>
      <c r="RDC25"/>
      <c r="RDD25"/>
      <c r="RDE25"/>
      <c r="RDF25"/>
      <c r="RDG25"/>
      <c r="RDH25"/>
      <c r="RDI25"/>
      <c r="RDJ25"/>
      <c r="RDK25"/>
      <c r="RDL25"/>
      <c r="RDM25"/>
      <c r="RDN25"/>
      <c r="RDO25"/>
      <c r="RDP25"/>
      <c r="RDQ25"/>
      <c r="RDR25"/>
      <c r="RDS25"/>
      <c r="RDT25"/>
      <c r="RDU25"/>
      <c r="RDV25"/>
      <c r="RDW25"/>
      <c r="RDX25"/>
      <c r="RDY25"/>
      <c r="RDZ25"/>
      <c r="REA25"/>
      <c r="REB25"/>
      <c r="REC25"/>
      <c r="RED25"/>
      <c r="REE25"/>
      <c r="REF25"/>
      <c r="REG25"/>
      <c r="REH25"/>
      <c r="REI25"/>
      <c r="REJ25"/>
      <c r="REK25"/>
      <c r="REL25"/>
      <c r="REM25"/>
      <c r="REN25"/>
      <c r="REO25"/>
      <c r="REP25"/>
      <c r="REQ25"/>
      <c r="RER25"/>
      <c r="RES25"/>
      <c r="RET25"/>
      <c r="REU25"/>
      <c r="REV25"/>
      <c r="REW25"/>
      <c r="REX25"/>
      <c r="REY25"/>
      <c r="REZ25"/>
      <c r="RFA25"/>
      <c r="RFB25"/>
      <c r="RFC25"/>
      <c r="RFD25"/>
      <c r="RFE25"/>
      <c r="RFF25"/>
      <c r="RFG25"/>
      <c r="RFH25"/>
      <c r="RFI25"/>
      <c r="RFJ25"/>
      <c r="RFK25"/>
      <c r="RFL25"/>
      <c r="RFM25"/>
      <c r="RFN25"/>
      <c r="RFO25"/>
      <c r="RFP25"/>
      <c r="RFQ25"/>
      <c r="RFR25"/>
      <c r="RFS25"/>
      <c r="RFT25"/>
      <c r="RFU25"/>
      <c r="RFV25"/>
      <c r="RFW25"/>
      <c r="RFX25"/>
      <c r="RFY25"/>
      <c r="RFZ25"/>
      <c r="RGA25"/>
      <c r="RGB25"/>
      <c r="RGC25"/>
      <c r="RGD25"/>
      <c r="RGE25"/>
      <c r="RGF25"/>
      <c r="RGG25"/>
      <c r="RGH25"/>
      <c r="RGI25"/>
      <c r="RGJ25"/>
      <c r="RGK25"/>
      <c r="RGL25"/>
      <c r="RGM25"/>
      <c r="RGN25"/>
      <c r="RGO25"/>
      <c r="RGP25"/>
      <c r="RGQ25"/>
      <c r="RGR25"/>
      <c r="RGS25"/>
      <c r="RGT25"/>
      <c r="RGU25"/>
      <c r="RGV25"/>
      <c r="RGW25"/>
      <c r="RGX25"/>
      <c r="RGY25"/>
      <c r="RGZ25"/>
      <c r="RHA25"/>
      <c r="RHB25"/>
      <c r="RHC25"/>
      <c r="RHD25"/>
      <c r="RHE25"/>
      <c r="RHF25"/>
      <c r="RHG25"/>
      <c r="RHH25"/>
      <c r="RHI25"/>
      <c r="RHJ25"/>
      <c r="RHK25"/>
      <c r="RHL25"/>
      <c r="RHM25"/>
      <c r="RHN25"/>
      <c r="RHO25"/>
      <c r="RHP25"/>
      <c r="RHQ25"/>
      <c r="RHR25"/>
      <c r="RHS25"/>
      <c r="RHT25"/>
      <c r="RHU25"/>
      <c r="RHV25"/>
      <c r="RHW25"/>
      <c r="RHX25"/>
      <c r="RHY25"/>
      <c r="RHZ25"/>
      <c r="RIA25"/>
      <c r="RIB25"/>
      <c r="RIC25"/>
      <c r="RID25"/>
      <c r="RIE25"/>
      <c r="RIF25"/>
      <c r="RIG25"/>
      <c r="RIH25"/>
      <c r="RII25"/>
      <c r="RIJ25"/>
      <c r="RIK25"/>
      <c r="RIL25"/>
      <c r="RIM25"/>
      <c r="RIN25"/>
      <c r="RIO25"/>
      <c r="RIP25"/>
      <c r="RIQ25"/>
      <c r="RIR25"/>
      <c r="RIS25"/>
      <c r="RIT25"/>
      <c r="RIU25"/>
      <c r="RIV25"/>
      <c r="RIW25"/>
      <c r="RIX25"/>
      <c r="RIY25"/>
      <c r="RIZ25"/>
      <c r="RJA25"/>
      <c r="RJB25"/>
      <c r="RJC25"/>
      <c r="RJD25"/>
      <c r="RJE25"/>
      <c r="RJF25"/>
      <c r="RJG25"/>
      <c r="RJH25"/>
      <c r="RJI25"/>
      <c r="RJJ25"/>
      <c r="RJK25"/>
      <c r="RJL25"/>
      <c r="RJM25"/>
      <c r="RJN25"/>
      <c r="RJO25"/>
      <c r="RJP25"/>
      <c r="RJQ25"/>
      <c r="RJR25"/>
      <c r="RJS25"/>
      <c r="RJT25"/>
      <c r="RJU25"/>
      <c r="RJV25"/>
      <c r="RJW25"/>
      <c r="RJX25"/>
      <c r="RJY25"/>
      <c r="RJZ25"/>
      <c r="RKA25"/>
      <c r="RKB25"/>
      <c r="RKC25"/>
      <c r="RKD25"/>
      <c r="RKE25"/>
      <c r="RKF25"/>
      <c r="RKG25"/>
      <c r="RKH25"/>
      <c r="RKI25"/>
      <c r="RKJ25"/>
      <c r="RKK25"/>
      <c r="RKL25"/>
      <c r="RKM25"/>
      <c r="RKN25"/>
      <c r="RKO25"/>
      <c r="RKP25"/>
      <c r="RKQ25"/>
      <c r="RKR25"/>
      <c r="RKS25"/>
      <c r="RKT25"/>
      <c r="RKU25"/>
      <c r="RKV25"/>
      <c r="RKW25"/>
      <c r="RKX25"/>
      <c r="RKY25"/>
      <c r="RKZ25"/>
      <c r="RLA25"/>
      <c r="RLB25"/>
      <c r="RLC25"/>
      <c r="RLD25"/>
      <c r="RLE25"/>
      <c r="RLF25"/>
      <c r="RLG25"/>
      <c r="RLH25"/>
      <c r="RLI25"/>
      <c r="RLJ25"/>
      <c r="RLK25"/>
      <c r="RLL25"/>
      <c r="RLM25"/>
      <c r="RLN25"/>
      <c r="RLO25"/>
      <c r="RLP25"/>
      <c r="RLQ25"/>
      <c r="RLR25"/>
      <c r="RLS25"/>
      <c r="RLT25"/>
      <c r="RLU25"/>
      <c r="RLV25"/>
      <c r="RLW25"/>
      <c r="RLX25"/>
      <c r="RLY25"/>
      <c r="RLZ25"/>
      <c r="RMA25"/>
      <c r="RMB25"/>
      <c r="RMC25"/>
      <c r="RMD25"/>
      <c r="RME25"/>
      <c r="RMF25"/>
      <c r="RMG25"/>
      <c r="RMH25"/>
      <c r="RMI25"/>
      <c r="RMJ25"/>
      <c r="RMK25"/>
      <c r="RML25"/>
      <c r="RMM25"/>
      <c r="RMN25"/>
      <c r="RMO25"/>
      <c r="RMP25"/>
      <c r="RMQ25"/>
      <c r="RMR25"/>
      <c r="RMS25"/>
      <c r="RMT25"/>
      <c r="RMU25"/>
      <c r="RMV25"/>
      <c r="RMW25"/>
      <c r="RMX25"/>
      <c r="RMY25"/>
      <c r="RMZ25"/>
      <c r="RNA25"/>
      <c r="RNB25"/>
      <c r="RNC25"/>
      <c r="RND25"/>
      <c r="RNE25"/>
      <c r="RNF25"/>
      <c r="RNG25"/>
      <c r="RNH25"/>
      <c r="RNI25"/>
      <c r="RNJ25"/>
      <c r="RNK25"/>
      <c r="RNL25"/>
      <c r="RNM25"/>
      <c r="RNN25"/>
      <c r="RNO25"/>
      <c r="RNP25"/>
      <c r="RNQ25"/>
      <c r="RNR25"/>
      <c r="RNS25"/>
      <c r="RNT25"/>
      <c r="RNU25"/>
      <c r="RNV25"/>
      <c r="RNW25"/>
      <c r="RNX25"/>
      <c r="RNY25"/>
      <c r="RNZ25"/>
      <c r="ROA25"/>
      <c r="ROB25"/>
      <c r="ROC25"/>
      <c r="ROD25"/>
      <c r="ROE25"/>
      <c r="ROF25"/>
      <c r="ROG25"/>
      <c r="ROH25"/>
      <c r="ROI25"/>
      <c r="ROJ25"/>
      <c r="ROK25"/>
      <c r="ROL25"/>
      <c r="ROM25"/>
      <c r="RON25"/>
      <c r="ROO25"/>
      <c r="ROP25"/>
      <c r="ROQ25"/>
      <c r="ROR25"/>
      <c r="ROS25"/>
      <c r="ROT25"/>
      <c r="ROU25"/>
      <c r="ROV25"/>
      <c r="ROW25"/>
      <c r="ROX25"/>
      <c r="ROY25"/>
      <c r="ROZ25"/>
      <c r="RPA25"/>
      <c r="RPB25"/>
      <c r="RPC25"/>
      <c r="RPD25"/>
      <c r="RPE25"/>
      <c r="RPF25"/>
      <c r="RPG25"/>
      <c r="RPH25"/>
      <c r="RPI25"/>
      <c r="RPJ25"/>
      <c r="RPK25"/>
      <c r="RPL25"/>
      <c r="RPM25"/>
      <c r="RPN25"/>
      <c r="RPO25"/>
      <c r="RPP25"/>
      <c r="RPQ25"/>
      <c r="RPR25"/>
      <c r="RPS25"/>
      <c r="RPT25"/>
      <c r="RPU25"/>
      <c r="RPV25"/>
      <c r="RPW25"/>
      <c r="RPX25"/>
      <c r="RPY25"/>
      <c r="RPZ25"/>
      <c r="RQA25"/>
      <c r="RQB25"/>
      <c r="RQC25"/>
      <c r="RQD25"/>
      <c r="RQE25"/>
      <c r="RQF25"/>
      <c r="RQG25"/>
      <c r="RQH25"/>
      <c r="RQI25"/>
      <c r="RQJ25"/>
      <c r="RQK25"/>
      <c r="RQL25"/>
      <c r="RQM25"/>
      <c r="RQN25"/>
      <c r="RQO25"/>
      <c r="RQP25"/>
      <c r="RQQ25"/>
      <c r="RQR25"/>
      <c r="RQS25"/>
      <c r="RQT25"/>
      <c r="RQU25"/>
      <c r="RQV25"/>
      <c r="RQW25"/>
      <c r="RQX25"/>
      <c r="RQY25"/>
      <c r="RQZ25"/>
      <c r="RRA25"/>
      <c r="RRB25"/>
      <c r="RRC25"/>
      <c r="RRD25"/>
      <c r="RRE25"/>
      <c r="RRF25"/>
      <c r="RRG25"/>
      <c r="RRH25"/>
      <c r="RRI25"/>
      <c r="RRJ25"/>
      <c r="RRK25"/>
      <c r="RRL25"/>
      <c r="RRM25"/>
      <c r="RRN25"/>
      <c r="RRO25"/>
      <c r="RRP25"/>
      <c r="RRQ25"/>
      <c r="RRR25"/>
      <c r="RRS25"/>
      <c r="RRT25"/>
      <c r="RRU25"/>
      <c r="RRV25"/>
      <c r="RRW25"/>
      <c r="RRX25"/>
      <c r="RRY25"/>
      <c r="RRZ25"/>
      <c r="RSA25"/>
      <c r="RSB25"/>
      <c r="RSC25"/>
      <c r="RSD25"/>
      <c r="RSE25"/>
      <c r="RSF25"/>
      <c r="RSG25"/>
      <c r="RSH25"/>
      <c r="RSI25"/>
      <c r="RSJ25"/>
      <c r="RSK25"/>
      <c r="RSL25"/>
      <c r="RSM25"/>
      <c r="RSN25"/>
      <c r="RSO25"/>
      <c r="RSP25"/>
      <c r="RSQ25"/>
      <c r="RSR25"/>
      <c r="RSS25"/>
      <c r="RST25"/>
      <c r="RSU25"/>
      <c r="RSV25"/>
      <c r="RSW25"/>
      <c r="RSX25"/>
      <c r="RSY25"/>
      <c r="RSZ25"/>
      <c r="RTA25"/>
      <c r="RTB25"/>
      <c r="RTC25"/>
      <c r="RTD25"/>
      <c r="RTE25"/>
      <c r="RTF25"/>
      <c r="RTG25"/>
      <c r="RTH25"/>
      <c r="RTI25"/>
      <c r="RTJ25"/>
      <c r="RTK25"/>
      <c r="RTL25"/>
      <c r="RTM25"/>
      <c r="RTN25"/>
      <c r="RTO25"/>
      <c r="RTP25"/>
      <c r="RTQ25"/>
      <c r="RTR25"/>
      <c r="RTS25"/>
      <c r="RTT25"/>
      <c r="RTU25"/>
      <c r="RTV25"/>
      <c r="RTW25"/>
      <c r="RTX25"/>
      <c r="RTY25"/>
      <c r="RTZ25"/>
      <c r="RUA25"/>
      <c r="RUB25"/>
      <c r="RUC25"/>
      <c r="RUD25"/>
      <c r="RUE25"/>
      <c r="RUF25"/>
      <c r="RUG25"/>
      <c r="RUH25"/>
      <c r="RUI25"/>
      <c r="RUJ25"/>
      <c r="RUK25"/>
      <c r="RUL25"/>
      <c r="RUM25"/>
      <c r="RUN25"/>
      <c r="RUO25"/>
      <c r="RUP25"/>
      <c r="RUQ25"/>
      <c r="RUR25"/>
      <c r="RUS25"/>
      <c r="RUT25"/>
      <c r="RUU25"/>
      <c r="RUV25"/>
      <c r="RUW25"/>
      <c r="RUX25"/>
      <c r="RUY25"/>
      <c r="RUZ25"/>
      <c r="RVA25"/>
      <c r="RVB25"/>
      <c r="RVC25"/>
      <c r="RVD25"/>
      <c r="RVE25"/>
      <c r="RVF25"/>
      <c r="RVG25"/>
      <c r="RVH25"/>
      <c r="RVI25"/>
      <c r="RVJ25"/>
      <c r="RVK25"/>
      <c r="RVL25"/>
      <c r="RVM25"/>
      <c r="RVN25"/>
      <c r="RVO25"/>
      <c r="RVP25"/>
      <c r="RVQ25"/>
      <c r="RVR25"/>
      <c r="RVS25"/>
      <c r="RVT25"/>
      <c r="RVU25"/>
      <c r="RVV25"/>
      <c r="RVW25"/>
      <c r="RVX25"/>
      <c r="RVY25"/>
      <c r="RVZ25"/>
      <c r="RWA25"/>
      <c r="RWB25"/>
      <c r="RWC25"/>
      <c r="RWD25"/>
      <c r="RWE25"/>
      <c r="RWF25"/>
      <c r="RWG25"/>
      <c r="RWH25"/>
      <c r="RWI25"/>
      <c r="RWJ25"/>
      <c r="RWK25"/>
      <c r="RWL25"/>
      <c r="RWM25"/>
      <c r="RWN25"/>
      <c r="RWO25"/>
      <c r="RWP25"/>
      <c r="RWQ25"/>
      <c r="RWR25"/>
      <c r="RWS25"/>
      <c r="RWT25"/>
      <c r="RWU25"/>
      <c r="RWV25"/>
      <c r="RWW25"/>
      <c r="RWX25"/>
      <c r="RWY25"/>
      <c r="RWZ25"/>
      <c r="RXA25"/>
      <c r="RXB25"/>
      <c r="RXC25"/>
      <c r="RXD25"/>
      <c r="RXE25"/>
      <c r="RXF25"/>
      <c r="RXG25"/>
      <c r="RXH25"/>
      <c r="RXI25"/>
      <c r="RXJ25"/>
      <c r="RXK25"/>
      <c r="RXL25"/>
      <c r="RXM25"/>
      <c r="RXN25"/>
      <c r="RXO25"/>
      <c r="RXP25"/>
      <c r="RXQ25"/>
      <c r="RXR25"/>
      <c r="RXS25"/>
      <c r="RXT25"/>
      <c r="RXU25"/>
      <c r="RXV25"/>
      <c r="RXW25"/>
      <c r="RXX25"/>
      <c r="RXY25"/>
      <c r="RXZ25"/>
      <c r="RYA25"/>
      <c r="RYB25"/>
      <c r="RYC25"/>
      <c r="RYD25"/>
      <c r="RYE25"/>
      <c r="RYF25"/>
      <c r="RYG25"/>
      <c r="RYH25"/>
      <c r="RYI25"/>
      <c r="RYJ25"/>
      <c r="RYK25"/>
      <c r="RYL25"/>
      <c r="RYM25"/>
      <c r="RYN25"/>
      <c r="RYO25"/>
      <c r="RYP25"/>
      <c r="RYQ25"/>
      <c r="RYR25"/>
      <c r="RYS25"/>
      <c r="RYT25"/>
      <c r="RYU25"/>
      <c r="RYV25"/>
      <c r="RYW25"/>
      <c r="RYX25"/>
      <c r="RYY25"/>
      <c r="RYZ25"/>
      <c r="RZA25"/>
      <c r="RZB25"/>
      <c r="RZC25"/>
      <c r="RZD25"/>
      <c r="RZE25"/>
      <c r="RZF25"/>
      <c r="RZG25"/>
      <c r="RZH25"/>
      <c r="RZI25"/>
      <c r="RZJ25"/>
      <c r="RZK25"/>
      <c r="RZL25"/>
      <c r="RZM25"/>
      <c r="RZN25"/>
      <c r="RZO25"/>
      <c r="RZP25"/>
      <c r="RZQ25"/>
      <c r="RZR25"/>
      <c r="RZS25"/>
      <c r="RZT25"/>
      <c r="RZU25"/>
      <c r="RZV25"/>
      <c r="RZW25"/>
      <c r="RZX25"/>
      <c r="RZY25"/>
      <c r="RZZ25"/>
      <c r="SAA25"/>
      <c r="SAB25"/>
      <c r="SAC25"/>
      <c r="SAD25"/>
      <c r="SAE25"/>
      <c r="SAF25"/>
      <c r="SAG25"/>
      <c r="SAH25"/>
      <c r="SAI25"/>
      <c r="SAJ25"/>
      <c r="SAK25"/>
      <c r="SAL25"/>
      <c r="SAM25"/>
      <c r="SAN25"/>
      <c r="SAO25"/>
      <c r="SAP25"/>
      <c r="SAQ25"/>
      <c r="SAR25"/>
      <c r="SAS25"/>
      <c r="SAT25"/>
      <c r="SAU25"/>
      <c r="SAV25"/>
      <c r="SAW25"/>
      <c r="SAX25"/>
      <c r="SAY25"/>
      <c r="SAZ25"/>
      <c r="SBA25"/>
      <c r="SBB25"/>
      <c r="SBC25"/>
      <c r="SBD25"/>
      <c r="SBE25"/>
      <c r="SBF25"/>
      <c r="SBG25"/>
      <c r="SBH25"/>
      <c r="SBI25"/>
      <c r="SBJ25"/>
      <c r="SBK25"/>
      <c r="SBL25"/>
      <c r="SBM25"/>
      <c r="SBN25"/>
      <c r="SBO25"/>
      <c r="SBP25"/>
      <c r="SBQ25"/>
      <c r="SBR25"/>
      <c r="SBS25"/>
      <c r="SBT25"/>
      <c r="SBU25"/>
      <c r="SBV25"/>
      <c r="SBW25"/>
      <c r="SBX25"/>
      <c r="SBY25"/>
      <c r="SBZ25"/>
      <c r="SCA25"/>
      <c r="SCB25"/>
      <c r="SCC25"/>
      <c r="SCD25"/>
      <c r="SCE25"/>
      <c r="SCF25"/>
      <c r="SCG25"/>
      <c r="SCH25"/>
      <c r="SCI25"/>
      <c r="SCJ25"/>
      <c r="SCK25"/>
      <c r="SCL25"/>
      <c r="SCM25"/>
      <c r="SCN25"/>
      <c r="SCO25"/>
      <c r="SCP25"/>
      <c r="SCQ25"/>
      <c r="SCR25"/>
      <c r="SCS25"/>
      <c r="SCT25"/>
      <c r="SCU25"/>
      <c r="SCV25"/>
      <c r="SCW25"/>
      <c r="SCX25"/>
      <c r="SCY25"/>
      <c r="SCZ25"/>
      <c r="SDA25"/>
      <c r="SDB25"/>
      <c r="SDC25"/>
      <c r="SDD25"/>
      <c r="SDE25"/>
      <c r="SDF25"/>
      <c r="SDG25"/>
      <c r="SDH25"/>
      <c r="SDI25"/>
      <c r="SDJ25"/>
      <c r="SDK25"/>
      <c r="SDL25"/>
      <c r="SDM25"/>
      <c r="SDN25"/>
      <c r="SDO25"/>
      <c r="SDP25"/>
      <c r="SDQ25"/>
      <c r="SDR25"/>
      <c r="SDS25"/>
      <c r="SDT25"/>
      <c r="SDU25"/>
      <c r="SDV25"/>
      <c r="SDW25"/>
      <c r="SDX25"/>
      <c r="SDY25"/>
      <c r="SDZ25"/>
      <c r="SEA25"/>
      <c r="SEB25"/>
      <c r="SEC25"/>
      <c r="SED25"/>
      <c r="SEE25"/>
      <c r="SEF25"/>
      <c r="SEG25"/>
      <c r="SEH25"/>
      <c r="SEI25"/>
      <c r="SEJ25"/>
      <c r="SEK25"/>
      <c r="SEL25"/>
      <c r="SEM25"/>
      <c r="SEN25"/>
      <c r="SEO25"/>
      <c r="SEP25"/>
      <c r="SEQ25"/>
      <c r="SER25"/>
      <c r="SES25"/>
      <c r="SET25"/>
      <c r="SEU25"/>
      <c r="SEV25"/>
      <c r="SEW25"/>
      <c r="SEX25"/>
      <c r="SEY25"/>
      <c r="SEZ25"/>
      <c r="SFA25"/>
      <c r="SFB25"/>
      <c r="SFC25"/>
      <c r="SFD25"/>
      <c r="SFE25"/>
      <c r="SFF25"/>
      <c r="SFG25"/>
      <c r="SFH25"/>
      <c r="SFI25"/>
      <c r="SFJ25"/>
      <c r="SFK25"/>
      <c r="SFL25"/>
      <c r="SFM25"/>
      <c r="SFN25"/>
      <c r="SFO25"/>
      <c r="SFP25"/>
      <c r="SFQ25"/>
      <c r="SFR25"/>
      <c r="SFS25"/>
      <c r="SFT25"/>
      <c r="SFU25"/>
      <c r="SFV25"/>
      <c r="SFW25"/>
      <c r="SFX25"/>
      <c r="SFY25"/>
      <c r="SFZ25"/>
      <c r="SGA25"/>
      <c r="SGB25"/>
      <c r="SGC25"/>
      <c r="SGD25"/>
      <c r="SGE25"/>
      <c r="SGF25"/>
      <c r="SGG25"/>
      <c r="SGH25"/>
      <c r="SGI25"/>
      <c r="SGJ25"/>
      <c r="SGK25"/>
      <c r="SGL25"/>
      <c r="SGM25"/>
      <c r="SGN25"/>
      <c r="SGO25"/>
      <c r="SGP25"/>
      <c r="SGQ25"/>
      <c r="SGR25"/>
      <c r="SGS25"/>
      <c r="SGT25"/>
      <c r="SGU25"/>
      <c r="SGV25"/>
      <c r="SGW25"/>
      <c r="SGX25"/>
      <c r="SGY25"/>
      <c r="SGZ25"/>
      <c r="SHA25"/>
      <c r="SHB25"/>
      <c r="SHC25"/>
      <c r="SHD25"/>
      <c r="SHE25"/>
      <c r="SHF25"/>
      <c r="SHG25"/>
      <c r="SHH25"/>
      <c r="SHI25"/>
      <c r="SHJ25"/>
      <c r="SHK25"/>
      <c r="SHL25"/>
      <c r="SHM25"/>
      <c r="SHN25"/>
      <c r="SHO25"/>
      <c r="SHP25"/>
      <c r="SHQ25"/>
      <c r="SHR25"/>
      <c r="SHS25"/>
      <c r="SHT25"/>
      <c r="SHU25"/>
      <c r="SHV25"/>
      <c r="SHW25"/>
      <c r="SHX25"/>
      <c r="SHY25"/>
      <c r="SHZ25"/>
      <c r="SIA25"/>
      <c r="SIB25"/>
      <c r="SIC25"/>
      <c r="SID25"/>
      <c r="SIE25"/>
      <c r="SIF25"/>
      <c r="SIG25"/>
      <c r="SIH25"/>
      <c r="SII25"/>
      <c r="SIJ25"/>
      <c r="SIK25"/>
      <c r="SIL25"/>
      <c r="SIM25"/>
      <c r="SIN25"/>
      <c r="SIO25"/>
      <c r="SIP25"/>
      <c r="SIQ25"/>
      <c r="SIR25"/>
      <c r="SIS25"/>
      <c r="SIT25"/>
      <c r="SIU25"/>
      <c r="SIV25"/>
      <c r="SIW25"/>
      <c r="SIX25"/>
      <c r="SIY25"/>
      <c r="SIZ25"/>
      <c r="SJA25"/>
      <c r="SJB25"/>
      <c r="SJC25"/>
      <c r="SJD25"/>
      <c r="SJE25"/>
      <c r="SJF25"/>
      <c r="SJG25"/>
      <c r="SJH25"/>
      <c r="SJI25"/>
      <c r="SJJ25"/>
      <c r="SJK25"/>
      <c r="SJL25"/>
      <c r="SJM25"/>
      <c r="SJN25"/>
      <c r="SJO25"/>
      <c r="SJP25"/>
      <c r="SJQ25"/>
      <c r="SJR25"/>
      <c r="SJS25"/>
      <c r="SJT25"/>
      <c r="SJU25"/>
      <c r="SJV25"/>
      <c r="SJW25"/>
      <c r="SJX25"/>
      <c r="SJY25"/>
      <c r="SJZ25"/>
      <c r="SKA25"/>
      <c r="SKB25"/>
      <c r="SKC25"/>
      <c r="SKD25"/>
      <c r="SKE25"/>
      <c r="SKF25"/>
      <c r="SKG25"/>
      <c r="SKH25"/>
      <c r="SKI25"/>
      <c r="SKJ25"/>
      <c r="SKK25"/>
      <c r="SKL25"/>
      <c r="SKM25"/>
      <c r="SKN25"/>
      <c r="SKO25"/>
      <c r="SKP25"/>
      <c r="SKQ25"/>
      <c r="SKR25"/>
      <c r="SKS25"/>
      <c r="SKT25"/>
      <c r="SKU25"/>
      <c r="SKV25"/>
      <c r="SKW25"/>
      <c r="SKX25"/>
      <c r="SKY25"/>
      <c r="SKZ25"/>
      <c r="SLA25"/>
      <c r="SLB25"/>
      <c r="SLC25"/>
      <c r="SLD25"/>
      <c r="SLE25"/>
      <c r="SLF25"/>
      <c r="SLG25"/>
      <c r="SLH25"/>
      <c r="SLI25"/>
      <c r="SLJ25"/>
      <c r="SLK25"/>
      <c r="SLL25"/>
      <c r="SLM25"/>
      <c r="SLN25"/>
      <c r="SLO25"/>
      <c r="SLP25"/>
      <c r="SLQ25"/>
      <c r="SLR25"/>
      <c r="SLS25"/>
      <c r="SLT25"/>
      <c r="SLU25"/>
      <c r="SLV25"/>
      <c r="SLW25"/>
      <c r="SLX25"/>
      <c r="SLY25"/>
      <c r="SLZ25"/>
      <c r="SMA25"/>
      <c r="SMB25"/>
      <c r="SMC25"/>
      <c r="SMD25"/>
      <c r="SME25"/>
      <c r="SMF25"/>
      <c r="SMG25"/>
      <c r="SMH25"/>
      <c r="SMI25"/>
      <c r="SMJ25"/>
      <c r="SMK25"/>
      <c r="SML25"/>
      <c r="SMM25"/>
      <c r="SMN25"/>
      <c r="SMO25"/>
      <c r="SMP25"/>
      <c r="SMQ25"/>
      <c r="SMR25"/>
      <c r="SMS25"/>
      <c r="SMT25"/>
      <c r="SMU25"/>
      <c r="SMV25"/>
      <c r="SMW25"/>
      <c r="SMX25"/>
      <c r="SMY25"/>
      <c r="SMZ25"/>
      <c r="SNA25"/>
      <c r="SNB25"/>
      <c r="SNC25"/>
      <c r="SND25"/>
      <c r="SNE25"/>
      <c r="SNF25"/>
      <c r="SNG25"/>
      <c r="SNH25"/>
      <c r="SNI25"/>
      <c r="SNJ25"/>
      <c r="SNK25"/>
      <c r="SNL25"/>
      <c r="SNM25"/>
      <c r="SNN25"/>
      <c r="SNO25"/>
      <c r="SNP25"/>
      <c r="SNQ25"/>
      <c r="SNR25"/>
      <c r="SNS25"/>
      <c r="SNT25"/>
      <c r="SNU25"/>
      <c r="SNV25"/>
      <c r="SNW25"/>
      <c r="SNX25"/>
      <c r="SNY25"/>
      <c r="SNZ25"/>
      <c r="SOA25"/>
      <c r="SOB25"/>
      <c r="SOC25"/>
      <c r="SOD25"/>
      <c r="SOE25"/>
      <c r="SOF25"/>
      <c r="SOG25"/>
      <c r="SOH25"/>
      <c r="SOI25"/>
      <c r="SOJ25"/>
      <c r="SOK25"/>
      <c r="SOL25"/>
      <c r="SOM25"/>
      <c r="SON25"/>
      <c r="SOO25"/>
      <c r="SOP25"/>
      <c r="SOQ25"/>
      <c r="SOR25"/>
      <c r="SOS25"/>
      <c r="SOT25"/>
      <c r="SOU25"/>
      <c r="SOV25"/>
      <c r="SOW25"/>
      <c r="SOX25"/>
      <c r="SOY25"/>
      <c r="SOZ25"/>
      <c r="SPA25"/>
      <c r="SPB25"/>
      <c r="SPC25"/>
      <c r="SPD25"/>
      <c r="SPE25"/>
      <c r="SPF25"/>
      <c r="SPG25"/>
      <c r="SPH25"/>
      <c r="SPI25"/>
      <c r="SPJ25"/>
      <c r="SPK25"/>
      <c r="SPL25"/>
      <c r="SPM25"/>
      <c r="SPN25"/>
      <c r="SPO25"/>
      <c r="SPP25"/>
      <c r="SPQ25"/>
      <c r="SPR25"/>
      <c r="SPS25"/>
      <c r="SPT25"/>
      <c r="SPU25"/>
      <c r="SPV25"/>
      <c r="SPW25"/>
      <c r="SPX25"/>
      <c r="SPY25"/>
      <c r="SPZ25"/>
      <c r="SQA25"/>
      <c r="SQB25"/>
      <c r="SQC25"/>
      <c r="SQD25"/>
      <c r="SQE25"/>
      <c r="SQF25"/>
      <c r="SQG25"/>
      <c r="SQH25"/>
      <c r="SQI25"/>
      <c r="SQJ25"/>
      <c r="SQK25"/>
      <c r="SQL25"/>
      <c r="SQM25"/>
      <c r="SQN25"/>
      <c r="SQO25"/>
      <c r="SQP25"/>
      <c r="SQQ25"/>
      <c r="SQR25"/>
      <c r="SQS25"/>
      <c r="SQT25"/>
      <c r="SQU25"/>
      <c r="SQV25"/>
      <c r="SQW25"/>
      <c r="SQX25"/>
      <c r="SQY25"/>
      <c r="SQZ25"/>
      <c r="SRA25"/>
      <c r="SRB25"/>
      <c r="SRC25"/>
      <c r="SRD25"/>
      <c r="SRE25"/>
      <c r="SRF25"/>
      <c r="SRG25"/>
      <c r="SRH25"/>
      <c r="SRI25"/>
      <c r="SRJ25"/>
      <c r="SRK25"/>
      <c r="SRL25"/>
      <c r="SRM25"/>
      <c r="SRN25"/>
      <c r="SRO25"/>
      <c r="SRP25"/>
      <c r="SRQ25"/>
      <c r="SRR25"/>
      <c r="SRS25"/>
      <c r="SRT25"/>
      <c r="SRU25"/>
      <c r="SRV25"/>
      <c r="SRW25"/>
      <c r="SRX25"/>
      <c r="SRY25"/>
      <c r="SRZ25"/>
      <c r="SSA25"/>
      <c r="SSB25"/>
      <c r="SSC25"/>
      <c r="SSD25"/>
      <c r="SSE25"/>
      <c r="SSF25"/>
      <c r="SSG25"/>
      <c r="SSH25"/>
      <c r="SSI25"/>
      <c r="SSJ25"/>
      <c r="SSK25"/>
      <c r="SSL25"/>
      <c r="SSM25"/>
      <c r="SSN25"/>
      <c r="SSO25"/>
      <c r="SSP25"/>
      <c r="SSQ25"/>
      <c r="SSR25"/>
      <c r="SSS25"/>
      <c r="SST25"/>
      <c r="SSU25"/>
      <c r="SSV25"/>
      <c r="SSW25"/>
      <c r="SSX25"/>
      <c r="SSY25"/>
      <c r="SSZ25"/>
      <c r="STA25"/>
      <c r="STB25"/>
      <c r="STC25"/>
      <c r="STD25"/>
      <c r="STE25"/>
      <c r="STF25"/>
      <c r="STG25"/>
      <c r="STH25"/>
      <c r="STI25"/>
      <c r="STJ25"/>
      <c r="STK25"/>
      <c r="STL25"/>
      <c r="STM25"/>
      <c r="STN25"/>
      <c r="STO25"/>
      <c r="STP25"/>
      <c r="STQ25"/>
      <c r="STR25"/>
      <c r="STS25"/>
      <c r="STT25"/>
      <c r="STU25"/>
      <c r="STV25"/>
      <c r="STW25"/>
      <c r="STX25"/>
      <c r="STY25"/>
      <c r="STZ25"/>
      <c r="SUA25"/>
      <c r="SUB25"/>
      <c r="SUC25"/>
      <c r="SUD25"/>
      <c r="SUE25"/>
      <c r="SUF25"/>
      <c r="SUG25"/>
      <c r="SUH25"/>
      <c r="SUI25"/>
      <c r="SUJ25"/>
      <c r="SUK25"/>
      <c r="SUL25"/>
      <c r="SUM25"/>
      <c r="SUN25"/>
      <c r="SUO25"/>
      <c r="SUP25"/>
      <c r="SUQ25"/>
      <c r="SUR25"/>
      <c r="SUS25"/>
      <c r="SUT25"/>
      <c r="SUU25"/>
      <c r="SUV25"/>
      <c r="SUW25"/>
      <c r="SUX25"/>
      <c r="SUY25"/>
      <c r="SUZ25"/>
      <c r="SVA25"/>
      <c r="SVB25"/>
      <c r="SVC25"/>
      <c r="SVD25"/>
      <c r="SVE25"/>
      <c r="SVF25"/>
      <c r="SVG25"/>
      <c r="SVH25"/>
      <c r="SVI25"/>
      <c r="SVJ25"/>
      <c r="SVK25"/>
      <c r="SVL25"/>
      <c r="SVM25"/>
      <c r="SVN25"/>
      <c r="SVO25"/>
      <c r="SVP25"/>
      <c r="SVQ25"/>
      <c r="SVR25"/>
      <c r="SVS25"/>
      <c r="SVT25"/>
      <c r="SVU25"/>
      <c r="SVV25"/>
      <c r="SVW25"/>
      <c r="SVX25"/>
      <c r="SVY25"/>
      <c r="SVZ25"/>
      <c r="SWA25"/>
      <c r="SWB25"/>
      <c r="SWC25"/>
      <c r="SWD25"/>
      <c r="SWE25"/>
      <c r="SWF25"/>
      <c r="SWG25"/>
      <c r="SWH25"/>
      <c r="SWI25"/>
      <c r="SWJ25"/>
      <c r="SWK25"/>
      <c r="SWL25"/>
      <c r="SWM25"/>
      <c r="SWN25"/>
      <c r="SWO25"/>
      <c r="SWP25"/>
      <c r="SWQ25"/>
      <c r="SWR25"/>
      <c r="SWS25"/>
      <c r="SWT25"/>
      <c r="SWU25"/>
      <c r="SWV25"/>
      <c r="SWW25"/>
      <c r="SWX25"/>
      <c r="SWY25"/>
      <c r="SWZ25"/>
      <c r="SXA25"/>
      <c r="SXB25"/>
      <c r="SXC25"/>
      <c r="SXD25"/>
      <c r="SXE25"/>
      <c r="SXF25"/>
      <c r="SXG25"/>
      <c r="SXH25"/>
      <c r="SXI25"/>
      <c r="SXJ25"/>
      <c r="SXK25"/>
      <c r="SXL25"/>
      <c r="SXM25"/>
      <c r="SXN25"/>
      <c r="SXO25"/>
      <c r="SXP25"/>
      <c r="SXQ25"/>
      <c r="SXR25"/>
      <c r="SXS25"/>
      <c r="SXT25"/>
      <c r="SXU25"/>
      <c r="SXV25"/>
      <c r="SXW25"/>
      <c r="SXX25"/>
      <c r="SXY25"/>
      <c r="SXZ25"/>
      <c r="SYA25"/>
      <c r="SYB25"/>
      <c r="SYC25"/>
      <c r="SYD25"/>
      <c r="SYE25"/>
      <c r="SYF25"/>
      <c r="SYG25"/>
      <c r="SYH25"/>
      <c r="SYI25"/>
      <c r="SYJ25"/>
      <c r="SYK25"/>
      <c r="SYL25"/>
      <c r="SYM25"/>
      <c r="SYN25"/>
      <c r="SYO25"/>
      <c r="SYP25"/>
      <c r="SYQ25"/>
      <c r="SYR25"/>
      <c r="SYS25"/>
      <c r="SYT25"/>
      <c r="SYU25"/>
      <c r="SYV25"/>
      <c r="SYW25"/>
      <c r="SYX25"/>
      <c r="SYY25"/>
      <c r="SYZ25"/>
      <c r="SZA25"/>
      <c r="SZB25"/>
      <c r="SZC25"/>
      <c r="SZD25"/>
      <c r="SZE25"/>
      <c r="SZF25"/>
      <c r="SZG25"/>
      <c r="SZH25"/>
      <c r="SZI25"/>
      <c r="SZJ25"/>
      <c r="SZK25"/>
      <c r="SZL25"/>
      <c r="SZM25"/>
      <c r="SZN25"/>
      <c r="SZO25"/>
      <c r="SZP25"/>
      <c r="SZQ25"/>
      <c r="SZR25"/>
      <c r="SZS25"/>
      <c r="SZT25"/>
      <c r="SZU25"/>
      <c r="SZV25"/>
      <c r="SZW25"/>
      <c r="SZX25"/>
      <c r="SZY25"/>
      <c r="SZZ25"/>
      <c r="TAA25"/>
      <c r="TAB25"/>
      <c r="TAC25"/>
      <c r="TAD25"/>
      <c r="TAE25"/>
      <c r="TAF25"/>
      <c r="TAG25"/>
      <c r="TAH25"/>
      <c r="TAI25"/>
      <c r="TAJ25"/>
      <c r="TAK25"/>
      <c r="TAL25"/>
      <c r="TAM25"/>
      <c r="TAN25"/>
      <c r="TAO25"/>
      <c r="TAP25"/>
      <c r="TAQ25"/>
      <c r="TAR25"/>
      <c r="TAS25"/>
      <c r="TAT25"/>
      <c r="TAU25"/>
      <c r="TAV25"/>
      <c r="TAW25"/>
      <c r="TAX25"/>
      <c r="TAY25"/>
      <c r="TAZ25"/>
      <c r="TBA25"/>
      <c r="TBB25"/>
      <c r="TBC25"/>
      <c r="TBD25"/>
      <c r="TBE25"/>
      <c r="TBF25"/>
      <c r="TBG25"/>
      <c r="TBH25"/>
      <c r="TBI25"/>
      <c r="TBJ25"/>
      <c r="TBK25"/>
      <c r="TBL25"/>
      <c r="TBM25"/>
      <c r="TBN25"/>
      <c r="TBO25"/>
      <c r="TBP25"/>
      <c r="TBQ25"/>
      <c r="TBR25"/>
      <c r="TBS25"/>
      <c r="TBT25"/>
      <c r="TBU25"/>
      <c r="TBV25"/>
      <c r="TBW25"/>
      <c r="TBX25"/>
      <c r="TBY25"/>
      <c r="TBZ25"/>
      <c r="TCA25"/>
      <c r="TCB25"/>
      <c r="TCC25"/>
      <c r="TCD25"/>
      <c r="TCE25"/>
      <c r="TCF25"/>
      <c r="TCG25"/>
      <c r="TCH25"/>
      <c r="TCI25"/>
      <c r="TCJ25"/>
      <c r="TCK25"/>
      <c r="TCL25"/>
      <c r="TCM25"/>
      <c r="TCN25"/>
      <c r="TCO25"/>
      <c r="TCP25"/>
      <c r="TCQ25"/>
      <c r="TCR25"/>
      <c r="TCS25"/>
      <c r="TCT25"/>
      <c r="TCU25"/>
      <c r="TCV25"/>
      <c r="TCW25"/>
      <c r="TCX25"/>
      <c r="TCY25"/>
      <c r="TCZ25"/>
      <c r="TDA25"/>
      <c r="TDB25"/>
      <c r="TDC25"/>
      <c r="TDD25"/>
      <c r="TDE25"/>
      <c r="TDF25"/>
      <c r="TDG25"/>
      <c r="TDH25"/>
      <c r="TDI25"/>
      <c r="TDJ25"/>
      <c r="TDK25"/>
      <c r="TDL25"/>
      <c r="TDM25"/>
      <c r="TDN25"/>
      <c r="TDO25"/>
      <c r="TDP25"/>
      <c r="TDQ25"/>
      <c r="TDR25"/>
      <c r="TDS25"/>
      <c r="TDT25"/>
      <c r="TDU25"/>
      <c r="TDV25"/>
      <c r="TDW25"/>
      <c r="TDX25"/>
      <c r="TDY25"/>
      <c r="TDZ25"/>
      <c r="TEA25"/>
      <c r="TEB25"/>
      <c r="TEC25"/>
      <c r="TED25"/>
      <c r="TEE25"/>
      <c r="TEF25"/>
      <c r="TEG25"/>
      <c r="TEH25"/>
      <c r="TEI25"/>
      <c r="TEJ25"/>
      <c r="TEK25"/>
      <c r="TEL25"/>
      <c r="TEM25"/>
      <c r="TEN25"/>
      <c r="TEO25"/>
      <c r="TEP25"/>
      <c r="TEQ25"/>
      <c r="TER25"/>
      <c r="TES25"/>
      <c r="TET25"/>
      <c r="TEU25"/>
      <c r="TEV25"/>
      <c r="TEW25"/>
      <c r="TEX25"/>
      <c r="TEY25"/>
      <c r="TEZ25"/>
      <c r="TFA25"/>
      <c r="TFB25"/>
      <c r="TFC25"/>
      <c r="TFD25"/>
      <c r="TFE25"/>
      <c r="TFF25"/>
      <c r="TFG25"/>
      <c r="TFH25"/>
      <c r="TFI25"/>
      <c r="TFJ25"/>
      <c r="TFK25"/>
      <c r="TFL25"/>
      <c r="TFM25"/>
      <c r="TFN25"/>
      <c r="TFO25"/>
      <c r="TFP25"/>
      <c r="TFQ25"/>
      <c r="TFR25"/>
      <c r="TFS25"/>
      <c r="TFT25"/>
      <c r="TFU25"/>
      <c r="TFV25"/>
      <c r="TFW25"/>
      <c r="TFX25"/>
      <c r="TFY25"/>
      <c r="TFZ25"/>
      <c r="TGA25"/>
      <c r="TGB25"/>
      <c r="TGC25"/>
      <c r="TGD25"/>
      <c r="TGE25"/>
      <c r="TGF25"/>
      <c r="TGG25"/>
      <c r="TGH25"/>
      <c r="TGI25"/>
      <c r="TGJ25"/>
      <c r="TGK25"/>
      <c r="TGL25"/>
      <c r="TGM25"/>
      <c r="TGN25"/>
      <c r="TGO25"/>
      <c r="TGP25"/>
      <c r="TGQ25"/>
      <c r="TGR25"/>
      <c r="TGS25"/>
      <c r="TGT25"/>
      <c r="TGU25"/>
      <c r="TGV25"/>
      <c r="TGW25"/>
      <c r="TGX25"/>
      <c r="TGY25"/>
      <c r="TGZ25"/>
      <c r="THA25"/>
      <c r="THB25"/>
      <c r="THC25"/>
      <c r="THD25"/>
      <c r="THE25"/>
      <c r="THF25"/>
      <c r="THG25"/>
      <c r="THH25"/>
      <c r="THI25"/>
      <c r="THJ25"/>
      <c r="THK25"/>
      <c r="THL25"/>
      <c r="THM25"/>
      <c r="THN25"/>
      <c r="THO25"/>
      <c r="THP25"/>
      <c r="THQ25"/>
      <c r="THR25"/>
      <c r="THS25"/>
      <c r="THT25"/>
      <c r="THU25"/>
      <c r="THV25"/>
      <c r="THW25"/>
      <c r="THX25"/>
      <c r="THY25"/>
      <c r="THZ25"/>
      <c r="TIA25"/>
      <c r="TIB25"/>
      <c r="TIC25"/>
      <c r="TID25"/>
      <c r="TIE25"/>
      <c r="TIF25"/>
      <c r="TIG25"/>
      <c r="TIH25"/>
      <c r="TII25"/>
      <c r="TIJ25"/>
      <c r="TIK25"/>
      <c r="TIL25"/>
      <c r="TIM25"/>
      <c r="TIN25"/>
      <c r="TIO25"/>
      <c r="TIP25"/>
      <c r="TIQ25"/>
      <c r="TIR25"/>
      <c r="TIS25"/>
      <c r="TIT25"/>
      <c r="TIU25"/>
      <c r="TIV25"/>
      <c r="TIW25"/>
      <c r="TIX25"/>
      <c r="TIY25"/>
      <c r="TIZ25"/>
      <c r="TJA25"/>
      <c r="TJB25"/>
      <c r="TJC25"/>
      <c r="TJD25"/>
      <c r="TJE25"/>
      <c r="TJF25"/>
      <c r="TJG25"/>
      <c r="TJH25"/>
      <c r="TJI25"/>
      <c r="TJJ25"/>
      <c r="TJK25"/>
      <c r="TJL25"/>
      <c r="TJM25"/>
      <c r="TJN25"/>
      <c r="TJO25"/>
      <c r="TJP25"/>
      <c r="TJQ25"/>
      <c r="TJR25"/>
      <c r="TJS25"/>
      <c r="TJT25"/>
      <c r="TJU25"/>
      <c r="TJV25"/>
      <c r="TJW25"/>
      <c r="TJX25"/>
      <c r="TJY25"/>
      <c r="TJZ25"/>
      <c r="TKA25"/>
      <c r="TKB25"/>
      <c r="TKC25"/>
      <c r="TKD25"/>
      <c r="TKE25"/>
      <c r="TKF25"/>
      <c r="TKG25"/>
      <c r="TKH25"/>
      <c r="TKI25"/>
      <c r="TKJ25"/>
      <c r="TKK25"/>
      <c r="TKL25"/>
      <c r="TKM25"/>
      <c r="TKN25"/>
      <c r="TKO25"/>
      <c r="TKP25"/>
      <c r="TKQ25"/>
      <c r="TKR25"/>
      <c r="TKS25"/>
      <c r="TKT25"/>
      <c r="TKU25"/>
      <c r="TKV25"/>
      <c r="TKW25"/>
      <c r="TKX25"/>
      <c r="TKY25"/>
      <c r="TKZ25"/>
      <c r="TLA25"/>
      <c r="TLB25"/>
      <c r="TLC25"/>
      <c r="TLD25"/>
      <c r="TLE25"/>
      <c r="TLF25"/>
      <c r="TLG25"/>
      <c r="TLH25"/>
      <c r="TLI25"/>
      <c r="TLJ25"/>
      <c r="TLK25"/>
      <c r="TLL25"/>
      <c r="TLM25"/>
      <c r="TLN25"/>
      <c r="TLO25"/>
      <c r="TLP25"/>
      <c r="TLQ25"/>
      <c r="TLR25"/>
      <c r="TLS25"/>
      <c r="TLT25"/>
      <c r="TLU25"/>
      <c r="TLV25"/>
      <c r="TLW25"/>
      <c r="TLX25"/>
      <c r="TLY25"/>
      <c r="TLZ25"/>
      <c r="TMA25"/>
      <c r="TMB25"/>
      <c r="TMC25"/>
      <c r="TMD25"/>
      <c r="TME25"/>
      <c r="TMF25"/>
      <c r="TMG25"/>
      <c r="TMH25"/>
      <c r="TMI25"/>
      <c r="TMJ25"/>
      <c r="TMK25"/>
      <c r="TML25"/>
      <c r="TMM25"/>
      <c r="TMN25"/>
      <c r="TMO25"/>
      <c r="TMP25"/>
      <c r="TMQ25"/>
      <c r="TMR25"/>
      <c r="TMS25"/>
      <c r="TMT25"/>
      <c r="TMU25"/>
      <c r="TMV25"/>
      <c r="TMW25"/>
      <c r="TMX25"/>
      <c r="TMY25"/>
      <c r="TMZ25"/>
      <c r="TNA25"/>
      <c r="TNB25"/>
      <c r="TNC25"/>
      <c r="TND25"/>
      <c r="TNE25"/>
      <c r="TNF25"/>
      <c r="TNG25"/>
      <c r="TNH25"/>
      <c r="TNI25"/>
      <c r="TNJ25"/>
      <c r="TNK25"/>
      <c r="TNL25"/>
      <c r="TNM25"/>
      <c r="TNN25"/>
      <c r="TNO25"/>
      <c r="TNP25"/>
      <c r="TNQ25"/>
      <c r="TNR25"/>
      <c r="TNS25"/>
      <c r="TNT25"/>
      <c r="TNU25"/>
      <c r="TNV25"/>
      <c r="TNW25"/>
      <c r="TNX25"/>
      <c r="TNY25"/>
      <c r="TNZ25"/>
      <c r="TOA25"/>
      <c r="TOB25"/>
      <c r="TOC25"/>
      <c r="TOD25"/>
      <c r="TOE25"/>
      <c r="TOF25"/>
      <c r="TOG25"/>
      <c r="TOH25"/>
      <c r="TOI25"/>
      <c r="TOJ25"/>
      <c r="TOK25"/>
      <c r="TOL25"/>
      <c r="TOM25"/>
      <c r="TON25"/>
      <c r="TOO25"/>
      <c r="TOP25"/>
      <c r="TOQ25"/>
      <c r="TOR25"/>
      <c r="TOS25"/>
      <c r="TOT25"/>
      <c r="TOU25"/>
      <c r="TOV25"/>
      <c r="TOW25"/>
      <c r="TOX25"/>
      <c r="TOY25"/>
      <c r="TOZ25"/>
      <c r="TPA25"/>
      <c r="TPB25"/>
      <c r="TPC25"/>
      <c r="TPD25"/>
      <c r="TPE25"/>
      <c r="TPF25"/>
      <c r="TPG25"/>
      <c r="TPH25"/>
      <c r="TPI25"/>
      <c r="TPJ25"/>
      <c r="TPK25"/>
      <c r="TPL25"/>
      <c r="TPM25"/>
      <c r="TPN25"/>
      <c r="TPO25"/>
      <c r="TPP25"/>
      <c r="TPQ25"/>
      <c r="TPR25"/>
      <c r="TPS25"/>
      <c r="TPT25"/>
      <c r="TPU25"/>
      <c r="TPV25"/>
      <c r="TPW25"/>
      <c r="TPX25"/>
      <c r="TPY25"/>
      <c r="TPZ25"/>
      <c r="TQA25"/>
      <c r="TQB25"/>
      <c r="TQC25"/>
      <c r="TQD25"/>
      <c r="TQE25"/>
      <c r="TQF25"/>
      <c r="TQG25"/>
      <c r="TQH25"/>
      <c r="TQI25"/>
      <c r="TQJ25"/>
      <c r="TQK25"/>
      <c r="TQL25"/>
      <c r="TQM25"/>
      <c r="TQN25"/>
      <c r="TQO25"/>
      <c r="TQP25"/>
      <c r="TQQ25"/>
      <c r="TQR25"/>
      <c r="TQS25"/>
      <c r="TQT25"/>
      <c r="TQU25"/>
      <c r="TQV25"/>
      <c r="TQW25"/>
      <c r="TQX25"/>
      <c r="TQY25"/>
      <c r="TQZ25"/>
      <c r="TRA25"/>
      <c r="TRB25"/>
      <c r="TRC25"/>
      <c r="TRD25"/>
      <c r="TRE25"/>
      <c r="TRF25"/>
      <c r="TRG25"/>
      <c r="TRH25"/>
      <c r="TRI25"/>
      <c r="TRJ25"/>
      <c r="TRK25"/>
      <c r="TRL25"/>
      <c r="TRM25"/>
      <c r="TRN25"/>
      <c r="TRO25"/>
      <c r="TRP25"/>
      <c r="TRQ25"/>
      <c r="TRR25"/>
      <c r="TRS25"/>
      <c r="TRT25"/>
      <c r="TRU25"/>
      <c r="TRV25"/>
      <c r="TRW25"/>
      <c r="TRX25"/>
      <c r="TRY25"/>
      <c r="TRZ25"/>
      <c r="TSA25"/>
      <c r="TSB25"/>
      <c r="TSC25"/>
      <c r="TSD25"/>
      <c r="TSE25"/>
      <c r="TSF25"/>
      <c r="TSG25"/>
      <c r="TSH25"/>
      <c r="TSI25"/>
      <c r="TSJ25"/>
      <c r="TSK25"/>
      <c r="TSL25"/>
      <c r="TSM25"/>
      <c r="TSN25"/>
      <c r="TSO25"/>
      <c r="TSP25"/>
      <c r="TSQ25"/>
      <c r="TSR25"/>
      <c r="TSS25"/>
      <c r="TST25"/>
      <c r="TSU25"/>
      <c r="TSV25"/>
      <c r="TSW25"/>
      <c r="TSX25"/>
      <c r="TSY25"/>
      <c r="TSZ25"/>
      <c r="TTA25"/>
      <c r="TTB25"/>
      <c r="TTC25"/>
      <c r="TTD25"/>
      <c r="TTE25"/>
      <c r="TTF25"/>
      <c r="TTG25"/>
      <c r="TTH25"/>
      <c r="TTI25"/>
      <c r="TTJ25"/>
      <c r="TTK25"/>
      <c r="TTL25"/>
      <c r="TTM25"/>
      <c r="TTN25"/>
      <c r="TTO25"/>
      <c r="TTP25"/>
      <c r="TTQ25"/>
      <c r="TTR25"/>
      <c r="TTS25"/>
      <c r="TTT25"/>
      <c r="TTU25"/>
      <c r="TTV25"/>
      <c r="TTW25"/>
      <c r="TTX25"/>
      <c r="TTY25"/>
      <c r="TTZ25"/>
      <c r="TUA25"/>
      <c r="TUB25"/>
      <c r="TUC25"/>
      <c r="TUD25"/>
      <c r="TUE25"/>
      <c r="TUF25"/>
      <c r="TUG25"/>
      <c r="TUH25"/>
      <c r="TUI25"/>
      <c r="TUJ25"/>
      <c r="TUK25"/>
      <c r="TUL25"/>
      <c r="TUM25"/>
      <c r="TUN25"/>
      <c r="TUO25"/>
      <c r="TUP25"/>
      <c r="TUQ25"/>
      <c r="TUR25"/>
      <c r="TUS25"/>
      <c r="TUT25"/>
      <c r="TUU25"/>
      <c r="TUV25"/>
      <c r="TUW25"/>
      <c r="TUX25"/>
      <c r="TUY25"/>
      <c r="TUZ25"/>
      <c r="TVA25"/>
      <c r="TVB25"/>
      <c r="TVC25"/>
      <c r="TVD25"/>
      <c r="TVE25"/>
      <c r="TVF25"/>
      <c r="TVG25"/>
      <c r="TVH25"/>
      <c r="TVI25"/>
      <c r="TVJ25"/>
      <c r="TVK25"/>
      <c r="TVL25"/>
      <c r="TVM25"/>
      <c r="TVN25"/>
      <c r="TVO25"/>
      <c r="TVP25"/>
      <c r="TVQ25"/>
      <c r="TVR25"/>
      <c r="TVS25"/>
      <c r="TVT25"/>
      <c r="TVU25"/>
      <c r="TVV25"/>
      <c r="TVW25"/>
      <c r="TVX25"/>
      <c r="TVY25"/>
      <c r="TVZ25"/>
      <c r="TWA25"/>
      <c r="TWB25"/>
      <c r="TWC25"/>
      <c r="TWD25"/>
      <c r="TWE25"/>
      <c r="TWF25"/>
      <c r="TWG25"/>
      <c r="TWH25"/>
      <c r="TWI25"/>
      <c r="TWJ25"/>
      <c r="TWK25"/>
      <c r="TWL25"/>
      <c r="TWM25"/>
      <c r="TWN25"/>
      <c r="TWO25"/>
      <c r="TWP25"/>
      <c r="TWQ25"/>
      <c r="TWR25"/>
      <c r="TWS25"/>
      <c r="TWT25"/>
      <c r="TWU25"/>
      <c r="TWV25"/>
      <c r="TWW25"/>
      <c r="TWX25"/>
      <c r="TWY25"/>
      <c r="TWZ25"/>
      <c r="TXA25"/>
      <c r="TXB25"/>
      <c r="TXC25"/>
      <c r="TXD25"/>
      <c r="TXE25"/>
      <c r="TXF25"/>
      <c r="TXG25"/>
      <c r="TXH25"/>
      <c r="TXI25"/>
      <c r="TXJ25"/>
      <c r="TXK25"/>
      <c r="TXL25"/>
      <c r="TXM25"/>
      <c r="TXN25"/>
      <c r="TXO25"/>
      <c r="TXP25"/>
      <c r="TXQ25"/>
      <c r="TXR25"/>
      <c r="TXS25"/>
      <c r="TXT25"/>
      <c r="TXU25"/>
      <c r="TXV25"/>
      <c r="TXW25"/>
      <c r="TXX25"/>
      <c r="TXY25"/>
      <c r="TXZ25"/>
      <c r="TYA25"/>
      <c r="TYB25"/>
      <c r="TYC25"/>
      <c r="TYD25"/>
      <c r="TYE25"/>
      <c r="TYF25"/>
      <c r="TYG25"/>
      <c r="TYH25"/>
      <c r="TYI25"/>
      <c r="TYJ25"/>
      <c r="TYK25"/>
      <c r="TYL25"/>
      <c r="TYM25"/>
      <c r="TYN25"/>
      <c r="TYO25"/>
      <c r="TYP25"/>
      <c r="TYQ25"/>
      <c r="TYR25"/>
      <c r="TYS25"/>
      <c r="TYT25"/>
      <c r="TYU25"/>
      <c r="TYV25"/>
      <c r="TYW25"/>
      <c r="TYX25"/>
      <c r="TYY25"/>
      <c r="TYZ25"/>
      <c r="TZA25"/>
      <c r="TZB25"/>
      <c r="TZC25"/>
      <c r="TZD25"/>
      <c r="TZE25"/>
      <c r="TZF25"/>
      <c r="TZG25"/>
      <c r="TZH25"/>
      <c r="TZI25"/>
      <c r="TZJ25"/>
      <c r="TZK25"/>
      <c r="TZL25"/>
      <c r="TZM25"/>
      <c r="TZN25"/>
      <c r="TZO25"/>
      <c r="TZP25"/>
      <c r="TZQ25"/>
      <c r="TZR25"/>
      <c r="TZS25"/>
      <c r="TZT25"/>
      <c r="TZU25"/>
      <c r="TZV25"/>
      <c r="TZW25"/>
      <c r="TZX25"/>
      <c r="TZY25"/>
      <c r="TZZ25"/>
      <c r="UAA25"/>
      <c r="UAB25"/>
      <c r="UAC25"/>
      <c r="UAD25"/>
      <c r="UAE25"/>
      <c r="UAF25"/>
      <c r="UAG25"/>
      <c r="UAH25"/>
      <c r="UAI25"/>
      <c r="UAJ25"/>
      <c r="UAK25"/>
      <c r="UAL25"/>
      <c r="UAM25"/>
      <c r="UAN25"/>
      <c r="UAO25"/>
      <c r="UAP25"/>
      <c r="UAQ25"/>
      <c r="UAR25"/>
      <c r="UAS25"/>
      <c r="UAT25"/>
      <c r="UAU25"/>
      <c r="UAV25"/>
      <c r="UAW25"/>
      <c r="UAX25"/>
      <c r="UAY25"/>
      <c r="UAZ25"/>
      <c r="UBA25"/>
      <c r="UBB25"/>
      <c r="UBC25"/>
      <c r="UBD25"/>
      <c r="UBE25"/>
      <c r="UBF25"/>
      <c r="UBG25"/>
      <c r="UBH25"/>
      <c r="UBI25"/>
      <c r="UBJ25"/>
      <c r="UBK25"/>
      <c r="UBL25"/>
      <c r="UBM25"/>
      <c r="UBN25"/>
      <c r="UBO25"/>
      <c r="UBP25"/>
      <c r="UBQ25"/>
      <c r="UBR25"/>
      <c r="UBS25"/>
      <c r="UBT25"/>
      <c r="UBU25"/>
      <c r="UBV25"/>
      <c r="UBW25"/>
      <c r="UBX25"/>
      <c r="UBY25"/>
      <c r="UBZ25"/>
      <c r="UCA25"/>
      <c r="UCB25"/>
      <c r="UCC25"/>
      <c r="UCD25"/>
      <c r="UCE25"/>
      <c r="UCF25"/>
      <c r="UCG25"/>
      <c r="UCH25"/>
      <c r="UCI25"/>
      <c r="UCJ25"/>
      <c r="UCK25"/>
      <c r="UCL25"/>
      <c r="UCM25"/>
      <c r="UCN25"/>
      <c r="UCO25"/>
      <c r="UCP25"/>
      <c r="UCQ25"/>
      <c r="UCR25"/>
      <c r="UCS25"/>
      <c r="UCT25"/>
      <c r="UCU25"/>
      <c r="UCV25"/>
      <c r="UCW25"/>
      <c r="UCX25"/>
      <c r="UCY25"/>
      <c r="UCZ25"/>
      <c r="UDA25"/>
      <c r="UDB25"/>
      <c r="UDC25"/>
      <c r="UDD25"/>
      <c r="UDE25"/>
      <c r="UDF25"/>
      <c r="UDG25"/>
      <c r="UDH25"/>
      <c r="UDI25"/>
      <c r="UDJ25"/>
      <c r="UDK25"/>
      <c r="UDL25"/>
      <c r="UDM25"/>
      <c r="UDN25"/>
      <c r="UDO25"/>
      <c r="UDP25"/>
      <c r="UDQ25"/>
      <c r="UDR25"/>
      <c r="UDS25"/>
      <c r="UDT25"/>
      <c r="UDU25"/>
      <c r="UDV25"/>
      <c r="UDW25"/>
      <c r="UDX25"/>
      <c r="UDY25"/>
      <c r="UDZ25"/>
      <c r="UEA25"/>
      <c r="UEB25"/>
      <c r="UEC25"/>
      <c r="UED25"/>
      <c r="UEE25"/>
      <c r="UEF25"/>
      <c r="UEG25"/>
      <c r="UEH25"/>
      <c r="UEI25"/>
      <c r="UEJ25"/>
      <c r="UEK25"/>
      <c r="UEL25"/>
      <c r="UEM25"/>
      <c r="UEN25"/>
      <c r="UEO25"/>
      <c r="UEP25"/>
      <c r="UEQ25"/>
      <c r="UER25"/>
      <c r="UES25"/>
      <c r="UET25"/>
      <c r="UEU25"/>
      <c r="UEV25"/>
      <c r="UEW25"/>
      <c r="UEX25"/>
      <c r="UEY25"/>
      <c r="UEZ25"/>
      <c r="UFA25"/>
      <c r="UFB25"/>
      <c r="UFC25"/>
      <c r="UFD25"/>
      <c r="UFE25"/>
      <c r="UFF25"/>
      <c r="UFG25"/>
      <c r="UFH25"/>
      <c r="UFI25"/>
      <c r="UFJ25"/>
      <c r="UFK25"/>
      <c r="UFL25"/>
      <c r="UFM25"/>
      <c r="UFN25"/>
      <c r="UFO25"/>
      <c r="UFP25"/>
      <c r="UFQ25"/>
      <c r="UFR25"/>
      <c r="UFS25"/>
      <c r="UFT25"/>
      <c r="UFU25"/>
      <c r="UFV25"/>
      <c r="UFW25"/>
      <c r="UFX25"/>
      <c r="UFY25"/>
      <c r="UFZ25"/>
      <c r="UGA25"/>
      <c r="UGB25"/>
      <c r="UGC25"/>
      <c r="UGD25"/>
      <c r="UGE25"/>
      <c r="UGF25"/>
      <c r="UGG25"/>
      <c r="UGH25"/>
      <c r="UGI25"/>
      <c r="UGJ25"/>
      <c r="UGK25"/>
      <c r="UGL25"/>
      <c r="UGM25"/>
      <c r="UGN25"/>
      <c r="UGO25"/>
      <c r="UGP25"/>
      <c r="UGQ25"/>
      <c r="UGR25"/>
      <c r="UGS25"/>
      <c r="UGT25"/>
      <c r="UGU25"/>
      <c r="UGV25"/>
      <c r="UGW25"/>
      <c r="UGX25"/>
      <c r="UGY25"/>
      <c r="UGZ25"/>
      <c r="UHA25"/>
      <c r="UHB25"/>
      <c r="UHC25"/>
      <c r="UHD25"/>
      <c r="UHE25"/>
      <c r="UHF25"/>
      <c r="UHG25"/>
      <c r="UHH25"/>
      <c r="UHI25"/>
      <c r="UHJ25"/>
      <c r="UHK25"/>
      <c r="UHL25"/>
      <c r="UHM25"/>
      <c r="UHN25"/>
      <c r="UHO25"/>
      <c r="UHP25"/>
      <c r="UHQ25"/>
      <c r="UHR25"/>
      <c r="UHS25"/>
      <c r="UHT25"/>
      <c r="UHU25"/>
      <c r="UHV25"/>
      <c r="UHW25"/>
      <c r="UHX25"/>
      <c r="UHY25"/>
      <c r="UHZ25"/>
      <c r="UIA25"/>
      <c r="UIB25"/>
      <c r="UIC25"/>
      <c r="UID25"/>
      <c r="UIE25"/>
      <c r="UIF25"/>
      <c r="UIG25"/>
      <c r="UIH25"/>
      <c r="UII25"/>
      <c r="UIJ25"/>
      <c r="UIK25"/>
      <c r="UIL25"/>
      <c r="UIM25"/>
      <c r="UIN25"/>
      <c r="UIO25"/>
      <c r="UIP25"/>
      <c r="UIQ25"/>
      <c r="UIR25"/>
      <c r="UIS25"/>
      <c r="UIT25"/>
      <c r="UIU25"/>
      <c r="UIV25"/>
      <c r="UIW25"/>
      <c r="UIX25"/>
      <c r="UIY25"/>
      <c r="UIZ25"/>
      <c r="UJA25"/>
      <c r="UJB25"/>
      <c r="UJC25"/>
      <c r="UJD25"/>
      <c r="UJE25"/>
      <c r="UJF25"/>
      <c r="UJG25"/>
      <c r="UJH25"/>
      <c r="UJI25"/>
      <c r="UJJ25"/>
      <c r="UJK25"/>
      <c r="UJL25"/>
      <c r="UJM25"/>
      <c r="UJN25"/>
      <c r="UJO25"/>
      <c r="UJP25"/>
      <c r="UJQ25"/>
      <c r="UJR25"/>
      <c r="UJS25"/>
      <c r="UJT25"/>
      <c r="UJU25"/>
      <c r="UJV25"/>
      <c r="UJW25"/>
      <c r="UJX25"/>
      <c r="UJY25"/>
      <c r="UJZ25"/>
      <c r="UKA25"/>
      <c r="UKB25"/>
      <c r="UKC25"/>
      <c r="UKD25"/>
      <c r="UKE25"/>
      <c r="UKF25"/>
      <c r="UKG25"/>
      <c r="UKH25"/>
      <c r="UKI25"/>
      <c r="UKJ25"/>
      <c r="UKK25"/>
      <c r="UKL25"/>
      <c r="UKM25"/>
      <c r="UKN25"/>
      <c r="UKO25"/>
      <c r="UKP25"/>
      <c r="UKQ25"/>
      <c r="UKR25"/>
      <c r="UKS25"/>
      <c r="UKT25"/>
      <c r="UKU25"/>
      <c r="UKV25"/>
      <c r="UKW25"/>
      <c r="UKX25"/>
      <c r="UKY25"/>
      <c r="UKZ25"/>
      <c r="ULA25"/>
      <c r="ULB25"/>
      <c r="ULC25"/>
      <c r="ULD25"/>
      <c r="ULE25"/>
      <c r="ULF25"/>
      <c r="ULG25"/>
      <c r="ULH25"/>
      <c r="ULI25"/>
      <c r="ULJ25"/>
      <c r="ULK25"/>
      <c r="ULL25"/>
      <c r="ULM25"/>
      <c r="ULN25"/>
      <c r="ULO25"/>
      <c r="ULP25"/>
      <c r="ULQ25"/>
      <c r="ULR25"/>
      <c r="ULS25"/>
      <c r="ULT25"/>
      <c r="ULU25"/>
      <c r="ULV25"/>
      <c r="ULW25"/>
      <c r="ULX25"/>
      <c r="ULY25"/>
      <c r="ULZ25"/>
      <c r="UMA25"/>
      <c r="UMB25"/>
      <c r="UMC25"/>
      <c r="UMD25"/>
      <c r="UME25"/>
      <c r="UMF25"/>
      <c r="UMG25"/>
      <c r="UMH25"/>
      <c r="UMI25"/>
      <c r="UMJ25"/>
      <c r="UMK25"/>
      <c r="UML25"/>
      <c r="UMM25"/>
      <c r="UMN25"/>
      <c r="UMO25"/>
      <c r="UMP25"/>
      <c r="UMQ25"/>
      <c r="UMR25"/>
      <c r="UMS25"/>
      <c r="UMT25"/>
      <c r="UMU25"/>
      <c r="UMV25"/>
      <c r="UMW25"/>
      <c r="UMX25"/>
      <c r="UMY25"/>
      <c r="UMZ25"/>
      <c r="UNA25"/>
      <c r="UNB25"/>
      <c r="UNC25"/>
      <c r="UND25"/>
      <c r="UNE25"/>
      <c r="UNF25"/>
      <c r="UNG25"/>
      <c r="UNH25"/>
      <c r="UNI25"/>
      <c r="UNJ25"/>
      <c r="UNK25"/>
      <c r="UNL25"/>
      <c r="UNM25"/>
      <c r="UNN25"/>
      <c r="UNO25"/>
      <c r="UNP25"/>
      <c r="UNQ25"/>
      <c r="UNR25"/>
      <c r="UNS25"/>
      <c r="UNT25"/>
      <c r="UNU25"/>
      <c r="UNV25"/>
      <c r="UNW25"/>
      <c r="UNX25"/>
      <c r="UNY25"/>
      <c r="UNZ25"/>
      <c r="UOA25"/>
      <c r="UOB25"/>
      <c r="UOC25"/>
      <c r="UOD25"/>
      <c r="UOE25"/>
      <c r="UOF25"/>
      <c r="UOG25"/>
      <c r="UOH25"/>
      <c r="UOI25"/>
      <c r="UOJ25"/>
      <c r="UOK25"/>
      <c r="UOL25"/>
      <c r="UOM25"/>
      <c r="UON25"/>
      <c r="UOO25"/>
      <c r="UOP25"/>
      <c r="UOQ25"/>
      <c r="UOR25"/>
      <c r="UOS25"/>
      <c r="UOT25"/>
      <c r="UOU25"/>
      <c r="UOV25"/>
      <c r="UOW25"/>
      <c r="UOX25"/>
      <c r="UOY25"/>
      <c r="UOZ25"/>
      <c r="UPA25"/>
      <c r="UPB25"/>
      <c r="UPC25"/>
      <c r="UPD25"/>
      <c r="UPE25"/>
      <c r="UPF25"/>
      <c r="UPG25"/>
      <c r="UPH25"/>
      <c r="UPI25"/>
      <c r="UPJ25"/>
      <c r="UPK25"/>
      <c r="UPL25"/>
      <c r="UPM25"/>
      <c r="UPN25"/>
      <c r="UPO25"/>
      <c r="UPP25"/>
      <c r="UPQ25"/>
      <c r="UPR25"/>
      <c r="UPS25"/>
      <c r="UPT25"/>
      <c r="UPU25"/>
      <c r="UPV25"/>
      <c r="UPW25"/>
      <c r="UPX25"/>
      <c r="UPY25"/>
      <c r="UPZ25"/>
      <c r="UQA25"/>
      <c r="UQB25"/>
      <c r="UQC25"/>
      <c r="UQD25"/>
      <c r="UQE25"/>
      <c r="UQF25"/>
      <c r="UQG25"/>
      <c r="UQH25"/>
      <c r="UQI25"/>
      <c r="UQJ25"/>
      <c r="UQK25"/>
      <c r="UQL25"/>
      <c r="UQM25"/>
      <c r="UQN25"/>
      <c r="UQO25"/>
      <c r="UQP25"/>
      <c r="UQQ25"/>
      <c r="UQR25"/>
      <c r="UQS25"/>
      <c r="UQT25"/>
      <c r="UQU25"/>
      <c r="UQV25"/>
      <c r="UQW25"/>
      <c r="UQX25"/>
      <c r="UQY25"/>
      <c r="UQZ25"/>
      <c r="URA25"/>
      <c r="URB25"/>
      <c r="URC25"/>
      <c r="URD25"/>
      <c r="URE25"/>
      <c r="URF25"/>
      <c r="URG25"/>
      <c r="URH25"/>
      <c r="URI25"/>
      <c r="URJ25"/>
      <c r="URK25"/>
      <c r="URL25"/>
      <c r="URM25"/>
      <c r="URN25"/>
      <c r="URO25"/>
      <c r="URP25"/>
      <c r="URQ25"/>
      <c r="URR25"/>
      <c r="URS25"/>
      <c r="URT25"/>
      <c r="URU25"/>
      <c r="URV25"/>
      <c r="URW25"/>
      <c r="URX25"/>
      <c r="URY25"/>
      <c r="URZ25"/>
      <c r="USA25"/>
      <c r="USB25"/>
      <c r="USC25"/>
      <c r="USD25"/>
      <c r="USE25"/>
      <c r="USF25"/>
      <c r="USG25"/>
      <c r="USH25"/>
      <c r="USI25"/>
      <c r="USJ25"/>
      <c r="USK25"/>
      <c r="USL25"/>
      <c r="USM25"/>
      <c r="USN25"/>
      <c r="USO25"/>
      <c r="USP25"/>
      <c r="USQ25"/>
      <c r="USR25"/>
      <c r="USS25"/>
      <c r="UST25"/>
      <c r="USU25"/>
      <c r="USV25"/>
      <c r="USW25"/>
      <c r="USX25"/>
      <c r="USY25"/>
      <c r="USZ25"/>
      <c r="UTA25"/>
      <c r="UTB25"/>
      <c r="UTC25"/>
      <c r="UTD25"/>
      <c r="UTE25"/>
      <c r="UTF25"/>
      <c r="UTG25"/>
      <c r="UTH25"/>
      <c r="UTI25"/>
      <c r="UTJ25"/>
      <c r="UTK25"/>
      <c r="UTL25"/>
      <c r="UTM25"/>
      <c r="UTN25"/>
      <c r="UTO25"/>
      <c r="UTP25"/>
      <c r="UTQ25"/>
      <c r="UTR25"/>
      <c r="UTS25"/>
      <c r="UTT25"/>
      <c r="UTU25"/>
      <c r="UTV25"/>
      <c r="UTW25"/>
      <c r="UTX25"/>
      <c r="UTY25"/>
      <c r="UTZ25"/>
      <c r="UUA25"/>
      <c r="UUB25"/>
      <c r="UUC25"/>
      <c r="UUD25"/>
      <c r="UUE25"/>
      <c r="UUF25"/>
      <c r="UUG25"/>
      <c r="UUH25"/>
      <c r="UUI25"/>
      <c r="UUJ25"/>
      <c r="UUK25"/>
      <c r="UUL25"/>
      <c r="UUM25"/>
      <c r="UUN25"/>
      <c r="UUO25"/>
      <c r="UUP25"/>
      <c r="UUQ25"/>
      <c r="UUR25"/>
      <c r="UUS25"/>
      <c r="UUT25"/>
      <c r="UUU25"/>
      <c r="UUV25"/>
      <c r="UUW25"/>
      <c r="UUX25"/>
      <c r="UUY25"/>
      <c r="UUZ25"/>
      <c r="UVA25"/>
      <c r="UVB25"/>
      <c r="UVC25"/>
      <c r="UVD25"/>
      <c r="UVE25"/>
      <c r="UVF25"/>
      <c r="UVG25"/>
      <c r="UVH25"/>
      <c r="UVI25"/>
      <c r="UVJ25"/>
      <c r="UVK25"/>
      <c r="UVL25"/>
      <c r="UVM25"/>
      <c r="UVN25"/>
      <c r="UVO25"/>
      <c r="UVP25"/>
      <c r="UVQ25"/>
      <c r="UVR25"/>
      <c r="UVS25"/>
      <c r="UVT25"/>
      <c r="UVU25"/>
      <c r="UVV25"/>
      <c r="UVW25"/>
      <c r="UVX25"/>
      <c r="UVY25"/>
      <c r="UVZ25"/>
      <c r="UWA25"/>
      <c r="UWB25"/>
      <c r="UWC25"/>
      <c r="UWD25"/>
      <c r="UWE25"/>
      <c r="UWF25"/>
      <c r="UWG25"/>
      <c r="UWH25"/>
      <c r="UWI25"/>
      <c r="UWJ25"/>
      <c r="UWK25"/>
      <c r="UWL25"/>
      <c r="UWM25"/>
      <c r="UWN25"/>
      <c r="UWO25"/>
      <c r="UWP25"/>
      <c r="UWQ25"/>
      <c r="UWR25"/>
      <c r="UWS25"/>
      <c r="UWT25"/>
      <c r="UWU25"/>
      <c r="UWV25"/>
      <c r="UWW25"/>
      <c r="UWX25"/>
      <c r="UWY25"/>
      <c r="UWZ25"/>
      <c r="UXA25"/>
      <c r="UXB25"/>
      <c r="UXC25"/>
      <c r="UXD25"/>
      <c r="UXE25"/>
      <c r="UXF25"/>
      <c r="UXG25"/>
      <c r="UXH25"/>
      <c r="UXI25"/>
      <c r="UXJ25"/>
      <c r="UXK25"/>
      <c r="UXL25"/>
      <c r="UXM25"/>
      <c r="UXN25"/>
      <c r="UXO25"/>
      <c r="UXP25"/>
      <c r="UXQ25"/>
      <c r="UXR25"/>
      <c r="UXS25"/>
      <c r="UXT25"/>
      <c r="UXU25"/>
      <c r="UXV25"/>
      <c r="UXW25"/>
      <c r="UXX25"/>
      <c r="UXY25"/>
      <c r="UXZ25"/>
      <c r="UYA25"/>
      <c r="UYB25"/>
      <c r="UYC25"/>
      <c r="UYD25"/>
      <c r="UYE25"/>
      <c r="UYF25"/>
      <c r="UYG25"/>
      <c r="UYH25"/>
      <c r="UYI25"/>
      <c r="UYJ25"/>
      <c r="UYK25"/>
      <c r="UYL25"/>
      <c r="UYM25"/>
      <c r="UYN25"/>
      <c r="UYO25"/>
      <c r="UYP25"/>
      <c r="UYQ25"/>
      <c r="UYR25"/>
      <c r="UYS25"/>
      <c r="UYT25"/>
      <c r="UYU25"/>
      <c r="UYV25"/>
      <c r="UYW25"/>
      <c r="UYX25"/>
      <c r="UYY25"/>
      <c r="UYZ25"/>
      <c r="UZA25"/>
      <c r="UZB25"/>
      <c r="UZC25"/>
      <c r="UZD25"/>
      <c r="UZE25"/>
      <c r="UZF25"/>
      <c r="UZG25"/>
      <c r="UZH25"/>
      <c r="UZI25"/>
      <c r="UZJ25"/>
      <c r="UZK25"/>
      <c r="UZL25"/>
      <c r="UZM25"/>
      <c r="UZN25"/>
      <c r="UZO25"/>
      <c r="UZP25"/>
      <c r="UZQ25"/>
      <c r="UZR25"/>
      <c r="UZS25"/>
      <c r="UZT25"/>
      <c r="UZU25"/>
      <c r="UZV25"/>
      <c r="UZW25"/>
      <c r="UZX25"/>
      <c r="UZY25"/>
      <c r="UZZ25"/>
      <c r="VAA25"/>
      <c r="VAB25"/>
      <c r="VAC25"/>
      <c r="VAD25"/>
      <c r="VAE25"/>
      <c r="VAF25"/>
      <c r="VAG25"/>
      <c r="VAH25"/>
      <c r="VAI25"/>
      <c r="VAJ25"/>
      <c r="VAK25"/>
      <c r="VAL25"/>
      <c r="VAM25"/>
      <c r="VAN25"/>
      <c r="VAO25"/>
      <c r="VAP25"/>
      <c r="VAQ25"/>
      <c r="VAR25"/>
      <c r="VAS25"/>
      <c r="VAT25"/>
      <c r="VAU25"/>
      <c r="VAV25"/>
      <c r="VAW25"/>
      <c r="VAX25"/>
      <c r="VAY25"/>
      <c r="VAZ25"/>
      <c r="VBA25"/>
      <c r="VBB25"/>
      <c r="VBC25"/>
      <c r="VBD25"/>
      <c r="VBE25"/>
      <c r="VBF25"/>
      <c r="VBG25"/>
      <c r="VBH25"/>
      <c r="VBI25"/>
      <c r="VBJ25"/>
      <c r="VBK25"/>
      <c r="VBL25"/>
      <c r="VBM25"/>
      <c r="VBN25"/>
      <c r="VBO25"/>
      <c r="VBP25"/>
      <c r="VBQ25"/>
      <c r="VBR25"/>
      <c r="VBS25"/>
      <c r="VBT25"/>
      <c r="VBU25"/>
      <c r="VBV25"/>
      <c r="VBW25"/>
      <c r="VBX25"/>
      <c r="VBY25"/>
      <c r="VBZ25"/>
      <c r="VCA25"/>
      <c r="VCB25"/>
      <c r="VCC25"/>
      <c r="VCD25"/>
      <c r="VCE25"/>
      <c r="VCF25"/>
      <c r="VCG25"/>
      <c r="VCH25"/>
      <c r="VCI25"/>
      <c r="VCJ25"/>
      <c r="VCK25"/>
      <c r="VCL25"/>
      <c r="VCM25"/>
      <c r="VCN25"/>
      <c r="VCO25"/>
      <c r="VCP25"/>
      <c r="VCQ25"/>
      <c r="VCR25"/>
      <c r="VCS25"/>
      <c r="VCT25"/>
      <c r="VCU25"/>
      <c r="VCV25"/>
      <c r="VCW25"/>
      <c r="VCX25"/>
      <c r="VCY25"/>
      <c r="VCZ25"/>
      <c r="VDA25"/>
      <c r="VDB25"/>
      <c r="VDC25"/>
      <c r="VDD25"/>
      <c r="VDE25"/>
      <c r="VDF25"/>
      <c r="VDG25"/>
      <c r="VDH25"/>
      <c r="VDI25"/>
      <c r="VDJ25"/>
      <c r="VDK25"/>
      <c r="VDL25"/>
      <c r="VDM25"/>
      <c r="VDN25"/>
      <c r="VDO25"/>
      <c r="VDP25"/>
      <c r="VDQ25"/>
      <c r="VDR25"/>
      <c r="VDS25"/>
      <c r="VDT25"/>
      <c r="VDU25"/>
      <c r="VDV25"/>
      <c r="VDW25"/>
      <c r="VDX25"/>
      <c r="VDY25"/>
      <c r="VDZ25"/>
      <c r="VEA25"/>
      <c r="VEB25"/>
      <c r="VEC25"/>
      <c r="VED25"/>
      <c r="VEE25"/>
      <c r="VEF25"/>
      <c r="VEG25"/>
      <c r="VEH25"/>
      <c r="VEI25"/>
      <c r="VEJ25"/>
      <c r="VEK25"/>
      <c r="VEL25"/>
      <c r="VEM25"/>
      <c r="VEN25"/>
      <c r="VEO25"/>
      <c r="VEP25"/>
      <c r="VEQ25"/>
      <c r="VER25"/>
      <c r="VES25"/>
      <c r="VET25"/>
      <c r="VEU25"/>
      <c r="VEV25"/>
      <c r="VEW25"/>
      <c r="VEX25"/>
      <c r="VEY25"/>
      <c r="VEZ25"/>
      <c r="VFA25"/>
      <c r="VFB25"/>
      <c r="VFC25"/>
      <c r="VFD25"/>
      <c r="VFE25"/>
      <c r="VFF25"/>
      <c r="VFG25"/>
      <c r="VFH25"/>
      <c r="VFI25"/>
      <c r="VFJ25"/>
      <c r="VFK25"/>
      <c r="VFL25"/>
      <c r="VFM25"/>
      <c r="VFN25"/>
      <c r="VFO25"/>
      <c r="VFP25"/>
      <c r="VFQ25"/>
      <c r="VFR25"/>
      <c r="VFS25"/>
      <c r="VFT25"/>
      <c r="VFU25"/>
      <c r="VFV25"/>
      <c r="VFW25"/>
      <c r="VFX25"/>
      <c r="VFY25"/>
      <c r="VFZ25"/>
      <c r="VGA25"/>
      <c r="VGB25"/>
      <c r="VGC25"/>
      <c r="VGD25"/>
      <c r="VGE25"/>
      <c r="VGF25"/>
      <c r="VGG25"/>
      <c r="VGH25"/>
      <c r="VGI25"/>
      <c r="VGJ25"/>
      <c r="VGK25"/>
      <c r="VGL25"/>
      <c r="VGM25"/>
      <c r="VGN25"/>
      <c r="VGO25"/>
      <c r="VGP25"/>
      <c r="VGQ25"/>
      <c r="VGR25"/>
      <c r="VGS25"/>
      <c r="VGT25"/>
      <c r="VGU25"/>
      <c r="VGV25"/>
      <c r="VGW25"/>
      <c r="VGX25"/>
      <c r="VGY25"/>
      <c r="VGZ25"/>
      <c r="VHA25"/>
      <c r="VHB25"/>
      <c r="VHC25"/>
      <c r="VHD25"/>
      <c r="VHE25"/>
      <c r="VHF25"/>
      <c r="VHG25"/>
      <c r="VHH25"/>
      <c r="VHI25"/>
      <c r="VHJ25"/>
      <c r="VHK25"/>
      <c r="VHL25"/>
      <c r="VHM25"/>
      <c r="VHN25"/>
      <c r="VHO25"/>
      <c r="VHP25"/>
      <c r="VHQ25"/>
      <c r="VHR25"/>
      <c r="VHS25"/>
      <c r="VHT25"/>
      <c r="VHU25"/>
      <c r="VHV25"/>
      <c r="VHW25"/>
      <c r="VHX25"/>
      <c r="VHY25"/>
      <c r="VHZ25"/>
      <c r="VIA25"/>
      <c r="VIB25"/>
      <c r="VIC25"/>
      <c r="VID25"/>
      <c r="VIE25"/>
      <c r="VIF25"/>
      <c r="VIG25"/>
      <c r="VIH25"/>
      <c r="VII25"/>
      <c r="VIJ25"/>
      <c r="VIK25"/>
      <c r="VIL25"/>
      <c r="VIM25"/>
      <c r="VIN25"/>
      <c r="VIO25"/>
      <c r="VIP25"/>
      <c r="VIQ25"/>
      <c r="VIR25"/>
      <c r="VIS25"/>
      <c r="VIT25"/>
      <c r="VIU25"/>
      <c r="VIV25"/>
      <c r="VIW25"/>
      <c r="VIX25"/>
      <c r="VIY25"/>
      <c r="VIZ25"/>
      <c r="VJA25"/>
      <c r="VJB25"/>
      <c r="VJC25"/>
      <c r="VJD25"/>
      <c r="VJE25"/>
      <c r="VJF25"/>
      <c r="VJG25"/>
      <c r="VJH25"/>
      <c r="VJI25"/>
      <c r="VJJ25"/>
      <c r="VJK25"/>
      <c r="VJL25"/>
      <c r="VJM25"/>
      <c r="VJN25"/>
      <c r="VJO25"/>
      <c r="VJP25"/>
      <c r="VJQ25"/>
      <c r="VJR25"/>
      <c r="VJS25"/>
      <c r="VJT25"/>
      <c r="VJU25"/>
      <c r="VJV25"/>
      <c r="VJW25"/>
      <c r="VJX25"/>
      <c r="VJY25"/>
      <c r="VJZ25"/>
      <c r="VKA25"/>
      <c r="VKB25"/>
      <c r="VKC25"/>
      <c r="VKD25"/>
      <c r="VKE25"/>
      <c r="VKF25"/>
      <c r="VKG25"/>
      <c r="VKH25"/>
      <c r="VKI25"/>
      <c r="VKJ25"/>
      <c r="VKK25"/>
      <c r="VKL25"/>
      <c r="VKM25"/>
      <c r="VKN25"/>
      <c r="VKO25"/>
      <c r="VKP25"/>
      <c r="VKQ25"/>
      <c r="VKR25"/>
      <c r="VKS25"/>
      <c r="VKT25"/>
      <c r="VKU25"/>
      <c r="VKV25"/>
      <c r="VKW25"/>
      <c r="VKX25"/>
      <c r="VKY25"/>
      <c r="VKZ25"/>
      <c r="VLA25"/>
      <c r="VLB25"/>
      <c r="VLC25"/>
      <c r="VLD25"/>
      <c r="VLE25"/>
      <c r="VLF25"/>
      <c r="VLG25"/>
      <c r="VLH25"/>
      <c r="VLI25"/>
      <c r="VLJ25"/>
      <c r="VLK25"/>
      <c r="VLL25"/>
      <c r="VLM25"/>
      <c r="VLN25"/>
      <c r="VLO25"/>
      <c r="VLP25"/>
      <c r="VLQ25"/>
      <c r="VLR25"/>
      <c r="VLS25"/>
      <c r="VLT25"/>
      <c r="VLU25"/>
      <c r="VLV25"/>
      <c r="VLW25"/>
      <c r="VLX25"/>
      <c r="VLY25"/>
      <c r="VLZ25"/>
      <c r="VMA25"/>
      <c r="VMB25"/>
      <c r="VMC25"/>
      <c r="VMD25"/>
      <c r="VME25"/>
      <c r="VMF25"/>
      <c r="VMG25"/>
      <c r="VMH25"/>
      <c r="VMI25"/>
      <c r="VMJ25"/>
      <c r="VMK25"/>
      <c r="VML25"/>
      <c r="VMM25"/>
      <c r="VMN25"/>
      <c r="VMO25"/>
      <c r="VMP25"/>
      <c r="VMQ25"/>
      <c r="VMR25"/>
      <c r="VMS25"/>
      <c r="VMT25"/>
      <c r="VMU25"/>
      <c r="VMV25"/>
      <c r="VMW25"/>
      <c r="VMX25"/>
      <c r="VMY25"/>
      <c r="VMZ25"/>
      <c r="VNA25"/>
      <c r="VNB25"/>
      <c r="VNC25"/>
      <c r="VND25"/>
      <c r="VNE25"/>
      <c r="VNF25"/>
      <c r="VNG25"/>
      <c r="VNH25"/>
      <c r="VNI25"/>
      <c r="VNJ25"/>
      <c r="VNK25"/>
      <c r="VNL25"/>
      <c r="VNM25"/>
      <c r="VNN25"/>
      <c r="VNO25"/>
      <c r="VNP25"/>
      <c r="VNQ25"/>
      <c r="VNR25"/>
      <c r="VNS25"/>
      <c r="VNT25"/>
      <c r="VNU25"/>
      <c r="VNV25"/>
      <c r="VNW25"/>
      <c r="VNX25"/>
      <c r="VNY25"/>
      <c r="VNZ25"/>
      <c r="VOA25"/>
      <c r="VOB25"/>
      <c r="VOC25"/>
      <c r="VOD25"/>
      <c r="VOE25"/>
      <c r="VOF25"/>
      <c r="VOG25"/>
      <c r="VOH25"/>
      <c r="VOI25"/>
      <c r="VOJ25"/>
      <c r="VOK25"/>
      <c r="VOL25"/>
      <c r="VOM25"/>
      <c r="VON25"/>
      <c r="VOO25"/>
      <c r="VOP25"/>
      <c r="VOQ25"/>
      <c r="VOR25"/>
      <c r="VOS25"/>
      <c r="VOT25"/>
      <c r="VOU25"/>
      <c r="VOV25"/>
      <c r="VOW25"/>
      <c r="VOX25"/>
      <c r="VOY25"/>
      <c r="VOZ25"/>
      <c r="VPA25"/>
      <c r="VPB25"/>
      <c r="VPC25"/>
      <c r="VPD25"/>
      <c r="VPE25"/>
      <c r="VPF25"/>
      <c r="VPG25"/>
      <c r="VPH25"/>
      <c r="VPI25"/>
      <c r="VPJ25"/>
      <c r="VPK25"/>
      <c r="VPL25"/>
      <c r="VPM25"/>
      <c r="VPN25"/>
      <c r="VPO25"/>
      <c r="VPP25"/>
      <c r="VPQ25"/>
      <c r="VPR25"/>
      <c r="VPS25"/>
      <c r="VPT25"/>
      <c r="VPU25"/>
      <c r="VPV25"/>
      <c r="VPW25"/>
      <c r="VPX25"/>
      <c r="VPY25"/>
      <c r="VPZ25"/>
      <c r="VQA25"/>
      <c r="VQB25"/>
      <c r="VQC25"/>
      <c r="VQD25"/>
      <c r="VQE25"/>
      <c r="VQF25"/>
      <c r="VQG25"/>
      <c r="VQH25"/>
      <c r="VQI25"/>
      <c r="VQJ25"/>
      <c r="VQK25"/>
      <c r="VQL25"/>
      <c r="VQM25"/>
      <c r="VQN25"/>
      <c r="VQO25"/>
      <c r="VQP25"/>
      <c r="VQQ25"/>
      <c r="VQR25"/>
      <c r="VQS25"/>
      <c r="VQT25"/>
      <c r="VQU25"/>
      <c r="VQV25"/>
      <c r="VQW25"/>
      <c r="VQX25"/>
      <c r="VQY25"/>
      <c r="VQZ25"/>
      <c r="VRA25"/>
      <c r="VRB25"/>
      <c r="VRC25"/>
      <c r="VRD25"/>
      <c r="VRE25"/>
      <c r="VRF25"/>
      <c r="VRG25"/>
      <c r="VRH25"/>
      <c r="VRI25"/>
      <c r="VRJ25"/>
      <c r="VRK25"/>
      <c r="VRL25"/>
      <c r="VRM25"/>
      <c r="VRN25"/>
      <c r="VRO25"/>
      <c r="VRP25"/>
      <c r="VRQ25"/>
      <c r="VRR25"/>
      <c r="VRS25"/>
      <c r="VRT25"/>
      <c r="VRU25"/>
      <c r="VRV25"/>
      <c r="VRW25"/>
      <c r="VRX25"/>
      <c r="VRY25"/>
      <c r="VRZ25"/>
      <c r="VSA25"/>
      <c r="VSB25"/>
      <c r="VSC25"/>
      <c r="VSD25"/>
      <c r="VSE25"/>
      <c r="VSF25"/>
      <c r="VSG25"/>
      <c r="VSH25"/>
      <c r="VSI25"/>
      <c r="VSJ25"/>
      <c r="VSK25"/>
      <c r="VSL25"/>
      <c r="VSM25"/>
      <c r="VSN25"/>
      <c r="VSO25"/>
      <c r="VSP25"/>
      <c r="VSQ25"/>
      <c r="VSR25"/>
      <c r="VSS25"/>
      <c r="VST25"/>
      <c r="VSU25"/>
      <c r="VSV25"/>
      <c r="VSW25"/>
      <c r="VSX25"/>
      <c r="VSY25"/>
      <c r="VSZ25"/>
      <c r="VTA25"/>
      <c r="VTB25"/>
      <c r="VTC25"/>
      <c r="VTD25"/>
      <c r="VTE25"/>
      <c r="VTF25"/>
      <c r="VTG25"/>
      <c r="VTH25"/>
      <c r="VTI25"/>
      <c r="VTJ25"/>
      <c r="VTK25"/>
      <c r="VTL25"/>
      <c r="VTM25"/>
      <c r="VTN25"/>
      <c r="VTO25"/>
      <c r="VTP25"/>
      <c r="VTQ25"/>
      <c r="VTR25"/>
      <c r="VTS25"/>
      <c r="VTT25"/>
      <c r="VTU25"/>
      <c r="VTV25"/>
      <c r="VTW25"/>
      <c r="VTX25"/>
      <c r="VTY25"/>
      <c r="VTZ25"/>
      <c r="VUA25"/>
      <c r="VUB25"/>
      <c r="VUC25"/>
      <c r="VUD25"/>
      <c r="VUE25"/>
      <c r="VUF25"/>
      <c r="VUG25"/>
      <c r="VUH25"/>
      <c r="VUI25"/>
      <c r="VUJ25"/>
      <c r="VUK25"/>
      <c r="VUL25"/>
      <c r="VUM25"/>
      <c r="VUN25"/>
      <c r="VUO25"/>
      <c r="VUP25"/>
      <c r="VUQ25"/>
      <c r="VUR25"/>
      <c r="VUS25"/>
      <c r="VUT25"/>
      <c r="VUU25"/>
      <c r="VUV25"/>
      <c r="VUW25"/>
      <c r="VUX25"/>
      <c r="VUY25"/>
      <c r="VUZ25"/>
      <c r="VVA25"/>
      <c r="VVB25"/>
      <c r="VVC25"/>
      <c r="VVD25"/>
      <c r="VVE25"/>
      <c r="VVF25"/>
      <c r="VVG25"/>
      <c r="VVH25"/>
      <c r="VVI25"/>
      <c r="VVJ25"/>
      <c r="VVK25"/>
      <c r="VVL25"/>
      <c r="VVM25"/>
      <c r="VVN25"/>
      <c r="VVO25"/>
      <c r="VVP25"/>
      <c r="VVQ25"/>
      <c r="VVR25"/>
      <c r="VVS25"/>
      <c r="VVT25"/>
      <c r="VVU25"/>
      <c r="VVV25"/>
      <c r="VVW25"/>
      <c r="VVX25"/>
      <c r="VVY25"/>
      <c r="VVZ25"/>
      <c r="VWA25"/>
      <c r="VWB25"/>
      <c r="VWC25"/>
      <c r="VWD25"/>
      <c r="VWE25"/>
      <c r="VWF25"/>
      <c r="VWG25"/>
      <c r="VWH25"/>
      <c r="VWI25"/>
      <c r="VWJ25"/>
      <c r="VWK25"/>
      <c r="VWL25"/>
      <c r="VWM25"/>
      <c r="VWN25"/>
      <c r="VWO25"/>
      <c r="VWP25"/>
      <c r="VWQ25"/>
      <c r="VWR25"/>
      <c r="VWS25"/>
      <c r="VWT25"/>
      <c r="VWU25"/>
      <c r="VWV25"/>
      <c r="VWW25"/>
      <c r="VWX25"/>
      <c r="VWY25"/>
      <c r="VWZ25"/>
      <c r="VXA25"/>
      <c r="VXB25"/>
      <c r="VXC25"/>
      <c r="VXD25"/>
      <c r="VXE25"/>
      <c r="VXF25"/>
      <c r="VXG25"/>
      <c r="VXH25"/>
      <c r="VXI25"/>
      <c r="VXJ25"/>
      <c r="VXK25"/>
      <c r="VXL25"/>
      <c r="VXM25"/>
      <c r="VXN25"/>
      <c r="VXO25"/>
      <c r="VXP25"/>
      <c r="VXQ25"/>
      <c r="VXR25"/>
      <c r="VXS25"/>
      <c r="VXT25"/>
      <c r="VXU25"/>
      <c r="VXV25"/>
      <c r="VXW25"/>
      <c r="VXX25"/>
      <c r="VXY25"/>
      <c r="VXZ25"/>
      <c r="VYA25"/>
      <c r="VYB25"/>
      <c r="VYC25"/>
      <c r="VYD25"/>
      <c r="VYE25"/>
      <c r="VYF25"/>
      <c r="VYG25"/>
      <c r="VYH25"/>
      <c r="VYI25"/>
      <c r="VYJ25"/>
      <c r="VYK25"/>
      <c r="VYL25"/>
      <c r="VYM25"/>
      <c r="VYN25"/>
      <c r="VYO25"/>
      <c r="VYP25"/>
      <c r="VYQ25"/>
      <c r="VYR25"/>
      <c r="VYS25"/>
      <c r="VYT25"/>
      <c r="VYU25"/>
      <c r="VYV25"/>
      <c r="VYW25"/>
      <c r="VYX25"/>
      <c r="VYY25"/>
      <c r="VYZ25"/>
      <c r="VZA25"/>
      <c r="VZB25"/>
      <c r="VZC25"/>
      <c r="VZD25"/>
      <c r="VZE25"/>
      <c r="VZF25"/>
      <c r="VZG25"/>
      <c r="VZH25"/>
      <c r="VZI25"/>
      <c r="VZJ25"/>
      <c r="VZK25"/>
      <c r="VZL25"/>
      <c r="VZM25"/>
      <c r="VZN25"/>
      <c r="VZO25"/>
      <c r="VZP25"/>
      <c r="VZQ25"/>
      <c r="VZR25"/>
      <c r="VZS25"/>
      <c r="VZT25"/>
      <c r="VZU25"/>
      <c r="VZV25"/>
      <c r="VZW25"/>
      <c r="VZX25"/>
      <c r="VZY25"/>
      <c r="VZZ25"/>
      <c r="WAA25"/>
      <c r="WAB25"/>
      <c r="WAC25"/>
      <c r="WAD25"/>
      <c r="WAE25"/>
      <c r="WAF25"/>
      <c r="WAG25"/>
      <c r="WAH25"/>
      <c r="WAI25"/>
      <c r="WAJ25"/>
      <c r="WAK25"/>
      <c r="WAL25"/>
      <c r="WAM25"/>
      <c r="WAN25"/>
      <c r="WAO25"/>
      <c r="WAP25"/>
      <c r="WAQ25"/>
      <c r="WAR25"/>
      <c r="WAS25"/>
      <c r="WAT25"/>
      <c r="WAU25"/>
      <c r="WAV25"/>
      <c r="WAW25"/>
      <c r="WAX25"/>
      <c r="WAY25"/>
      <c r="WAZ25"/>
      <c r="WBA25"/>
      <c r="WBB25"/>
      <c r="WBC25"/>
      <c r="WBD25"/>
      <c r="WBE25"/>
      <c r="WBF25"/>
      <c r="WBG25"/>
      <c r="WBH25"/>
      <c r="WBI25"/>
      <c r="WBJ25"/>
      <c r="WBK25"/>
      <c r="WBL25"/>
      <c r="WBM25"/>
      <c r="WBN25"/>
      <c r="WBO25"/>
      <c r="WBP25"/>
      <c r="WBQ25"/>
      <c r="WBR25"/>
      <c r="WBS25"/>
      <c r="WBT25"/>
      <c r="WBU25"/>
      <c r="WBV25"/>
      <c r="WBW25"/>
      <c r="WBX25"/>
      <c r="WBY25"/>
      <c r="WBZ25"/>
      <c r="WCA25"/>
      <c r="WCB25"/>
      <c r="WCC25"/>
      <c r="WCD25"/>
      <c r="WCE25"/>
      <c r="WCF25"/>
      <c r="WCG25"/>
      <c r="WCH25"/>
      <c r="WCI25"/>
      <c r="WCJ25"/>
      <c r="WCK25"/>
      <c r="WCL25"/>
      <c r="WCM25"/>
      <c r="WCN25"/>
      <c r="WCO25"/>
      <c r="WCP25"/>
      <c r="WCQ25"/>
      <c r="WCR25"/>
      <c r="WCS25"/>
      <c r="WCT25"/>
      <c r="WCU25"/>
      <c r="WCV25"/>
      <c r="WCW25"/>
      <c r="WCX25"/>
      <c r="WCY25"/>
      <c r="WCZ25"/>
      <c r="WDA25"/>
      <c r="WDB25"/>
      <c r="WDC25"/>
      <c r="WDD25"/>
      <c r="WDE25"/>
      <c r="WDF25"/>
      <c r="WDG25"/>
      <c r="WDH25"/>
      <c r="WDI25"/>
      <c r="WDJ25"/>
      <c r="WDK25"/>
      <c r="WDL25"/>
      <c r="WDM25"/>
      <c r="WDN25"/>
      <c r="WDO25"/>
      <c r="WDP25"/>
      <c r="WDQ25"/>
      <c r="WDR25"/>
      <c r="WDS25"/>
      <c r="WDT25"/>
      <c r="WDU25"/>
      <c r="WDV25"/>
      <c r="WDW25"/>
      <c r="WDX25"/>
      <c r="WDY25"/>
      <c r="WDZ25"/>
      <c r="WEA25"/>
      <c r="WEB25"/>
      <c r="WEC25"/>
      <c r="WED25"/>
      <c r="WEE25"/>
      <c r="WEF25"/>
      <c r="WEG25"/>
      <c r="WEH25"/>
      <c r="WEI25"/>
      <c r="WEJ25"/>
      <c r="WEK25"/>
      <c r="WEL25"/>
      <c r="WEM25"/>
      <c r="WEN25"/>
      <c r="WEO25"/>
      <c r="WEP25"/>
      <c r="WEQ25"/>
      <c r="WER25"/>
      <c r="WES25"/>
      <c r="WET25"/>
      <c r="WEU25"/>
      <c r="WEV25"/>
      <c r="WEW25"/>
      <c r="WEX25"/>
      <c r="WEY25"/>
      <c r="WEZ25"/>
      <c r="WFA25"/>
      <c r="WFB25"/>
      <c r="WFC25"/>
      <c r="WFD25"/>
      <c r="WFE25"/>
      <c r="WFF25"/>
      <c r="WFG25"/>
      <c r="WFH25"/>
      <c r="WFI25"/>
      <c r="WFJ25"/>
      <c r="WFK25"/>
      <c r="WFL25"/>
      <c r="WFM25"/>
      <c r="WFN25"/>
      <c r="WFO25"/>
      <c r="WFP25"/>
      <c r="WFQ25"/>
      <c r="WFR25"/>
      <c r="WFS25"/>
      <c r="WFT25"/>
      <c r="WFU25"/>
      <c r="WFV25"/>
      <c r="WFW25"/>
      <c r="WFX25"/>
      <c r="WFY25"/>
      <c r="WFZ25"/>
      <c r="WGA25"/>
      <c r="WGB25"/>
      <c r="WGC25"/>
      <c r="WGD25"/>
      <c r="WGE25"/>
      <c r="WGF25"/>
      <c r="WGG25"/>
      <c r="WGH25"/>
      <c r="WGI25"/>
      <c r="WGJ25"/>
      <c r="WGK25"/>
      <c r="WGL25"/>
      <c r="WGM25"/>
      <c r="WGN25"/>
      <c r="WGO25"/>
      <c r="WGP25"/>
      <c r="WGQ25"/>
      <c r="WGR25"/>
      <c r="WGS25"/>
      <c r="WGT25"/>
      <c r="WGU25"/>
      <c r="WGV25"/>
      <c r="WGW25"/>
      <c r="WGX25"/>
      <c r="WGY25"/>
      <c r="WGZ25"/>
      <c r="WHA25"/>
      <c r="WHB25"/>
      <c r="WHC25"/>
      <c r="WHD25"/>
      <c r="WHE25"/>
      <c r="WHF25"/>
      <c r="WHG25"/>
      <c r="WHH25"/>
      <c r="WHI25"/>
      <c r="WHJ25"/>
      <c r="WHK25"/>
      <c r="WHL25"/>
      <c r="WHM25"/>
      <c r="WHN25"/>
      <c r="WHO25"/>
      <c r="WHP25"/>
      <c r="WHQ25"/>
      <c r="WHR25"/>
      <c r="WHS25"/>
      <c r="WHT25"/>
      <c r="WHU25"/>
      <c r="WHV25"/>
      <c r="WHW25"/>
      <c r="WHX25"/>
      <c r="WHY25"/>
      <c r="WHZ25"/>
      <c r="WIA25"/>
      <c r="WIB25"/>
      <c r="WIC25"/>
      <c r="WID25"/>
      <c r="WIE25"/>
      <c r="WIF25"/>
      <c r="WIG25"/>
      <c r="WIH25"/>
      <c r="WII25"/>
      <c r="WIJ25"/>
      <c r="WIK25"/>
      <c r="WIL25"/>
      <c r="WIM25"/>
      <c r="WIN25"/>
      <c r="WIO25"/>
      <c r="WIP25"/>
      <c r="WIQ25"/>
      <c r="WIR25"/>
      <c r="WIS25"/>
      <c r="WIT25"/>
      <c r="WIU25"/>
      <c r="WIV25"/>
      <c r="WIW25"/>
      <c r="WIX25"/>
      <c r="WIY25"/>
      <c r="WIZ25"/>
      <c r="WJA25"/>
      <c r="WJB25"/>
      <c r="WJC25"/>
      <c r="WJD25"/>
      <c r="WJE25"/>
      <c r="WJF25"/>
      <c r="WJG25"/>
      <c r="WJH25"/>
      <c r="WJI25"/>
      <c r="WJJ25"/>
      <c r="WJK25"/>
      <c r="WJL25"/>
      <c r="WJM25"/>
      <c r="WJN25"/>
      <c r="WJO25"/>
      <c r="WJP25"/>
      <c r="WJQ25"/>
      <c r="WJR25"/>
      <c r="WJS25"/>
      <c r="WJT25"/>
      <c r="WJU25"/>
      <c r="WJV25"/>
      <c r="WJW25"/>
      <c r="WJX25"/>
      <c r="WJY25"/>
      <c r="WJZ25"/>
      <c r="WKA25"/>
      <c r="WKB25"/>
      <c r="WKC25"/>
      <c r="WKD25"/>
      <c r="WKE25"/>
      <c r="WKF25"/>
      <c r="WKG25"/>
      <c r="WKH25"/>
      <c r="WKI25"/>
      <c r="WKJ25"/>
      <c r="WKK25"/>
      <c r="WKL25"/>
      <c r="WKM25"/>
      <c r="WKN25"/>
      <c r="WKO25"/>
      <c r="WKP25"/>
      <c r="WKQ25"/>
      <c r="WKR25"/>
      <c r="WKS25"/>
      <c r="WKT25"/>
      <c r="WKU25"/>
      <c r="WKV25"/>
      <c r="WKW25"/>
      <c r="WKX25"/>
      <c r="WKY25"/>
      <c r="WKZ25"/>
      <c r="WLA25"/>
      <c r="WLB25"/>
      <c r="WLC25"/>
      <c r="WLD25"/>
      <c r="WLE25"/>
      <c r="WLF25"/>
      <c r="WLG25"/>
      <c r="WLH25"/>
      <c r="WLI25"/>
      <c r="WLJ25"/>
      <c r="WLK25"/>
      <c r="WLL25"/>
      <c r="WLM25"/>
      <c r="WLN25"/>
      <c r="WLO25"/>
      <c r="WLP25"/>
      <c r="WLQ25"/>
      <c r="WLR25"/>
      <c r="WLS25"/>
      <c r="WLT25"/>
      <c r="WLU25"/>
      <c r="WLV25"/>
      <c r="WLW25"/>
      <c r="WLX25"/>
      <c r="WLY25"/>
      <c r="WLZ25"/>
      <c r="WMA25"/>
      <c r="WMB25"/>
      <c r="WMC25"/>
      <c r="WMD25"/>
      <c r="WME25"/>
      <c r="WMF25"/>
      <c r="WMG25"/>
      <c r="WMH25"/>
      <c r="WMI25"/>
      <c r="WMJ25"/>
      <c r="WMK25"/>
      <c r="WML25"/>
      <c r="WMM25"/>
      <c r="WMN25"/>
      <c r="WMO25"/>
      <c r="WMP25"/>
      <c r="WMQ25"/>
      <c r="WMR25"/>
      <c r="WMS25"/>
      <c r="WMT25"/>
      <c r="WMU25"/>
      <c r="WMV25"/>
      <c r="WMW25"/>
      <c r="WMX25"/>
      <c r="WMY25"/>
      <c r="WMZ25"/>
      <c r="WNA25"/>
      <c r="WNB25"/>
      <c r="WNC25"/>
      <c r="WND25"/>
      <c r="WNE25"/>
      <c r="WNF25"/>
      <c r="WNG25"/>
      <c r="WNH25"/>
      <c r="WNI25"/>
      <c r="WNJ25"/>
      <c r="WNK25"/>
      <c r="WNL25"/>
      <c r="WNM25"/>
      <c r="WNN25"/>
      <c r="WNO25"/>
      <c r="WNP25"/>
      <c r="WNQ25"/>
      <c r="WNR25"/>
      <c r="WNS25"/>
      <c r="WNT25"/>
      <c r="WNU25"/>
      <c r="WNV25"/>
      <c r="WNW25"/>
      <c r="WNX25"/>
      <c r="WNY25"/>
      <c r="WNZ25"/>
      <c r="WOA25"/>
      <c r="WOB25"/>
      <c r="WOC25"/>
      <c r="WOD25"/>
      <c r="WOE25"/>
      <c r="WOF25"/>
      <c r="WOG25"/>
      <c r="WOH25"/>
      <c r="WOI25"/>
      <c r="WOJ25"/>
      <c r="WOK25"/>
      <c r="WOL25"/>
      <c r="WOM25"/>
      <c r="WON25"/>
      <c r="WOO25"/>
      <c r="WOP25"/>
      <c r="WOQ25"/>
      <c r="WOR25"/>
      <c r="WOS25"/>
      <c r="WOT25"/>
      <c r="WOU25"/>
      <c r="WOV25"/>
      <c r="WOW25"/>
      <c r="WOX25"/>
      <c r="WOY25"/>
      <c r="WOZ25"/>
      <c r="WPA25"/>
      <c r="WPB25"/>
      <c r="WPC25"/>
      <c r="WPD25"/>
      <c r="WPE25"/>
      <c r="WPF25"/>
      <c r="WPG25"/>
      <c r="WPH25"/>
      <c r="WPI25"/>
      <c r="WPJ25"/>
      <c r="WPK25"/>
      <c r="WPL25"/>
      <c r="WPM25"/>
      <c r="WPN25"/>
      <c r="WPO25"/>
      <c r="WPP25"/>
      <c r="WPQ25"/>
      <c r="WPR25"/>
      <c r="WPS25"/>
      <c r="WPT25"/>
      <c r="WPU25"/>
      <c r="WPV25"/>
      <c r="WPW25"/>
      <c r="WPX25"/>
      <c r="WPY25"/>
      <c r="WPZ25"/>
      <c r="WQA25"/>
      <c r="WQB25"/>
      <c r="WQC25"/>
      <c r="WQD25"/>
      <c r="WQE25"/>
      <c r="WQF25"/>
      <c r="WQG25"/>
      <c r="WQH25"/>
      <c r="WQI25"/>
      <c r="WQJ25"/>
      <c r="WQK25"/>
      <c r="WQL25"/>
      <c r="WQM25"/>
      <c r="WQN25"/>
      <c r="WQO25"/>
      <c r="WQP25"/>
      <c r="WQQ25"/>
      <c r="WQR25"/>
      <c r="WQS25"/>
      <c r="WQT25"/>
      <c r="WQU25"/>
      <c r="WQV25"/>
      <c r="WQW25"/>
      <c r="WQX25"/>
      <c r="WQY25"/>
      <c r="WQZ25"/>
      <c r="WRA25"/>
      <c r="WRB25"/>
      <c r="WRC25"/>
      <c r="WRD25"/>
      <c r="WRE25"/>
      <c r="WRF25"/>
      <c r="WRG25"/>
      <c r="WRH25"/>
      <c r="WRI25"/>
      <c r="WRJ25"/>
      <c r="WRK25"/>
      <c r="WRL25"/>
      <c r="WRM25"/>
      <c r="WRN25"/>
      <c r="WRO25"/>
      <c r="WRP25"/>
      <c r="WRQ25"/>
      <c r="WRR25"/>
      <c r="WRS25"/>
      <c r="WRT25"/>
      <c r="WRU25"/>
      <c r="WRV25"/>
      <c r="WRW25"/>
      <c r="WRX25"/>
      <c r="WRY25"/>
      <c r="WRZ25"/>
      <c r="WSA25"/>
      <c r="WSB25"/>
      <c r="WSC25"/>
      <c r="WSD25"/>
      <c r="WSE25"/>
      <c r="WSF25"/>
      <c r="WSG25"/>
      <c r="WSH25"/>
      <c r="WSI25"/>
      <c r="WSJ25"/>
      <c r="WSK25"/>
      <c r="WSL25"/>
      <c r="WSM25"/>
      <c r="WSN25"/>
      <c r="WSO25"/>
      <c r="WSP25"/>
      <c r="WSQ25"/>
      <c r="WSR25"/>
      <c r="WSS25"/>
      <c r="WST25"/>
      <c r="WSU25"/>
      <c r="WSV25"/>
      <c r="WSW25"/>
      <c r="WSX25"/>
      <c r="WSY25"/>
      <c r="WSZ25"/>
      <c r="WTA25"/>
      <c r="WTB25"/>
      <c r="WTC25"/>
      <c r="WTD25"/>
      <c r="WTE25"/>
      <c r="WTF25"/>
      <c r="WTG25"/>
      <c r="WTH25"/>
      <c r="WTI25"/>
      <c r="WTJ25"/>
      <c r="WTK25"/>
      <c r="WTL25"/>
      <c r="WTM25"/>
      <c r="WTN25"/>
      <c r="WTO25"/>
      <c r="WTP25"/>
      <c r="WTQ25"/>
      <c r="WTR25"/>
      <c r="WTS25"/>
      <c r="WTT25"/>
      <c r="WTU25"/>
      <c r="WTV25"/>
      <c r="WTW25"/>
      <c r="WTX25"/>
      <c r="WTY25"/>
      <c r="WTZ25"/>
      <c r="WUA25"/>
      <c r="WUB25"/>
      <c r="WUC25"/>
      <c r="WUD25"/>
      <c r="WUE25"/>
      <c r="WUF25"/>
      <c r="WUG25"/>
      <c r="WUH25"/>
      <c r="WUI25"/>
      <c r="WUJ25"/>
      <c r="WUK25"/>
      <c r="WUL25"/>
      <c r="WUM25"/>
      <c r="WUN25"/>
      <c r="WUO25"/>
      <c r="WUP25"/>
      <c r="WUQ25"/>
      <c r="WUR25"/>
      <c r="WUS25"/>
      <c r="WUT25"/>
      <c r="WUU25"/>
      <c r="WUV25"/>
      <c r="WUW25"/>
      <c r="WUX25"/>
      <c r="WUY25"/>
      <c r="WUZ25"/>
      <c r="WVA25"/>
      <c r="WVB25"/>
      <c r="WVC25"/>
      <c r="WVD25"/>
      <c r="WVE25"/>
      <c r="WVF25"/>
      <c r="WVG25"/>
      <c r="WVH25"/>
      <c r="WVI25"/>
      <c r="WVJ25"/>
      <c r="WVK25"/>
      <c r="WVL25"/>
      <c r="WVM25"/>
      <c r="WVN25"/>
      <c r="WVO25"/>
      <c r="WVP25"/>
      <c r="WVQ25"/>
      <c r="WVR25"/>
      <c r="WVS25"/>
      <c r="WVT25"/>
      <c r="WVU25"/>
      <c r="WVV25"/>
      <c r="WVW25"/>
      <c r="WVX25"/>
      <c r="WVY25"/>
      <c r="WVZ25"/>
      <c r="WWA25"/>
      <c r="WWB25"/>
      <c r="WWC25"/>
      <c r="WWD25"/>
      <c r="WWE25"/>
      <c r="WWF25"/>
      <c r="WWG25"/>
      <c r="WWH25"/>
      <c r="WWI25"/>
      <c r="WWJ25"/>
      <c r="WWK25"/>
      <c r="WWL25"/>
      <c r="WWM25"/>
      <c r="WWN25"/>
      <c r="WWO25"/>
      <c r="WWP25"/>
      <c r="WWQ25"/>
      <c r="WWR25"/>
      <c r="WWS25"/>
      <c r="WWT25"/>
      <c r="WWU25"/>
      <c r="WWV25"/>
      <c r="WWW25"/>
      <c r="WWX25"/>
      <c r="WWY25"/>
      <c r="WWZ25"/>
      <c r="WXA25"/>
      <c r="WXB25"/>
      <c r="WXC25"/>
      <c r="WXD25"/>
      <c r="WXE25"/>
      <c r="WXF25"/>
      <c r="WXG25"/>
      <c r="WXH25"/>
      <c r="WXI25"/>
      <c r="WXJ25"/>
      <c r="WXK25"/>
      <c r="WXL25"/>
      <c r="WXM25"/>
      <c r="WXN25"/>
      <c r="WXO25"/>
      <c r="WXP25"/>
      <c r="WXQ25"/>
      <c r="WXR25"/>
      <c r="WXS25"/>
      <c r="WXT25"/>
      <c r="WXU25"/>
      <c r="WXV25"/>
      <c r="WXW25"/>
      <c r="WXX25"/>
      <c r="WXY25"/>
      <c r="WXZ25"/>
      <c r="WYA25"/>
      <c r="WYB25"/>
      <c r="WYC25"/>
      <c r="WYD25"/>
      <c r="WYE25"/>
      <c r="WYF25"/>
      <c r="WYG25"/>
      <c r="WYH25"/>
      <c r="WYI25"/>
      <c r="WYJ25"/>
      <c r="WYK25"/>
      <c r="WYL25"/>
      <c r="WYM25"/>
      <c r="WYN25"/>
      <c r="WYO25"/>
      <c r="WYP25"/>
      <c r="WYQ25"/>
      <c r="WYR25"/>
      <c r="WYS25"/>
      <c r="WYT25"/>
      <c r="WYU25"/>
      <c r="WYV25"/>
      <c r="WYW25"/>
      <c r="WYX25"/>
      <c r="WYY25"/>
      <c r="WYZ25"/>
      <c r="WZA25"/>
      <c r="WZB25"/>
      <c r="WZC25"/>
      <c r="WZD25"/>
      <c r="WZE25"/>
      <c r="WZF25"/>
      <c r="WZG25"/>
      <c r="WZH25"/>
      <c r="WZI25"/>
      <c r="WZJ25"/>
      <c r="WZK25"/>
      <c r="WZL25"/>
      <c r="WZM25"/>
      <c r="WZN25"/>
      <c r="WZO25"/>
      <c r="WZP25"/>
      <c r="WZQ25"/>
      <c r="WZR25"/>
      <c r="WZS25"/>
      <c r="WZT25"/>
      <c r="WZU25"/>
      <c r="WZV25"/>
      <c r="WZW25"/>
      <c r="WZX25"/>
      <c r="WZY25"/>
      <c r="WZZ25"/>
      <c r="XAA25"/>
      <c r="XAB25"/>
      <c r="XAC25"/>
      <c r="XAD25"/>
      <c r="XAE25"/>
      <c r="XAF25"/>
      <c r="XAG25"/>
      <c r="XAH25"/>
      <c r="XAI25"/>
      <c r="XAJ25"/>
      <c r="XAK25"/>
      <c r="XAL25"/>
      <c r="XAM25"/>
      <c r="XAN25"/>
      <c r="XAO25"/>
      <c r="XAP25"/>
      <c r="XAQ25"/>
      <c r="XAR25"/>
      <c r="XAS25"/>
      <c r="XAT25"/>
      <c r="XAU25"/>
      <c r="XAV25"/>
      <c r="XAW25"/>
      <c r="XAX25"/>
      <c r="XAY25"/>
      <c r="XAZ25"/>
      <c r="XBA25"/>
      <c r="XBB25"/>
      <c r="XBC25"/>
      <c r="XBD25"/>
      <c r="XBE25"/>
      <c r="XBF25"/>
      <c r="XBG25"/>
      <c r="XBH25"/>
      <c r="XBI25"/>
      <c r="XBJ25"/>
      <c r="XBK25"/>
      <c r="XBL25"/>
      <c r="XBM25"/>
      <c r="XBN25"/>
      <c r="XBO25"/>
      <c r="XBP25"/>
      <c r="XBQ25"/>
      <c r="XBR25"/>
      <c r="XBS25"/>
      <c r="XBT25"/>
      <c r="XBU25"/>
      <c r="XBV25"/>
      <c r="XBW25"/>
      <c r="XBX25"/>
      <c r="XBY25"/>
      <c r="XBZ25"/>
      <c r="XCA25"/>
      <c r="XCB25"/>
      <c r="XCC25"/>
      <c r="XCD25"/>
      <c r="XCE25"/>
      <c r="XCF25"/>
      <c r="XCG25"/>
      <c r="XCH25"/>
      <c r="XCI25"/>
      <c r="XCJ25"/>
      <c r="XCK25"/>
      <c r="XCL25"/>
      <c r="XCM25"/>
      <c r="XCN25"/>
      <c r="XCO25"/>
      <c r="XCP25"/>
      <c r="XCQ25"/>
      <c r="XCR25"/>
      <c r="XCS25"/>
      <c r="XCT25"/>
      <c r="XCU25"/>
      <c r="XCV25"/>
      <c r="XCW25"/>
      <c r="XCX25"/>
      <c r="XCY25"/>
      <c r="XCZ25"/>
      <c r="XDA25"/>
      <c r="XDB25"/>
      <c r="XDC25"/>
      <c r="XDD25"/>
      <c r="XDE25"/>
      <c r="XDF25"/>
      <c r="XDG25"/>
      <c r="XDH25"/>
      <c r="XDI25"/>
      <c r="XDJ25"/>
      <c r="XDK25"/>
      <c r="XDL25"/>
      <c r="XDM25"/>
      <c r="XDN25"/>
      <c r="XDO25"/>
      <c r="XDP25"/>
      <c r="XDQ25"/>
      <c r="XDR25"/>
      <c r="XDS25"/>
      <c r="XDT25"/>
      <c r="XDU25"/>
      <c r="XDV25"/>
      <c r="XDW25"/>
      <c r="XDX25"/>
      <c r="XDY25"/>
      <c r="XDZ25"/>
      <c r="XEA25"/>
      <c r="XEB25"/>
      <c r="XEC25"/>
      <c r="XED25"/>
      <c r="XEE25"/>
      <c r="XEF25"/>
      <c r="XEG25"/>
      <c r="XEH25"/>
      <c r="XEI25"/>
      <c r="XEJ25"/>
      <c r="XEK25"/>
      <c r="XEL25"/>
      <c r="XEM25"/>
      <c r="XEN25"/>
      <c r="XEO25"/>
      <c r="XEP25"/>
      <c r="XEQ25"/>
      <c r="XER25"/>
      <c r="XES25"/>
      <c r="XET25"/>
      <c r="XEU25"/>
      <c r="XEV25"/>
      <c r="XEW25"/>
      <c r="XEX25"/>
      <c r="XEY25"/>
      <c r="XEZ25"/>
      <c r="XFA25"/>
      <c r="XFB25"/>
    </row>
    <row r="26" spans="1:16382">
      <c r="A26" s="6">
        <v>8</v>
      </c>
      <c r="B26" t="s">
        <v>99</v>
      </c>
      <c r="C26" s="8" t="s">
        <v>78</v>
      </c>
      <c r="D26" s="6">
        <f>VLOOKUP(C26,'lookup values'!A$1:B$5,2,0)</f>
        <v>3</v>
      </c>
    </row>
    <row r="27" spans="1:16382">
      <c r="A27" s="6">
        <v>9</v>
      </c>
      <c r="B27" s="7" t="s">
        <v>183</v>
      </c>
      <c r="C27" s="8" t="s">
        <v>78</v>
      </c>
      <c r="D27" s="6">
        <f>VLOOKUP(C27,'lookup values'!A$1:B$5,2,0)</f>
        <v>3</v>
      </c>
    </row>
    <row r="28" spans="1:16382">
      <c r="A28" s="6">
        <v>10</v>
      </c>
      <c r="B28" s="7" t="s">
        <v>20</v>
      </c>
      <c r="C28" s="8" t="s">
        <v>78</v>
      </c>
      <c r="D28" s="6">
        <f>VLOOKUP(C28,'lookup values'!A$1:B$5,2,0)</f>
        <v>3</v>
      </c>
    </row>
    <row r="29" spans="1:16382" ht="30">
      <c r="A29" s="6">
        <v>11</v>
      </c>
      <c r="B29" s="7" t="s">
        <v>21</v>
      </c>
      <c r="C29" s="8" t="s">
        <v>78</v>
      </c>
      <c r="D29" s="6">
        <f>VLOOKUP(C29,'lookup values'!A$1:B$5,2,0)</f>
        <v>3</v>
      </c>
    </row>
    <row r="30" spans="1:16382">
      <c r="A30" s="6">
        <v>12</v>
      </c>
      <c r="B30" s="7" t="s">
        <v>22</v>
      </c>
      <c r="C30" s="8" t="s">
        <v>78</v>
      </c>
      <c r="D30" s="6">
        <f>VLOOKUP(C30,'lookup values'!A$1:B$5,2,0)</f>
        <v>3</v>
      </c>
    </row>
    <row r="31" spans="1:16382">
      <c r="A31" s="6">
        <v>13</v>
      </c>
      <c r="B31" s="7" t="s">
        <v>23</v>
      </c>
      <c r="C31" s="8" t="s">
        <v>78</v>
      </c>
      <c r="D31" s="6">
        <f>VLOOKUP(C31,'lookup values'!A$1:B$5,2,0)</f>
        <v>3</v>
      </c>
    </row>
    <row r="32" spans="1:16382">
      <c r="A32" s="6">
        <v>14</v>
      </c>
      <c r="B32" s="7" t="s">
        <v>24</v>
      </c>
      <c r="C32" s="8" t="s">
        <v>78</v>
      </c>
      <c r="D32" s="6">
        <f>VLOOKUP(C32,'lookup values'!A$1:B$5,2,0)</f>
        <v>3</v>
      </c>
    </row>
    <row r="33" spans="1:5">
      <c r="A33" s="6">
        <v>15</v>
      </c>
      <c r="B33" s="7" t="s">
        <v>25</v>
      </c>
      <c r="C33" s="8" t="s">
        <v>78</v>
      </c>
      <c r="D33" s="6">
        <f>VLOOKUP(C33,'lookup values'!A$1:B$5,2,0)</f>
        <v>3</v>
      </c>
    </row>
    <row r="34" spans="1:5">
      <c r="A34" s="6">
        <v>16</v>
      </c>
      <c r="B34" s="7" t="s">
        <v>96</v>
      </c>
      <c r="C34" s="8" t="s">
        <v>78</v>
      </c>
      <c r="D34" s="6">
        <f>VLOOKUP(C34,'lookup values'!A$1:B$5,2,0)</f>
        <v>3</v>
      </c>
    </row>
    <row r="35" spans="1:5">
      <c r="A35" s="6">
        <v>17</v>
      </c>
      <c r="B35" s="7" t="s">
        <v>26</v>
      </c>
      <c r="C35" s="8" t="s">
        <v>78</v>
      </c>
      <c r="D35" s="6">
        <f>VLOOKUP(C35,'lookup values'!A$1:B$5,2,0)</f>
        <v>3</v>
      </c>
    </row>
    <row r="36" spans="1:5" ht="20">
      <c r="A36" s="13"/>
      <c r="B36" s="13"/>
      <c r="C36" s="16"/>
      <c r="D36" s="13"/>
      <c r="E36" s="13"/>
    </row>
    <row r="37" spans="1:5">
      <c r="C37" s="9"/>
    </row>
    <row r="38" spans="1:5" ht="20">
      <c r="A38" s="13"/>
      <c r="B38" s="15" t="s">
        <v>84</v>
      </c>
      <c r="C38" s="13"/>
      <c r="D38" s="13"/>
      <c r="E38" s="13" t="s">
        <v>95</v>
      </c>
    </row>
    <row r="39" spans="1:5" ht="45">
      <c r="A39" s="13"/>
      <c r="B39" s="11" t="s">
        <v>27</v>
      </c>
      <c r="C39" s="13"/>
      <c r="D39" s="13"/>
      <c r="E39" s="13"/>
    </row>
    <row r="40" spans="1:5">
      <c r="A40" s="6">
        <v>1</v>
      </c>
      <c r="B40" s="7" t="s">
        <v>28</v>
      </c>
      <c r="C40" s="8" t="s">
        <v>78</v>
      </c>
      <c r="D40" s="6">
        <f>VLOOKUP(C40,'lookup values'!A$1:B$5,2,0)</f>
        <v>3</v>
      </c>
    </row>
    <row r="41" spans="1:5">
      <c r="A41" s="6">
        <v>2</v>
      </c>
      <c r="B41" s="7" t="s">
        <v>29</v>
      </c>
      <c r="C41" s="8" t="s">
        <v>78</v>
      </c>
      <c r="D41" s="6">
        <f>VLOOKUP(C41,'lookup values'!A$1:B$5,2,0)</f>
        <v>3</v>
      </c>
    </row>
    <row r="42" spans="1:5">
      <c r="A42" s="6">
        <v>3</v>
      </c>
      <c r="B42" s="7" t="s">
        <v>30</v>
      </c>
      <c r="C42" s="8" t="s">
        <v>78</v>
      </c>
      <c r="D42" s="6">
        <f>VLOOKUP(C42,'lookup values'!A$1:B$5,2,0)</f>
        <v>3</v>
      </c>
    </row>
    <row r="43" spans="1:5">
      <c r="A43" s="6">
        <v>4</v>
      </c>
      <c r="B43" s="7" t="s">
        <v>31</v>
      </c>
      <c r="C43" s="8" t="s">
        <v>78</v>
      </c>
      <c r="D43" s="6">
        <f>VLOOKUP(C43,'lookup values'!A$1:B$5,2,0)</f>
        <v>3</v>
      </c>
    </row>
    <row r="44" spans="1:5" ht="30">
      <c r="A44" s="6">
        <v>5</v>
      </c>
      <c r="B44" s="6" t="s">
        <v>106</v>
      </c>
      <c r="C44" s="8" t="s">
        <v>78</v>
      </c>
      <c r="D44" s="6">
        <f>VLOOKUP(C44,'lookup values'!A$1:B$5,2,0)</f>
        <v>3</v>
      </c>
    </row>
    <row r="45" spans="1:5">
      <c r="A45" s="6">
        <v>6</v>
      </c>
      <c r="B45" s="7" t="s">
        <v>32</v>
      </c>
      <c r="C45" s="8" t="s">
        <v>78</v>
      </c>
      <c r="D45" s="6">
        <f>VLOOKUP(C45,'lookup values'!A$1:B$5,2,0)</f>
        <v>3</v>
      </c>
    </row>
    <row r="46" spans="1:5" ht="20">
      <c r="A46" s="13"/>
      <c r="B46" s="13"/>
      <c r="C46" s="16"/>
      <c r="D46" s="13"/>
      <c r="E46" s="13"/>
    </row>
    <row r="47" spans="1:5">
      <c r="C47" s="9"/>
    </row>
    <row r="48" spans="1:5" ht="20">
      <c r="A48" s="13"/>
      <c r="B48" s="15" t="s">
        <v>83</v>
      </c>
      <c r="C48" s="13"/>
      <c r="D48" s="13"/>
      <c r="E48" s="13" t="s">
        <v>95</v>
      </c>
    </row>
    <row r="49" spans="1:5">
      <c r="A49" s="13"/>
      <c r="B49" s="11" t="s">
        <v>33</v>
      </c>
      <c r="C49" s="13"/>
      <c r="D49" s="13"/>
      <c r="E49" s="13"/>
    </row>
    <row r="50" spans="1:5">
      <c r="A50" s="6">
        <v>1</v>
      </c>
      <c r="B50" s="7" t="s">
        <v>34</v>
      </c>
      <c r="C50" s="8" t="s">
        <v>78</v>
      </c>
      <c r="D50" s="6">
        <f>VLOOKUP(C50,'lookup values'!A$1:B$5,2,0)</f>
        <v>3</v>
      </c>
    </row>
    <row r="51" spans="1:5">
      <c r="A51" s="6">
        <v>2</v>
      </c>
      <c r="B51" s="7" t="s">
        <v>35</v>
      </c>
      <c r="C51" s="8" t="s">
        <v>78</v>
      </c>
      <c r="D51" s="6">
        <f>VLOOKUP(C51,'lookup values'!A$1:B$5,2,0)</f>
        <v>3</v>
      </c>
    </row>
    <row r="52" spans="1:5">
      <c r="A52" s="6">
        <v>3</v>
      </c>
      <c r="B52" s="7" t="s">
        <v>36</v>
      </c>
      <c r="C52" s="8" t="s">
        <v>78</v>
      </c>
      <c r="D52" s="6">
        <f>VLOOKUP(C52,'lookup values'!A$1:B$5,2,0)</f>
        <v>3</v>
      </c>
    </row>
    <row r="53" spans="1:5">
      <c r="A53" s="6">
        <v>4</v>
      </c>
      <c r="B53" s="7" t="s">
        <v>37</v>
      </c>
      <c r="C53" s="8" t="s">
        <v>78</v>
      </c>
      <c r="D53" s="6">
        <f>VLOOKUP(C53,'lookup values'!A$1:B$5,2,0)</f>
        <v>3</v>
      </c>
    </row>
    <row r="54" spans="1:5" ht="30">
      <c r="A54" s="6">
        <v>5</v>
      </c>
      <c r="B54" s="7" t="s">
        <v>184</v>
      </c>
      <c r="C54" s="8" t="s">
        <v>78</v>
      </c>
      <c r="D54" s="6">
        <f>VLOOKUP(C54,'lookup values'!A$1:B$5,2,0)</f>
        <v>3</v>
      </c>
    </row>
    <row r="55" spans="1:5" ht="30">
      <c r="A55" s="6">
        <v>6</v>
      </c>
      <c r="B55" s="7" t="s">
        <v>185</v>
      </c>
      <c r="C55" s="8" t="s">
        <v>78</v>
      </c>
      <c r="D55" s="6">
        <f>VLOOKUP(C55,'lookup values'!A$1:B$5,2,0)</f>
        <v>3</v>
      </c>
    </row>
    <row r="56" spans="1:5" ht="30">
      <c r="A56" s="6">
        <v>7</v>
      </c>
      <c r="B56" s="7" t="s">
        <v>38</v>
      </c>
      <c r="C56" s="8" t="s">
        <v>78</v>
      </c>
      <c r="D56" s="6">
        <f>VLOOKUP(C56,'lookup values'!A$1:B$5,2,0)</f>
        <v>3</v>
      </c>
    </row>
    <row r="57" spans="1:5">
      <c r="A57" s="6">
        <v>8</v>
      </c>
      <c r="B57" s="7" t="s">
        <v>39</v>
      </c>
      <c r="C57" s="8" t="s">
        <v>78</v>
      </c>
      <c r="D57" s="6">
        <f>VLOOKUP(C57,'lookup values'!A$1:B$5,2,0)</f>
        <v>3</v>
      </c>
    </row>
    <row r="58" spans="1:5">
      <c r="A58" s="6">
        <v>9</v>
      </c>
      <c r="B58" s="7" t="s">
        <v>40</v>
      </c>
      <c r="C58" s="8" t="s">
        <v>78</v>
      </c>
      <c r="D58" s="6">
        <f>VLOOKUP(C58,'lookup values'!A$1:B$5,2,0)</f>
        <v>3</v>
      </c>
    </row>
    <row r="59" spans="1:5">
      <c r="A59" s="6">
        <v>10</v>
      </c>
      <c r="B59" s="7" t="s">
        <v>41</v>
      </c>
      <c r="C59" s="8" t="s">
        <v>78</v>
      </c>
      <c r="D59" s="6">
        <f>VLOOKUP(C59,'lookup values'!A$1:B$5,2,0)</f>
        <v>3</v>
      </c>
    </row>
    <row r="60" spans="1:5">
      <c r="A60" s="6">
        <v>11</v>
      </c>
      <c r="B60" s="7" t="s">
        <v>42</v>
      </c>
      <c r="C60" s="8" t="s">
        <v>78</v>
      </c>
      <c r="D60" s="6">
        <f>VLOOKUP(C60,'lookup values'!A$1:B$5,2,0)</f>
        <v>3</v>
      </c>
    </row>
    <row r="61" spans="1:5" ht="30">
      <c r="A61" s="6">
        <v>12</v>
      </c>
      <c r="B61" s="7" t="s">
        <v>186</v>
      </c>
      <c r="C61" s="8" t="s">
        <v>78</v>
      </c>
      <c r="D61" s="6">
        <f>VLOOKUP(C61,'lookup values'!A$1:B$5,2,0)</f>
        <v>3</v>
      </c>
    </row>
    <row r="62" spans="1:5">
      <c r="A62" s="6">
        <v>13</v>
      </c>
      <c r="B62" s="7" t="s">
        <v>43</v>
      </c>
      <c r="C62" s="8" t="s">
        <v>78</v>
      </c>
      <c r="D62" s="6">
        <f>VLOOKUP(C62,'lookup values'!A$1:B$5,2,0)</f>
        <v>3</v>
      </c>
    </row>
    <row r="63" spans="1:5">
      <c r="A63" s="6">
        <v>14</v>
      </c>
      <c r="B63" s="7" t="s">
        <v>44</v>
      </c>
      <c r="C63" s="8" t="s">
        <v>78</v>
      </c>
      <c r="D63" s="6">
        <f>VLOOKUP(C63,'lookup values'!A$1:B$5,2,0)</f>
        <v>3</v>
      </c>
    </row>
    <row r="64" spans="1:5">
      <c r="A64" s="6">
        <v>15</v>
      </c>
      <c r="B64" s="7" t="s">
        <v>45</v>
      </c>
      <c r="C64" s="8" t="s">
        <v>78</v>
      </c>
      <c r="D64" s="6">
        <f>VLOOKUP(C64,'lookup values'!A$1:B$5,2,0)</f>
        <v>3</v>
      </c>
    </row>
    <row r="65" spans="1:5">
      <c r="A65" s="6">
        <v>16</v>
      </c>
      <c r="B65" s="7" t="s">
        <v>46</v>
      </c>
      <c r="C65" s="8" t="s">
        <v>78</v>
      </c>
      <c r="D65" s="6">
        <f>VLOOKUP(C65,'lookup values'!A$1:B$5,2,0)</f>
        <v>3</v>
      </c>
    </row>
    <row r="66" spans="1:5" ht="30">
      <c r="A66" s="6">
        <v>17</v>
      </c>
      <c r="B66" s="7" t="s">
        <v>47</v>
      </c>
      <c r="C66" s="8" t="s">
        <v>78</v>
      </c>
      <c r="D66" s="6">
        <f>VLOOKUP(C66,'lookup values'!A$1:B$5,2,0)</f>
        <v>3</v>
      </c>
    </row>
    <row r="67" spans="1:5">
      <c r="A67" s="6">
        <v>18</v>
      </c>
      <c r="B67" s="7" t="s">
        <v>187</v>
      </c>
      <c r="C67" s="8" t="s">
        <v>78</v>
      </c>
      <c r="D67" s="6">
        <f>VLOOKUP(C67,'lookup values'!A$1:B$5,2,0)</f>
        <v>3</v>
      </c>
    </row>
    <row r="68" spans="1:5" ht="20">
      <c r="A68" s="13"/>
      <c r="B68" s="13"/>
      <c r="C68" s="16"/>
      <c r="D68" s="13"/>
      <c r="E68" s="13"/>
    </row>
    <row r="69" spans="1:5">
      <c r="C69" s="9"/>
    </row>
    <row r="70" spans="1:5" ht="20">
      <c r="A70" s="14"/>
      <c r="B70" s="15" t="s">
        <v>85</v>
      </c>
      <c r="C70" s="13"/>
      <c r="D70" s="13"/>
      <c r="E70" s="13" t="s">
        <v>95</v>
      </c>
    </row>
    <row r="71" spans="1:5">
      <c r="A71" s="14"/>
      <c r="B71" s="12" t="s">
        <v>48</v>
      </c>
      <c r="C71" s="13"/>
      <c r="D71" s="13"/>
      <c r="E71" s="13"/>
    </row>
    <row r="72" spans="1:5" ht="30">
      <c r="A72" s="6">
        <v>1</v>
      </c>
      <c r="B72" s="7" t="s">
        <v>49</v>
      </c>
      <c r="C72" s="8" t="s">
        <v>78</v>
      </c>
      <c r="D72" s="6">
        <f>VLOOKUP(C72,'lookup values'!A$1:B$5,2,0)</f>
        <v>3</v>
      </c>
    </row>
    <row r="73" spans="1:5" ht="30">
      <c r="A73" s="6">
        <v>2</v>
      </c>
      <c r="B73" s="7" t="s">
        <v>50</v>
      </c>
      <c r="C73" s="8" t="s">
        <v>78</v>
      </c>
      <c r="D73" s="6">
        <f>VLOOKUP(C73,'lookup values'!A$1:B$5,2,0)</f>
        <v>3</v>
      </c>
    </row>
    <row r="74" spans="1:5">
      <c r="A74" s="6">
        <v>3</v>
      </c>
      <c r="B74" s="7" t="s">
        <v>51</v>
      </c>
      <c r="C74" s="8" t="s">
        <v>78</v>
      </c>
      <c r="D74" s="6">
        <f>VLOOKUP(C74,'lookup values'!A$1:B$5,2,0)</f>
        <v>3</v>
      </c>
    </row>
    <row r="75" spans="1:5" ht="30">
      <c r="A75" s="6">
        <v>4</v>
      </c>
      <c r="B75" s="7" t="s">
        <v>52</v>
      </c>
      <c r="C75" s="8" t="s">
        <v>81</v>
      </c>
      <c r="D75" s="6">
        <f>VLOOKUP(C75,'lookup values'!A$1:B$5,2,0)</f>
        <v>1</v>
      </c>
    </row>
    <row r="76" spans="1:5">
      <c r="A76" s="6">
        <v>5</v>
      </c>
      <c r="B76" s="7" t="s">
        <v>53</v>
      </c>
      <c r="C76" s="8" t="s">
        <v>78</v>
      </c>
      <c r="D76" s="6">
        <f>VLOOKUP(C76,'lookup values'!A$1:B$5,2,0)</f>
        <v>3</v>
      </c>
    </row>
    <row r="77" spans="1:5">
      <c r="A77" s="6">
        <v>6</v>
      </c>
      <c r="B77" s="7" t="s">
        <v>188</v>
      </c>
      <c r="C77" s="8" t="s">
        <v>78</v>
      </c>
      <c r="D77" s="6">
        <f>VLOOKUP(C77,'lookup values'!A$1:B$5,2,0)</f>
        <v>3</v>
      </c>
    </row>
    <row r="78" spans="1:5">
      <c r="A78" s="6">
        <v>7</v>
      </c>
      <c r="B78" s="7" t="s">
        <v>54</v>
      </c>
      <c r="C78" s="8" t="s">
        <v>78</v>
      </c>
      <c r="D78" s="6">
        <f>VLOOKUP(C78,'lookup values'!A$1:B$5,2,0)</f>
        <v>3</v>
      </c>
    </row>
    <row r="79" spans="1:5">
      <c r="A79" s="6">
        <v>8</v>
      </c>
      <c r="B79" s="7" t="s">
        <v>55</v>
      </c>
      <c r="C79" s="8" t="s">
        <v>78</v>
      </c>
      <c r="D79" s="6">
        <f>VLOOKUP(C79,'lookup values'!A$1:B$5,2,0)</f>
        <v>3</v>
      </c>
    </row>
    <row r="80" spans="1:5">
      <c r="A80" s="6">
        <v>9</v>
      </c>
      <c r="B80" s="7" t="s">
        <v>56</v>
      </c>
      <c r="C80" s="8" t="s">
        <v>78</v>
      </c>
      <c r="D80" s="6">
        <f>VLOOKUP(C80,'lookup values'!A$1:B$5,2,0)</f>
        <v>3</v>
      </c>
    </row>
    <row r="81" spans="1:5" ht="30">
      <c r="A81" s="6">
        <v>10</v>
      </c>
      <c r="B81" s="7" t="s">
        <v>57</v>
      </c>
      <c r="C81" s="8" t="s">
        <v>78</v>
      </c>
      <c r="D81" s="6">
        <f>VLOOKUP(C81,'lookup values'!A$1:B$5,2,0)</f>
        <v>3</v>
      </c>
    </row>
    <row r="82" spans="1:5" ht="30">
      <c r="A82" s="6">
        <v>11</v>
      </c>
      <c r="B82" s="7" t="s">
        <v>58</v>
      </c>
      <c r="C82" s="8" t="s">
        <v>78</v>
      </c>
      <c r="D82" s="6">
        <f>VLOOKUP(C82,'lookup values'!A$1:B$5,2,0)</f>
        <v>3</v>
      </c>
    </row>
    <row r="83" spans="1:5">
      <c r="A83" s="6">
        <v>12</v>
      </c>
      <c r="B83" s="7" t="s">
        <v>59</v>
      </c>
      <c r="C83" s="8" t="s">
        <v>78</v>
      </c>
      <c r="D83" s="6">
        <f>VLOOKUP(C83,'lookup values'!A$1:B$5,2,0)</f>
        <v>3</v>
      </c>
    </row>
    <row r="84" spans="1:5">
      <c r="A84" s="6">
        <v>13</v>
      </c>
      <c r="B84" s="7" t="s">
        <v>60</v>
      </c>
      <c r="C84" s="8" t="s">
        <v>78</v>
      </c>
      <c r="D84" s="6">
        <f>VLOOKUP(C84,'lookup values'!A$1:B$5,2,0)</f>
        <v>3</v>
      </c>
    </row>
    <row r="85" spans="1:5">
      <c r="A85" s="6">
        <v>14</v>
      </c>
      <c r="B85" s="7" t="s">
        <v>61</v>
      </c>
      <c r="C85" s="8" t="s">
        <v>78</v>
      </c>
      <c r="D85" s="6">
        <f>VLOOKUP(C85,'lookup values'!A$1:B$5,2,0)</f>
        <v>3</v>
      </c>
    </row>
    <row r="86" spans="1:5" ht="30">
      <c r="A86" s="6">
        <v>15</v>
      </c>
      <c r="B86" s="7" t="s">
        <v>62</v>
      </c>
      <c r="C86" s="8" t="s">
        <v>78</v>
      </c>
      <c r="D86" s="6">
        <f>VLOOKUP(C86,'lookup values'!A$1:B$5,2,0)</f>
        <v>3</v>
      </c>
    </row>
    <row r="87" spans="1:5" ht="20">
      <c r="A87" s="13"/>
      <c r="B87" s="13"/>
      <c r="C87" s="16"/>
      <c r="D87" s="13"/>
      <c r="E87" s="13"/>
    </row>
    <row r="88" spans="1:5">
      <c r="C88" s="9"/>
    </row>
    <row r="89" spans="1:5" ht="20">
      <c r="A89" s="13"/>
      <c r="B89" s="15" t="s">
        <v>86</v>
      </c>
      <c r="C89" s="13"/>
      <c r="D89" s="13"/>
      <c r="E89" s="13" t="s">
        <v>95</v>
      </c>
    </row>
    <row r="90" spans="1:5">
      <c r="A90" s="13"/>
      <c r="B90" s="12" t="s">
        <v>48</v>
      </c>
      <c r="C90" s="13"/>
      <c r="D90" s="13"/>
      <c r="E90" s="13"/>
    </row>
    <row r="91" spans="1:5" ht="30">
      <c r="A91" s="6">
        <v>1</v>
      </c>
      <c r="B91" s="7" t="s">
        <v>63</v>
      </c>
      <c r="C91" s="8" t="s">
        <v>78</v>
      </c>
      <c r="D91" s="6">
        <f>VLOOKUP(C91,'lookup values'!A$1:B$5,2,0)</f>
        <v>3</v>
      </c>
    </row>
    <row r="92" spans="1:5">
      <c r="A92" s="6">
        <v>2</v>
      </c>
      <c r="B92" s="7" t="s">
        <v>189</v>
      </c>
      <c r="C92" s="8" t="s">
        <v>78</v>
      </c>
      <c r="D92" s="6">
        <f>VLOOKUP(C92,'lookup values'!A$1:B$5,2,0)</f>
        <v>3</v>
      </c>
    </row>
    <row r="93" spans="1:5">
      <c r="A93" s="6">
        <v>3</v>
      </c>
      <c r="B93" s="7" t="s">
        <v>64</v>
      </c>
      <c r="C93" s="8" t="s">
        <v>78</v>
      </c>
      <c r="D93" s="6">
        <f>VLOOKUP(C93,'lookup values'!A$1:B$5,2,0)</f>
        <v>3</v>
      </c>
    </row>
    <row r="94" spans="1:5">
      <c r="A94" s="6">
        <v>4</v>
      </c>
      <c r="B94" s="7" t="s">
        <v>65</v>
      </c>
      <c r="C94" s="8" t="s">
        <v>78</v>
      </c>
      <c r="D94" s="6">
        <f>VLOOKUP(C94,'lookup values'!A$1:B$5,2,0)</f>
        <v>3</v>
      </c>
    </row>
    <row r="95" spans="1:5">
      <c r="A95" s="6">
        <v>5</v>
      </c>
      <c r="B95" s="7" t="s">
        <v>66</v>
      </c>
      <c r="C95" s="8" t="s">
        <v>78</v>
      </c>
      <c r="D95" s="6">
        <f>VLOOKUP(C95,'lookup values'!A$1:B$5,2,0)</f>
        <v>3</v>
      </c>
    </row>
    <row r="96" spans="1:5">
      <c r="A96" s="6">
        <v>6</v>
      </c>
      <c r="B96" s="7" t="s">
        <v>67</v>
      </c>
      <c r="C96" s="8" t="s">
        <v>78</v>
      </c>
      <c r="D96" s="6">
        <f>VLOOKUP(C96,'lookup values'!A$1:B$5,2,0)</f>
        <v>3</v>
      </c>
    </row>
    <row r="97" spans="1:5">
      <c r="A97" s="6">
        <v>7</v>
      </c>
      <c r="B97" s="7" t="s">
        <v>68</v>
      </c>
      <c r="C97" s="8" t="s">
        <v>78</v>
      </c>
      <c r="D97" s="6">
        <f>VLOOKUP(C97,'lookup values'!A$1:B$5,2,0)</f>
        <v>3</v>
      </c>
    </row>
    <row r="98" spans="1:5">
      <c r="A98" s="6">
        <v>8</v>
      </c>
      <c r="B98" s="7" t="s">
        <v>69</v>
      </c>
      <c r="C98" s="8" t="s">
        <v>78</v>
      </c>
      <c r="D98" s="6">
        <f>VLOOKUP(C98,'lookup values'!A$1:B$5,2,0)</f>
        <v>3</v>
      </c>
    </row>
    <row r="99" spans="1:5">
      <c r="A99" s="6">
        <v>9</v>
      </c>
      <c r="B99" s="7" t="s">
        <v>70</v>
      </c>
      <c r="C99" s="8" t="s">
        <v>78</v>
      </c>
      <c r="D99" s="6">
        <f>VLOOKUP(C99,'lookup values'!A$1:B$5,2,0)</f>
        <v>3</v>
      </c>
    </row>
    <row r="100" spans="1:5">
      <c r="A100" s="6">
        <v>10</v>
      </c>
      <c r="B100" s="7" t="s">
        <v>71</v>
      </c>
      <c r="C100" s="8" t="s">
        <v>78</v>
      </c>
      <c r="D100" s="6">
        <f>VLOOKUP(C100,'lookup values'!A$1:B$5,2,0)</f>
        <v>3</v>
      </c>
    </row>
    <row r="101" spans="1:5">
      <c r="A101" s="6">
        <v>11</v>
      </c>
      <c r="B101" s="7" t="s">
        <v>72</v>
      </c>
      <c r="C101" s="8" t="s">
        <v>78</v>
      </c>
      <c r="D101" s="6">
        <f>VLOOKUP(C101,'lookup values'!A$1:B$5,2,0)</f>
        <v>3</v>
      </c>
    </row>
    <row r="102" spans="1:5">
      <c r="A102" s="6">
        <v>12</v>
      </c>
      <c r="B102" s="7" t="s">
        <v>73</v>
      </c>
      <c r="C102" s="8" t="s">
        <v>78</v>
      </c>
      <c r="D102" s="6">
        <f>VLOOKUP(C102,'lookup values'!A$1:B$5,2,0)</f>
        <v>3</v>
      </c>
    </row>
    <row r="103" spans="1:5" ht="30">
      <c r="A103" s="6">
        <v>13</v>
      </c>
      <c r="B103" s="7" t="s">
        <v>74</v>
      </c>
      <c r="C103" s="8" t="s">
        <v>78</v>
      </c>
      <c r="D103" s="6">
        <f>VLOOKUP(C103,'lookup values'!A$1:B$5,2,0)</f>
        <v>3</v>
      </c>
    </row>
    <row r="104" spans="1:5" ht="20">
      <c r="A104" s="13"/>
      <c r="B104" s="13"/>
      <c r="C104" s="16"/>
      <c r="D104" s="13"/>
      <c r="E104" s="13"/>
    </row>
    <row r="105" spans="1:5">
      <c r="C105" s="9"/>
    </row>
    <row r="106" spans="1:5" ht="23" customHeight="1">
      <c r="A106" s="13"/>
      <c r="B106" s="15" t="s">
        <v>87</v>
      </c>
      <c r="C106" s="13"/>
      <c r="D106" s="13"/>
      <c r="E106" s="13" t="s">
        <v>95</v>
      </c>
    </row>
    <row r="107" spans="1:5" ht="30">
      <c r="A107" s="13"/>
      <c r="B107" s="11" t="s">
        <v>75</v>
      </c>
      <c r="C107" s="13"/>
      <c r="D107" s="13"/>
      <c r="E107" s="13"/>
    </row>
    <row r="108" spans="1:5" ht="30">
      <c r="A108" s="27" t="s">
        <v>111</v>
      </c>
      <c r="B108" s="7" t="s">
        <v>147</v>
      </c>
      <c r="C108" s="8" t="s">
        <v>78</v>
      </c>
      <c r="D108" s="6">
        <f>VLOOKUP(C108,'lookup values'!A$1:B$5,2,0)</f>
        <v>3</v>
      </c>
    </row>
    <row r="109" spans="1:5" ht="30">
      <c r="A109" s="27" t="s">
        <v>112</v>
      </c>
      <c r="B109" s="7" t="s">
        <v>148</v>
      </c>
      <c r="C109" s="8" t="s">
        <v>78</v>
      </c>
      <c r="D109" s="6">
        <f>VLOOKUP(C109,'lookup values'!A$1:B$5,2,0)</f>
        <v>3</v>
      </c>
    </row>
    <row r="110" spans="1:5" ht="30">
      <c r="A110" s="27" t="s">
        <v>113</v>
      </c>
      <c r="B110" s="7" t="s">
        <v>149</v>
      </c>
      <c r="C110" s="8" t="s">
        <v>78</v>
      </c>
      <c r="D110" s="6">
        <f>VLOOKUP(C110,'lookup values'!A$1:B$5,2,0)</f>
        <v>3</v>
      </c>
    </row>
    <row r="111" spans="1:5" ht="30">
      <c r="A111" s="27" t="s">
        <v>114</v>
      </c>
      <c r="B111" s="7" t="s">
        <v>150</v>
      </c>
      <c r="C111" s="8" t="s">
        <v>78</v>
      </c>
      <c r="D111" s="6">
        <f>VLOOKUP(C111,'lookup values'!A$1:B$5,2,0)</f>
        <v>3</v>
      </c>
    </row>
    <row r="112" spans="1:5" ht="30">
      <c r="A112" s="27" t="s">
        <v>115</v>
      </c>
      <c r="B112" s="7" t="s">
        <v>151</v>
      </c>
      <c r="C112" s="8" t="s">
        <v>78</v>
      </c>
      <c r="D112" s="6">
        <f>VLOOKUP(C112,'lookup values'!A$1:B$5,2,0)</f>
        <v>3</v>
      </c>
    </row>
    <row r="113" spans="1:4" ht="30">
      <c r="A113" s="27" t="s">
        <v>116</v>
      </c>
      <c r="B113" s="7" t="s">
        <v>152</v>
      </c>
      <c r="C113" s="8" t="s">
        <v>78</v>
      </c>
      <c r="D113" s="6">
        <f>VLOOKUP(C113,'lookup values'!A$1:B$5,2,0)</f>
        <v>3</v>
      </c>
    </row>
    <row r="114" spans="1:4" ht="30">
      <c r="A114" s="27" t="s">
        <v>117</v>
      </c>
      <c r="B114" s="7" t="s">
        <v>153</v>
      </c>
      <c r="C114" s="8" t="s">
        <v>78</v>
      </c>
      <c r="D114" s="6">
        <f>VLOOKUP(C114,'lookup values'!A$1:B$5,2,0)</f>
        <v>3</v>
      </c>
    </row>
    <row r="115" spans="1:4" ht="30">
      <c r="A115" s="27" t="s">
        <v>118</v>
      </c>
      <c r="B115" s="7" t="s">
        <v>154</v>
      </c>
      <c r="C115" s="8" t="s">
        <v>78</v>
      </c>
      <c r="D115" s="6">
        <f>VLOOKUP(C115,'lookup values'!A$1:B$5,2,0)</f>
        <v>3</v>
      </c>
    </row>
    <row r="116" spans="1:4" ht="30">
      <c r="A116" s="27" t="s">
        <v>119</v>
      </c>
      <c r="B116" s="7" t="s">
        <v>155</v>
      </c>
      <c r="C116" s="8" t="s">
        <v>78</v>
      </c>
      <c r="D116" s="6">
        <f>VLOOKUP(C116,'lookup values'!A$1:B$5,2,0)</f>
        <v>3</v>
      </c>
    </row>
    <row r="117" spans="1:4" ht="30">
      <c r="A117" s="27" t="s">
        <v>120</v>
      </c>
      <c r="B117" s="7" t="s">
        <v>156</v>
      </c>
      <c r="C117" s="8" t="s">
        <v>78</v>
      </c>
      <c r="D117" s="6">
        <f>VLOOKUP(C117,'lookup values'!A$1:B$5,2,0)</f>
        <v>3</v>
      </c>
    </row>
    <row r="118" spans="1:4" ht="30">
      <c r="A118" s="27" t="s">
        <v>121</v>
      </c>
      <c r="B118" s="7" t="s">
        <v>157</v>
      </c>
      <c r="C118" s="8" t="s">
        <v>78</v>
      </c>
      <c r="D118" s="6">
        <f>VLOOKUP(C118,'lookup values'!A$1:B$5,2,0)</f>
        <v>3</v>
      </c>
    </row>
    <row r="119" spans="1:4" ht="30">
      <c r="A119" s="27" t="s">
        <v>122</v>
      </c>
      <c r="B119" s="7" t="s">
        <v>158</v>
      </c>
      <c r="C119" s="8" t="s">
        <v>78</v>
      </c>
      <c r="D119" s="6">
        <f>VLOOKUP(C119,'lookup values'!A$1:B$5,2,0)</f>
        <v>3</v>
      </c>
    </row>
    <row r="120" spans="1:4" ht="30">
      <c r="A120" s="27" t="s">
        <v>123</v>
      </c>
      <c r="B120" s="7" t="s">
        <v>159</v>
      </c>
      <c r="C120" s="8" t="s">
        <v>78</v>
      </c>
      <c r="D120" s="6">
        <f>VLOOKUP(C120,'lookup values'!A$1:B$5,2,0)</f>
        <v>3</v>
      </c>
    </row>
    <row r="121" spans="1:4" ht="30">
      <c r="A121" s="27" t="s">
        <v>124</v>
      </c>
      <c r="B121" s="7" t="s">
        <v>160</v>
      </c>
      <c r="C121" s="8" t="s">
        <v>78</v>
      </c>
      <c r="D121" s="6">
        <f>VLOOKUP(C121,'lookup values'!A$1:B$5,2,0)</f>
        <v>3</v>
      </c>
    </row>
    <row r="122" spans="1:4" ht="30">
      <c r="A122" s="27" t="s">
        <v>125</v>
      </c>
      <c r="B122" s="7" t="s">
        <v>161</v>
      </c>
      <c r="C122" s="8" t="s">
        <v>78</v>
      </c>
      <c r="D122" s="6">
        <f>VLOOKUP(C122,'lookup values'!A$1:B$5,2,0)</f>
        <v>3</v>
      </c>
    </row>
    <row r="123" spans="1:4" ht="30">
      <c r="A123" s="27" t="s">
        <v>126</v>
      </c>
      <c r="B123" s="7" t="s">
        <v>162</v>
      </c>
      <c r="C123" s="8" t="s">
        <v>78</v>
      </c>
      <c r="D123" s="6">
        <f>VLOOKUP(C123,'lookup values'!A$1:B$5,2,0)</f>
        <v>3</v>
      </c>
    </row>
    <row r="124" spans="1:4" ht="30">
      <c r="A124" s="27" t="s">
        <v>127</v>
      </c>
      <c r="B124" s="7" t="s">
        <v>163</v>
      </c>
      <c r="C124" s="8" t="s">
        <v>78</v>
      </c>
      <c r="D124" s="6">
        <f>VLOOKUP(C124,'lookup values'!A$1:B$5,2,0)</f>
        <v>3</v>
      </c>
    </row>
    <row r="125" spans="1:4" ht="30">
      <c r="A125" s="27" t="s">
        <v>128</v>
      </c>
      <c r="B125" s="7" t="s">
        <v>164</v>
      </c>
      <c r="C125" s="8" t="s">
        <v>78</v>
      </c>
      <c r="D125" s="6">
        <f>VLOOKUP(C125,'lookup values'!A$1:B$5,2,0)</f>
        <v>3</v>
      </c>
    </row>
    <row r="126" spans="1:4" ht="30">
      <c r="A126" s="27" t="s">
        <v>129</v>
      </c>
      <c r="B126" s="7" t="s">
        <v>165</v>
      </c>
      <c r="C126" s="8" t="s">
        <v>78</v>
      </c>
      <c r="D126" s="6">
        <f>VLOOKUP(C126,'lookup values'!A$1:B$5,2,0)</f>
        <v>3</v>
      </c>
    </row>
    <row r="127" spans="1:4" ht="30">
      <c r="A127" s="27" t="s">
        <v>130</v>
      </c>
      <c r="B127" s="7" t="s">
        <v>166</v>
      </c>
      <c r="C127" s="8" t="s">
        <v>78</v>
      </c>
      <c r="D127" s="6">
        <f>VLOOKUP(C127,'lookup values'!A$1:B$5,2,0)</f>
        <v>3</v>
      </c>
    </row>
    <row r="128" spans="1:4" ht="30">
      <c r="A128" s="27" t="s">
        <v>131</v>
      </c>
      <c r="B128" s="7" t="s">
        <v>167</v>
      </c>
      <c r="C128" s="8" t="s">
        <v>78</v>
      </c>
      <c r="D128" s="6">
        <f>VLOOKUP(C128,'lookup values'!A$1:B$5,2,0)</f>
        <v>3</v>
      </c>
    </row>
    <row r="129" spans="1:5" ht="30">
      <c r="A129" s="27" t="s">
        <v>132</v>
      </c>
      <c r="B129" s="7" t="s">
        <v>168</v>
      </c>
      <c r="C129" s="8" t="s">
        <v>78</v>
      </c>
      <c r="D129" s="6">
        <f>VLOOKUP(C129,'lookup values'!A$1:B$5,2,0)</f>
        <v>3</v>
      </c>
    </row>
    <row r="130" spans="1:5" ht="30">
      <c r="A130" s="27" t="s">
        <v>133</v>
      </c>
      <c r="B130" s="7" t="s">
        <v>169</v>
      </c>
      <c r="C130" s="8" t="s">
        <v>78</v>
      </c>
      <c r="D130" s="6">
        <f>VLOOKUP(C130,'lookup values'!A$1:B$5,2,0)</f>
        <v>3</v>
      </c>
    </row>
    <row r="131" spans="1:5" ht="30">
      <c r="A131" s="27" t="s">
        <v>134</v>
      </c>
      <c r="B131" s="7" t="s">
        <v>170</v>
      </c>
      <c r="C131" s="8" t="s">
        <v>78</v>
      </c>
      <c r="D131" s="6">
        <f>VLOOKUP(C131,'lookup values'!A$1:B$5,2,0)</f>
        <v>3</v>
      </c>
    </row>
    <row r="132" spans="1:5" ht="30">
      <c r="A132" s="27" t="s">
        <v>135</v>
      </c>
      <c r="B132" s="7" t="s">
        <v>171</v>
      </c>
      <c r="C132" s="8" t="s">
        <v>78</v>
      </c>
      <c r="D132" s="6">
        <f>VLOOKUP(C132,'lookup values'!A$1:B$5,2,0)</f>
        <v>3</v>
      </c>
    </row>
    <row r="133" spans="1:5" ht="30">
      <c r="A133" s="27" t="s">
        <v>136</v>
      </c>
      <c r="B133" s="7" t="s">
        <v>172</v>
      </c>
      <c r="C133" s="8" t="s">
        <v>78</v>
      </c>
      <c r="D133" s="6">
        <f>VLOOKUP(C133,'lookup values'!A$1:B$5,2,0)</f>
        <v>3</v>
      </c>
    </row>
    <row r="134" spans="1:5" ht="30">
      <c r="A134" s="27" t="s">
        <v>137</v>
      </c>
      <c r="B134" s="7" t="s">
        <v>173</v>
      </c>
      <c r="C134" s="8" t="s">
        <v>78</v>
      </c>
      <c r="D134" s="6">
        <f>VLOOKUP(C134,'lookup values'!A$1:B$5,2,0)</f>
        <v>3</v>
      </c>
    </row>
    <row r="135" spans="1:5" ht="30">
      <c r="A135" s="27" t="s">
        <v>138</v>
      </c>
      <c r="B135" s="7" t="s">
        <v>174</v>
      </c>
      <c r="C135" s="8" t="s">
        <v>78</v>
      </c>
      <c r="D135" s="6">
        <f>VLOOKUP(C135,'lookup values'!A$1:B$5,2,0)</f>
        <v>3</v>
      </c>
    </row>
    <row r="136" spans="1:5" ht="30">
      <c r="A136" s="27" t="s">
        <v>139</v>
      </c>
      <c r="B136" s="7" t="s">
        <v>175</v>
      </c>
      <c r="C136" s="8" t="s">
        <v>78</v>
      </c>
      <c r="D136" s="6">
        <f>VLOOKUP(C136,'lookup values'!A$1:B$5,2,0)</f>
        <v>3</v>
      </c>
    </row>
    <row r="137" spans="1:5" ht="30">
      <c r="A137" s="27" t="s">
        <v>140</v>
      </c>
      <c r="B137" s="7" t="s">
        <v>176</v>
      </c>
      <c r="C137" s="8" t="s">
        <v>78</v>
      </c>
      <c r="D137" s="6">
        <f>VLOOKUP(C137,'lookup values'!A$1:B$5,2,0)</f>
        <v>3</v>
      </c>
    </row>
    <row r="138" spans="1:5" ht="30">
      <c r="A138" s="27" t="s">
        <v>141</v>
      </c>
      <c r="B138" s="7" t="s">
        <v>177</v>
      </c>
      <c r="C138" s="8" t="s">
        <v>78</v>
      </c>
      <c r="D138" s="6">
        <f>VLOOKUP(C138,'lookup values'!A$1:B$5,2,0)</f>
        <v>3</v>
      </c>
    </row>
    <row r="139" spans="1:5" ht="30">
      <c r="A139" s="27" t="s">
        <v>142</v>
      </c>
      <c r="B139" s="7" t="s">
        <v>178</v>
      </c>
      <c r="C139" s="8" t="s">
        <v>78</v>
      </c>
      <c r="D139" s="6">
        <f>VLOOKUP(C139,'lookup values'!A$1:B$5,2,0)</f>
        <v>3</v>
      </c>
    </row>
    <row r="140" spans="1:5" ht="30">
      <c r="A140" s="27" t="s">
        <v>143</v>
      </c>
      <c r="B140" s="7" t="s">
        <v>179</v>
      </c>
      <c r="C140" s="8" t="s">
        <v>78</v>
      </c>
      <c r="D140" s="6">
        <f>VLOOKUP(C140,'lookup values'!A$1:B$5,2,0)</f>
        <v>3</v>
      </c>
    </row>
    <row r="141" spans="1:5" ht="30">
      <c r="A141" s="27" t="s">
        <v>144</v>
      </c>
      <c r="B141" s="7" t="s">
        <v>180</v>
      </c>
      <c r="C141" s="8" t="s">
        <v>78</v>
      </c>
      <c r="D141" s="6">
        <f>VLOOKUP(C141,'lookup values'!A$1:B$5,2,0)</f>
        <v>3</v>
      </c>
    </row>
    <row r="142" spans="1:5" ht="30">
      <c r="A142" s="27" t="s">
        <v>145</v>
      </c>
      <c r="B142" s="7" t="s">
        <v>181</v>
      </c>
      <c r="C142" s="8" t="s">
        <v>78</v>
      </c>
      <c r="D142" s="6">
        <f>VLOOKUP(C142,'lookup values'!A$1:B$5,2,0)</f>
        <v>3</v>
      </c>
    </row>
    <row r="143" spans="1:5" ht="30">
      <c r="A143" s="27" t="s">
        <v>146</v>
      </c>
      <c r="B143" s="7" t="s">
        <v>182</v>
      </c>
      <c r="C143" s="8" t="s">
        <v>78</v>
      </c>
      <c r="D143" s="6">
        <f>VLOOKUP(C143,'lookup values'!A$1:B$5,2,0)</f>
        <v>3</v>
      </c>
    </row>
    <row r="144" spans="1:5" ht="20">
      <c r="A144" s="13"/>
      <c r="B144" s="13"/>
      <c r="C144" s="16"/>
      <c r="D144" s="13"/>
      <c r="E144" s="13"/>
    </row>
    <row r="145" spans="1:5">
      <c r="C145" s="9"/>
    </row>
    <row r="146" spans="1:5" ht="20">
      <c r="A146" s="14"/>
      <c r="B146" s="15" t="s">
        <v>107</v>
      </c>
      <c r="C146" s="14"/>
      <c r="D146" s="13"/>
      <c r="E146" s="13" t="s">
        <v>95</v>
      </c>
    </row>
    <row r="147" spans="1:5">
      <c r="A147" s="14"/>
      <c r="B147" s="12" t="s">
        <v>48</v>
      </c>
      <c r="C147" s="13"/>
      <c r="D147" s="13"/>
      <c r="E147" s="13"/>
    </row>
    <row r="148" spans="1:5">
      <c r="A148" s="6">
        <v>1</v>
      </c>
      <c r="B148" t="s">
        <v>98</v>
      </c>
      <c r="C148" s="8" t="s">
        <v>78</v>
      </c>
      <c r="D148" s="6">
        <f>VLOOKUP(C148,'lookup values'!A$1:B$5,2,0)</f>
        <v>3</v>
      </c>
    </row>
    <row r="149" spans="1:5">
      <c r="A149" s="6">
        <v>2</v>
      </c>
      <c r="B149" t="s">
        <v>100</v>
      </c>
      <c r="C149" s="8" t="s">
        <v>78</v>
      </c>
      <c r="D149" s="6">
        <f>VLOOKUP(C149,'lookup values'!A$1:B$5,2,0)</f>
        <v>3</v>
      </c>
    </row>
    <row r="150" spans="1:5">
      <c r="A150" s="6">
        <v>3</v>
      </c>
      <c r="B150" t="s">
        <v>101</v>
      </c>
      <c r="C150" s="8" t="s">
        <v>78</v>
      </c>
      <c r="D150" s="6">
        <f>VLOOKUP(C150,'lookup values'!A$1:B$5,2,0)</f>
        <v>3</v>
      </c>
    </row>
    <row r="151" spans="1:5">
      <c r="A151" s="6">
        <v>4</v>
      </c>
      <c r="B151" t="s">
        <v>102</v>
      </c>
      <c r="C151" s="8" t="s">
        <v>78</v>
      </c>
      <c r="D151" s="6">
        <f>VLOOKUP(C151,'lookup values'!A$1:B$5,2,0)</f>
        <v>3</v>
      </c>
    </row>
    <row r="152" spans="1:5">
      <c r="A152" s="6">
        <v>5</v>
      </c>
      <c r="B152" t="s">
        <v>103</v>
      </c>
      <c r="C152" s="8" t="s">
        <v>78</v>
      </c>
      <c r="D152" s="6">
        <f>VLOOKUP(C152,'lookup values'!A$1:B$5,2,0)</f>
        <v>3</v>
      </c>
    </row>
    <row r="153" spans="1:5">
      <c r="A153" s="6">
        <v>6</v>
      </c>
      <c r="B153" t="s">
        <v>104</v>
      </c>
      <c r="C153" s="8" t="s">
        <v>78</v>
      </c>
      <c r="D153" s="6">
        <f>VLOOKUP(C153,'lookup values'!A$1:B$5,2,0)</f>
        <v>3</v>
      </c>
    </row>
    <row r="154" spans="1:5" ht="30">
      <c r="A154" s="6">
        <v>7</v>
      </c>
      <c r="B154" s="7" t="s">
        <v>108</v>
      </c>
      <c r="C154" s="8" t="s">
        <v>78</v>
      </c>
      <c r="D154" s="6">
        <f>VLOOKUP(C154,'lookup values'!A$1:B$5,2,0)</f>
        <v>3</v>
      </c>
    </row>
    <row r="155" spans="1:5">
      <c r="A155" s="6">
        <v>8</v>
      </c>
      <c r="B155" t="s">
        <v>109</v>
      </c>
      <c r="C155" s="8" t="s">
        <v>78</v>
      </c>
      <c r="D155" s="6">
        <f>VLOOKUP(C155,'lookup values'!A$1:B$5,2,0)</f>
        <v>3</v>
      </c>
    </row>
    <row r="156" spans="1:5">
      <c r="A156" s="6">
        <v>9</v>
      </c>
      <c r="B156" t="s">
        <v>110</v>
      </c>
      <c r="C156" s="8" t="s">
        <v>78</v>
      </c>
      <c r="D156" s="6">
        <f>VLOOKUP(C156,'lookup values'!A$1:B$5,2,0)</f>
        <v>3</v>
      </c>
    </row>
    <row r="157" spans="1:5" ht="20">
      <c r="A157" s="13"/>
      <c r="B157" s="13"/>
      <c r="C157" s="16"/>
      <c r="D157" s="13"/>
      <c r="E157" s="13"/>
    </row>
  </sheetData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'lookup values'!$A$2:$A$5</xm:f>
          </x14:formula1>
          <xm:sqref>C108:C143 C40:C45 C148:C156 C50:C67 C72:C86 C91:C103 C19:C35 C4:C14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baseColWidth="10" defaultRowHeight="15" x14ac:dyDescent="0"/>
  <cols>
    <col min="1" max="1" width="39" bestFit="1" customWidth="1"/>
    <col min="2" max="2" width="16.5" customWidth="1"/>
  </cols>
  <sheetData>
    <row r="1" spans="1:2">
      <c r="A1" s="1" t="s">
        <v>76</v>
      </c>
      <c r="B1" s="1" t="s">
        <v>77</v>
      </c>
    </row>
    <row r="2" spans="1:2">
      <c r="A2" s="2" t="s">
        <v>78</v>
      </c>
      <c r="B2" s="3">
        <v>3</v>
      </c>
    </row>
    <row r="3" spans="1:2">
      <c r="A3" s="4" t="s">
        <v>80</v>
      </c>
      <c r="B3" s="3">
        <v>2</v>
      </c>
    </row>
    <row r="4" spans="1:2">
      <c r="A4" s="4" t="s">
        <v>81</v>
      </c>
      <c r="B4" s="3">
        <v>1</v>
      </c>
    </row>
    <row r="5" spans="1:2">
      <c r="A5" s="4" t="s">
        <v>79</v>
      </c>
      <c r="B5" s="3">
        <v>0</v>
      </c>
    </row>
  </sheetData>
  <sheetProtection sheet="1" objects="1" scenarios="1"/>
  <conditionalFormatting sqref="B2:B5">
    <cfRule type="containsText" dxfId="3" priority="4" operator="containsText" text="3">
      <formula>NOT(ISERROR(SEARCH("3",B2)))</formula>
    </cfRule>
  </conditionalFormatting>
  <conditionalFormatting sqref="B2:B5">
    <cfRule type="containsText" dxfId="2" priority="2" operator="containsText" text="0">
      <formula>NOT(ISERROR(SEARCH("0",B2)))</formula>
    </cfRule>
  </conditionalFormatting>
  <conditionalFormatting sqref="B2:B5">
    <cfRule type="containsText" dxfId="1" priority="3" operator="containsText" text="2">
      <formula>NOT(ISERROR(SEARCH("2",B2)))</formula>
    </cfRule>
  </conditionalFormatting>
  <conditionalFormatting sqref="B2:B5">
    <cfRule type="containsText" dxfId="0" priority="1" operator="containsText" text="1">
      <formula>NOT(ISERROR(SEARCH("1",B2)))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Heuristics</vt:lpstr>
      <vt:lpstr>lookup values</vt:lpstr>
    </vt:vector>
  </TitlesOfParts>
  <Company>Kainos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Carrington</dc:creator>
  <cp:lastModifiedBy>Tom Carrington</cp:lastModifiedBy>
  <dcterms:created xsi:type="dcterms:W3CDTF">2016-06-21T18:40:18Z</dcterms:created>
  <dcterms:modified xsi:type="dcterms:W3CDTF">2016-06-24T10:43:51Z</dcterms:modified>
</cp:coreProperties>
</file>