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sitory\PyWork\menu\files\"/>
    </mc:Choice>
  </mc:AlternateContent>
  <bookViews>
    <workbookView xWindow="0" yWindow="0" windowWidth="24615" windowHeight="11625"/>
  </bookViews>
  <sheets>
    <sheet name="menu" sheetId="1" r:id="rId1"/>
    <sheet name="Лист1" sheetId="2" r:id="rId2"/>
  </sheets>
  <calcPr calcId="152511"/>
</workbook>
</file>

<file path=xl/calcChain.xml><?xml version="1.0" encoding="utf-8"?>
<calcChain xmlns="http://schemas.openxmlformats.org/spreadsheetml/2006/main">
  <c r="V121" i="1" l="1"/>
  <c r="T120" i="1"/>
  <c r="U120" i="1"/>
  <c r="V120" i="1"/>
  <c r="W120" i="1"/>
  <c r="X120" i="1"/>
  <c r="Y120" i="1"/>
  <c r="Z120" i="1"/>
  <c r="AA120" i="1"/>
  <c r="AB120" i="1"/>
  <c r="AC120" i="1"/>
  <c r="AD120" i="1"/>
  <c r="AG125" i="1" s="1"/>
  <c r="AG126" i="1" s="1"/>
  <c r="AE120" i="1"/>
  <c r="AF120" i="1"/>
  <c r="AG120" i="1"/>
  <c r="AH120" i="1"/>
  <c r="AN125" i="1" s="1"/>
  <c r="AN126" i="1" s="1"/>
  <c r="AI120" i="1"/>
  <c r="AJ120" i="1"/>
  <c r="AK120" i="1"/>
  <c r="AL120" i="1"/>
  <c r="AM120" i="1"/>
  <c r="AN120" i="1"/>
  <c r="S120" i="1"/>
  <c r="Z125" i="1" l="1"/>
  <c r="Z126" i="1" s="1"/>
  <c r="Q120" i="1"/>
  <c r="P120" i="1"/>
  <c r="R120" i="1"/>
  <c r="D9" i="2" l="1"/>
  <c r="F9" i="2" s="1"/>
  <c r="G9" i="2" s="1"/>
  <c r="D11" i="2"/>
  <c r="D10" i="2"/>
  <c r="F10" i="2" s="1"/>
  <c r="G10" i="2" s="1"/>
  <c r="G11" i="2"/>
  <c r="F11" i="2"/>
  <c r="D7" i="2"/>
  <c r="G12" i="2" l="1"/>
  <c r="F120" i="1"/>
  <c r="G120" i="1"/>
  <c r="H120" i="1"/>
  <c r="I120" i="1"/>
  <c r="J120" i="1"/>
  <c r="K120" i="1"/>
  <c r="L120" i="1"/>
  <c r="M120" i="1"/>
  <c r="N120" i="1"/>
  <c r="O120" i="1"/>
  <c r="E120" i="1"/>
  <c r="L125" i="1" l="1"/>
  <c r="L126" i="1" s="1"/>
  <c r="S125" i="1"/>
  <c r="S126" i="1" s="1"/>
  <c r="S127" i="1" s="1"/>
  <c r="I128" i="1"/>
  <c r="I129" i="1" s="1"/>
</calcChain>
</file>

<file path=xl/sharedStrings.xml><?xml version="1.0" encoding="utf-8"?>
<sst xmlns="http://schemas.openxmlformats.org/spreadsheetml/2006/main" count="160" uniqueCount="125">
  <si>
    <t>Баббл ти/шейки</t>
  </si>
  <si>
    <t>Баббл ти</t>
  </si>
  <si>
    <t>Баббл ти стандарт</t>
  </si>
  <si>
    <t>Баббл ти макси</t>
  </si>
  <si>
    <t>Баббл ти согревающий стандарт</t>
  </si>
  <si>
    <t>Баббл ти согревающий макси</t>
  </si>
  <si>
    <t>Вкусненький Бабл Ти Стандарт</t>
  </si>
  <si>
    <t>Жара Бабл Ти стандарт</t>
  </si>
  <si>
    <t>Кисленький Бабл Ти стандарт</t>
  </si>
  <si>
    <t>Сладенький Бабл Ти стандарт</t>
  </si>
  <si>
    <t>Согревающий жасмин Бабл ти</t>
  </si>
  <si>
    <t>Тонус Бабл Ти стандарт</t>
  </si>
  <si>
    <t>Тропический Бабл Ти стандарт</t>
  </si>
  <si>
    <t>Милк шейк стандарт</t>
  </si>
  <si>
    <t>Милк шейк Банан/Дыня стандарт</t>
  </si>
  <si>
    <t>Голубое молоко стандарт</t>
  </si>
  <si>
    <t>Голубое небо стандарт</t>
  </si>
  <si>
    <t>Ванильный Милк Шейк  Стандарт</t>
  </si>
  <si>
    <t>Милк шейк Бубль гум Стандарт</t>
  </si>
  <si>
    <t>Милк шейк Ваниль Манго  Стандарт</t>
  </si>
  <si>
    <t>Шоколадный милк шейк  Стандарт</t>
  </si>
  <si>
    <t>Милк шейк макси</t>
  </si>
  <si>
    <t>Милк Шейк Макси</t>
  </si>
  <si>
    <t>Милк шейк Банан/дыня макси</t>
  </si>
  <si>
    <t>Голубое молоко макси</t>
  </si>
  <si>
    <t>Голубое небо макси</t>
  </si>
  <si>
    <t>Чернично Ореховый милк шейк МАКСИ</t>
  </si>
  <si>
    <t>Смузи</t>
  </si>
  <si>
    <t>Смузи  Ваниль-Клубника</t>
  </si>
  <si>
    <t>Смузи  Ананас- Кокос</t>
  </si>
  <si>
    <t>Смузи шоколадный</t>
  </si>
  <si>
    <t>Смузи Кофейно-Банановый стандарт</t>
  </si>
  <si>
    <t>Топинги шарики</t>
  </si>
  <si>
    <t>Шарики апельсина</t>
  </si>
  <si>
    <t>Шарики вишни</t>
  </si>
  <si>
    <t>Шарики голубика</t>
  </si>
  <si>
    <t>Шарики граната</t>
  </si>
  <si>
    <t>Шарики дыня</t>
  </si>
  <si>
    <t>Шарики зеленое яблоко</t>
  </si>
  <si>
    <t>Шарики йогурта</t>
  </si>
  <si>
    <t>Шарики киви</t>
  </si>
  <si>
    <t>Шарики клубники</t>
  </si>
  <si>
    <t>Шарики лимон</t>
  </si>
  <si>
    <t>Шарики личи</t>
  </si>
  <si>
    <t>Шарики малина</t>
  </si>
  <si>
    <t>Шарики манго</t>
  </si>
  <si>
    <t>Шарики маракуйя</t>
  </si>
  <si>
    <t>Шарики персик</t>
  </si>
  <si>
    <t>Шарики черники</t>
  </si>
  <si>
    <t>Сироп и кокос</t>
  </si>
  <si>
    <t>Кокос в  ананасе</t>
  </si>
  <si>
    <t>Кокос в  зеленый чай</t>
  </si>
  <si>
    <t>Кокос в винограде</t>
  </si>
  <si>
    <t>Кокос в зеленом яблоке</t>
  </si>
  <si>
    <t>Кокос в клубнике</t>
  </si>
  <si>
    <t>Кокос манго</t>
  </si>
  <si>
    <t>СИРОП 15 гр</t>
  </si>
  <si>
    <t>Топиока</t>
  </si>
  <si>
    <t>Фруктовое ассорти</t>
  </si>
  <si>
    <t>Вафли</t>
  </si>
  <si>
    <t>Баббл вафля</t>
  </si>
  <si>
    <t>Баббл вафля с бананом в шоколаде</t>
  </si>
  <si>
    <t>Баббл вафля с лопающими шариками</t>
  </si>
  <si>
    <t>Баббл вафля с сыром и ветчиной</t>
  </si>
  <si>
    <t>Баббл вафля с яблоком и корицей</t>
  </si>
  <si>
    <t>Баббл вафля со сливками</t>
  </si>
  <si>
    <t>Баббл вафля сырная</t>
  </si>
  <si>
    <t>Топпинги</t>
  </si>
  <si>
    <t>M&amp;M для вафли</t>
  </si>
  <si>
    <t>Snickers для вафли</t>
  </si>
  <si>
    <t>Банан для вафли</t>
  </si>
  <si>
    <t>Киви для вафли</t>
  </si>
  <si>
    <t>Клубника для вафли</t>
  </si>
  <si>
    <t>Персик для вафли</t>
  </si>
  <si>
    <t>Посыпка кондитерская</t>
  </si>
  <si>
    <t>Шоколадная поливка для вафли</t>
  </si>
  <si>
    <t>Кофе</t>
  </si>
  <si>
    <t>Американо 200 мл</t>
  </si>
  <si>
    <t>Американо 300 мл</t>
  </si>
  <si>
    <t>Капучино 350 мл</t>
  </si>
  <si>
    <t>Капучино соленая карамель 400 мл</t>
  </si>
  <si>
    <t>Кофе "Мокка" 400 мл</t>
  </si>
  <si>
    <t>Латте 440 мл</t>
  </si>
  <si>
    <t>Раф кофе Апельсиновый 400 мл</t>
  </si>
  <si>
    <t>Раф кофе ванильный 400 мл</t>
  </si>
  <si>
    <t>Эспрессо 40 мл</t>
  </si>
  <si>
    <t>Эспрессо 80 мл</t>
  </si>
  <si>
    <t>Какао с зефирками 400 мл</t>
  </si>
  <si>
    <t>добавки</t>
  </si>
  <si>
    <t>СИРОП апельсин 10 мл</t>
  </si>
  <si>
    <t>Сироп ванильный 10 мл</t>
  </si>
  <si>
    <t>Сироп карамель 10 мл</t>
  </si>
  <si>
    <t>Лимонад</t>
  </si>
  <si>
    <t>Стандарт</t>
  </si>
  <si>
    <t>Голубая лагуна стандарт</t>
  </si>
  <si>
    <t>Лимонад свежесть стандарт</t>
  </si>
  <si>
    <t>Мохито клубничный стандарт</t>
  </si>
  <si>
    <t>Пина колада стандарт</t>
  </si>
  <si>
    <t>Лимонад кумкват апельсин стандарт</t>
  </si>
  <si>
    <t>Лимонад кумкват клубника стандарт</t>
  </si>
  <si>
    <t>Лимонад мятный киви стандарт</t>
  </si>
  <si>
    <t>Черничный лимонад стандарт</t>
  </si>
  <si>
    <t>Макси</t>
  </si>
  <si>
    <t>Голубая лагуна макси</t>
  </si>
  <si>
    <t>Лимонад свежесть макси</t>
  </si>
  <si>
    <t>Мохито клубничный макси</t>
  </si>
  <si>
    <t>Пина колада макси</t>
  </si>
  <si>
    <t>Чернично Ореховый Милк шейк стандарт</t>
  </si>
  <si>
    <t>Максим</t>
  </si>
  <si>
    <t>###</t>
  </si>
  <si>
    <t>нал</t>
  </si>
  <si>
    <t>карта</t>
  </si>
  <si>
    <t>на месяц</t>
  </si>
  <si>
    <t>в день</t>
  </si>
  <si>
    <t>будни</t>
  </si>
  <si>
    <t>выхдн</t>
  </si>
  <si>
    <t>пятн</t>
  </si>
  <si>
    <t>Яна</t>
  </si>
  <si>
    <t>Разное</t>
  </si>
  <si>
    <t>Леденец на палочке</t>
  </si>
  <si>
    <t>Стаканчик</t>
  </si>
  <si>
    <t>Сахар</t>
  </si>
  <si>
    <t>Трубочка</t>
  </si>
  <si>
    <t>Люда</t>
  </si>
  <si>
    <t>Иван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</si>
</sst>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&quot;р.&quot;;[Red]\-#,##0.00&quot;р.&quot;"/>
    <numFmt numFmtId="43" formatCode="_-* #,##0.00_р_._-;\-* #,##0.00_р_._-;_-* &quot;-&quot;??_р_._-;_-@_-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14" fontId="0" fillId="0" borderId="0" xfId="0" applyNumberFormat="1"/>
    <xf numFmtId="43" fontId="0" fillId="0" borderId="0" xfId="42" applyFont="1"/>
    <xf numFmtId="43" fontId="0" fillId="0" borderId="0" xfId="0" applyNumberFormat="1"/>
    <xf numFmtId="14" fontId="0" fillId="33" borderId="0" xfId="0" applyNumberFormat="1" applyFill="1"/>
    <xf numFmtId="9" fontId="0" fillId="0" borderId="0" xfId="43" applyFont="1"/>
    <xf numFmtId="14" fontId="0" fillId="0" borderId="0" xfId="0" applyNumberFormat="1" applyFill="1"/>
    <xf numFmtId="0" fontId="0" fillId="34" borderId="0" xfId="0" applyFill="1"/>
  </cellXfs>
  <cellStyles count="44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оцентный" xfId="43" builtinId="5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9"/>
  <sheetViews>
    <sheetView tabSelected="1" workbookViewId="0">
      <pane xSplit="4" ySplit="2" topLeftCell="W3" activePane="bottomRight" state="frozenSplit"/>
      <selection pane="topRight" activeCell="E1" sqref="E1"/>
      <selection pane="bottomLeft" activeCell="A3" sqref="A3"/>
      <selection pane="bottomRight" activeCell="AA135" sqref="AA135"/>
    </sheetView>
  </sheetViews>
  <sheetFormatPr defaultRowHeight="15" x14ac:dyDescent="0.25"/>
  <cols>
    <col min="1" max="2" width="5" customWidth="1"/>
    <col min="3" max="3" width="38" customWidth="1"/>
    <col min="5" max="19" width="10.42578125" customWidth="1"/>
    <col min="20" max="45" width="11.42578125" customWidth="1"/>
  </cols>
  <sheetData>
    <row r="1" spans="1:45" x14ac:dyDescent="0.25">
      <c r="E1" s="5">
        <v>42841</v>
      </c>
      <c r="F1" s="2">
        <v>42842</v>
      </c>
      <c r="G1" s="2">
        <v>42843</v>
      </c>
      <c r="H1" s="2">
        <v>42844</v>
      </c>
      <c r="I1" s="2">
        <v>42845</v>
      </c>
      <c r="J1" s="2">
        <v>42846</v>
      </c>
      <c r="K1" s="5">
        <v>42847</v>
      </c>
      <c r="L1" s="5">
        <v>42848</v>
      </c>
      <c r="M1" s="2">
        <v>42849</v>
      </c>
      <c r="N1" s="2">
        <v>42850</v>
      </c>
      <c r="O1" s="2">
        <v>42851</v>
      </c>
      <c r="P1" s="2">
        <v>42852</v>
      </c>
      <c r="Q1" s="2">
        <v>42853</v>
      </c>
      <c r="R1" s="5">
        <v>42854</v>
      </c>
      <c r="S1" s="5">
        <v>42855</v>
      </c>
      <c r="T1" s="5">
        <v>42856</v>
      </c>
      <c r="U1" s="7">
        <v>42857</v>
      </c>
      <c r="V1" s="7">
        <v>42858</v>
      </c>
      <c r="W1" s="7">
        <v>42859</v>
      </c>
      <c r="X1" s="7">
        <v>42860</v>
      </c>
      <c r="Y1" s="5">
        <v>42861</v>
      </c>
      <c r="Z1" s="5">
        <v>42862</v>
      </c>
      <c r="AA1" s="5">
        <v>42863</v>
      </c>
      <c r="AB1" s="5">
        <v>42864</v>
      </c>
      <c r="AC1" s="7">
        <v>42865</v>
      </c>
      <c r="AD1" s="7">
        <v>42866</v>
      </c>
      <c r="AE1" s="7">
        <v>42867</v>
      </c>
      <c r="AF1" s="5">
        <v>42868</v>
      </c>
      <c r="AG1" s="5">
        <v>42869</v>
      </c>
      <c r="AH1" s="7">
        <v>42870</v>
      </c>
      <c r="AI1" s="7">
        <v>42871</v>
      </c>
      <c r="AJ1" s="7">
        <v>42872</v>
      </c>
      <c r="AK1" s="7">
        <v>42873</v>
      </c>
      <c r="AL1" s="7">
        <v>42874</v>
      </c>
      <c r="AM1" s="5">
        <v>42875</v>
      </c>
      <c r="AN1" s="5">
        <v>42876</v>
      </c>
      <c r="AO1" s="7"/>
      <c r="AP1" s="7"/>
      <c r="AQ1" s="7"/>
      <c r="AR1" s="7"/>
      <c r="AS1" s="7"/>
    </row>
    <row r="2" spans="1:45" x14ac:dyDescent="0.25">
      <c r="E2" s="5" t="s">
        <v>108</v>
      </c>
      <c r="F2" s="2" t="s">
        <v>108</v>
      </c>
      <c r="G2" s="2" t="s">
        <v>108</v>
      </c>
      <c r="H2" s="2" t="s">
        <v>108</v>
      </c>
      <c r="I2" s="2" t="s">
        <v>108</v>
      </c>
      <c r="J2" s="2" t="s">
        <v>108</v>
      </c>
      <c r="K2" s="5" t="s">
        <v>108</v>
      </c>
      <c r="L2" s="5" t="s">
        <v>108</v>
      </c>
      <c r="M2" s="2" t="s">
        <v>108</v>
      </c>
      <c r="N2" s="2" t="s">
        <v>117</v>
      </c>
      <c r="O2" s="2" t="s">
        <v>117</v>
      </c>
      <c r="P2" s="2" t="s">
        <v>117</v>
      </c>
      <c r="Q2" s="2" t="s">
        <v>108</v>
      </c>
      <c r="R2" s="5" t="s">
        <v>108</v>
      </c>
      <c r="S2" s="5" t="s">
        <v>108</v>
      </c>
      <c r="T2" s="2" t="s">
        <v>123</v>
      </c>
      <c r="U2" s="2" t="s">
        <v>108</v>
      </c>
      <c r="V2" s="2" t="s">
        <v>117</v>
      </c>
      <c r="W2" s="2" t="s">
        <v>108</v>
      </c>
      <c r="X2" s="2" t="s">
        <v>108</v>
      </c>
      <c r="Y2" s="5" t="s">
        <v>117</v>
      </c>
      <c r="Z2" s="5" t="s">
        <v>117</v>
      </c>
      <c r="AA2" s="2" t="s">
        <v>108</v>
      </c>
      <c r="AB2" s="2" t="s">
        <v>108</v>
      </c>
      <c r="AC2" s="2" t="s">
        <v>117</v>
      </c>
      <c r="AD2" s="2" t="s">
        <v>117</v>
      </c>
      <c r="AE2" s="2" t="s">
        <v>108</v>
      </c>
      <c r="AF2" s="5" t="s">
        <v>108</v>
      </c>
      <c r="AG2" s="5" t="s">
        <v>108</v>
      </c>
      <c r="AH2" s="2" t="s">
        <v>117</v>
      </c>
      <c r="AI2" s="2" t="s">
        <v>117</v>
      </c>
      <c r="AJ2" s="2" t="s">
        <v>117</v>
      </c>
      <c r="AK2" s="2" t="s">
        <v>117</v>
      </c>
      <c r="AL2" s="2" t="s">
        <v>117</v>
      </c>
      <c r="AM2" s="5" t="s">
        <v>124</v>
      </c>
      <c r="AN2" s="5" t="s">
        <v>124</v>
      </c>
    </row>
    <row r="3" spans="1:45" x14ac:dyDescent="0.25">
      <c r="A3" t="s">
        <v>0</v>
      </c>
    </row>
    <row r="4" spans="1:45" x14ac:dyDescent="0.25">
      <c r="B4" t="s">
        <v>1</v>
      </c>
    </row>
    <row r="5" spans="1:45" x14ac:dyDescent="0.25">
      <c r="C5" t="s">
        <v>2</v>
      </c>
      <c r="D5" s="1">
        <v>270</v>
      </c>
      <c r="E5">
        <v>4</v>
      </c>
      <c r="F5">
        <v>3</v>
      </c>
      <c r="G5">
        <v>4</v>
      </c>
      <c r="H5">
        <v>2</v>
      </c>
      <c r="I5">
        <v>3</v>
      </c>
      <c r="J5">
        <v>3</v>
      </c>
      <c r="K5">
        <v>4</v>
      </c>
      <c r="L5">
        <v>5</v>
      </c>
      <c r="M5">
        <v>3</v>
      </c>
      <c r="N5">
        <v>4</v>
      </c>
      <c r="O5">
        <v>2</v>
      </c>
      <c r="P5">
        <v>3</v>
      </c>
      <c r="Q5">
        <v>2</v>
      </c>
      <c r="R5">
        <v>4</v>
      </c>
      <c r="S5">
        <v>5</v>
      </c>
      <c r="T5">
        <v>4</v>
      </c>
      <c r="U5">
        <v>2</v>
      </c>
      <c r="W5">
        <v>1</v>
      </c>
      <c r="Y5">
        <v>2</v>
      </c>
    </row>
    <row r="6" spans="1:45" x14ac:dyDescent="0.25">
      <c r="C6" t="s">
        <v>3</v>
      </c>
      <c r="D6" s="1">
        <v>325</v>
      </c>
      <c r="I6">
        <v>1</v>
      </c>
      <c r="J6">
        <v>1</v>
      </c>
      <c r="K6">
        <v>1</v>
      </c>
      <c r="L6">
        <v>2</v>
      </c>
      <c r="M6">
        <v>1</v>
      </c>
      <c r="N6">
        <v>2</v>
      </c>
      <c r="O6">
        <v>2</v>
      </c>
      <c r="P6">
        <v>1</v>
      </c>
      <c r="Q6">
        <v>1</v>
      </c>
      <c r="R6">
        <v>2</v>
      </c>
      <c r="S6">
        <v>1</v>
      </c>
      <c r="T6">
        <v>1</v>
      </c>
      <c r="X6">
        <v>1</v>
      </c>
      <c r="Z6">
        <v>1</v>
      </c>
    </row>
    <row r="7" spans="1:45" x14ac:dyDescent="0.25">
      <c r="C7" t="s">
        <v>4</v>
      </c>
      <c r="D7" s="1">
        <v>270</v>
      </c>
      <c r="F7">
        <v>1</v>
      </c>
      <c r="J7">
        <v>1</v>
      </c>
      <c r="N7">
        <v>1</v>
      </c>
      <c r="R7">
        <v>2</v>
      </c>
      <c r="S7">
        <v>1</v>
      </c>
      <c r="T7">
        <v>2</v>
      </c>
      <c r="U7">
        <v>1</v>
      </c>
      <c r="X7">
        <v>1</v>
      </c>
      <c r="Z7">
        <v>1</v>
      </c>
    </row>
    <row r="8" spans="1:45" x14ac:dyDescent="0.25">
      <c r="C8" t="s">
        <v>5</v>
      </c>
      <c r="D8" s="1">
        <v>325</v>
      </c>
      <c r="L8">
        <v>1</v>
      </c>
      <c r="O8">
        <v>1</v>
      </c>
      <c r="R8">
        <v>2</v>
      </c>
    </row>
    <row r="9" spans="1:45" x14ac:dyDescent="0.25">
      <c r="C9" t="s">
        <v>6</v>
      </c>
      <c r="D9" s="1">
        <v>290</v>
      </c>
      <c r="I9">
        <v>1</v>
      </c>
      <c r="L9">
        <v>2</v>
      </c>
      <c r="N9">
        <v>1</v>
      </c>
      <c r="Q9">
        <v>2</v>
      </c>
      <c r="R9">
        <v>1</v>
      </c>
      <c r="S9">
        <v>2</v>
      </c>
      <c r="T9">
        <v>1</v>
      </c>
      <c r="V9">
        <v>2</v>
      </c>
      <c r="W9">
        <v>2</v>
      </c>
      <c r="X9">
        <v>2</v>
      </c>
      <c r="Y9">
        <v>1</v>
      </c>
      <c r="Z9">
        <v>2</v>
      </c>
    </row>
    <row r="10" spans="1:45" x14ac:dyDescent="0.25">
      <c r="C10" t="s">
        <v>7</v>
      </c>
      <c r="D10" s="1">
        <v>290</v>
      </c>
      <c r="T10">
        <v>1</v>
      </c>
      <c r="X10">
        <v>1</v>
      </c>
      <c r="Z10">
        <v>1</v>
      </c>
    </row>
    <row r="11" spans="1:45" x14ac:dyDescent="0.25">
      <c r="C11" t="s">
        <v>8</v>
      </c>
      <c r="D11" s="1">
        <v>290</v>
      </c>
      <c r="G11">
        <v>1</v>
      </c>
      <c r="J11">
        <v>1</v>
      </c>
      <c r="L11">
        <v>1</v>
      </c>
      <c r="N11">
        <v>1</v>
      </c>
      <c r="Q11">
        <v>2</v>
      </c>
      <c r="R11">
        <v>1</v>
      </c>
      <c r="S11">
        <v>2</v>
      </c>
      <c r="T11">
        <v>1</v>
      </c>
      <c r="U11">
        <v>1</v>
      </c>
      <c r="X11">
        <v>1</v>
      </c>
      <c r="Y11">
        <v>1</v>
      </c>
    </row>
    <row r="12" spans="1:45" x14ac:dyDescent="0.25">
      <c r="C12" t="s">
        <v>9</v>
      </c>
      <c r="D12" s="1">
        <v>290</v>
      </c>
      <c r="H12">
        <v>1</v>
      </c>
      <c r="K12">
        <v>1</v>
      </c>
      <c r="L12">
        <v>1</v>
      </c>
      <c r="M12">
        <v>1</v>
      </c>
      <c r="O12">
        <v>1</v>
      </c>
      <c r="P12">
        <v>1</v>
      </c>
      <c r="R12">
        <v>2</v>
      </c>
      <c r="S12">
        <v>1</v>
      </c>
      <c r="T12">
        <v>2</v>
      </c>
      <c r="X12">
        <v>2</v>
      </c>
      <c r="Y12">
        <v>1</v>
      </c>
      <c r="Z12">
        <v>1</v>
      </c>
    </row>
    <row r="13" spans="1:45" x14ac:dyDescent="0.25">
      <c r="C13" t="s">
        <v>10</v>
      </c>
      <c r="D13" s="1">
        <v>290</v>
      </c>
      <c r="H13">
        <v>1</v>
      </c>
      <c r="V13">
        <v>1</v>
      </c>
      <c r="Z13">
        <v>1</v>
      </c>
    </row>
    <row r="14" spans="1:45" x14ac:dyDescent="0.25">
      <c r="C14" t="s">
        <v>11</v>
      </c>
      <c r="D14" s="1">
        <v>290</v>
      </c>
      <c r="Q14">
        <v>1</v>
      </c>
      <c r="V14">
        <v>1</v>
      </c>
      <c r="X14">
        <v>1</v>
      </c>
      <c r="Y14">
        <v>1</v>
      </c>
    </row>
    <row r="15" spans="1:45" x14ac:dyDescent="0.25">
      <c r="C15" t="s">
        <v>12</v>
      </c>
      <c r="D15" s="1">
        <v>290</v>
      </c>
      <c r="N15">
        <v>1</v>
      </c>
      <c r="P15">
        <v>1</v>
      </c>
      <c r="R15">
        <v>1</v>
      </c>
      <c r="T15">
        <v>1</v>
      </c>
      <c r="U15">
        <v>1</v>
      </c>
      <c r="W15">
        <v>1</v>
      </c>
      <c r="Y15">
        <v>2</v>
      </c>
      <c r="Z15">
        <v>2</v>
      </c>
    </row>
    <row r="16" spans="1:45" x14ac:dyDescent="0.25">
      <c r="B16" t="s">
        <v>13</v>
      </c>
      <c r="Q16">
        <v>1</v>
      </c>
    </row>
    <row r="17" spans="2:26" x14ac:dyDescent="0.25">
      <c r="C17" t="s">
        <v>13</v>
      </c>
      <c r="D17" s="1">
        <v>290</v>
      </c>
      <c r="N17">
        <v>1</v>
      </c>
      <c r="Q17">
        <v>2</v>
      </c>
      <c r="R17">
        <v>1</v>
      </c>
      <c r="U17">
        <v>2</v>
      </c>
      <c r="X17">
        <v>2</v>
      </c>
    </row>
    <row r="18" spans="2:26" x14ac:dyDescent="0.25">
      <c r="C18" t="s">
        <v>14</v>
      </c>
      <c r="D18" s="1">
        <v>290</v>
      </c>
      <c r="E18">
        <v>3</v>
      </c>
      <c r="F18">
        <v>3</v>
      </c>
      <c r="H18">
        <v>3</v>
      </c>
      <c r="K18">
        <v>1</v>
      </c>
      <c r="O18">
        <v>2</v>
      </c>
      <c r="P18">
        <v>1</v>
      </c>
      <c r="Q18">
        <v>1</v>
      </c>
      <c r="R18">
        <v>2</v>
      </c>
      <c r="S18">
        <v>1</v>
      </c>
      <c r="T18">
        <v>2</v>
      </c>
      <c r="V18">
        <v>1</v>
      </c>
      <c r="X18">
        <v>1</v>
      </c>
      <c r="Z18">
        <v>1</v>
      </c>
    </row>
    <row r="19" spans="2:26" x14ac:dyDescent="0.25">
      <c r="C19" t="s">
        <v>15</v>
      </c>
      <c r="D19" s="1">
        <v>290</v>
      </c>
      <c r="E19">
        <v>1</v>
      </c>
      <c r="F19">
        <v>2</v>
      </c>
      <c r="G19">
        <v>3</v>
      </c>
      <c r="I19">
        <v>1</v>
      </c>
      <c r="L19">
        <v>2</v>
      </c>
      <c r="Q19">
        <v>2</v>
      </c>
      <c r="W19">
        <v>1</v>
      </c>
      <c r="Y19">
        <v>2</v>
      </c>
    </row>
    <row r="20" spans="2:26" x14ac:dyDescent="0.25">
      <c r="C20" t="s">
        <v>16</v>
      </c>
      <c r="D20" s="1">
        <v>290</v>
      </c>
      <c r="E20">
        <v>3</v>
      </c>
      <c r="G20">
        <v>2</v>
      </c>
      <c r="H20">
        <v>1</v>
      </c>
      <c r="J20">
        <v>1</v>
      </c>
      <c r="K20">
        <v>1</v>
      </c>
      <c r="L20">
        <v>1</v>
      </c>
      <c r="N20">
        <v>2</v>
      </c>
      <c r="P20">
        <v>1</v>
      </c>
      <c r="R20">
        <v>3</v>
      </c>
      <c r="S20">
        <v>2</v>
      </c>
      <c r="T20">
        <v>1</v>
      </c>
      <c r="V20">
        <v>1</v>
      </c>
      <c r="Y20">
        <v>1</v>
      </c>
      <c r="Z20">
        <v>1</v>
      </c>
    </row>
    <row r="21" spans="2:26" x14ac:dyDescent="0.25">
      <c r="C21" t="s">
        <v>107</v>
      </c>
      <c r="D21" s="1">
        <v>290</v>
      </c>
      <c r="F21">
        <v>1</v>
      </c>
      <c r="J21">
        <v>1</v>
      </c>
      <c r="K21">
        <v>1</v>
      </c>
      <c r="M21">
        <v>1</v>
      </c>
      <c r="Q21">
        <v>1</v>
      </c>
      <c r="R21">
        <v>2</v>
      </c>
      <c r="S21">
        <v>1</v>
      </c>
      <c r="T21">
        <v>1</v>
      </c>
      <c r="X21">
        <v>1</v>
      </c>
    </row>
    <row r="22" spans="2:26" x14ac:dyDescent="0.25">
      <c r="C22" t="s">
        <v>17</v>
      </c>
      <c r="D22" s="1">
        <v>330</v>
      </c>
      <c r="E22">
        <v>3</v>
      </c>
      <c r="F22">
        <v>1</v>
      </c>
      <c r="G22">
        <v>1</v>
      </c>
      <c r="H22">
        <v>2</v>
      </c>
      <c r="I22">
        <v>1</v>
      </c>
      <c r="N22">
        <v>1</v>
      </c>
      <c r="O22">
        <v>2</v>
      </c>
      <c r="R22">
        <v>1</v>
      </c>
      <c r="S22">
        <v>2</v>
      </c>
      <c r="T22">
        <v>2</v>
      </c>
      <c r="U22">
        <v>1</v>
      </c>
      <c r="W22">
        <v>1</v>
      </c>
      <c r="Y22">
        <v>1</v>
      </c>
    </row>
    <row r="23" spans="2:26" x14ac:dyDescent="0.25">
      <c r="C23" t="s">
        <v>18</v>
      </c>
      <c r="D23" s="1">
        <v>330</v>
      </c>
      <c r="Q23">
        <v>1</v>
      </c>
    </row>
    <row r="24" spans="2:26" x14ac:dyDescent="0.25">
      <c r="C24" t="s">
        <v>19</v>
      </c>
      <c r="D24" s="1">
        <v>330</v>
      </c>
      <c r="E24">
        <v>1</v>
      </c>
      <c r="J24">
        <v>1</v>
      </c>
      <c r="L24">
        <v>2</v>
      </c>
      <c r="Q24">
        <v>2</v>
      </c>
      <c r="Z24">
        <v>1</v>
      </c>
    </row>
    <row r="25" spans="2:26" x14ac:dyDescent="0.25">
      <c r="C25" t="s">
        <v>20</v>
      </c>
      <c r="D25" s="1">
        <v>330</v>
      </c>
      <c r="K25">
        <v>2</v>
      </c>
      <c r="O25">
        <v>1</v>
      </c>
      <c r="Q25">
        <v>1</v>
      </c>
      <c r="R25">
        <v>3</v>
      </c>
      <c r="V25">
        <v>1</v>
      </c>
      <c r="Y25">
        <v>1</v>
      </c>
      <c r="Z25">
        <v>2</v>
      </c>
    </row>
    <row r="26" spans="2:26" x14ac:dyDescent="0.25">
      <c r="B26" t="s">
        <v>21</v>
      </c>
    </row>
    <row r="27" spans="2:26" x14ac:dyDescent="0.25">
      <c r="C27" t="s">
        <v>22</v>
      </c>
      <c r="D27" s="1">
        <v>350</v>
      </c>
      <c r="F27">
        <v>1</v>
      </c>
      <c r="S27">
        <v>1</v>
      </c>
    </row>
    <row r="28" spans="2:26" x14ac:dyDescent="0.25">
      <c r="C28" t="s">
        <v>23</v>
      </c>
      <c r="D28" s="1">
        <v>350</v>
      </c>
      <c r="R28">
        <v>1</v>
      </c>
      <c r="Z28">
        <v>1</v>
      </c>
    </row>
    <row r="29" spans="2:26" x14ac:dyDescent="0.25">
      <c r="C29" t="s">
        <v>24</v>
      </c>
      <c r="D29" s="1">
        <v>350</v>
      </c>
      <c r="M29">
        <v>1</v>
      </c>
    </row>
    <row r="30" spans="2:26" x14ac:dyDescent="0.25">
      <c r="C30" t="s">
        <v>25</v>
      </c>
      <c r="D30" s="1">
        <v>350</v>
      </c>
      <c r="Q30">
        <v>1</v>
      </c>
      <c r="S30">
        <v>1</v>
      </c>
      <c r="X30">
        <v>2</v>
      </c>
    </row>
    <row r="31" spans="2:26" x14ac:dyDescent="0.25">
      <c r="C31" t="s">
        <v>26</v>
      </c>
      <c r="D31" s="1">
        <v>350</v>
      </c>
    </row>
    <row r="32" spans="2:26" x14ac:dyDescent="0.25">
      <c r="B32" t="s">
        <v>27</v>
      </c>
    </row>
    <row r="33" spans="2:26" x14ac:dyDescent="0.25">
      <c r="C33" t="s">
        <v>28</v>
      </c>
      <c r="D33" s="1">
        <v>290</v>
      </c>
      <c r="E33">
        <v>2</v>
      </c>
      <c r="G33">
        <v>2</v>
      </c>
      <c r="H33">
        <v>1</v>
      </c>
      <c r="I33">
        <v>1</v>
      </c>
      <c r="J33">
        <v>2</v>
      </c>
      <c r="K33">
        <v>4</v>
      </c>
      <c r="L33">
        <v>2</v>
      </c>
      <c r="M33">
        <v>1</v>
      </c>
      <c r="O33">
        <v>1</v>
      </c>
      <c r="Q33">
        <v>1</v>
      </c>
      <c r="R33">
        <v>2</v>
      </c>
      <c r="S33">
        <v>1</v>
      </c>
      <c r="T33">
        <v>1</v>
      </c>
      <c r="V33">
        <v>1</v>
      </c>
      <c r="X33">
        <v>2</v>
      </c>
      <c r="Y33">
        <v>1</v>
      </c>
      <c r="Z33">
        <v>1</v>
      </c>
    </row>
    <row r="34" spans="2:26" x14ac:dyDescent="0.25">
      <c r="C34" t="s">
        <v>29</v>
      </c>
      <c r="D34" s="1">
        <v>290</v>
      </c>
      <c r="I34">
        <v>1</v>
      </c>
      <c r="L34">
        <v>2</v>
      </c>
      <c r="N34">
        <v>2</v>
      </c>
      <c r="O34">
        <v>1</v>
      </c>
      <c r="P34">
        <v>2</v>
      </c>
      <c r="Q34">
        <v>3</v>
      </c>
      <c r="R34">
        <v>1</v>
      </c>
      <c r="S34">
        <v>2</v>
      </c>
      <c r="U34">
        <v>1</v>
      </c>
      <c r="X34">
        <v>1</v>
      </c>
      <c r="Z34">
        <v>1</v>
      </c>
    </row>
    <row r="35" spans="2:26" x14ac:dyDescent="0.25">
      <c r="C35" t="s">
        <v>30</v>
      </c>
      <c r="D35" s="1">
        <v>290</v>
      </c>
      <c r="I35">
        <v>1</v>
      </c>
      <c r="J35">
        <v>1</v>
      </c>
      <c r="K35">
        <v>2</v>
      </c>
      <c r="L35">
        <v>1</v>
      </c>
      <c r="Q35">
        <v>1</v>
      </c>
      <c r="R35">
        <v>2</v>
      </c>
      <c r="S35">
        <v>1</v>
      </c>
      <c r="T35">
        <v>1</v>
      </c>
      <c r="Y35">
        <v>1</v>
      </c>
      <c r="Z35">
        <v>2</v>
      </c>
    </row>
    <row r="36" spans="2:26" x14ac:dyDescent="0.25">
      <c r="C36" t="s">
        <v>31</v>
      </c>
      <c r="D36" s="1">
        <v>290</v>
      </c>
      <c r="E36">
        <v>1</v>
      </c>
      <c r="H36">
        <v>1</v>
      </c>
      <c r="J36">
        <v>1</v>
      </c>
      <c r="L36">
        <v>1</v>
      </c>
      <c r="M36">
        <v>1</v>
      </c>
      <c r="O36">
        <v>1</v>
      </c>
      <c r="R36">
        <v>1</v>
      </c>
      <c r="T36">
        <v>2</v>
      </c>
      <c r="U36">
        <v>1</v>
      </c>
      <c r="V36">
        <v>1</v>
      </c>
      <c r="W36">
        <v>2</v>
      </c>
      <c r="X36">
        <v>3</v>
      </c>
      <c r="Y36">
        <v>2</v>
      </c>
      <c r="Z36">
        <v>1</v>
      </c>
    </row>
    <row r="37" spans="2:26" x14ac:dyDescent="0.25">
      <c r="B37" t="s">
        <v>32</v>
      </c>
    </row>
    <row r="38" spans="2:26" x14ac:dyDescent="0.25">
      <c r="C38" t="s">
        <v>33</v>
      </c>
      <c r="D38" s="1">
        <v>50</v>
      </c>
    </row>
    <row r="39" spans="2:26" x14ac:dyDescent="0.25">
      <c r="C39" t="s">
        <v>34</v>
      </c>
      <c r="D39" s="1">
        <v>50</v>
      </c>
    </row>
    <row r="40" spans="2:26" x14ac:dyDescent="0.25">
      <c r="C40" t="s">
        <v>35</v>
      </c>
      <c r="D40" s="1">
        <v>50</v>
      </c>
    </row>
    <row r="41" spans="2:26" x14ac:dyDescent="0.25">
      <c r="C41" t="s">
        <v>36</v>
      </c>
      <c r="D41" s="1">
        <v>50</v>
      </c>
    </row>
    <row r="42" spans="2:26" x14ac:dyDescent="0.25">
      <c r="C42" t="s">
        <v>37</v>
      </c>
      <c r="D42" s="1">
        <v>50</v>
      </c>
    </row>
    <row r="43" spans="2:26" x14ac:dyDescent="0.25">
      <c r="C43" t="s">
        <v>38</v>
      </c>
      <c r="D43" s="1">
        <v>50</v>
      </c>
    </row>
    <row r="44" spans="2:26" x14ac:dyDescent="0.25">
      <c r="C44" t="s">
        <v>39</v>
      </c>
      <c r="D44" s="1">
        <v>50</v>
      </c>
    </row>
    <row r="45" spans="2:26" x14ac:dyDescent="0.25">
      <c r="C45" t="s">
        <v>40</v>
      </c>
      <c r="D45" s="1">
        <v>50</v>
      </c>
    </row>
    <row r="46" spans="2:26" x14ac:dyDescent="0.25">
      <c r="C46" t="s">
        <v>41</v>
      </c>
      <c r="D46" s="1">
        <v>50</v>
      </c>
    </row>
    <row r="47" spans="2:26" x14ac:dyDescent="0.25">
      <c r="C47" t="s">
        <v>42</v>
      </c>
      <c r="D47" s="1">
        <v>50</v>
      </c>
    </row>
    <row r="48" spans="2:26" x14ac:dyDescent="0.25">
      <c r="C48" t="s">
        <v>43</v>
      </c>
      <c r="D48" s="1">
        <v>50</v>
      </c>
      <c r="L48">
        <v>1</v>
      </c>
    </row>
    <row r="49" spans="2:26" x14ac:dyDescent="0.25">
      <c r="C49" t="s">
        <v>44</v>
      </c>
      <c r="D49" s="1">
        <v>50</v>
      </c>
      <c r="Z49">
        <v>1</v>
      </c>
    </row>
    <row r="50" spans="2:26" x14ac:dyDescent="0.25">
      <c r="C50" t="s">
        <v>45</v>
      </c>
      <c r="D50" s="1">
        <v>50</v>
      </c>
    </row>
    <row r="51" spans="2:26" x14ac:dyDescent="0.25">
      <c r="C51" t="s">
        <v>46</v>
      </c>
      <c r="D51" s="1">
        <v>50</v>
      </c>
    </row>
    <row r="52" spans="2:26" x14ac:dyDescent="0.25">
      <c r="C52" t="s">
        <v>47</v>
      </c>
      <c r="D52" s="1">
        <v>50</v>
      </c>
    </row>
    <row r="53" spans="2:26" x14ac:dyDescent="0.25">
      <c r="C53" t="s">
        <v>48</v>
      </c>
      <c r="D53" s="1">
        <v>50</v>
      </c>
    </row>
    <row r="54" spans="2:26" x14ac:dyDescent="0.25">
      <c r="B54" t="s">
        <v>49</v>
      </c>
    </row>
    <row r="55" spans="2:26" x14ac:dyDescent="0.25">
      <c r="C55" t="s">
        <v>50</v>
      </c>
      <c r="D55" s="1">
        <v>50</v>
      </c>
    </row>
    <row r="56" spans="2:26" x14ac:dyDescent="0.25">
      <c r="C56" t="s">
        <v>51</v>
      </c>
      <c r="D56" s="1">
        <v>50</v>
      </c>
    </row>
    <row r="57" spans="2:26" x14ac:dyDescent="0.25">
      <c r="C57" t="s">
        <v>52</v>
      </c>
      <c r="D57" s="1">
        <v>50</v>
      </c>
    </row>
    <row r="58" spans="2:26" x14ac:dyDescent="0.25">
      <c r="C58" t="s">
        <v>53</v>
      </c>
      <c r="D58" s="1">
        <v>50</v>
      </c>
    </row>
    <row r="59" spans="2:26" x14ac:dyDescent="0.25">
      <c r="C59" t="s">
        <v>54</v>
      </c>
      <c r="D59" s="1">
        <v>50</v>
      </c>
    </row>
    <row r="60" spans="2:26" x14ac:dyDescent="0.25">
      <c r="C60" t="s">
        <v>55</v>
      </c>
      <c r="D60" s="1">
        <v>50</v>
      </c>
    </row>
    <row r="61" spans="2:26" x14ac:dyDescent="0.25">
      <c r="C61" t="s">
        <v>56</v>
      </c>
      <c r="D61" s="1">
        <v>50</v>
      </c>
      <c r="L61">
        <v>1</v>
      </c>
      <c r="R61">
        <v>1</v>
      </c>
      <c r="S61">
        <v>2</v>
      </c>
    </row>
    <row r="62" spans="2:26" x14ac:dyDescent="0.25">
      <c r="C62" t="s">
        <v>57</v>
      </c>
      <c r="D62" s="1">
        <v>50</v>
      </c>
    </row>
    <row r="63" spans="2:26" x14ac:dyDescent="0.25">
      <c r="C63" t="s">
        <v>58</v>
      </c>
      <c r="D63" s="1">
        <v>50</v>
      </c>
    </row>
    <row r="64" spans="2:26" x14ac:dyDescent="0.25">
      <c r="B64" t="s">
        <v>118</v>
      </c>
      <c r="D64" s="1"/>
    </row>
    <row r="65" spans="1:40" x14ac:dyDescent="0.25">
      <c r="C65" t="s">
        <v>120</v>
      </c>
      <c r="D65" s="1">
        <v>10</v>
      </c>
      <c r="T65">
        <v>1</v>
      </c>
    </row>
    <row r="66" spans="1:40" x14ac:dyDescent="0.25">
      <c r="C66" t="s">
        <v>121</v>
      </c>
      <c r="D66" s="1">
        <v>5</v>
      </c>
      <c r="X66">
        <v>1</v>
      </c>
      <c r="AB66">
        <v>1</v>
      </c>
      <c r="AG66">
        <v>1</v>
      </c>
      <c r="AL66">
        <v>1</v>
      </c>
    </row>
    <row r="67" spans="1:40" x14ac:dyDescent="0.25">
      <c r="C67" t="s">
        <v>122</v>
      </c>
      <c r="D67" s="1">
        <v>5</v>
      </c>
    </row>
    <row r="68" spans="1:40" x14ac:dyDescent="0.25">
      <c r="C68" t="s">
        <v>119</v>
      </c>
      <c r="D68" s="1">
        <v>30</v>
      </c>
      <c r="Z68">
        <v>1</v>
      </c>
      <c r="AE68">
        <v>1</v>
      </c>
      <c r="AH68">
        <v>2</v>
      </c>
      <c r="AK68">
        <v>1</v>
      </c>
      <c r="AL68">
        <v>2</v>
      </c>
      <c r="AM68">
        <v>1</v>
      </c>
      <c r="AN68">
        <v>2</v>
      </c>
    </row>
    <row r="69" spans="1:40" x14ac:dyDescent="0.25">
      <c r="A69" t="s">
        <v>59</v>
      </c>
    </row>
    <row r="70" spans="1:40" x14ac:dyDescent="0.25">
      <c r="B70" t="s">
        <v>59</v>
      </c>
    </row>
    <row r="71" spans="1:40" x14ac:dyDescent="0.25">
      <c r="C71" t="s">
        <v>60</v>
      </c>
      <c r="D71" s="1">
        <v>100</v>
      </c>
      <c r="E71">
        <v>2</v>
      </c>
      <c r="F71">
        <v>4</v>
      </c>
      <c r="G71">
        <v>6</v>
      </c>
      <c r="H71">
        <v>4</v>
      </c>
      <c r="I71">
        <v>4</v>
      </c>
      <c r="J71">
        <v>3</v>
      </c>
      <c r="K71">
        <v>5</v>
      </c>
      <c r="L71">
        <v>7</v>
      </c>
      <c r="M71">
        <v>3</v>
      </c>
      <c r="N71">
        <v>3</v>
      </c>
      <c r="O71">
        <v>4</v>
      </c>
      <c r="P71">
        <v>3</v>
      </c>
      <c r="Q71">
        <v>5</v>
      </c>
      <c r="R71">
        <v>6</v>
      </c>
      <c r="S71">
        <v>8</v>
      </c>
      <c r="T71">
        <v>7</v>
      </c>
      <c r="U71">
        <v>4</v>
      </c>
      <c r="V71">
        <v>3</v>
      </c>
      <c r="W71">
        <v>4</v>
      </c>
      <c r="X71">
        <v>5</v>
      </c>
      <c r="Y71">
        <v>4</v>
      </c>
      <c r="Z71">
        <v>6</v>
      </c>
      <c r="AE71" s="8"/>
      <c r="AF71" s="8"/>
      <c r="AG71" s="8"/>
      <c r="AH71" s="8"/>
      <c r="AI71" s="8"/>
    </row>
    <row r="72" spans="1:40" x14ac:dyDescent="0.25">
      <c r="C72" t="s">
        <v>61</v>
      </c>
      <c r="D72" s="1">
        <v>150</v>
      </c>
      <c r="E72">
        <v>5</v>
      </c>
      <c r="F72">
        <v>1</v>
      </c>
      <c r="G72">
        <v>2</v>
      </c>
      <c r="H72">
        <v>3</v>
      </c>
      <c r="I72">
        <v>5</v>
      </c>
      <c r="J72">
        <v>4</v>
      </c>
      <c r="K72">
        <v>6</v>
      </c>
      <c r="L72">
        <v>5</v>
      </c>
      <c r="M72">
        <v>3</v>
      </c>
      <c r="N72">
        <v>2</v>
      </c>
      <c r="O72">
        <v>2</v>
      </c>
      <c r="P72">
        <v>3</v>
      </c>
      <c r="Q72">
        <v>4</v>
      </c>
      <c r="R72">
        <v>3</v>
      </c>
      <c r="S72">
        <v>4</v>
      </c>
      <c r="T72">
        <v>3</v>
      </c>
      <c r="U72">
        <v>1</v>
      </c>
      <c r="V72">
        <v>2</v>
      </c>
      <c r="W72">
        <v>1</v>
      </c>
      <c r="X72">
        <v>3</v>
      </c>
      <c r="Y72">
        <v>4</v>
      </c>
      <c r="Z72">
        <v>2</v>
      </c>
      <c r="AE72" s="8"/>
      <c r="AF72" s="8"/>
      <c r="AG72" s="8"/>
      <c r="AH72" s="8"/>
      <c r="AI72" s="8"/>
    </row>
    <row r="73" spans="1:40" x14ac:dyDescent="0.25">
      <c r="C73" t="s">
        <v>62</v>
      </c>
      <c r="D73" s="1">
        <v>150</v>
      </c>
      <c r="N73">
        <v>1</v>
      </c>
      <c r="P73">
        <v>1</v>
      </c>
      <c r="Q73">
        <v>2</v>
      </c>
      <c r="R73">
        <v>2</v>
      </c>
      <c r="S73">
        <v>3</v>
      </c>
      <c r="T73">
        <v>3</v>
      </c>
      <c r="X73">
        <v>3</v>
      </c>
      <c r="Y73">
        <v>1</v>
      </c>
      <c r="Z73">
        <v>2</v>
      </c>
      <c r="AE73" s="8"/>
      <c r="AF73" s="8"/>
      <c r="AG73" s="8"/>
      <c r="AH73" s="8"/>
      <c r="AI73" s="8"/>
    </row>
    <row r="74" spans="1:40" x14ac:dyDescent="0.25">
      <c r="C74" t="s">
        <v>63</v>
      </c>
      <c r="D74" s="1">
        <v>170</v>
      </c>
      <c r="AE74" s="8"/>
      <c r="AF74" s="8"/>
      <c r="AG74" s="8"/>
      <c r="AH74" s="8"/>
      <c r="AI74" s="8"/>
    </row>
    <row r="75" spans="1:40" x14ac:dyDescent="0.25">
      <c r="C75" t="s">
        <v>64</v>
      </c>
      <c r="D75" s="1">
        <v>150</v>
      </c>
      <c r="O75">
        <v>1</v>
      </c>
      <c r="Q75">
        <v>1</v>
      </c>
      <c r="R75">
        <v>2</v>
      </c>
      <c r="S75">
        <v>1</v>
      </c>
      <c r="T75">
        <v>1</v>
      </c>
      <c r="W75">
        <v>1</v>
      </c>
      <c r="X75">
        <v>2</v>
      </c>
      <c r="AE75" s="8"/>
      <c r="AF75" s="8"/>
      <c r="AG75" s="8"/>
      <c r="AH75" s="8"/>
      <c r="AI75" s="8"/>
    </row>
    <row r="76" spans="1:40" x14ac:dyDescent="0.25">
      <c r="C76" t="s">
        <v>65</v>
      </c>
      <c r="D76" s="1">
        <v>150</v>
      </c>
      <c r="J76">
        <v>2</v>
      </c>
      <c r="K76">
        <v>3</v>
      </c>
      <c r="L76">
        <v>2</v>
      </c>
      <c r="Q76">
        <v>2</v>
      </c>
      <c r="R76">
        <v>3</v>
      </c>
      <c r="S76">
        <v>4</v>
      </c>
      <c r="T76">
        <v>5</v>
      </c>
      <c r="U76">
        <v>2</v>
      </c>
      <c r="V76">
        <v>1</v>
      </c>
      <c r="W76">
        <v>1</v>
      </c>
      <c r="X76">
        <v>1</v>
      </c>
      <c r="Y76">
        <v>2</v>
      </c>
      <c r="Z76">
        <v>3</v>
      </c>
      <c r="AE76" s="8"/>
      <c r="AF76" s="8"/>
      <c r="AG76" s="8"/>
      <c r="AH76" s="8"/>
      <c r="AI76" s="8"/>
    </row>
    <row r="77" spans="1:40" x14ac:dyDescent="0.25">
      <c r="C77" t="s">
        <v>66</v>
      </c>
      <c r="D77" s="1">
        <v>150</v>
      </c>
      <c r="AE77" s="8"/>
      <c r="AF77" s="8"/>
      <c r="AG77" s="8"/>
      <c r="AH77" s="8"/>
      <c r="AI77" s="8"/>
    </row>
    <row r="78" spans="1:40" x14ac:dyDescent="0.25">
      <c r="B78" t="s">
        <v>67</v>
      </c>
      <c r="AE78" s="8"/>
      <c r="AF78" s="8"/>
      <c r="AG78" s="8"/>
      <c r="AH78" s="8"/>
      <c r="AI78" s="8"/>
    </row>
    <row r="79" spans="1:40" x14ac:dyDescent="0.25">
      <c r="C79" t="s">
        <v>68</v>
      </c>
      <c r="D79" s="1">
        <v>50</v>
      </c>
      <c r="T79">
        <v>1</v>
      </c>
      <c r="X79">
        <v>2</v>
      </c>
      <c r="Y79">
        <v>1</v>
      </c>
      <c r="AE79" s="8"/>
      <c r="AF79" s="8"/>
      <c r="AG79" s="8"/>
      <c r="AH79" s="8"/>
      <c r="AI79" s="8"/>
    </row>
    <row r="80" spans="1:40" x14ac:dyDescent="0.25">
      <c r="C80" t="s">
        <v>69</v>
      </c>
      <c r="D80" s="1">
        <v>50</v>
      </c>
      <c r="K80">
        <v>1</v>
      </c>
      <c r="O80">
        <v>1</v>
      </c>
      <c r="S80">
        <v>1</v>
      </c>
      <c r="Z80">
        <v>1</v>
      </c>
      <c r="AE80" s="8"/>
      <c r="AF80" s="8"/>
      <c r="AG80" s="8"/>
      <c r="AH80" s="8"/>
      <c r="AI80" s="8"/>
    </row>
    <row r="81" spans="1:35" x14ac:dyDescent="0.25">
      <c r="C81" t="s">
        <v>70</v>
      </c>
      <c r="D81" s="1">
        <v>50</v>
      </c>
      <c r="R81">
        <v>2</v>
      </c>
      <c r="S81">
        <v>1</v>
      </c>
      <c r="T81">
        <v>2</v>
      </c>
      <c r="U81">
        <v>1</v>
      </c>
      <c r="V81">
        <v>1</v>
      </c>
      <c r="W81">
        <v>1</v>
      </c>
      <c r="Y81">
        <v>2</v>
      </c>
      <c r="Z81">
        <v>1</v>
      </c>
      <c r="AE81" s="8"/>
      <c r="AF81" s="8"/>
      <c r="AG81" s="8"/>
      <c r="AH81" s="8"/>
      <c r="AI81" s="8"/>
    </row>
    <row r="82" spans="1:35" x14ac:dyDescent="0.25">
      <c r="C82" t="s">
        <v>71</v>
      </c>
      <c r="D82" s="1">
        <v>50</v>
      </c>
      <c r="K82">
        <v>2</v>
      </c>
      <c r="L82">
        <v>2</v>
      </c>
      <c r="R82">
        <v>4</v>
      </c>
      <c r="S82">
        <v>3</v>
      </c>
      <c r="T82">
        <v>1</v>
      </c>
      <c r="U82">
        <v>1</v>
      </c>
      <c r="V82">
        <v>2</v>
      </c>
      <c r="W82">
        <v>1</v>
      </c>
      <c r="X82">
        <v>2</v>
      </c>
      <c r="Y82">
        <v>3</v>
      </c>
      <c r="Z82">
        <v>2</v>
      </c>
      <c r="AE82" s="8"/>
      <c r="AF82" s="8"/>
      <c r="AG82" s="8"/>
      <c r="AH82" s="8"/>
      <c r="AI82" s="8"/>
    </row>
    <row r="83" spans="1:35" x14ac:dyDescent="0.25">
      <c r="C83" t="s">
        <v>72</v>
      </c>
      <c r="D83" s="1">
        <v>50</v>
      </c>
      <c r="J83">
        <v>1</v>
      </c>
      <c r="K83">
        <v>3</v>
      </c>
      <c r="L83">
        <v>4</v>
      </c>
      <c r="R83">
        <v>2</v>
      </c>
      <c r="S83">
        <v>4</v>
      </c>
      <c r="T83">
        <v>4</v>
      </c>
      <c r="U83">
        <v>2</v>
      </c>
      <c r="V83">
        <v>2</v>
      </c>
      <c r="W83">
        <v>3</v>
      </c>
      <c r="X83">
        <v>4</v>
      </c>
      <c r="Y83">
        <v>2</v>
      </c>
      <c r="Z83">
        <v>4</v>
      </c>
      <c r="AE83" s="8"/>
      <c r="AF83" s="8"/>
      <c r="AG83" s="8"/>
      <c r="AH83" s="8"/>
      <c r="AI83" s="8"/>
    </row>
    <row r="84" spans="1:35" x14ac:dyDescent="0.25">
      <c r="C84" t="s">
        <v>73</v>
      </c>
      <c r="D84" s="1">
        <v>50</v>
      </c>
      <c r="S84">
        <v>1</v>
      </c>
      <c r="AE84" s="8"/>
      <c r="AF84" s="8"/>
      <c r="AG84" s="8"/>
      <c r="AH84" s="8"/>
      <c r="AI84" s="8"/>
    </row>
    <row r="85" spans="1:35" x14ac:dyDescent="0.25">
      <c r="C85" t="s">
        <v>74</v>
      </c>
      <c r="D85" s="1">
        <v>30</v>
      </c>
      <c r="L85">
        <v>1</v>
      </c>
      <c r="R85">
        <v>3</v>
      </c>
      <c r="AE85" s="8"/>
      <c r="AF85" s="8"/>
      <c r="AG85" s="8"/>
      <c r="AH85" s="8"/>
      <c r="AI85" s="8"/>
    </row>
    <row r="86" spans="1:35" x14ac:dyDescent="0.25">
      <c r="C86" t="s">
        <v>75</v>
      </c>
      <c r="D86" s="1">
        <v>20</v>
      </c>
      <c r="L86">
        <v>2</v>
      </c>
      <c r="N86">
        <v>1</v>
      </c>
      <c r="P86">
        <v>1</v>
      </c>
      <c r="Q86">
        <v>2</v>
      </c>
      <c r="R86">
        <v>1</v>
      </c>
      <c r="S86">
        <v>2</v>
      </c>
      <c r="T86">
        <v>4</v>
      </c>
      <c r="U86">
        <v>1</v>
      </c>
      <c r="X86">
        <v>5</v>
      </c>
      <c r="Y86">
        <v>4</v>
      </c>
      <c r="Z86">
        <v>2</v>
      </c>
      <c r="AE86" s="8"/>
      <c r="AF86" s="8"/>
      <c r="AG86" s="8"/>
      <c r="AH86" s="8"/>
      <c r="AI86" s="8"/>
    </row>
    <row r="87" spans="1:35" x14ac:dyDescent="0.25">
      <c r="A87" t="s">
        <v>76</v>
      </c>
    </row>
    <row r="88" spans="1:35" x14ac:dyDescent="0.25">
      <c r="B88" t="s">
        <v>76</v>
      </c>
    </row>
    <row r="89" spans="1:35" x14ac:dyDescent="0.25">
      <c r="C89" t="s">
        <v>77</v>
      </c>
      <c r="D89" s="1">
        <v>145</v>
      </c>
      <c r="E89">
        <v>4</v>
      </c>
      <c r="F89">
        <v>3</v>
      </c>
      <c r="G89">
        <v>4</v>
      </c>
      <c r="H89">
        <v>3</v>
      </c>
      <c r="I89">
        <v>4</v>
      </c>
      <c r="J89">
        <v>3</v>
      </c>
      <c r="K89">
        <v>4</v>
      </c>
      <c r="L89">
        <v>3</v>
      </c>
      <c r="M89">
        <v>2</v>
      </c>
      <c r="N89">
        <v>3</v>
      </c>
      <c r="O89">
        <v>2</v>
      </c>
      <c r="P89">
        <v>3</v>
      </c>
      <c r="Q89">
        <v>4</v>
      </c>
      <c r="R89">
        <v>4</v>
      </c>
      <c r="S89">
        <v>5</v>
      </c>
      <c r="T89">
        <v>4</v>
      </c>
      <c r="U89">
        <v>2</v>
      </c>
      <c r="V89">
        <v>1</v>
      </c>
      <c r="W89">
        <v>1</v>
      </c>
      <c r="X89">
        <v>3</v>
      </c>
      <c r="Y89">
        <v>2</v>
      </c>
      <c r="Z89">
        <v>3</v>
      </c>
    </row>
    <row r="90" spans="1:35" x14ac:dyDescent="0.25">
      <c r="C90" t="s">
        <v>78</v>
      </c>
      <c r="D90" s="1">
        <v>175</v>
      </c>
      <c r="F90">
        <v>1</v>
      </c>
      <c r="H90">
        <v>1</v>
      </c>
      <c r="K90">
        <v>2</v>
      </c>
      <c r="L90">
        <v>2</v>
      </c>
      <c r="O90">
        <v>1</v>
      </c>
      <c r="R90">
        <v>2</v>
      </c>
      <c r="S90">
        <v>1</v>
      </c>
      <c r="T90">
        <v>2</v>
      </c>
      <c r="W90">
        <v>1</v>
      </c>
      <c r="X90">
        <v>1</v>
      </c>
      <c r="Y90">
        <v>1</v>
      </c>
    </row>
    <row r="91" spans="1:35" x14ac:dyDescent="0.25">
      <c r="C91" t="s">
        <v>79</v>
      </c>
      <c r="D91" s="1">
        <v>195</v>
      </c>
      <c r="J91">
        <v>2</v>
      </c>
      <c r="K91">
        <v>3</v>
      </c>
      <c r="L91">
        <v>1</v>
      </c>
      <c r="M91">
        <v>2</v>
      </c>
      <c r="N91">
        <v>3</v>
      </c>
      <c r="O91">
        <v>2</v>
      </c>
      <c r="P91">
        <v>1</v>
      </c>
      <c r="Q91">
        <v>4</v>
      </c>
      <c r="R91">
        <v>3</v>
      </c>
      <c r="S91">
        <v>3</v>
      </c>
      <c r="T91">
        <v>2</v>
      </c>
      <c r="U91">
        <v>1</v>
      </c>
      <c r="V91">
        <v>2</v>
      </c>
      <c r="X91">
        <v>1</v>
      </c>
      <c r="Y91">
        <v>2</v>
      </c>
      <c r="Z91">
        <v>3</v>
      </c>
    </row>
    <row r="92" spans="1:35" x14ac:dyDescent="0.25">
      <c r="C92" t="s">
        <v>80</v>
      </c>
      <c r="D92" s="1">
        <v>220</v>
      </c>
      <c r="I92">
        <v>1</v>
      </c>
      <c r="J92">
        <v>2</v>
      </c>
      <c r="O92">
        <v>1</v>
      </c>
      <c r="Q92">
        <v>1</v>
      </c>
      <c r="S92">
        <v>1</v>
      </c>
      <c r="T92">
        <v>2</v>
      </c>
      <c r="W92">
        <v>1</v>
      </c>
    </row>
    <row r="93" spans="1:35" x14ac:dyDescent="0.25">
      <c r="C93" t="s">
        <v>81</v>
      </c>
      <c r="D93" s="1">
        <v>195</v>
      </c>
      <c r="F93">
        <v>1</v>
      </c>
      <c r="G93">
        <v>2</v>
      </c>
      <c r="I93">
        <v>1</v>
      </c>
      <c r="K93">
        <v>1</v>
      </c>
      <c r="N93">
        <v>1</v>
      </c>
      <c r="P93">
        <v>1</v>
      </c>
      <c r="R93">
        <v>2</v>
      </c>
      <c r="S93">
        <v>1</v>
      </c>
      <c r="T93">
        <v>3</v>
      </c>
      <c r="X93">
        <v>1</v>
      </c>
    </row>
    <row r="94" spans="1:35" x14ac:dyDescent="0.25">
      <c r="C94" t="s">
        <v>82</v>
      </c>
      <c r="D94" s="1">
        <v>210</v>
      </c>
      <c r="E94">
        <v>2</v>
      </c>
      <c r="F94">
        <v>1</v>
      </c>
      <c r="G94">
        <v>1</v>
      </c>
      <c r="I94">
        <v>1</v>
      </c>
      <c r="J94">
        <v>1</v>
      </c>
      <c r="M94">
        <v>1</v>
      </c>
      <c r="N94">
        <v>1</v>
      </c>
      <c r="Q94">
        <v>1</v>
      </c>
      <c r="R94">
        <v>2</v>
      </c>
      <c r="S94">
        <v>1</v>
      </c>
      <c r="T94">
        <v>1</v>
      </c>
      <c r="U94">
        <v>2</v>
      </c>
      <c r="X94">
        <v>2</v>
      </c>
      <c r="Y94">
        <v>1</v>
      </c>
      <c r="Z94">
        <v>1</v>
      </c>
    </row>
    <row r="95" spans="1:35" x14ac:dyDescent="0.25">
      <c r="C95" t="s">
        <v>83</v>
      </c>
      <c r="D95" s="1">
        <v>220</v>
      </c>
      <c r="K95">
        <v>1</v>
      </c>
      <c r="Y95">
        <v>1</v>
      </c>
    </row>
    <row r="96" spans="1:35" x14ac:dyDescent="0.25">
      <c r="C96" t="s">
        <v>84</v>
      </c>
      <c r="D96" s="1">
        <v>220</v>
      </c>
      <c r="E96">
        <v>2</v>
      </c>
      <c r="F96">
        <v>1</v>
      </c>
      <c r="G96">
        <v>2</v>
      </c>
      <c r="H96">
        <v>2</v>
      </c>
      <c r="I96">
        <v>1</v>
      </c>
      <c r="J96">
        <v>2</v>
      </c>
      <c r="K96">
        <v>3</v>
      </c>
      <c r="L96">
        <v>4</v>
      </c>
      <c r="N96">
        <v>1</v>
      </c>
      <c r="P96">
        <v>1</v>
      </c>
      <c r="R96">
        <v>2</v>
      </c>
      <c r="S96">
        <v>1</v>
      </c>
      <c r="T96">
        <v>2</v>
      </c>
      <c r="U96">
        <v>1</v>
      </c>
      <c r="V96">
        <v>1</v>
      </c>
      <c r="W96">
        <v>2</v>
      </c>
      <c r="X96">
        <v>2</v>
      </c>
      <c r="Z96">
        <v>2</v>
      </c>
    </row>
    <row r="97" spans="1:26" x14ac:dyDescent="0.25">
      <c r="C97" t="s">
        <v>85</v>
      </c>
      <c r="D97" s="1">
        <v>90</v>
      </c>
      <c r="K97">
        <v>1</v>
      </c>
      <c r="O97">
        <v>1</v>
      </c>
      <c r="Q97">
        <v>2</v>
      </c>
      <c r="V97">
        <v>1</v>
      </c>
      <c r="X97">
        <v>1</v>
      </c>
    </row>
    <row r="98" spans="1:26" x14ac:dyDescent="0.25">
      <c r="C98" t="s">
        <v>86</v>
      </c>
      <c r="D98" s="1">
        <v>120</v>
      </c>
      <c r="W98">
        <v>1</v>
      </c>
      <c r="X98">
        <v>2</v>
      </c>
      <c r="Y98">
        <v>2</v>
      </c>
      <c r="Z98">
        <v>1</v>
      </c>
    </row>
    <row r="99" spans="1:26" x14ac:dyDescent="0.25">
      <c r="C99" t="s">
        <v>87</v>
      </c>
      <c r="D99" s="1">
        <v>280</v>
      </c>
      <c r="E99">
        <v>1</v>
      </c>
      <c r="F99">
        <v>1</v>
      </c>
      <c r="H99">
        <v>2</v>
      </c>
      <c r="I99">
        <v>1</v>
      </c>
      <c r="J99">
        <v>2</v>
      </c>
      <c r="K99">
        <v>1</v>
      </c>
      <c r="L99">
        <v>2</v>
      </c>
      <c r="M99">
        <v>2</v>
      </c>
      <c r="P99">
        <v>1</v>
      </c>
      <c r="W99">
        <v>1</v>
      </c>
      <c r="X99">
        <v>1</v>
      </c>
      <c r="Z99">
        <v>2</v>
      </c>
    </row>
    <row r="100" spans="1:26" x14ac:dyDescent="0.25">
      <c r="B100" t="s">
        <v>88</v>
      </c>
    </row>
    <row r="101" spans="1:26" x14ac:dyDescent="0.25">
      <c r="C101" t="s">
        <v>89</v>
      </c>
      <c r="D101" s="1">
        <v>15</v>
      </c>
    </row>
    <row r="102" spans="1:26" x14ac:dyDescent="0.25">
      <c r="C102" t="s">
        <v>90</v>
      </c>
      <c r="D102" s="1">
        <v>25</v>
      </c>
    </row>
    <row r="103" spans="1:26" x14ac:dyDescent="0.25">
      <c r="C103" t="s">
        <v>91</v>
      </c>
      <c r="D103" s="1">
        <v>25</v>
      </c>
    </row>
    <row r="104" spans="1:26" x14ac:dyDescent="0.25">
      <c r="A104" t="s">
        <v>92</v>
      </c>
    </row>
    <row r="105" spans="1:26" x14ac:dyDescent="0.25">
      <c r="B105" t="s">
        <v>93</v>
      </c>
    </row>
    <row r="106" spans="1:26" x14ac:dyDescent="0.25">
      <c r="C106" t="s">
        <v>94</v>
      </c>
      <c r="D106" s="1">
        <v>255</v>
      </c>
      <c r="I106">
        <v>1</v>
      </c>
      <c r="K106">
        <v>2</v>
      </c>
      <c r="L106">
        <v>2</v>
      </c>
      <c r="M106">
        <v>2</v>
      </c>
      <c r="Q106">
        <v>1</v>
      </c>
      <c r="R106">
        <v>1</v>
      </c>
      <c r="T106">
        <v>1</v>
      </c>
      <c r="V106">
        <v>1</v>
      </c>
      <c r="X106">
        <v>1</v>
      </c>
      <c r="Y106">
        <v>1</v>
      </c>
    </row>
    <row r="107" spans="1:26" x14ac:dyDescent="0.25">
      <c r="C107" t="s">
        <v>95</v>
      </c>
      <c r="D107" s="1">
        <v>255</v>
      </c>
      <c r="J107">
        <v>1</v>
      </c>
      <c r="L107">
        <v>1</v>
      </c>
      <c r="N107">
        <v>1</v>
      </c>
      <c r="P107">
        <v>2</v>
      </c>
      <c r="Q107">
        <v>3</v>
      </c>
      <c r="S107">
        <v>1</v>
      </c>
      <c r="X107">
        <v>2</v>
      </c>
      <c r="Y107">
        <v>1</v>
      </c>
      <c r="Z107">
        <v>1</v>
      </c>
    </row>
    <row r="108" spans="1:26" x14ac:dyDescent="0.25">
      <c r="C108" t="s">
        <v>96</v>
      </c>
      <c r="D108" s="1">
        <v>255</v>
      </c>
      <c r="F108">
        <v>1</v>
      </c>
      <c r="H108">
        <v>1</v>
      </c>
      <c r="Q108">
        <v>1</v>
      </c>
      <c r="R108">
        <v>1</v>
      </c>
      <c r="S108">
        <v>1</v>
      </c>
      <c r="T108">
        <v>2</v>
      </c>
      <c r="U108">
        <v>1</v>
      </c>
      <c r="W108">
        <v>2</v>
      </c>
      <c r="Y108">
        <v>1</v>
      </c>
    </row>
    <row r="109" spans="1:26" x14ac:dyDescent="0.25">
      <c r="C109" t="s">
        <v>97</v>
      </c>
      <c r="D109" s="1">
        <v>255</v>
      </c>
      <c r="J109">
        <v>1</v>
      </c>
      <c r="K109">
        <v>1</v>
      </c>
      <c r="M109">
        <v>1</v>
      </c>
      <c r="N109">
        <v>1</v>
      </c>
      <c r="S109">
        <v>1</v>
      </c>
      <c r="X109">
        <v>1</v>
      </c>
    </row>
    <row r="110" spans="1:26" x14ac:dyDescent="0.25">
      <c r="C110" t="s">
        <v>98</v>
      </c>
      <c r="D110" s="1">
        <v>270</v>
      </c>
      <c r="O110">
        <v>1</v>
      </c>
      <c r="Q110">
        <v>2</v>
      </c>
      <c r="R110">
        <v>1</v>
      </c>
    </row>
    <row r="111" spans="1:26" x14ac:dyDescent="0.25">
      <c r="C111" t="s">
        <v>99</v>
      </c>
      <c r="D111" s="1">
        <v>270</v>
      </c>
      <c r="K111">
        <v>1</v>
      </c>
      <c r="Z111">
        <v>1</v>
      </c>
    </row>
    <row r="112" spans="1:26" x14ac:dyDescent="0.25">
      <c r="C112" t="s">
        <v>100</v>
      </c>
      <c r="D112" s="1">
        <v>270</v>
      </c>
      <c r="I112">
        <v>1</v>
      </c>
      <c r="J112">
        <v>2</v>
      </c>
      <c r="L112">
        <v>2</v>
      </c>
      <c r="N112">
        <v>1</v>
      </c>
      <c r="O112">
        <v>1</v>
      </c>
      <c r="Q112">
        <v>1</v>
      </c>
      <c r="S112">
        <v>2</v>
      </c>
      <c r="T112">
        <v>1</v>
      </c>
      <c r="V112">
        <v>1</v>
      </c>
      <c r="X112">
        <v>1</v>
      </c>
      <c r="Y112">
        <v>2</v>
      </c>
    </row>
    <row r="113" spans="1:40" x14ac:dyDescent="0.25">
      <c r="C113" t="s">
        <v>101</v>
      </c>
      <c r="D113" s="1">
        <v>270</v>
      </c>
      <c r="H113">
        <v>1</v>
      </c>
      <c r="K113">
        <v>1</v>
      </c>
      <c r="R113">
        <v>1</v>
      </c>
      <c r="T113">
        <v>1</v>
      </c>
    </row>
    <row r="114" spans="1:40" x14ac:dyDescent="0.25">
      <c r="B114" t="s">
        <v>102</v>
      </c>
    </row>
    <row r="115" spans="1:40" x14ac:dyDescent="0.25">
      <c r="C115" t="s">
        <v>103</v>
      </c>
      <c r="D115" s="1">
        <v>295</v>
      </c>
    </row>
    <row r="116" spans="1:40" x14ac:dyDescent="0.25">
      <c r="C116" t="s">
        <v>104</v>
      </c>
      <c r="D116" s="1">
        <v>295</v>
      </c>
      <c r="N116">
        <v>1</v>
      </c>
      <c r="S116">
        <v>1</v>
      </c>
    </row>
    <row r="117" spans="1:40" x14ac:dyDescent="0.25">
      <c r="C117" t="s">
        <v>105</v>
      </c>
      <c r="D117" s="1">
        <v>295</v>
      </c>
    </row>
    <row r="118" spans="1:40" x14ac:dyDescent="0.25">
      <c r="C118" t="s">
        <v>106</v>
      </c>
      <c r="D118" s="1">
        <v>295</v>
      </c>
    </row>
    <row r="119" spans="1:40" x14ac:dyDescent="0.25">
      <c r="A119" t="s">
        <v>109</v>
      </c>
      <c r="D119" s="1"/>
    </row>
    <row r="120" spans="1:40" x14ac:dyDescent="0.25">
      <c r="A120" t="s">
        <v>110</v>
      </c>
      <c r="E120">
        <f>SUMPRODUCT($D$5:$D$118,E5:E118)</f>
        <v>7970</v>
      </c>
      <c r="F120">
        <f t="shared" ref="F120:O120" si="0">SUMPRODUCT($D$5:$D$118,F5:F118)</f>
        <v>5820</v>
      </c>
      <c r="G120">
        <f t="shared" si="0"/>
        <v>6250</v>
      </c>
      <c r="H120">
        <f t="shared" si="0"/>
        <v>6505</v>
      </c>
      <c r="I120">
        <f t="shared" si="0"/>
        <v>6295</v>
      </c>
      <c r="J120">
        <f t="shared" si="0"/>
        <v>8540</v>
      </c>
      <c r="K120">
        <f t="shared" si="0"/>
        <v>11380</v>
      </c>
      <c r="L120">
        <f t="shared" si="0"/>
        <v>12700</v>
      </c>
      <c r="M120">
        <f t="shared" si="0"/>
        <v>5610</v>
      </c>
      <c r="N120">
        <f t="shared" si="0"/>
        <v>8140</v>
      </c>
      <c r="O120">
        <f t="shared" si="0"/>
        <v>6850</v>
      </c>
      <c r="P120">
        <f t="shared" ref="P120:S120" si="1">SUMPRODUCT($D$5:$D$118,P5:P118)</f>
        <v>5630</v>
      </c>
      <c r="Q120">
        <f>SUMPRODUCT($D$5:$D$118,Q5:Q118)</f>
        <v>13120</v>
      </c>
      <c r="R120">
        <f t="shared" si="1"/>
        <v>16575</v>
      </c>
      <c r="S120">
        <f>SUMPRODUCT($D$5:$D$118,S5:S118)</f>
        <v>14245</v>
      </c>
      <c r="T120">
        <f t="shared" ref="T120:AN120" si="2">SUMPRODUCT($D$5:$D$118,T5:T118)</f>
        <v>13955</v>
      </c>
      <c r="U120">
        <f t="shared" si="2"/>
        <v>5330</v>
      </c>
      <c r="V120">
        <f t="shared" si="2"/>
        <v>5020</v>
      </c>
      <c r="W120">
        <f t="shared" si="2"/>
        <v>5330</v>
      </c>
      <c r="X120">
        <f t="shared" si="2"/>
        <v>12340</v>
      </c>
      <c r="Y120">
        <f t="shared" si="2"/>
        <v>9730</v>
      </c>
      <c r="Z120">
        <f t="shared" si="2"/>
        <v>11040</v>
      </c>
      <c r="AA120">
        <f t="shared" si="2"/>
        <v>0</v>
      </c>
      <c r="AB120">
        <f t="shared" si="2"/>
        <v>5</v>
      </c>
      <c r="AC120">
        <f t="shared" si="2"/>
        <v>0</v>
      </c>
      <c r="AD120">
        <f t="shared" si="2"/>
        <v>0</v>
      </c>
      <c r="AE120">
        <f t="shared" si="2"/>
        <v>30</v>
      </c>
      <c r="AF120">
        <f t="shared" si="2"/>
        <v>0</v>
      </c>
      <c r="AG120">
        <f t="shared" si="2"/>
        <v>5</v>
      </c>
      <c r="AH120">
        <f t="shared" si="2"/>
        <v>60</v>
      </c>
      <c r="AI120">
        <f t="shared" si="2"/>
        <v>0</v>
      </c>
      <c r="AJ120">
        <f t="shared" si="2"/>
        <v>0</v>
      </c>
      <c r="AK120">
        <f t="shared" si="2"/>
        <v>30</v>
      </c>
      <c r="AL120">
        <f t="shared" si="2"/>
        <v>65</v>
      </c>
      <c r="AM120">
        <f t="shared" si="2"/>
        <v>30</v>
      </c>
      <c r="AN120">
        <f t="shared" si="2"/>
        <v>60</v>
      </c>
    </row>
    <row r="121" spans="1:40" x14ac:dyDescent="0.25">
      <c r="A121" t="s">
        <v>111</v>
      </c>
      <c r="E121">
        <v>0</v>
      </c>
      <c r="F121">
        <v>0</v>
      </c>
      <c r="G121">
        <v>710</v>
      </c>
      <c r="H121">
        <v>2150</v>
      </c>
      <c r="I121">
        <v>3265</v>
      </c>
      <c r="J121">
        <v>4690</v>
      </c>
      <c r="K121">
        <v>3690</v>
      </c>
      <c r="L121">
        <v>4250</v>
      </c>
      <c r="M121">
        <v>2080</v>
      </c>
      <c r="N121">
        <v>3185</v>
      </c>
      <c r="O121">
        <v>3220</v>
      </c>
      <c r="P121">
        <v>2980</v>
      </c>
      <c r="Q121">
        <v>5825</v>
      </c>
      <c r="R121">
        <v>7850</v>
      </c>
      <c r="S121">
        <v>4140</v>
      </c>
      <c r="T121">
        <v>3290</v>
      </c>
      <c r="U121">
        <v>1080</v>
      </c>
      <c r="V121">
        <f>255+270</f>
        <v>525</v>
      </c>
      <c r="W121">
        <v>2350</v>
      </c>
      <c r="X121">
        <v>4080</v>
      </c>
      <c r="Y121">
        <v>3220</v>
      </c>
      <c r="Z121">
        <v>2950</v>
      </c>
    </row>
    <row r="125" spans="1:40" x14ac:dyDescent="0.25">
      <c r="L125">
        <f>SUM(F120:L120)</f>
        <v>57490</v>
      </c>
      <c r="S125">
        <f>SUM(M120:S120)</f>
        <v>70170</v>
      </c>
      <c r="Z125">
        <f>SUM(T120:Z120)</f>
        <v>62745</v>
      </c>
      <c r="AG125">
        <f>SUM(AA120:AG120)</f>
        <v>40</v>
      </c>
      <c r="AN125">
        <f>SUM(AH120:AN120)</f>
        <v>245</v>
      </c>
    </row>
    <row r="126" spans="1:40" x14ac:dyDescent="0.25">
      <c r="L126">
        <f>L125*4</f>
        <v>229960</v>
      </c>
      <c r="S126">
        <f>S125*4</f>
        <v>280680</v>
      </c>
      <c r="Z126">
        <f>Z125*4</f>
        <v>250980</v>
      </c>
      <c r="AG126">
        <f>AG125*4</f>
        <v>160</v>
      </c>
      <c r="AN126">
        <f>AN125*4</f>
        <v>980</v>
      </c>
    </row>
    <row r="127" spans="1:40" x14ac:dyDescent="0.25">
      <c r="S127" s="6">
        <f>S126/L126</f>
        <v>1.2205600974082449</v>
      </c>
    </row>
    <row r="128" spans="1:40" x14ac:dyDescent="0.25">
      <c r="I128">
        <f>SUM(F120:I120)</f>
        <v>24870</v>
      </c>
    </row>
    <row r="129" spans="9:9" x14ac:dyDescent="0.25">
      <c r="I129">
        <f>I128/4</f>
        <v>6217.5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12"/>
  <sheetViews>
    <sheetView workbookViewId="0">
      <selection activeCell="D14" sqref="D14"/>
    </sheetView>
  </sheetViews>
  <sheetFormatPr defaultRowHeight="15" x14ac:dyDescent="0.25"/>
  <cols>
    <col min="4" max="4" width="13.28515625" style="3" bestFit="1" customWidth="1"/>
    <col min="6" max="6" width="12.140625" bestFit="1" customWidth="1"/>
    <col min="7" max="7" width="13.28515625" bestFit="1" customWidth="1"/>
  </cols>
  <sheetData>
    <row r="5" spans="3:7" x14ac:dyDescent="0.25">
      <c r="C5" t="s">
        <v>112</v>
      </c>
      <c r="D5" s="3">
        <v>280000</v>
      </c>
    </row>
    <row r="7" spans="3:7" x14ac:dyDescent="0.25">
      <c r="C7" t="s">
        <v>113</v>
      </c>
      <c r="D7" s="3">
        <f>D5/30</f>
        <v>9333.3333333333339</v>
      </c>
    </row>
    <row r="9" spans="3:7" x14ac:dyDescent="0.25">
      <c r="C9" t="s">
        <v>114</v>
      </c>
      <c r="D9" s="3">
        <f>D7*0.7</f>
        <v>6533.333333333333</v>
      </c>
      <c r="E9">
        <v>4</v>
      </c>
      <c r="F9" s="4">
        <f>D9*E9</f>
        <v>26133.333333333332</v>
      </c>
      <c r="G9" s="4">
        <f>F9/7*30</f>
        <v>111999.99999999999</v>
      </c>
    </row>
    <row r="10" spans="3:7" x14ac:dyDescent="0.25">
      <c r="C10" t="s">
        <v>116</v>
      </c>
      <c r="D10" s="3">
        <f>D7*1.2</f>
        <v>11200</v>
      </c>
      <c r="E10">
        <v>1</v>
      </c>
      <c r="F10" s="4">
        <f t="shared" ref="F10:F11" si="0">D10*E10</f>
        <v>11200</v>
      </c>
      <c r="G10" s="4">
        <f t="shared" ref="G10:G11" si="1">F10/7*30</f>
        <v>48000</v>
      </c>
    </row>
    <row r="11" spans="3:7" x14ac:dyDescent="0.25">
      <c r="C11" t="s">
        <v>115</v>
      </c>
      <c r="D11" s="3">
        <f>D7*1.4</f>
        <v>13066.666666666666</v>
      </c>
      <c r="E11">
        <v>2</v>
      </c>
      <c r="F11" s="4">
        <f t="shared" si="0"/>
        <v>26133.333333333332</v>
      </c>
      <c r="G11" s="4">
        <f t="shared" si="1"/>
        <v>111999.99999999999</v>
      </c>
    </row>
    <row r="12" spans="3:7" x14ac:dyDescent="0.25">
      <c r="G12" s="4">
        <f>SUM(G9:G11)</f>
        <v>272000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menu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</dc:creator>
  <cp:lastModifiedBy>Vit</cp:lastModifiedBy>
  <dcterms:created xsi:type="dcterms:W3CDTF">2017-04-17T18:04:55Z</dcterms:created>
  <dcterms:modified xsi:type="dcterms:W3CDTF">2017-05-21T21:43:35Z</dcterms:modified>
</cp:coreProperties>
</file>