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7830" tabRatio="500" firstSheet="0" activeTab="0" autoFilterDateGrouping="1"/>
  </bookViews>
  <sheets>
    <sheet name="Лист1" sheetId="1" state="visible" r:id="rId1"/>
    <sheet name="Лист2" sheetId="2" state="visible" r:id="rId2"/>
  </sheets>
  <definedNames>
    <definedName name="_xlnm._FilterDatabase" localSheetId="0" hidden="1">'Лист1'!$A$9:$V$45</definedName>
    <definedName name="_xlnm.Print_Area" localSheetId="0">'Лист1'!$A$1:$T$60</definedName>
  </definedNames>
  <calcPr calcId="162913" fullCalcOnLoad="1" refMode="R1C1"/>
</workbook>
</file>

<file path=xl/styles.xml><?xml version="1.0" encoding="utf-8"?>
<styleSheet xmlns="http://schemas.openxmlformats.org/spreadsheetml/2006/main">
  <numFmts count="1">
    <numFmt numFmtId="164" formatCode="0.000"/>
  </numFmts>
  <fonts count="26">
    <font>
      <name val="Calibri"/>
      <sz val="11"/>
      <scheme val="minor"/>
    </font>
    <font>
      <name val="Arial"/>
      <charset val="204"/>
      <family val="2"/>
      <sz val="14"/>
    </font>
    <font>
      <name val="Arial"/>
      <charset val="204"/>
      <family val="2"/>
      <sz val="14"/>
    </font>
    <font>
      <name val="Arial"/>
      <charset val="204"/>
      <family val="2"/>
      <b val="1"/>
      <i val="1"/>
      <sz val="14"/>
    </font>
    <font>
      <name val="Arial"/>
      <charset val="204"/>
      <family val="2"/>
      <i val="1"/>
      <sz val="14"/>
    </font>
    <font>
      <name val="Arial"/>
      <charset val="204"/>
      <family val="2"/>
      <b val="1"/>
      <i val="1"/>
      <sz val="12"/>
    </font>
    <font>
      <name val="Arial"/>
      <charset val="204"/>
      <family val="2"/>
      <b val="1"/>
      <sz val="12"/>
    </font>
    <font>
      <name val="Arial"/>
      <charset val="204"/>
      <family val="2"/>
      <b val="1"/>
      <i val="1"/>
      <color rgb="FFFF0000"/>
      <sz val="14"/>
    </font>
    <font>
      <name val="Arial"/>
      <charset val="204"/>
      <family val="2"/>
      <i val="1"/>
      <sz val="16"/>
    </font>
    <font>
      <name val="Arial"/>
      <charset val="204"/>
      <family val="2"/>
      <b val="1"/>
      <sz val="14"/>
    </font>
    <font>
      <name val="Times New Roman"/>
      <charset val="204"/>
      <family val="1"/>
      <sz val="11"/>
    </font>
    <font>
      <name val="Arial"/>
      <charset val="204"/>
      <family val="2"/>
      <sz val="11"/>
    </font>
    <font>
      <name val="Times New Roman"/>
      <charset val="204"/>
      <family val="1"/>
      <sz val="11"/>
    </font>
    <font>
      <name val="Arial"/>
      <charset val="204"/>
      <family val="2"/>
      <b val="1"/>
      <sz val="11"/>
    </font>
    <font>
      <name val="Times New Roman"/>
      <charset val="204"/>
      <family val="1"/>
      <sz val="10"/>
    </font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 Cyr"/>
      <charset val="204"/>
      <family val="2"/>
      <sz val="10"/>
    </font>
    <font>
      <name val="ＭＳ Ｐゴシック"/>
      <charset val="128"/>
      <family val="3"/>
      <sz val="11"/>
    </font>
    <font>
      <name val="Arial"/>
      <charset val="204"/>
      <family val="2"/>
      <color theme="1"/>
      <sz val="11"/>
    </font>
    <font>
      <name val="Helv"/>
      <family val="2"/>
      <sz val="10"/>
    </font>
    <font>
      <name val="Arial Tur"/>
      <sz val="10"/>
    </font>
    <font>
      <name val="Calibri"/>
      <family val="2"/>
      <color indexed="8"/>
      <sz val="11"/>
      <scheme val="minor"/>
    </font>
    <font>
      <name val="Times New Roman"/>
      <charset val="204"/>
      <family val="1"/>
      <color theme="1"/>
      <sz val="16"/>
    </font>
    <font>
      <name val="Arial"/>
      <charset val="204"/>
      <family val="2"/>
      <color theme="1"/>
      <sz val="16"/>
    </font>
    <font>
      <name val="Calibri"/>
      <charset val="204"/>
      <family val="2"/>
      <b val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0.399975585192419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2"/>
    <xf numFmtId="0" fontId="15" fillId="0" borderId="2"/>
    <xf numFmtId="0" fontId="16" fillId="0" borderId="2"/>
    <xf numFmtId="0" fontId="17" fillId="0" borderId="2"/>
    <xf numFmtId="0" fontId="18" fillId="0" borderId="2"/>
    <xf numFmtId="0" fontId="20" fillId="0" borderId="2"/>
    <xf numFmtId="0" fontId="21" fillId="0" borderId="2"/>
    <xf numFmtId="0" fontId="22" fillId="0" borderId="2" applyAlignment="1">
      <alignment vertical="center"/>
    </xf>
    <xf numFmtId="0" fontId="15" fillId="0" borderId="2"/>
  </cellStyleXfs>
  <cellXfs count="6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2" fontId="2" fillId="0" borderId="0" applyAlignment="1" pivotButton="0" quotePrefix="0" xfId="0">
      <alignment horizontal="center" vertical="center"/>
    </xf>
    <xf numFmtId="2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1" fontId="3" fillId="0" borderId="0" applyAlignment="1" pivotButton="0" quotePrefix="0" xfId="0">
      <alignment horizontal="left" vertical="center"/>
    </xf>
    <xf numFmtId="1" fontId="2" fillId="0" borderId="0" applyAlignment="1" pivotButton="0" quotePrefix="0" xfId="0">
      <alignment horizontal="left" vertical="center"/>
    </xf>
    <xf numFmtId="2" fontId="2" fillId="0" borderId="0" pivotButton="0" quotePrefix="0" xfId="0"/>
    <xf numFmtId="1" fontId="4" fillId="0" borderId="0" applyAlignment="1" pivotButton="0" quotePrefix="0" xfId="0">
      <alignment horizontal="left" vertical="center"/>
    </xf>
    <xf numFmtId="0" fontId="6" fillId="0" borderId="0" pivotButton="0" quotePrefix="0" xfId="0"/>
    <xf numFmtId="2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1" fontId="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2" fontId="2" fillId="0" borderId="0" applyAlignment="1" pivotButton="0" quotePrefix="0" xfId="0">
      <alignment vertical="center"/>
    </xf>
    <xf numFmtId="164" fontId="8" fillId="0" borderId="0" applyAlignment="1" pivotButton="0" quotePrefix="0" xfId="0">
      <alignment horizontal="left" vertical="center"/>
    </xf>
    <xf numFmtId="49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2" fontId="9" fillId="0" borderId="0" applyAlignment="1" pivotButton="0" quotePrefix="0" xfId="0">
      <alignment horizontal="center" vertical="center"/>
    </xf>
    <xf numFmtId="2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1" fillId="0" borderId="0" pivotButton="0" quotePrefix="0" xfId="0"/>
    <xf numFmtId="2" fontId="11" fillId="0" borderId="0" applyAlignment="1" pivotButton="0" quotePrefix="0" xfId="0">
      <alignment horizontal="center" vertical="center"/>
    </xf>
    <xf numFmtId="0" fontId="11" fillId="0" borderId="2" pivotButton="0" quotePrefix="0" xfId="0"/>
    <xf numFmtId="0" fontId="1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/>
    </xf>
    <xf numFmtId="2" fontId="11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2" fontId="10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2" fontId="13" fillId="0" borderId="0" applyAlignment="1" pivotButton="0" quotePrefix="0" xfId="0">
      <alignment horizontal="center" vertical="center"/>
    </xf>
    <xf numFmtId="2" fontId="13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14" fillId="2" borderId="0" applyAlignment="1" pivotButton="0" quotePrefix="0" xfId="0">
      <alignment horizontal="center" vertical="center" wrapText="1"/>
    </xf>
    <xf numFmtId="1" fontId="3" fillId="0" borderId="0" applyAlignment="1" pivotButton="0" quotePrefix="1" xfId="0">
      <alignment horizontal="left" vertical="center"/>
    </xf>
    <xf numFmtId="0" fontId="15" fillId="0" borderId="2" pivotButton="0" quotePrefix="0" xfId="1"/>
    <xf numFmtId="0" fontId="19" fillId="0" borderId="2" pivotButton="0" quotePrefix="0" xfId="1"/>
    <xf numFmtId="0" fontId="23" fillId="0" borderId="2" applyAlignment="1" pivotButton="0" quotePrefix="0" xfId="1">
      <alignment vertical="center"/>
    </xf>
    <xf numFmtId="0" fontId="24" fillId="0" borderId="2" applyAlignment="1" pivotButton="0" quotePrefix="0" xfId="1">
      <alignment vertical="center"/>
    </xf>
    <xf numFmtId="4" fontId="13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left" vertical="center"/>
    </xf>
    <xf numFmtId="1" fontId="3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left" vertical="center" wrapText="1"/>
    </xf>
    <xf numFmtId="4" fontId="10" fillId="0" borderId="1" applyAlignment="1" pivotButton="0" quotePrefix="0" xfId="0">
      <alignment horizontal="center" vertical="center" wrapText="1"/>
    </xf>
    <xf numFmtId="164" fontId="10" fillId="0" borderId="3" applyAlignment="1" pivotButton="0" quotePrefix="0" xfId="0">
      <alignment horizontal="center" vertical="center" wrapText="1"/>
    </xf>
    <xf numFmtId="2" fontId="1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0" fillId="0" borderId="4" applyAlignment="1" pivotButton="0" quotePrefix="0" xfId="0">
      <alignment horizontal="center" vertical="center" wrapText="1"/>
    </xf>
    <xf numFmtId="0" fontId="25" fillId="0" borderId="0" pivotButton="0" quotePrefix="0" xfId="0"/>
    <xf numFmtId="164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</cellXfs>
  <cellStyles count="9">
    <cellStyle name="Обычный" xfId="0" builtinId="0"/>
    <cellStyle name="Обычный 3" xfId="1"/>
    <cellStyle name="Обычный 4" xfId="2"/>
    <cellStyle name="Обычный 2" xfId="3"/>
    <cellStyle name="標準_INVOICE" xfId="4"/>
    <cellStyle name="Стиль 1" xfId="5"/>
    <cellStyle name="Normal_tıme-MC TRADE  Ihracat " xfId="6"/>
    <cellStyle name="標準 2" xfId="7"/>
    <cellStyle name="Normal 5" xfId="8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27609</colOff>
      <row>45</row>
      <rowOff>110436</rowOff>
    </from>
    <to>
      <col>9</col>
      <colOff>1542727</colOff>
      <row>58</row>
      <rowOff>117066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1347174" y="58502827"/>
          <a:ext cx="4745336" cy="2670867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67"/>
  <sheetViews>
    <sheetView tabSelected="1" view="pageBreakPreview" topLeftCell="C1" zoomScale="95" zoomScaleNormal="50" zoomScaleSheetLayoutView="80" workbookViewId="0">
      <selection activeCell="E10" sqref="E10"/>
    </sheetView>
  </sheetViews>
  <sheetFormatPr baseColWidth="8" defaultColWidth="14.42578125" defaultRowHeight="15" customHeight="1"/>
  <cols>
    <col width="5.42578125" customWidth="1" style="59" min="1" max="1"/>
    <col width="25.28515625" customWidth="1" style="59" min="2" max="2"/>
    <col width="27.28515625" customWidth="1" style="59" min="3" max="3"/>
    <col width="9.28515625" customWidth="1" style="59" min="4" max="4"/>
    <col width="58" customWidth="1" style="59" min="5" max="5"/>
    <col width="24.28515625" customWidth="1" style="59" min="6" max="14"/>
    <col width="26.7109375" customWidth="1" style="59" min="15" max="16"/>
    <col width="41.85546875" customWidth="1" style="59" min="17" max="17"/>
    <col width="22" customWidth="1" style="59" min="18" max="19"/>
    <col width="44.140625" customWidth="1" style="59" min="20" max="20"/>
    <col width="20.28515625" customWidth="1" style="59" min="21" max="24"/>
  </cols>
  <sheetData>
    <row r="1" ht="30" customHeight="1" s="59">
      <c r="A1" s="46" t="inlineStr">
        <is>
          <t>Спецификация от 21.05.2024 к инвойсу 51/23</t>
        </is>
      </c>
      <c r="B1" s="1" t="n"/>
      <c r="C1" s="2" t="n"/>
      <c r="D1" s="44" t="n"/>
      <c r="E1" s="8" t="n"/>
      <c r="F1" s="44" t="n"/>
      <c r="G1" s="4" t="n"/>
      <c r="H1" s="4" t="n"/>
      <c r="I1" s="4" t="n"/>
      <c r="J1" s="4" t="n"/>
      <c r="K1" s="4" t="n"/>
      <c r="L1" s="4" t="n"/>
      <c r="M1" s="5" t="n"/>
      <c r="N1" s="1" t="n"/>
      <c r="O1" s="6" t="n"/>
      <c r="P1" s="6" t="n"/>
      <c r="Q1" s="1" t="n"/>
      <c r="R1" s="7" t="n"/>
      <c r="S1" s="7" t="n"/>
      <c r="T1" s="7" t="n"/>
      <c r="U1" s="9" t="n"/>
      <c r="V1" s="10" t="n"/>
    </row>
    <row r="2" ht="30" customHeight="1" s="59">
      <c r="A2" s="53" t="n"/>
      <c r="B2" s="53" t="n"/>
      <c r="C2" s="44" t="n"/>
      <c r="D2" s="44" t="n"/>
      <c r="E2" s="8" t="n"/>
      <c r="F2" s="44" t="n"/>
      <c r="G2" s="4" t="n"/>
      <c r="H2" s="4" t="n"/>
      <c r="I2" s="4" t="n"/>
      <c r="J2" s="4" t="n"/>
      <c r="K2" s="4" t="n"/>
      <c r="L2" s="4" t="n"/>
      <c r="M2" s="5" t="n"/>
      <c r="N2" s="12" t="n"/>
      <c r="O2" s="13" t="n"/>
      <c r="P2" s="13" t="n"/>
      <c r="Q2" s="1" t="n"/>
      <c r="R2" s="7" t="n"/>
      <c r="S2" s="7" t="n"/>
      <c r="T2" s="7" t="n"/>
      <c r="U2" s="9" t="n"/>
      <c r="V2" s="10" t="n"/>
    </row>
    <row r="3" ht="30" customHeight="1" s="59">
      <c r="A3" s="52" t="inlineStr">
        <is>
          <t>Контракт: 02 ADV-VOCH от 03.11.2023</t>
        </is>
      </c>
      <c r="B3" s="53" t="n"/>
      <c r="C3" s="54" t="n"/>
      <c r="D3" s="44" t="n"/>
      <c r="E3" s="8" t="n"/>
      <c r="F3" s="44" t="n"/>
      <c r="G3" s="4" t="n"/>
      <c r="H3" s="4" t="n"/>
      <c r="I3" s="15" t="n"/>
      <c r="J3" s="4" t="n"/>
      <c r="K3" s="4" t="n"/>
      <c r="L3" s="4" t="n"/>
      <c r="M3" s="5" t="n"/>
      <c r="N3" s="12" t="n"/>
      <c r="O3" s="16" t="n"/>
      <c r="P3" s="16" t="n"/>
      <c r="Q3" s="12" t="n"/>
      <c r="R3" s="7" t="n"/>
      <c r="S3" s="7" t="n"/>
      <c r="T3" s="7" t="n"/>
      <c r="U3" s="9" t="n"/>
      <c r="V3" s="10" t="n"/>
    </row>
    <row r="4" ht="30" customHeight="1" s="59">
      <c r="A4" s="52" t="inlineStr">
        <is>
          <t>Условия поставки: EXW БЕЛГРАД</t>
        </is>
      </c>
      <c r="B4" s="53" t="n"/>
      <c r="C4" s="44" t="n"/>
      <c r="D4" s="44" t="n"/>
      <c r="E4" s="64" t="n"/>
      <c r="F4" s="44" t="n"/>
      <c r="G4" s="4" t="n"/>
      <c r="H4" s="4" t="n"/>
      <c r="I4" s="4" t="n"/>
      <c r="J4" s="7" t="n"/>
      <c r="K4" s="7" t="n"/>
      <c r="L4" s="7" t="n"/>
      <c r="M4" s="5" t="n"/>
      <c r="N4" s="12" t="n"/>
      <c r="O4" s="16" t="n"/>
      <c r="P4" s="16" t="n"/>
      <c r="Q4" s="12" t="n"/>
      <c r="R4" s="1" t="n"/>
      <c r="S4" s="1" t="n"/>
      <c r="T4" s="7" t="n"/>
      <c r="U4" s="9" t="n"/>
      <c r="V4" s="10" t="n"/>
    </row>
    <row r="5" ht="30" customHeight="1" s="59">
      <c r="A5" s="52" t="inlineStr">
        <is>
          <t>Страна происхождения наручных часов: Швейцария</t>
        </is>
      </c>
      <c r="B5" s="18" t="n"/>
      <c r="C5" s="44" t="n"/>
      <c r="D5" s="44" t="n"/>
      <c r="E5" s="64" t="n"/>
      <c r="F5" s="44" t="n"/>
      <c r="G5" s="4" t="n"/>
      <c r="H5" s="4" t="n"/>
      <c r="I5" s="4" t="n"/>
      <c r="J5" s="4" t="n"/>
      <c r="K5" s="4" t="n"/>
      <c r="L5" s="4" t="n"/>
      <c r="M5" s="5" t="n"/>
      <c r="N5" s="12" t="n"/>
      <c r="O5" s="16" t="n"/>
      <c r="P5" s="16" t="n"/>
      <c r="Q5" s="12" t="n"/>
      <c r="R5" s="1" t="n"/>
      <c r="S5" s="1" t="n"/>
      <c r="T5" s="7" t="n"/>
      <c r="U5" s="9" t="n"/>
      <c r="V5" s="10" t="n"/>
      <c r="Z5" s="45" t="n"/>
    </row>
    <row r="6" ht="30" customHeight="1" s="59">
      <c r="A6" s="52" t="inlineStr">
        <is>
          <t>Производитель: Frederique Constant SA</t>
        </is>
      </c>
      <c r="B6" s="53" t="n"/>
      <c r="C6" s="44" t="n"/>
      <c r="D6" s="44" t="n"/>
      <c r="E6" s="64" t="n"/>
      <c r="F6" s="44" t="n"/>
      <c r="G6" s="4" t="n"/>
      <c r="H6" s="4" t="n"/>
      <c r="I6" s="4" t="n"/>
      <c r="J6" s="4" t="n"/>
      <c r="K6" s="4" t="n"/>
      <c r="L6" s="4" t="n"/>
      <c r="M6" s="5" t="n"/>
      <c r="N6" s="12" t="n"/>
      <c r="O6" s="16" t="n"/>
      <c r="P6" s="16" t="n"/>
      <c r="Q6" s="12" t="n"/>
      <c r="R6" s="1" t="n"/>
      <c r="S6" s="1" t="n"/>
      <c r="T6" s="7" t="n"/>
      <c r="U6" s="9" t="n"/>
      <c r="V6" s="10" t="n"/>
    </row>
    <row r="7" ht="30" customHeight="1" s="59">
      <c r="A7" s="62" t="inlineStr">
        <is>
          <t>Часы наручные с механической индикацией и сапфировым стеклом</t>
        </is>
      </c>
      <c r="B7" s="63" t="n"/>
      <c r="C7" s="44" t="n"/>
      <c r="D7" s="44" t="n"/>
      <c r="E7" s="64" t="n"/>
      <c r="F7" s="44" t="n"/>
      <c r="G7" s="4" t="n"/>
      <c r="H7" s="4" t="n"/>
      <c r="I7" s="4" t="n"/>
      <c r="J7" s="63" t="n"/>
      <c r="K7" s="63" t="n"/>
      <c r="L7" s="63" t="n"/>
      <c r="M7" s="5" t="n"/>
      <c r="N7" s="63" t="n"/>
      <c r="O7" s="20" t="n"/>
      <c r="P7" s="20" t="n"/>
      <c r="Q7" s="1" t="n"/>
      <c r="R7" s="1" t="n"/>
      <c r="S7" s="1" t="n"/>
      <c r="T7" s="7" t="n"/>
      <c r="U7" s="9" t="n"/>
      <c r="V7" s="10" t="n"/>
    </row>
    <row r="8" ht="30" customHeight="1" s="59">
      <c r="A8" s="21" t="inlineStr">
        <is>
          <t>Brand/Торговая марка: FREDERIQUE CONSTANT</t>
        </is>
      </c>
      <c r="B8" s="22" t="n"/>
      <c r="C8" s="44" t="n"/>
      <c r="D8" s="44" t="n"/>
      <c r="E8" s="64" t="n"/>
      <c r="F8" s="44" t="n"/>
      <c r="G8" s="44" t="n"/>
      <c r="H8" s="44" t="n"/>
      <c r="I8" s="44" t="n"/>
      <c r="J8" s="23" t="n"/>
      <c r="K8" s="23" t="n"/>
      <c r="L8" s="23" t="n"/>
      <c r="M8" s="24" t="n"/>
      <c r="N8" s="25" t="n"/>
      <c r="O8" s="25" t="n"/>
      <c r="P8" s="25" t="n"/>
      <c r="Q8" s="1" t="n"/>
      <c r="R8" s="1" t="n"/>
      <c r="S8" s="1" t="n"/>
      <c r="T8" s="26" t="n"/>
      <c r="U8" s="27" t="n"/>
      <c r="V8" s="28" t="n"/>
    </row>
    <row r="9" ht="52.5" customHeight="1" s="59">
      <c r="A9" s="37" t="inlineStr">
        <is>
          <t>№ п/п</t>
        </is>
      </c>
      <c r="B9" s="37" t="inlineStr">
        <is>
          <t>Артикул</t>
        </is>
      </c>
      <c r="C9" s="37" t="inlineStr">
        <is>
          <t>Описание товара</t>
        </is>
      </c>
      <c r="D9" s="37" t="inlineStr">
        <is>
          <t xml:space="preserve"> Кол-во</t>
        </is>
      </c>
      <c r="E9" s="37" t="inlineStr">
        <is>
          <t>Серийный номер</t>
        </is>
      </c>
      <c r="F9" s="37" t="inlineStr">
        <is>
          <t>Корпус</t>
        </is>
      </c>
      <c r="G9" s="37" t="inlineStr">
        <is>
          <t>Задняя крышка</t>
        </is>
      </c>
      <c r="H9" s="37" t="inlineStr">
        <is>
          <t>Женские/Мужские</t>
        </is>
      </c>
      <c r="I9" s="37" t="inlineStr">
        <is>
          <t xml:space="preserve"> Тип механизма</t>
        </is>
      </c>
      <c r="J9" s="37" t="inlineStr">
        <is>
          <t xml:space="preserve"> Тип браслета, материал</t>
        </is>
      </c>
      <c r="K9" s="37" t="inlineStr">
        <is>
          <t>Вес 1 щт</t>
        </is>
      </c>
      <c r="L9" s="37" t="n"/>
      <c r="M9" s="38" t="inlineStr">
        <is>
          <t>Общий вес часов, грамм</t>
        </is>
      </c>
      <c r="N9" s="37" t="inlineStr">
        <is>
          <t>Вес  комплектов (часов, инструкций, бирок...), гр.</t>
        </is>
      </c>
      <c r="O9" s="38" t="inlineStr">
        <is>
          <t xml:space="preserve"> Цена за изделие, РУБ.</t>
        </is>
      </c>
      <c r="P9" s="38" t="inlineStr">
        <is>
          <t>Общая стоимость, РУБ.</t>
        </is>
      </c>
      <c r="Q9" s="37" t="inlineStr">
        <is>
          <t xml:space="preserve"> Дополнительные функции 
(хронографы и т.д.)</t>
        </is>
      </c>
      <c r="R9" s="37" t="inlineStr">
        <is>
          <t>Вставки</t>
        </is>
      </c>
      <c r="S9" s="39" t="inlineStr">
        <is>
          <t>Вес бриллиантов/рубинов, карат</t>
        </is>
      </c>
      <c r="T9" s="37" t="inlineStr">
        <is>
          <t>Комплект</t>
        </is>
      </c>
      <c r="U9" s="29" t="inlineStr">
        <is>
          <t>Коробка для часов+инструкция</t>
        </is>
      </c>
      <c r="V9" s="29" t="inlineStr">
        <is>
          <t>Сертификат на бриллианты</t>
        </is>
      </c>
      <c r="W9" s="29" t="inlineStr">
        <is>
          <t>Инструмент</t>
        </is>
      </c>
      <c r="X9" s="29" t="inlineStr">
        <is>
          <t>Сертификат на хронометр</t>
        </is>
      </c>
    </row>
    <row r="10" ht="65.25" customHeight="1" s="59">
      <c r="A10" s="37" t="n">
        <v>1</v>
      </c>
      <c r="B10" s="55" t="inlineStr">
        <is>
          <t>FC-206MPWD1S6</t>
        </is>
      </c>
      <c r="C10" s="37" t="inlineStr">
        <is>
          <t>CLASSICS</t>
        </is>
      </c>
      <c r="D10" s="37" t="n">
        <v>3</v>
      </c>
      <c r="E10" s="55" t="inlineStr">
        <is>
          <t>4941886, 4941807, 4941939</t>
        </is>
      </c>
      <c r="F10" s="37" t="inlineStr">
        <is>
          <t>сталь</t>
        </is>
      </c>
      <c r="G10" s="37" t="inlineStr">
        <is>
          <t>сталь</t>
        </is>
      </c>
      <c r="H10" s="37" t="inlineStr">
        <is>
          <t>женские</t>
        </is>
      </c>
      <c r="I10" s="37" t="inlineStr">
        <is>
          <t>кварцевый</t>
        </is>
      </c>
      <c r="J10" s="37" t="inlineStr">
        <is>
          <t>ремешок из телячьей кожи</t>
        </is>
      </c>
      <c r="K10" s="38" t="n">
        <v>26.93</v>
      </c>
      <c r="L10" s="38" t="n">
        <v>35.13</v>
      </c>
      <c r="M10" s="38">
        <f>K10*D10</f>
        <v/>
      </c>
      <c r="N10" s="38">
        <f>L10*D10+U10*D10+V10*D10+W10*D10+X10*D10</f>
        <v/>
      </c>
      <c r="O10" s="56" t="n">
        <v>54844.8975</v>
      </c>
      <c r="P10" s="56">
        <f>O10*D10</f>
        <v/>
      </c>
      <c r="Q10" s="37" t="inlineStr">
        <is>
          <t>лунная фаза</t>
        </is>
      </c>
      <c r="R10" s="37" t="inlineStr">
        <is>
          <t>бриллианты; перламутр; стекло</t>
        </is>
      </c>
      <c r="S10" s="57">
        <f>0.04*D10</f>
        <v/>
      </c>
      <c r="T10" s="55" t="inlineStr">
        <is>
          <t>п/э пакет, бирка, коробка для часов+мешочек, инструкция, сертификат на бриллианты</t>
        </is>
      </c>
      <c r="U10" s="58" t="n">
        <v>384.96</v>
      </c>
      <c r="V10" s="58" t="n"/>
      <c r="W10" s="58" t="n"/>
      <c r="X10" s="58" t="n"/>
    </row>
    <row r="11" ht="65.25" customHeight="1" s="59">
      <c r="A11" s="37" t="n">
        <v>2</v>
      </c>
      <c r="B11" s="55" t="inlineStr">
        <is>
          <t>FC-206MPWD1S6B</t>
        </is>
      </c>
      <c r="C11" s="37" t="inlineStr">
        <is>
          <t>CLASSICS</t>
        </is>
      </c>
      <c r="D11" s="37" t="n">
        <v>2</v>
      </c>
      <c r="E11" s="55" t="inlineStr">
        <is>
          <t>4941328, 4930755</t>
        </is>
      </c>
      <c r="F11" s="37" t="inlineStr">
        <is>
          <t>сталь</t>
        </is>
      </c>
      <c r="G11" s="37" t="inlineStr">
        <is>
          <t>сталь</t>
        </is>
      </c>
      <c r="H11" s="37" t="inlineStr">
        <is>
          <t>женские</t>
        </is>
      </c>
      <c r="I11" s="37" t="inlineStr">
        <is>
          <t>кварцевый</t>
        </is>
      </c>
      <c r="J11" s="37" t="inlineStr">
        <is>
          <t>стальной браслет</t>
        </is>
      </c>
      <c r="K11" s="38" t="n">
        <v>72</v>
      </c>
      <c r="L11" s="38" t="n">
        <v>78.16</v>
      </c>
      <c r="M11" s="38">
        <f>K11*D11</f>
        <v/>
      </c>
      <c r="N11" s="38">
        <f>L11*D11+U11*D11+V11*D11+W11*D11+X11*D11</f>
        <v/>
      </c>
      <c r="O11" s="56" t="n">
        <v>65868.9975</v>
      </c>
      <c r="P11" s="56">
        <f>O11*D11</f>
        <v/>
      </c>
      <c r="Q11" s="37" t="inlineStr">
        <is>
          <t>лунная фаза</t>
        </is>
      </c>
      <c r="R11" s="37" t="inlineStr">
        <is>
          <t>бриллианты; перламутр; стекло</t>
        </is>
      </c>
      <c r="S11" s="57">
        <f>0.04*D11</f>
        <v/>
      </c>
      <c r="T11" s="55" t="inlineStr">
        <is>
          <t>п/э пакет, бирка, коробка для часов+мешочек, инструкция, сертификат на бриллианты</t>
        </is>
      </c>
      <c r="U11" s="58" t="n">
        <v>384.96</v>
      </c>
      <c r="V11" s="58" t="n"/>
      <c r="W11" s="58" t="n"/>
      <c r="X11" s="58" t="n"/>
    </row>
    <row r="12" ht="65.25" customHeight="1" s="59">
      <c r="A12" s="37" t="n">
        <v>3</v>
      </c>
      <c r="B12" s="55" t="inlineStr">
        <is>
          <t>FC-220MS3B4</t>
        </is>
      </c>
      <c r="C12" s="37" t="inlineStr">
        <is>
          <t>CLASSICS</t>
        </is>
      </c>
      <c r="D12" s="37" t="n">
        <v>3</v>
      </c>
      <c r="E12" s="55" t="inlineStr">
        <is>
          <t>4949254, 4949112, 4949526</t>
        </is>
      </c>
      <c r="F12" s="37" t="inlineStr">
        <is>
          <t>сталь, PVD покрытие из золота</t>
        </is>
      </c>
      <c r="G12" s="37" t="inlineStr">
        <is>
          <t>сталь, PVD покрытие из золота</t>
        </is>
      </c>
      <c r="H12" s="37" t="inlineStr">
        <is>
          <t>женские</t>
        </is>
      </c>
      <c r="I12" s="37" t="inlineStr">
        <is>
          <t>кварцевый</t>
        </is>
      </c>
      <c r="J12" s="37" t="inlineStr">
        <is>
          <t>ремешок из телячьей кожи</t>
        </is>
      </c>
      <c r="K12" s="38" t="n">
        <v>40.44</v>
      </c>
      <c r="L12" s="38" t="n">
        <v>43.1</v>
      </c>
      <c r="M12" s="38">
        <f>K12*D12</f>
        <v/>
      </c>
      <c r="N12" s="38">
        <f>L12*D12+U12*D12+V12*D12+W12*D12+X12*D12</f>
        <v/>
      </c>
      <c r="O12" s="56" t="n">
        <v>54844.8975</v>
      </c>
      <c r="P12" s="56">
        <f>O12*D12</f>
        <v/>
      </c>
      <c r="Q12" s="37" t="inlineStr">
        <is>
          <t>дата - число</t>
        </is>
      </c>
      <c r="R12" s="37" t="inlineStr">
        <is>
          <t>нет</t>
        </is>
      </c>
      <c r="S12" s="57" t="n"/>
      <c r="T12" s="55" t="inlineStr">
        <is>
          <t>п/э пакет, бирка, коробка для часов+мешочек, инструкция</t>
        </is>
      </c>
      <c r="U12" s="58" t="n">
        <v>384.96</v>
      </c>
      <c r="V12" s="58" t="n"/>
      <c r="W12" s="58" t="n"/>
      <c r="X12" s="58" t="n"/>
    </row>
    <row r="13" ht="65.25" customHeight="1" s="59">
      <c r="A13" s="37" t="n">
        <v>4</v>
      </c>
      <c r="B13" s="55" t="inlineStr">
        <is>
          <t>FC-220MS3B6</t>
        </is>
      </c>
      <c r="C13" s="37" t="inlineStr">
        <is>
          <t>CLASSICS</t>
        </is>
      </c>
      <c r="D13" s="37" t="n">
        <v>3</v>
      </c>
      <c r="E13" s="55" t="inlineStr">
        <is>
          <t>4949759, 4949796, 4949776</t>
        </is>
      </c>
      <c r="F13" s="37" t="inlineStr">
        <is>
          <t>сталь</t>
        </is>
      </c>
      <c r="G13" s="37" t="inlineStr">
        <is>
          <t>сталь</t>
        </is>
      </c>
      <c r="H13" s="37" t="inlineStr">
        <is>
          <t>женские</t>
        </is>
      </c>
      <c r="I13" s="37" t="inlineStr">
        <is>
          <t>кварцевый</t>
        </is>
      </c>
      <c r="J13" s="37" t="inlineStr">
        <is>
          <t>ремешок из телячьей кожи</t>
        </is>
      </c>
      <c r="K13" s="38" t="n">
        <v>40.67</v>
      </c>
      <c r="L13" s="38" t="n">
        <v>43.51</v>
      </c>
      <c r="M13" s="38">
        <f>K13*D13</f>
        <v/>
      </c>
      <c r="N13" s="38">
        <f>L13*D13+U13*D13+V13*D13+W13*D13+X13*D13</f>
        <v/>
      </c>
      <c r="O13" s="56" t="n">
        <v>43820.7975</v>
      </c>
      <c r="P13" s="56">
        <f>O13*D13</f>
        <v/>
      </c>
      <c r="Q13" s="37" t="inlineStr">
        <is>
          <t>дата - число</t>
        </is>
      </c>
      <c r="R13" s="37" t="inlineStr">
        <is>
          <t>нет</t>
        </is>
      </c>
      <c r="S13" s="57" t="n"/>
      <c r="T13" s="55" t="inlineStr">
        <is>
          <t>п/э пакет, бирка, коробка для часов+мешочек, инструкция</t>
        </is>
      </c>
      <c r="U13" s="58" t="n">
        <v>384.96</v>
      </c>
      <c r="V13" s="58" t="n"/>
      <c r="W13" s="58" t="n"/>
      <c r="X13" s="58" t="n"/>
    </row>
    <row r="14" ht="65.25" customHeight="1" s="59">
      <c r="A14" s="37" t="n">
        <v>5</v>
      </c>
      <c r="B14" s="55" t="inlineStr">
        <is>
          <t>FC-220MS3B6B</t>
        </is>
      </c>
      <c r="C14" s="37" t="inlineStr">
        <is>
          <t>CLASSICS</t>
        </is>
      </c>
      <c r="D14" s="37" t="n">
        <v>3</v>
      </c>
      <c r="E14" s="55" t="inlineStr">
        <is>
          <t>4949952, 4950048, 4949913</t>
        </is>
      </c>
      <c r="F14" s="37" t="inlineStr">
        <is>
          <t>сталь</t>
        </is>
      </c>
      <c r="G14" s="37" t="inlineStr">
        <is>
          <t>сталь</t>
        </is>
      </c>
      <c r="H14" s="37" t="inlineStr">
        <is>
          <t>женские</t>
        </is>
      </c>
      <c r="I14" s="37" t="inlineStr">
        <is>
          <t>кварцевый</t>
        </is>
      </c>
      <c r="J14" s="37" t="inlineStr">
        <is>
          <t>стальной браслет</t>
        </is>
      </c>
      <c r="K14" s="38" t="n">
        <v>94.37</v>
      </c>
      <c r="L14" s="38" t="n">
        <v>95.39</v>
      </c>
      <c r="M14" s="38">
        <f>K14*D14</f>
        <v/>
      </c>
      <c r="N14" s="38">
        <f>L14*D14+U14*D14+V14*D14+W14*D14+X14*D14</f>
        <v/>
      </c>
      <c r="O14" s="56" t="n">
        <v>49332.8475</v>
      </c>
      <c r="P14" s="56">
        <f>O14*D14</f>
        <v/>
      </c>
      <c r="Q14" s="37" t="inlineStr">
        <is>
          <t>дата - число</t>
        </is>
      </c>
      <c r="R14" s="37" t="inlineStr">
        <is>
          <t>нет</t>
        </is>
      </c>
      <c r="S14" s="57" t="n"/>
      <c r="T14" s="55" t="inlineStr">
        <is>
          <t>п/э пакет, бирка, коробка для часов+мешочек, инструкция</t>
        </is>
      </c>
      <c r="U14" s="58" t="n">
        <v>384.96</v>
      </c>
      <c r="V14" s="58" t="n"/>
      <c r="W14" s="58" t="n"/>
      <c r="X14" s="58" t="n"/>
    </row>
    <row r="15" ht="65.25" customHeight="1" s="59">
      <c r="A15" s="37" t="n">
        <v>6</v>
      </c>
      <c r="B15" s="55" t="inlineStr">
        <is>
          <t>FC-220NS5B6B</t>
        </is>
      </c>
      <c r="C15" s="37" t="inlineStr">
        <is>
          <t>CLASSICS</t>
        </is>
      </c>
      <c r="D15" s="37" t="n">
        <v>3</v>
      </c>
      <c r="E15" s="55" t="inlineStr">
        <is>
          <t>4964015, 4964007, 4963906</t>
        </is>
      </c>
      <c r="F15" s="37" t="inlineStr">
        <is>
          <t>сталь</t>
        </is>
      </c>
      <c r="G15" s="37" t="inlineStr">
        <is>
          <t>сталь</t>
        </is>
      </c>
      <c r="H15" s="37" t="inlineStr">
        <is>
          <t>мужские</t>
        </is>
      </c>
      <c r="I15" s="37" t="inlineStr">
        <is>
          <t>кварцевый</t>
        </is>
      </c>
      <c r="J15" s="37" t="inlineStr">
        <is>
          <t>стальной браслет</t>
        </is>
      </c>
      <c r="K15" s="38" t="n">
        <v>127.26</v>
      </c>
      <c r="L15" s="38" t="n">
        <v>128.44</v>
      </c>
      <c r="M15" s="38">
        <f>K15*D15</f>
        <v/>
      </c>
      <c r="N15" s="38">
        <f>L15*D15+U15*D15+V15*D15+W15*D15+X15*D15</f>
        <v/>
      </c>
      <c r="O15" s="56" t="n">
        <v>46852.425</v>
      </c>
      <c r="P15" s="56">
        <f>O15*D15</f>
        <v/>
      </c>
      <c r="Q15" s="37" t="inlineStr">
        <is>
          <t>дата - число</t>
        </is>
      </c>
      <c r="R15" s="37" t="inlineStr">
        <is>
          <t>нет</t>
        </is>
      </c>
      <c r="S15" s="57" t="n"/>
      <c r="T15" s="55" t="inlineStr">
        <is>
          <t>п/э пакет, бирка, коробка для часов, инструкция</t>
        </is>
      </c>
      <c r="U15" s="58" t="n">
        <v>730.1799999999999</v>
      </c>
      <c r="V15" s="58" t="n"/>
      <c r="W15" s="58" t="n"/>
      <c r="X15" s="58" t="n"/>
    </row>
    <row r="16" ht="65.25" customHeight="1" s="59">
      <c r="A16" s="37" t="n">
        <v>7</v>
      </c>
      <c r="B16" s="55" t="inlineStr">
        <is>
          <t>FC-220SS5B6</t>
        </is>
      </c>
      <c r="C16" s="37" t="inlineStr">
        <is>
          <t>CLASSICS</t>
        </is>
      </c>
      <c r="D16" s="37" t="n">
        <v>3</v>
      </c>
      <c r="E16" s="55" t="inlineStr">
        <is>
          <t>4940698, 4940618, 4940028</t>
        </is>
      </c>
      <c r="F16" s="37" t="inlineStr">
        <is>
          <t>сталь</t>
        </is>
      </c>
      <c r="G16" s="37" t="inlineStr">
        <is>
          <t>сталь</t>
        </is>
      </c>
      <c r="H16" s="37" t="inlineStr">
        <is>
          <t>мужские</t>
        </is>
      </c>
      <c r="I16" s="37" t="inlineStr">
        <is>
          <t>кварцевый</t>
        </is>
      </c>
      <c r="J16" s="37" t="inlineStr">
        <is>
          <t>ремешок из телячьей кожи</t>
        </is>
      </c>
      <c r="K16" s="38" t="n">
        <v>48.48</v>
      </c>
      <c r="L16" s="38" t="n">
        <v>52.2</v>
      </c>
      <c r="M16" s="38">
        <f>K16*D16</f>
        <v/>
      </c>
      <c r="N16" s="38">
        <f>L16*D16+U16*D16+V16*D16+W16*D16+X16*D16</f>
        <v/>
      </c>
      <c r="O16" s="56" t="n">
        <v>41340.375</v>
      </c>
      <c r="P16" s="56">
        <f>O16*D16</f>
        <v/>
      </c>
      <c r="Q16" s="37" t="inlineStr">
        <is>
          <t>дата - число</t>
        </is>
      </c>
      <c r="R16" s="37" t="inlineStr">
        <is>
          <t>нет</t>
        </is>
      </c>
      <c r="S16" s="57" t="n"/>
      <c r="T16" s="55" t="inlineStr">
        <is>
          <t>п/э пакет, бирка, коробка для часов, инструкция</t>
        </is>
      </c>
      <c r="U16" s="58" t="n">
        <v>730.1799999999999</v>
      </c>
      <c r="V16" s="58" t="n"/>
      <c r="W16" s="58" t="n"/>
      <c r="X16" s="58" t="n"/>
    </row>
    <row r="17" ht="65.25" customHeight="1" s="59">
      <c r="A17" s="37" t="n">
        <v>8</v>
      </c>
      <c r="B17" s="55" t="inlineStr">
        <is>
          <t>FC-252NS5B6</t>
        </is>
      </c>
      <c r="C17" s="37" t="inlineStr">
        <is>
          <t>CLASSICS</t>
        </is>
      </c>
      <c r="D17" s="37" t="n">
        <v>3</v>
      </c>
      <c r="E17" s="55" t="inlineStr">
        <is>
          <t>4940558, 4940476, 4940517</t>
        </is>
      </c>
      <c r="F17" s="37" t="inlineStr">
        <is>
          <t>сталь</t>
        </is>
      </c>
      <c r="G17" s="37" t="inlineStr">
        <is>
          <t>сталь</t>
        </is>
      </c>
      <c r="H17" s="37" t="inlineStr">
        <is>
          <t>мужские</t>
        </is>
      </c>
      <c r="I17" s="37" t="inlineStr">
        <is>
          <t>кварцевый</t>
        </is>
      </c>
      <c r="J17" s="37" t="inlineStr">
        <is>
          <t>ремешок из телячьей кожи</t>
        </is>
      </c>
      <c r="K17" s="38" t="n">
        <v>48.36</v>
      </c>
      <c r="L17" s="38" t="n">
        <v>51.28</v>
      </c>
      <c r="M17" s="38">
        <f>K17*D17</f>
        <v/>
      </c>
      <c r="N17" s="38">
        <f>L17*D17+U17*D17+V17*D17+W17*D17+X17*D17</f>
        <v/>
      </c>
      <c r="O17" s="56" t="n">
        <v>43820.7975</v>
      </c>
      <c r="P17" s="56">
        <f>O17*D17</f>
        <v/>
      </c>
      <c r="Q17" s="37" t="inlineStr">
        <is>
          <t>дата - число; GMT; 12-ти и 24-х часовой формат времени</t>
        </is>
      </c>
      <c r="R17" s="37" t="inlineStr">
        <is>
          <t>нет</t>
        </is>
      </c>
      <c r="S17" s="57" t="n"/>
      <c r="T17" s="55" t="inlineStr">
        <is>
          <t>п/э пакет, бирка, коробка для часов, инструкция, инструмент для замены ремешка</t>
        </is>
      </c>
      <c r="U17" s="58" t="n">
        <v>730.1799999999999</v>
      </c>
      <c r="V17" s="58" t="n"/>
      <c r="W17" s="58" t="n">
        <v>3.51</v>
      </c>
      <c r="X17" s="58" t="n"/>
    </row>
    <row r="18" ht="82.5" customHeight="1" s="59">
      <c r="A18" s="37" t="n">
        <v>9</v>
      </c>
      <c r="B18" s="55" t="inlineStr">
        <is>
          <t>FC-287B5B6</t>
        </is>
      </c>
      <c r="C18" s="37" t="inlineStr">
        <is>
          <t>VITALITY</t>
        </is>
      </c>
      <c r="D18" s="37" t="n">
        <v>2</v>
      </c>
      <c r="E18" s="55" t="inlineStr">
        <is>
          <t>4862470, 4862499</t>
        </is>
      </c>
      <c r="F18" s="37" t="inlineStr">
        <is>
          <t>сталь</t>
        </is>
      </c>
      <c r="G18" s="37" t="inlineStr">
        <is>
          <t>сталь</t>
        </is>
      </c>
      <c r="H18" s="37" t="inlineStr">
        <is>
          <t>мужские</t>
        </is>
      </c>
      <c r="I18" s="37" t="inlineStr">
        <is>
          <t>кварцевый</t>
        </is>
      </c>
      <c r="J18" s="37" t="inlineStr">
        <is>
          <t>каучуковый ремешок</t>
        </is>
      </c>
      <c r="K18" s="38" t="n">
        <v>76.88</v>
      </c>
      <c r="L18" s="38" t="n">
        <v>211.26</v>
      </c>
      <c r="M18" s="38">
        <f>K18*D18</f>
        <v/>
      </c>
      <c r="N18" s="38">
        <f>L18*D18+U18*D18+V18*D18+W18*D18+X18*D18</f>
        <v/>
      </c>
      <c r="O18" s="56" t="n">
        <v>54844.8975</v>
      </c>
      <c r="P18" s="56">
        <f>O18*D18</f>
        <v/>
      </c>
      <c r="Q18" s="37" t="inlineStr">
        <is>
          <t>умные часы (синхронизация с телефоном)
LED индикация; контроль физической активности; контроль сна; будильник по фазам сна; синхронизация с мобильным приложением в смартфоне по Bluetooth</t>
        </is>
      </c>
      <c r="R18" s="37" t="inlineStr">
        <is>
          <t>нет</t>
        </is>
      </c>
      <c r="S18" s="57" t="n"/>
      <c r="T18" s="55" t="inlineStr">
        <is>
          <t>п/э пакет, бирка, коробка для часов, инструкция, коробка для зарядного устройства, зарядное устройство</t>
        </is>
      </c>
      <c r="U18" s="58" t="n">
        <v>730.1799999999999</v>
      </c>
      <c r="V18" s="58" t="n"/>
      <c r="W18" s="58" t="n"/>
      <c r="X18" s="58" t="n"/>
    </row>
    <row r="19" ht="82.5" customHeight="1" s="59">
      <c r="A19" s="37" t="n">
        <v>10</v>
      </c>
      <c r="B19" s="55" t="inlineStr">
        <is>
          <t>FC-287GRS5B6B</t>
        </is>
      </c>
      <c r="C19" s="37" t="inlineStr">
        <is>
          <t>VITALITY</t>
        </is>
      </c>
      <c r="D19" s="37" t="n">
        <v>2</v>
      </c>
      <c r="E19" s="55" t="inlineStr">
        <is>
          <t>4009564, 4849198</t>
        </is>
      </c>
      <c r="F19" s="37" t="inlineStr">
        <is>
          <t>сталь</t>
        </is>
      </c>
      <c r="G19" s="37" t="inlineStr">
        <is>
          <t>сталь</t>
        </is>
      </c>
      <c r="H19" s="37" t="inlineStr">
        <is>
          <t>мужские</t>
        </is>
      </c>
      <c r="I19" s="37" t="inlineStr">
        <is>
          <t>кварцевый</t>
        </is>
      </c>
      <c r="J19" s="37" t="inlineStr">
        <is>
          <t>стальной браслет</t>
        </is>
      </c>
      <c r="K19" s="38" t="n">
        <v>135.2</v>
      </c>
      <c r="L19" s="38" t="n">
        <v>265.75</v>
      </c>
      <c r="M19" s="38">
        <f>K19*D19</f>
        <v/>
      </c>
      <c r="N19" s="38">
        <f>L19*D19+U19*D19+V19*D19+W19*D19+X19*D19</f>
        <v/>
      </c>
      <c r="O19" s="56" t="n">
        <v>60356.9475</v>
      </c>
      <c r="P19" s="56">
        <f>O19*D19</f>
        <v/>
      </c>
      <c r="Q19" s="37" t="inlineStr">
        <is>
          <t>умные часы (синхронизация с телефоном)
LED индикация; контроль физической активности; контроль сна; будильник по фазам сна; синхронизация с мобильным приложением в смартфоне по Bluetooth</t>
        </is>
      </c>
      <c r="R19" s="37" t="inlineStr">
        <is>
          <t>нет</t>
        </is>
      </c>
      <c r="S19" s="57" t="n"/>
      <c r="T19" s="55" t="inlineStr">
        <is>
          <t>п/э пакет, бирка, коробка для часов, инструкция, коробка для зарядного устройства, зарядное устройство</t>
        </is>
      </c>
      <c r="U19" s="58" t="n">
        <v>730.1799999999999</v>
      </c>
      <c r="V19" s="58" t="n"/>
      <c r="W19" s="58" t="n"/>
      <c r="X19" s="58" t="n"/>
    </row>
    <row r="20" ht="65.25" customHeight="1" s="59">
      <c r="A20" s="37" t="n">
        <v>11</v>
      </c>
      <c r="B20" s="55" t="inlineStr">
        <is>
          <t>FC-292MC4P6</t>
        </is>
      </c>
      <c r="C20" s="37" t="inlineStr">
        <is>
          <t>CLASSICS</t>
        </is>
      </c>
      <c r="D20" s="37" t="n">
        <v>5</v>
      </c>
      <c r="E20" s="55" t="inlineStr">
        <is>
          <t>4938370, 4938463, 4938340, 4938031, 4938305</t>
        </is>
      </c>
      <c r="F20" s="37" t="inlineStr">
        <is>
          <t>сталь</t>
        </is>
      </c>
      <c r="G20" s="37" t="inlineStr">
        <is>
          <t>сталь</t>
        </is>
      </c>
      <c r="H20" s="37" t="inlineStr">
        <is>
          <t>мужские</t>
        </is>
      </c>
      <c r="I20" s="37" t="inlineStr">
        <is>
          <t>кварцевый</t>
        </is>
      </c>
      <c r="J20" s="37" t="inlineStr">
        <is>
          <t>ремешок из телячьей кожи</t>
        </is>
      </c>
      <c r="K20" s="38" t="n">
        <v>62.1</v>
      </c>
      <c r="L20" s="38" t="n">
        <v>64.8</v>
      </c>
      <c r="M20" s="38">
        <f>K20*D20</f>
        <v/>
      </c>
      <c r="N20" s="38">
        <f>L20*D20+U20*D20+V20*D20+W20*D20+X20*D20</f>
        <v/>
      </c>
      <c r="O20" s="56" t="n">
        <v>49332.8475</v>
      </c>
      <c r="P20" s="56">
        <f>O20*D20</f>
        <v/>
      </c>
      <c r="Q20" s="37" t="inlineStr">
        <is>
          <t>дата - число; хронограф; секундомер</t>
        </is>
      </c>
      <c r="R20" s="37" t="inlineStr">
        <is>
          <t>нет</t>
        </is>
      </c>
      <c r="S20" s="57" t="n"/>
      <c r="T20" s="55" t="inlineStr">
        <is>
          <t>п/э пакет, бирка, коробка для часов, инструкция</t>
        </is>
      </c>
      <c r="U20" s="58" t="n">
        <v>730.1799999999999</v>
      </c>
      <c r="V20" s="58" t="n"/>
      <c r="W20" s="58" t="n"/>
      <c r="X20" s="58" t="n"/>
    </row>
    <row r="21" ht="65.25" customHeight="1" s="59">
      <c r="A21" s="37" t="n">
        <v>12</v>
      </c>
      <c r="B21" s="55" t="inlineStr">
        <is>
          <t>FC-292MG5B6B</t>
        </is>
      </c>
      <c r="C21" s="37" t="inlineStr">
        <is>
          <t>CLASSICS</t>
        </is>
      </c>
      <c r="D21" s="37" t="n">
        <v>5</v>
      </c>
      <c r="E21" s="55" t="inlineStr">
        <is>
          <t>4951028, 4941143, 4951116, 4940886, 4940825</t>
        </is>
      </c>
      <c r="F21" s="37" t="inlineStr">
        <is>
          <t>сталь</t>
        </is>
      </c>
      <c r="G21" s="37" t="inlineStr">
        <is>
          <t>сталь</t>
        </is>
      </c>
      <c r="H21" s="37" t="inlineStr">
        <is>
          <t>мужские</t>
        </is>
      </c>
      <c r="I21" s="37" t="inlineStr">
        <is>
          <t>кварцевый</t>
        </is>
      </c>
      <c r="J21" s="37" t="inlineStr">
        <is>
          <t>стальной браслет</t>
        </is>
      </c>
      <c r="K21" s="38" t="n">
        <v>134.69</v>
      </c>
      <c r="L21" s="38" t="n">
        <v>135.77</v>
      </c>
      <c r="M21" s="38">
        <f>K21*D21</f>
        <v/>
      </c>
      <c r="N21" s="38">
        <f>L21*D21+U21*D21+V21*D21+W21*D21+X21*D21</f>
        <v/>
      </c>
      <c r="O21" s="56" t="n">
        <v>54844.8975</v>
      </c>
      <c r="P21" s="56">
        <f>O21*D21</f>
        <v/>
      </c>
      <c r="Q21" s="37" t="inlineStr">
        <is>
          <t>дата - число; хронограф; секундомер</t>
        </is>
      </c>
      <c r="R21" s="37" t="inlineStr">
        <is>
          <t>нет</t>
        </is>
      </c>
      <c r="S21" s="57" t="n"/>
      <c r="T21" s="55" t="inlineStr">
        <is>
          <t>п/э пакет, бирка, коробка для часов, инструкция</t>
        </is>
      </c>
      <c r="U21" s="58" t="n">
        <v>730.1799999999999</v>
      </c>
      <c r="V21" s="58" t="n"/>
      <c r="W21" s="58" t="n"/>
      <c r="X21" s="58" t="n"/>
    </row>
    <row r="22" ht="65.25" customHeight="1" s="59">
      <c r="A22" s="37" t="n">
        <v>13</v>
      </c>
      <c r="B22" s="55" t="inlineStr">
        <is>
          <t>FC-292MS5B6</t>
        </is>
      </c>
      <c r="C22" s="37" t="inlineStr">
        <is>
          <t>CLASSICS</t>
        </is>
      </c>
      <c r="D22" s="37" t="n">
        <v>5</v>
      </c>
      <c r="E22" s="55" t="inlineStr">
        <is>
          <t>4940720, 4951002, 4951095, 4951060, 4950954</t>
        </is>
      </c>
      <c r="F22" s="37" t="inlineStr">
        <is>
          <t>сталь</t>
        </is>
      </c>
      <c r="G22" s="37" t="inlineStr">
        <is>
          <t>сталь</t>
        </is>
      </c>
      <c r="H22" s="37" t="inlineStr">
        <is>
          <t>мужские</t>
        </is>
      </c>
      <c r="I22" s="37" t="inlineStr">
        <is>
          <t>кварцевый</t>
        </is>
      </c>
      <c r="J22" s="37" t="inlineStr">
        <is>
          <t>ремешок из телячьей кожи</t>
        </is>
      </c>
      <c r="K22" s="38" t="n">
        <v>58.85</v>
      </c>
      <c r="L22" s="38" t="n">
        <v>61.85</v>
      </c>
      <c r="M22" s="38">
        <f>K22*D22</f>
        <v/>
      </c>
      <c r="N22" s="38">
        <f>L22*D22+U22*D22+V22*D22+W22*D22+X22*D22</f>
        <v/>
      </c>
      <c r="O22" s="56" t="n">
        <v>49332.8475</v>
      </c>
      <c r="P22" s="56">
        <f>O22*D22</f>
        <v/>
      </c>
      <c r="Q22" s="37" t="inlineStr">
        <is>
          <t>дата - число; хронограф; секундомер</t>
        </is>
      </c>
      <c r="R22" s="37" t="inlineStr">
        <is>
          <t>нет</t>
        </is>
      </c>
      <c r="S22" s="57" t="n"/>
      <c r="T22" s="55" t="inlineStr">
        <is>
          <t>п/э пакет, бирка, коробка для часов, инструкция, инструмент для замены ремешка</t>
        </is>
      </c>
      <c r="U22" s="58" t="n">
        <v>730.1799999999999</v>
      </c>
      <c r="V22" s="58" t="n"/>
      <c r="W22" s="58" t="n">
        <v>3.51</v>
      </c>
      <c r="X22" s="58" t="n"/>
    </row>
    <row r="23" ht="65.25" customHeight="1" s="59">
      <c r="A23" s="37" t="n">
        <v>14</v>
      </c>
      <c r="B23" s="55" t="inlineStr">
        <is>
          <t>FC-296DG5B6</t>
        </is>
      </c>
      <c r="C23" s="37" t="inlineStr">
        <is>
          <t>CLASSICS</t>
        </is>
      </c>
      <c r="D23" s="37" t="n">
        <v>5</v>
      </c>
      <c r="E23" s="55" t="inlineStr">
        <is>
          <t>4933076, 4932931, 4932697, 4932948, 4933195</t>
        </is>
      </c>
      <c r="F23" s="37" t="inlineStr">
        <is>
          <t>сталь</t>
        </is>
      </c>
      <c r="G23" s="37" t="inlineStr">
        <is>
          <t>сталь</t>
        </is>
      </c>
      <c r="H23" s="37" t="inlineStr">
        <is>
          <t>мужские</t>
        </is>
      </c>
      <c r="I23" s="37" t="inlineStr">
        <is>
          <t>кварцевый</t>
        </is>
      </c>
      <c r="J23" s="37" t="inlineStr">
        <is>
          <t>ремешок из телячьей кожи</t>
        </is>
      </c>
      <c r="K23" s="38" t="n">
        <v>61.13</v>
      </c>
      <c r="L23" s="38" t="n">
        <v>63.83</v>
      </c>
      <c r="M23" s="38">
        <f>K23*D23</f>
        <v/>
      </c>
      <c r="N23" s="38">
        <f>L23*D23+U23*D23+V23*D23+W23*D23+X23*D23</f>
        <v/>
      </c>
      <c r="O23" s="56" t="n">
        <v>54844.8975</v>
      </c>
      <c r="P23" s="56">
        <f>O23*D23</f>
        <v/>
      </c>
      <c r="Q23" s="37" t="inlineStr">
        <is>
          <t>дата - число, день недели, месяц;
хронограф; секундомер</t>
        </is>
      </c>
      <c r="R23" s="37" t="inlineStr">
        <is>
          <t>нет</t>
        </is>
      </c>
      <c r="S23" s="57" t="n"/>
      <c r="T23" s="55" t="inlineStr">
        <is>
          <t>п/э пакет, бирка, коробка для часов, инструкция</t>
        </is>
      </c>
      <c r="U23" s="58" t="n">
        <v>730.1799999999999</v>
      </c>
      <c r="V23" s="58" t="n"/>
      <c r="W23" s="58" t="n"/>
      <c r="X23" s="58" t="n"/>
    </row>
    <row r="24" ht="65.25" customHeight="1" s="59">
      <c r="A24" s="37" t="n">
        <v>15</v>
      </c>
      <c r="B24" s="55" t="inlineStr">
        <is>
          <t>FC-296SW5B6</t>
        </is>
      </c>
      <c r="C24" s="37" t="inlineStr">
        <is>
          <t>CLASSICS</t>
        </is>
      </c>
      <c r="D24" s="37" t="n">
        <v>3</v>
      </c>
      <c r="E24" s="55" t="inlineStr">
        <is>
          <t>4932878, 4932577, 4932720</t>
        </is>
      </c>
      <c r="F24" s="37" t="inlineStr">
        <is>
          <t>сталь</t>
        </is>
      </c>
      <c r="G24" s="37" t="inlineStr">
        <is>
          <t>сталь</t>
        </is>
      </c>
      <c r="H24" s="37" t="inlineStr">
        <is>
          <t>мужские</t>
        </is>
      </c>
      <c r="I24" s="37" t="inlineStr">
        <is>
          <t>кварцевый</t>
        </is>
      </c>
      <c r="J24" s="37" t="inlineStr">
        <is>
          <t>ремешок из телячьей кожи</t>
        </is>
      </c>
      <c r="K24" s="38" t="n">
        <v>60.75</v>
      </c>
      <c r="L24" s="38" t="n">
        <v>63.64</v>
      </c>
      <c r="M24" s="38">
        <f>K24*D24</f>
        <v/>
      </c>
      <c r="N24" s="38">
        <f>L24*D24+U24*D24+V24*D24+W24*D24+X24*D24</f>
        <v/>
      </c>
      <c r="O24" s="56" t="n">
        <v>54844.8975</v>
      </c>
      <c r="P24" s="56">
        <f>O24*D24</f>
        <v/>
      </c>
      <c r="Q24" s="37" t="inlineStr">
        <is>
          <t>дата - число, день недели, месяц;
хронограф; секундомер</t>
        </is>
      </c>
      <c r="R24" s="37" t="inlineStr">
        <is>
          <t>нет</t>
        </is>
      </c>
      <c r="S24" s="57" t="n"/>
      <c r="T24" s="55" t="inlineStr">
        <is>
          <t>п/э пакет, бирка, коробка для часов, инструкция</t>
        </is>
      </c>
      <c r="U24" s="58" t="n">
        <v>730.1799999999999</v>
      </c>
      <c r="V24" s="58" t="n"/>
      <c r="W24" s="58" t="n"/>
      <c r="X24" s="58" t="n"/>
    </row>
    <row r="25" ht="65.25" customHeight="1" s="59">
      <c r="A25" s="37" t="n">
        <v>16</v>
      </c>
      <c r="B25" s="55" t="inlineStr">
        <is>
          <t>FC-303BD2NH6B</t>
        </is>
      </c>
      <c r="C25" s="37" t="inlineStr">
        <is>
          <t>HIGHLIFE</t>
        </is>
      </c>
      <c r="D25" s="37" t="n">
        <v>3</v>
      </c>
      <c r="E25" s="55" t="inlineStr">
        <is>
          <t>4942371, 4942584, 4942547</t>
        </is>
      </c>
      <c r="F25" s="37" t="inlineStr">
        <is>
          <t>сталь</t>
        </is>
      </c>
      <c r="G25" s="37" t="inlineStr">
        <is>
          <t>сталь, стекло</t>
        </is>
      </c>
      <c r="H25" s="37" t="inlineStr">
        <is>
          <t>женские</t>
        </is>
      </c>
      <c r="I25" s="37" t="inlineStr">
        <is>
          <t>механический с автоподзаводом</t>
        </is>
      </c>
      <c r="J25" s="37" t="inlineStr">
        <is>
          <t>стальной браслет</t>
        </is>
      </c>
      <c r="K25" s="38" t="n">
        <v>98.59999999999999</v>
      </c>
      <c r="L25" s="38" t="n">
        <v>119.62</v>
      </c>
      <c r="M25" s="38">
        <f>K25*D25</f>
        <v/>
      </c>
      <c r="N25" s="38">
        <f>L25*D25+U25*D25+V25*D25+W25*D25+X25*D25</f>
        <v/>
      </c>
      <c r="O25" s="56" t="n">
        <v>104453.3475</v>
      </c>
      <c r="P25" s="56">
        <f>O25*D25</f>
        <v/>
      </c>
      <c r="Q25" s="37" t="inlineStr">
        <is>
          <t>дата - число</t>
        </is>
      </c>
      <c r="R25" s="37" t="inlineStr">
        <is>
          <t>бриллианты</t>
        </is>
      </c>
      <c r="S25" s="57">
        <f>0.04*D25</f>
        <v/>
      </c>
      <c r="T25" s="55" t="inlineStr">
        <is>
          <t>п/э пакет, бирка, коробка для часов+мешочек, инструкция, сертификат на бриллианты, в комплекте каучуковый ремешок</t>
        </is>
      </c>
      <c r="U25" s="58" t="n">
        <v>384.96</v>
      </c>
      <c r="V25" s="58" t="n"/>
      <c r="W25" s="58" t="n"/>
      <c r="X25" s="58" t="n"/>
    </row>
    <row r="26" ht="65.25" customHeight="1" s="59">
      <c r="A26" s="37" t="n">
        <v>17</v>
      </c>
      <c r="B26" s="55" t="inlineStr">
        <is>
          <t>FC-303MC5B6</t>
        </is>
      </c>
      <c r="C26" s="37" t="inlineStr">
        <is>
          <t>CLASSICS</t>
        </is>
      </c>
      <c r="D26" s="37" t="n">
        <v>3</v>
      </c>
      <c r="E26" s="55" t="inlineStr">
        <is>
          <t>4934810, 4945482, 4945402</t>
        </is>
      </c>
      <c r="F26" s="37" t="inlineStr">
        <is>
          <t>сталь</t>
        </is>
      </c>
      <c r="G26" s="37" t="inlineStr">
        <is>
          <t>сталь</t>
        </is>
      </c>
      <c r="H26" s="37" t="inlineStr">
        <is>
          <t>мужские</t>
        </is>
      </c>
      <c r="I26" s="37" t="inlineStr">
        <is>
          <t>механический с автоподзаводом</t>
        </is>
      </c>
      <c r="J26" s="37" t="inlineStr">
        <is>
          <t>ремешок из телячьей кожи</t>
        </is>
      </c>
      <c r="K26" s="38" t="n">
        <v>62.29</v>
      </c>
      <c r="L26" s="38" t="n">
        <v>65.47</v>
      </c>
      <c r="M26" s="38">
        <f>K26*D26</f>
        <v/>
      </c>
      <c r="N26" s="38">
        <f>L26*D26+U26*D26+V26*D26+W26*D26+X26*D26</f>
        <v/>
      </c>
      <c r="O26" s="56" t="n">
        <v>54844.8975</v>
      </c>
      <c r="P26" s="56">
        <f>O26*D26</f>
        <v/>
      </c>
      <c r="Q26" s="37" t="inlineStr">
        <is>
          <t>дата - число</t>
        </is>
      </c>
      <c r="R26" s="37" t="inlineStr">
        <is>
          <t>нет</t>
        </is>
      </c>
      <c r="S26" s="57" t="n"/>
      <c r="T26" s="55" t="inlineStr">
        <is>
          <t>п/э пакет, бирка, коробка для часов, инструкция</t>
        </is>
      </c>
      <c r="U26" s="58" t="n">
        <v>730.1799999999999</v>
      </c>
      <c r="V26" s="58" t="n"/>
      <c r="W26" s="58" t="n"/>
      <c r="X26" s="58" t="n"/>
    </row>
    <row r="27" ht="65.25" customHeight="1" s="59">
      <c r="A27" s="37" t="n">
        <v>18</v>
      </c>
      <c r="B27" s="55" t="inlineStr">
        <is>
          <t>FC-303N4NH6B</t>
        </is>
      </c>
      <c r="C27" s="37" t="inlineStr">
        <is>
          <t>HIGHLIFE</t>
        </is>
      </c>
      <c r="D27" s="37" t="n">
        <v>4</v>
      </c>
      <c r="E27" s="55" t="inlineStr">
        <is>
          <t>4946436, 4946532, 4946556, 4946533</t>
        </is>
      </c>
      <c r="F27" s="37" t="inlineStr">
        <is>
          <t>сталь</t>
        </is>
      </c>
      <c r="G27" s="37" t="inlineStr">
        <is>
          <t>сталь, стекло</t>
        </is>
      </c>
      <c r="H27" s="37" t="inlineStr">
        <is>
          <t>мужские</t>
        </is>
      </c>
      <c r="I27" s="37" t="inlineStr">
        <is>
          <t>механический с автоподзаводом</t>
        </is>
      </c>
      <c r="J27" s="37" t="inlineStr">
        <is>
          <t>стальной браслет</t>
        </is>
      </c>
      <c r="K27" s="38" t="n">
        <v>158.39</v>
      </c>
      <c r="L27" s="38" t="n">
        <v>189.83</v>
      </c>
      <c r="M27" s="38">
        <f>K27*D27</f>
        <v/>
      </c>
      <c r="N27" s="38">
        <f>L27*D27+U27*D27+V27*D27+W27*D27+X27*D27</f>
        <v/>
      </c>
      <c r="O27" s="56" t="n">
        <v>109965.3975</v>
      </c>
      <c r="P27" s="56">
        <f>O27*D27</f>
        <v/>
      </c>
      <c r="Q27" s="37" t="inlineStr">
        <is>
          <t>дата - число; хронометр</t>
        </is>
      </c>
      <c r="R27" s="37" t="inlineStr">
        <is>
          <t>нет</t>
        </is>
      </c>
      <c r="S27" s="57" t="n"/>
      <c r="T27" s="55" t="inlineStr">
        <is>
          <t>п/э пакет, бирка, коробка для часов, инструкция, в комплекте каучуковый ремешок, сертификат на хронометр</t>
        </is>
      </c>
      <c r="U27" s="58" t="n">
        <v>730.1799999999999</v>
      </c>
      <c r="V27" s="58" t="n"/>
      <c r="W27" s="58" t="n"/>
      <c r="X27" s="58" t="n">
        <v>4.2</v>
      </c>
    </row>
    <row r="28" ht="65.25" customHeight="1" s="59">
      <c r="A28" s="37" t="n">
        <v>19</v>
      </c>
      <c r="B28" s="55" t="inlineStr">
        <is>
          <t>FC-303NB5B6</t>
        </is>
      </c>
      <c r="C28" s="37" t="inlineStr">
        <is>
          <t>CLASSICS</t>
        </is>
      </c>
      <c r="D28" s="37" t="n">
        <v>3</v>
      </c>
      <c r="E28" s="55" t="inlineStr">
        <is>
          <t>4945126, 4945251, 4945227</t>
        </is>
      </c>
      <c r="F28" s="37" t="inlineStr">
        <is>
          <t>сталь</t>
        </is>
      </c>
      <c r="G28" s="37" t="inlineStr">
        <is>
          <t>сталь</t>
        </is>
      </c>
      <c r="H28" s="37" t="inlineStr">
        <is>
          <t>мужские</t>
        </is>
      </c>
      <c r="I28" s="37" t="inlineStr">
        <is>
          <t>механический с автоподзаводом</t>
        </is>
      </c>
      <c r="J28" s="37" t="inlineStr">
        <is>
          <t>ремешок из телячьей кожи</t>
        </is>
      </c>
      <c r="K28" s="38" t="n">
        <v>60.66</v>
      </c>
      <c r="L28" s="38" t="n">
        <v>63.33</v>
      </c>
      <c r="M28" s="38">
        <f>K28*D28</f>
        <v/>
      </c>
      <c r="N28" s="38">
        <f>L28*D28+U28*D28+V28*D28+W28*D28+X28*D28</f>
        <v/>
      </c>
      <c r="O28" s="56" t="n">
        <v>54844.8975</v>
      </c>
      <c r="P28" s="56">
        <f>O28*D28</f>
        <v/>
      </c>
      <c r="Q28" s="37" t="inlineStr">
        <is>
          <t>дата - число</t>
        </is>
      </c>
      <c r="R28" s="37" t="inlineStr">
        <is>
          <t>нет</t>
        </is>
      </c>
      <c r="S28" s="57" t="n"/>
      <c r="T28" s="55" t="inlineStr">
        <is>
          <t>п/э пакет, бирка, коробка для часов, инструкция</t>
        </is>
      </c>
      <c r="U28" s="58" t="n">
        <v>730.1799999999999</v>
      </c>
      <c r="V28" s="58" t="n"/>
      <c r="W28" s="58" t="n"/>
      <c r="X28" s="58" t="n"/>
    </row>
    <row r="29" ht="65.25" customHeight="1" s="59">
      <c r="A29" s="37" t="n">
        <v>20</v>
      </c>
      <c r="B29" s="55" t="inlineStr">
        <is>
          <t>FC-303RMB5B6</t>
        </is>
      </c>
      <c r="C29" s="37" t="inlineStr">
        <is>
          <t>RUNABOUT</t>
        </is>
      </c>
      <c r="D29" s="37" t="n">
        <v>3</v>
      </c>
      <c r="E29" s="55" t="inlineStr">
        <is>
          <t>4958338, 4958394, 4958210</t>
        </is>
      </c>
      <c r="F29" s="37" t="inlineStr">
        <is>
          <t>сталь</t>
        </is>
      </c>
      <c r="G29" s="37" t="inlineStr">
        <is>
          <t>сталь, стекло</t>
        </is>
      </c>
      <c r="H29" s="37" t="inlineStr">
        <is>
          <t>мужские</t>
        </is>
      </c>
      <c r="I29" s="37" t="inlineStr">
        <is>
          <t>механический с автоподзаводом</t>
        </is>
      </c>
      <c r="J29" s="37" t="inlineStr">
        <is>
          <t>ремешок из телячьей кожи</t>
        </is>
      </c>
      <c r="K29" s="38" t="n">
        <v>88.56999999999999</v>
      </c>
      <c r="L29" s="38" t="n">
        <v>93.56999999999999</v>
      </c>
      <c r="M29" s="38">
        <f>K29*D29</f>
        <v/>
      </c>
      <c r="N29" s="38">
        <f>L29*D29+U29*D29+V29*D29+W29*D29+X29*D29</f>
        <v/>
      </c>
      <c r="O29" s="56" t="n">
        <v>93429.2475</v>
      </c>
      <c r="P29" s="56">
        <f>O29*D29</f>
        <v/>
      </c>
      <c r="Q29" s="37" t="inlineStr">
        <is>
          <t>дата - число</t>
        </is>
      </c>
      <c r="R29" s="37" t="inlineStr">
        <is>
          <t>нет</t>
        </is>
      </c>
      <c r="S29" s="57" t="n"/>
      <c r="T29" s="55" t="inlineStr">
        <is>
          <t>п/э пакет, бирка, коробка для часов, инструкция, сертификат ограниченной серии</t>
        </is>
      </c>
      <c r="U29" s="58" t="n">
        <v>2288.31</v>
      </c>
      <c r="V29" s="58" t="n"/>
      <c r="W29" s="58" t="n"/>
      <c r="X29" s="58" t="n"/>
    </row>
    <row r="30" ht="65.25" customHeight="1" s="59">
      <c r="A30" s="37" t="n">
        <v>21</v>
      </c>
      <c r="B30" s="55" t="inlineStr">
        <is>
          <t>FC-303S4NH6</t>
        </is>
      </c>
      <c r="C30" s="37" t="inlineStr">
        <is>
          <t>HIGHLIFE</t>
        </is>
      </c>
      <c r="D30" s="37" t="n">
        <v>3</v>
      </c>
      <c r="E30" s="55" t="inlineStr">
        <is>
          <t>4954955, 4954805, 4955011</t>
        </is>
      </c>
      <c r="F30" s="37" t="inlineStr">
        <is>
          <t>сталь</t>
        </is>
      </c>
      <c r="G30" s="37" t="inlineStr">
        <is>
          <t>сталь, стекло</t>
        </is>
      </c>
      <c r="H30" s="37" t="inlineStr">
        <is>
          <t>мужские</t>
        </is>
      </c>
      <c r="I30" s="37" t="inlineStr">
        <is>
          <t>механический с автоподзаводом</t>
        </is>
      </c>
      <c r="J30" s="37" t="inlineStr">
        <is>
          <t>ремешок из телячьей кожи</t>
        </is>
      </c>
      <c r="K30" s="38" t="n">
        <v>81.65000000000001</v>
      </c>
      <c r="L30" s="38" t="n">
        <v>109.77</v>
      </c>
      <c r="M30" s="38">
        <f>K30*D30</f>
        <v/>
      </c>
      <c r="N30" s="38">
        <f>L30*D30+U30*D30+V30*D30+W30*D30+X30*2</f>
        <v/>
      </c>
      <c r="O30" s="56" t="n">
        <v>104453.3475</v>
      </c>
      <c r="P30" s="56">
        <f>O30*D30</f>
        <v/>
      </c>
      <c r="Q30" s="37" t="inlineStr">
        <is>
          <t>дата - число; хронометр</t>
        </is>
      </c>
      <c r="R30" s="37" t="inlineStr">
        <is>
          <t>нет</t>
        </is>
      </c>
      <c r="S30" s="57" t="n"/>
      <c r="T30" s="55" t="inlineStr">
        <is>
          <t>п/э пакет, бирка, коробка для часов, инструкция, в комплекте каучуковый ремешок, сертификат на хронометр (2 шт. на артикул)</t>
        </is>
      </c>
      <c r="U30" s="58" t="n">
        <v>730.1799999999999</v>
      </c>
      <c r="V30" s="58" t="n"/>
      <c r="W30" s="58" t="n"/>
      <c r="X30" s="58" t="n">
        <v>4.2</v>
      </c>
    </row>
    <row r="31" ht="65.25" customHeight="1" s="59">
      <c r="A31" s="37" t="n">
        <v>22</v>
      </c>
      <c r="B31" s="55" t="inlineStr">
        <is>
          <t>FC-303V4NH2B</t>
        </is>
      </c>
      <c r="C31" s="37" t="inlineStr">
        <is>
          <t>HIGHLIFE</t>
        </is>
      </c>
      <c r="D31" s="37" t="n">
        <v>1</v>
      </c>
      <c r="E31" s="55" t="inlineStr">
        <is>
          <t>4874158</t>
        </is>
      </c>
      <c r="F31" s="37" t="inlineStr">
        <is>
          <t>сталь, PVD покрытие из золота</t>
        </is>
      </c>
      <c r="G31" s="37" t="inlineStr">
        <is>
          <t>сталь, стекло</t>
        </is>
      </c>
      <c r="H31" s="37" t="inlineStr">
        <is>
          <t>мужские</t>
        </is>
      </c>
      <c r="I31" s="37" t="inlineStr">
        <is>
          <t>механический с автоподзаводом</t>
        </is>
      </c>
      <c r="J31" s="37" t="inlineStr">
        <is>
          <t>стальной браслет, PVD покрытие из золота</t>
        </is>
      </c>
      <c r="K31" s="38" t="n">
        <v>158.38</v>
      </c>
      <c r="L31" s="38" t="n">
        <v>168.25</v>
      </c>
      <c r="M31" s="38">
        <f>K31*D31</f>
        <v/>
      </c>
      <c r="N31" s="38">
        <f>L31*D31+U31*D31+V31*D31+W31*D31+X31*D31</f>
        <v/>
      </c>
      <c r="O31" s="56" t="n">
        <v>124021.125</v>
      </c>
      <c r="P31" s="56">
        <f>O31*D31</f>
        <v/>
      </c>
      <c r="Q31" s="37" t="inlineStr">
        <is>
          <t>дата - число; хронометр</t>
        </is>
      </c>
      <c r="R31" s="37" t="inlineStr">
        <is>
          <t>нет</t>
        </is>
      </c>
      <c r="S31" s="57" t="n"/>
      <c r="T31" s="55" t="inlineStr">
        <is>
          <t>п/э пакет, бирка, коробка для часов, инструкция, сертификат на хронометр</t>
        </is>
      </c>
      <c r="U31" s="58" t="n">
        <v>730.1799999999999</v>
      </c>
      <c r="V31" s="58" t="n"/>
      <c r="W31" s="58" t="n"/>
      <c r="X31" s="58" t="n">
        <v>4.2</v>
      </c>
    </row>
    <row r="32" ht="65.25" customHeight="1" s="59">
      <c r="A32" s="37" t="n">
        <v>23</v>
      </c>
      <c r="B32" s="55" t="inlineStr">
        <is>
          <t>FC-303VD2NH5B</t>
        </is>
      </c>
      <c r="C32" s="37" t="inlineStr">
        <is>
          <t>HIGHLIFE</t>
        </is>
      </c>
      <c r="D32" s="37" t="n">
        <v>1</v>
      </c>
      <c r="E32" s="55" t="inlineStr">
        <is>
          <t>4971703</t>
        </is>
      </c>
      <c r="F32" s="37" t="inlineStr">
        <is>
          <t>сталь, PVD покрытие из золота</t>
        </is>
      </c>
      <c r="G32" s="37" t="inlineStr">
        <is>
          <t>сталь, PVD покрытие из золота, стекло</t>
        </is>
      </c>
      <c r="H32" s="37" t="inlineStr">
        <is>
          <t>женские</t>
        </is>
      </c>
      <c r="I32" s="37" t="inlineStr">
        <is>
          <t>механический с автоподзаводом</t>
        </is>
      </c>
      <c r="J32" s="37" t="inlineStr">
        <is>
          <t>стальной браслет, PVD покрытие из золота</t>
        </is>
      </c>
      <c r="K32" s="38" t="n">
        <v>102.11</v>
      </c>
      <c r="L32" s="38" t="n">
        <v>122.35</v>
      </c>
      <c r="M32" s="38">
        <f>K32*D32</f>
        <v/>
      </c>
      <c r="N32" s="38">
        <f>L32*D32+U32*D32+V32*D32+W32*D32+X32*D32</f>
        <v/>
      </c>
      <c r="O32" s="56" t="n">
        <v>118509.075</v>
      </c>
      <c r="P32" s="56">
        <f>O32*D32</f>
        <v/>
      </c>
      <c r="Q32" s="37" t="inlineStr">
        <is>
          <t>дата - число</t>
        </is>
      </c>
      <c r="R32" s="37" t="inlineStr">
        <is>
          <t>бриллианты</t>
        </is>
      </c>
      <c r="S32" s="57">
        <f>0.04*D32</f>
        <v/>
      </c>
      <c r="T32" s="55" t="inlineStr">
        <is>
          <t>п/э пакет, бирка, коробка для часов+мешочек, инструкция, сертификат на бриллианты, каучуковый ремешок в комплекте</t>
        </is>
      </c>
      <c r="U32" s="58" t="n">
        <v>384.96</v>
      </c>
      <c r="V32" s="58" t="n"/>
      <c r="W32" s="58" t="n"/>
      <c r="X32" s="58" t="n"/>
    </row>
    <row r="33" ht="65.25" customHeight="1" s="59">
      <c r="A33" s="37" t="n">
        <v>24</v>
      </c>
      <c r="B33" s="55" t="inlineStr">
        <is>
          <t>FC-310B4NH6B</t>
        </is>
      </c>
      <c r="C33" s="37" t="inlineStr">
        <is>
          <t>HIGHLIFE</t>
        </is>
      </c>
      <c r="D33" s="37" t="n">
        <v>3</v>
      </c>
      <c r="E33" s="55" t="inlineStr">
        <is>
          <t>4943446, 4942912, 4942960</t>
        </is>
      </c>
      <c r="F33" s="37" t="inlineStr">
        <is>
          <t>сталь</t>
        </is>
      </c>
      <c r="G33" s="37" t="inlineStr">
        <is>
          <t>сталь, стекло</t>
        </is>
      </c>
      <c r="H33" s="37" t="inlineStr">
        <is>
          <t>мужские</t>
        </is>
      </c>
      <c r="I33" s="37" t="inlineStr">
        <is>
          <t>механический с автоподзаводом</t>
        </is>
      </c>
      <c r="J33" s="37" t="inlineStr">
        <is>
          <t>стальной браслет</t>
        </is>
      </c>
      <c r="K33" s="38" t="n">
        <v>158.23</v>
      </c>
      <c r="L33" s="38" t="n">
        <v>189.37</v>
      </c>
      <c r="M33" s="38">
        <f>K33*D33</f>
        <v/>
      </c>
      <c r="N33" s="38">
        <f>L33*D33+U33*D33+V33*D33+W33*D33+X33*D33</f>
        <v/>
      </c>
      <c r="O33" s="56" t="n">
        <v>115477.4475</v>
      </c>
      <c r="P33" s="56">
        <f>O33*D33</f>
        <v/>
      </c>
      <c r="Q33" s="37" t="inlineStr">
        <is>
          <t>скелетон</t>
        </is>
      </c>
      <c r="R33" s="37" t="inlineStr">
        <is>
          <t xml:space="preserve"> нет</t>
        </is>
      </c>
      <c r="S33" s="57" t="n"/>
      <c r="T33" s="55" t="inlineStr">
        <is>
          <t>п/э пакет, бирка, коробка для часов, инструкция, в комплекте каучковый ремешок</t>
        </is>
      </c>
      <c r="U33" s="58" t="n">
        <v>730.1799999999999</v>
      </c>
      <c r="V33" s="58" t="n"/>
      <c r="W33" s="58" t="n"/>
      <c r="X33" s="58" t="n"/>
    </row>
    <row r="34" ht="65.25" customHeight="1" s="59">
      <c r="A34" s="37" t="n">
        <v>25</v>
      </c>
      <c r="B34" s="55" t="inlineStr">
        <is>
          <t>FC-310MS5B6</t>
        </is>
      </c>
      <c r="C34" s="37" t="inlineStr">
        <is>
          <t>CLASSICS</t>
        </is>
      </c>
      <c r="D34" s="37" t="n">
        <v>3</v>
      </c>
      <c r="E34" s="55" t="inlineStr">
        <is>
          <t>4935695, 4935599, 4935646</t>
        </is>
      </c>
      <c r="F34" s="37" t="inlineStr">
        <is>
          <t>сталь</t>
        </is>
      </c>
      <c r="G34" s="37" t="inlineStr">
        <is>
          <t>сталь, стекло</t>
        </is>
      </c>
      <c r="H34" s="37" t="inlineStr">
        <is>
          <t>мужские</t>
        </is>
      </c>
      <c r="I34" s="37" t="inlineStr">
        <is>
          <t>механический с автоподзаводом</t>
        </is>
      </c>
      <c r="J34" s="37" t="inlineStr">
        <is>
          <t>ремешок из телячьей кожи</t>
        </is>
      </c>
      <c r="K34" s="38" t="n">
        <v>59.64</v>
      </c>
      <c r="L34" s="38" t="n">
        <v>62.29</v>
      </c>
      <c r="M34" s="38">
        <f>K34*D34</f>
        <v/>
      </c>
      <c r="N34" s="38">
        <f>L34*D34+U34*D34+V34*D34+W34*D34+X34*D34</f>
        <v/>
      </c>
      <c r="O34" s="56" t="n">
        <v>76893.0975</v>
      </c>
      <c r="P34" s="56">
        <f>O34*D34</f>
        <v/>
      </c>
      <c r="Q34" s="37" t="inlineStr">
        <is>
          <t>скелетон</t>
        </is>
      </c>
      <c r="R34" s="37" t="inlineStr">
        <is>
          <t xml:space="preserve"> нет</t>
        </is>
      </c>
      <c r="S34" s="57" t="n"/>
      <c r="T34" s="55" t="inlineStr">
        <is>
          <t>п/э пакет, бирка, коробка для часов, инструкция</t>
        </is>
      </c>
      <c r="U34" s="58" t="n">
        <v>730.1799999999999</v>
      </c>
      <c r="V34" s="58" t="n"/>
      <c r="W34" s="58" t="n"/>
      <c r="X34" s="58" t="n"/>
    </row>
    <row r="35" ht="65.25" customHeight="1" s="59">
      <c r="A35" s="37" t="n">
        <v>26</v>
      </c>
      <c r="B35" s="55" t="inlineStr">
        <is>
          <t>FC-310SD2NH6B</t>
        </is>
      </c>
      <c r="C35" s="37" t="inlineStr">
        <is>
          <t>HIGHLIFE</t>
        </is>
      </c>
      <c r="D35" s="37" t="n">
        <v>3</v>
      </c>
      <c r="E35" s="55" t="inlineStr">
        <is>
          <t>4954598, 4954796, 4954527</t>
        </is>
      </c>
      <c r="F35" s="37" t="inlineStr">
        <is>
          <t>сталь</t>
        </is>
      </c>
      <c r="G35" s="37" t="inlineStr">
        <is>
          <t>сталь, стекло</t>
        </is>
      </c>
      <c r="H35" s="37" t="inlineStr">
        <is>
          <t>женские</t>
        </is>
      </c>
      <c r="I35" s="37" t="inlineStr">
        <is>
          <t>механический с автоподзаводом</t>
        </is>
      </c>
      <c r="J35" s="37" t="inlineStr">
        <is>
          <t>стальной браслет</t>
        </is>
      </c>
      <c r="K35" s="38" t="n">
        <v>98.67</v>
      </c>
      <c r="L35" s="38" t="n">
        <v>119.53</v>
      </c>
      <c r="M35" s="38">
        <f>K35*D35</f>
        <v/>
      </c>
      <c r="N35" s="38">
        <f>L35*D35+U35*D35+V35*D35+W35*D35+X35*D35</f>
        <v/>
      </c>
      <c r="O35" s="56" t="n">
        <v>112997.025</v>
      </c>
      <c r="P35" s="56">
        <f>O35*D35</f>
        <v/>
      </c>
      <c r="Q35" s="37" t="inlineStr">
        <is>
          <t>скелетон</t>
        </is>
      </c>
      <c r="R35" s="37" t="inlineStr">
        <is>
          <t>бриллианты</t>
        </is>
      </c>
      <c r="S35" s="57">
        <f>0.04*D35</f>
        <v/>
      </c>
      <c r="T35" s="55" t="inlineStr">
        <is>
          <t>п/э пакет, бирка, коробка для часов+мешочек, инструкция, сертификат на бриллианты, в комплекте каучуковый ремешок</t>
        </is>
      </c>
      <c r="U35" s="58" t="n">
        <v>384.96</v>
      </c>
      <c r="V35" s="58" t="n"/>
      <c r="W35" s="58" t="n"/>
      <c r="X35" s="58" t="n"/>
    </row>
    <row r="36" ht="65.25" customHeight="1" s="59">
      <c r="A36" s="37" t="n">
        <v>27</v>
      </c>
      <c r="B36" s="55" t="inlineStr">
        <is>
          <t>FC-310VD2NH2B</t>
        </is>
      </c>
      <c r="C36" s="37" t="inlineStr">
        <is>
          <t>HIGHLIFE</t>
        </is>
      </c>
      <c r="D36" s="37" t="n">
        <v>3</v>
      </c>
      <c r="E36" s="55" t="inlineStr">
        <is>
          <t>4981859, 4981706, 4981881</t>
        </is>
      </c>
      <c r="F36" s="37" t="inlineStr">
        <is>
          <t>сталь, PVD покрытие из золота</t>
        </is>
      </c>
      <c r="G36" s="37" t="inlineStr">
        <is>
          <t>сталь, стекло</t>
        </is>
      </c>
      <c r="H36" s="37" t="inlineStr">
        <is>
          <t>женские</t>
        </is>
      </c>
      <c r="I36" s="37" t="inlineStr">
        <is>
          <t>механический с автоподзаводом</t>
        </is>
      </c>
      <c r="J36" s="37" t="inlineStr">
        <is>
          <t>стальной браслет, PVD покрытие из золота</t>
        </is>
      </c>
      <c r="K36" s="38" t="n">
        <v>98.68000000000001</v>
      </c>
      <c r="L36" s="38" t="n">
        <v>118.71</v>
      </c>
      <c r="M36" s="38">
        <f>K36*D36</f>
        <v/>
      </c>
      <c r="N36" s="38">
        <f>L36*D36+U36*D36+V36*D36+W36*D36+X36*D36</f>
        <v/>
      </c>
      <c r="O36" s="56" t="n">
        <v>124021.125</v>
      </c>
      <c r="P36" s="56">
        <f>O36*D36</f>
        <v/>
      </c>
      <c r="Q36" s="37" t="inlineStr">
        <is>
          <t>скелетон</t>
        </is>
      </c>
      <c r="R36" s="37" t="inlineStr">
        <is>
          <t>бриллианты</t>
        </is>
      </c>
      <c r="S36" s="57">
        <f>0.04*D36</f>
        <v/>
      </c>
      <c r="T36" s="55" t="inlineStr">
        <is>
          <t>п/э пакет, бирка, коробка для часов+мешочек, инструкция, сертификат на бриллианты, каучуковый ремешок в комплекте</t>
        </is>
      </c>
      <c r="U36" s="58" t="n">
        <v>384.96</v>
      </c>
      <c r="V36" s="58" t="n"/>
      <c r="W36" s="58" t="n"/>
      <c r="X36" s="58" t="n"/>
    </row>
    <row r="37" ht="65.25" customHeight="1" s="59">
      <c r="A37" s="37" t="n">
        <v>28</v>
      </c>
      <c r="B37" s="55" t="inlineStr">
        <is>
          <t>FC-312N4S6</t>
        </is>
      </c>
      <c r="C37" s="37" t="inlineStr">
        <is>
          <t>CLASSICS</t>
        </is>
      </c>
      <c r="D37" s="37" t="n">
        <v>2</v>
      </c>
      <c r="E37" s="55" t="inlineStr">
        <is>
          <t>4928981, 4872762</t>
        </is>
      </c>
      <c r="F37" s="37" t="inlineStr">
        <is>
          <t>сталь</t>
        </is>
      </c>
      <c r="G37" s="37" t="inlineStr">
        <is>
          <t>сталь, стекло</t>
        </is>
      </c>
      <c r="H37" s="37" t="inlineStr">
        <is>
          <t>мужские</t>
        </is>
      </c>
      <c r="I37" s="37" t="inlineStr">
        <is>
          <t>механический с автоподзаводом</t>
        </is>
      </c>
      <c r="J37" s="37" t="inlineStr">
        <is>
          <t>ремешок из телячьей кожи</t>
        </is>
      </c>
      <c r="K37" s="38" t="n">
        <v>55.82</v>
      </c>
      <c r="L37" s="38" t="n">
        <v>58.75</v>
      </c>
      <c r="M37" s="38">
        <f>K37*D37</f>
        <v/>
      </c>
      <c r="N37" s="38">
        <f>L37*D37+U37*D37+V37*D37+W37*D37+X37*D37</f>
        <v/>
      </c>
      <c r="O37" s="56" t="n">
        <v>109965.3975</v>
      </c>
      <c r="P37" s="56">
        <f>O37*D37</f>
        <v/>
      </c>
      <c r="Q37" s="37" t="inlineStr">
        <is>
          <t>скелетон</t>
        </is>
      </c>
      <c r="R37" s="37" t="inlineStr">
        <is>
          <t xml:space="preserve"> нет</t>
        </is>
      </c>
      <c r="S37" s="57" t="n"/>
      <c r="T37" s="55" t="inlineStr">
        <is>
          <t>п/э пакет, бирка, коробка для часов, инструкция</t>
        </is>
      </c>
      <c r="U37" s="58" t="n">
        <v>730.1799999999999</v>
      </c>
      <c r="V37" s="58" t="n"/>
      <c r="W37" s="58" t="n"/>
      <c r="X37" s="58" t="n"/>
    </row>
    <row r="38" ht="65.25" customHeight="1" s="59">
      <c r="A38" s="37" t="n">
        <v>29</v>
      </c>
      <c r="B38" s="55" t="inlineStr">
        <is>
          <t>FC-312V4S4</t>
        </is>
      </c>
      <c r="C38" s="37" t="inlineStr">
        <is>
          <t>CLASSICS</t>
        </is>
      </c>
      <c r="D38" s="37" t="n">
        <v>1</v>
      </c>
      <c r="E38" s="55" t="inlineStr">
        <is>
          <t>4936396</t>
        </is>
      </c>
      <c r="F38" s="37" t="inlineStr">
        <is>
          <t>сталь, PVD покрытие из золота</t>
        </is>
      </c>
      <c r="G38" s="37" t="inlineStr">
        <is>
          <t>сталь, PVD покрытие из золота, стекло</t>
        </is>
      </c>
      <c r="H38" s="37" t="inlineStr">
        <is>
          <t>мужские</t>
        </is>
      </c>
      <c r="I38" s="37" t="inlineStr">
        <is>
          <t>механический с автоподзаводом</t>
        </is>
      </c>
      <c r="J38" s="37" t="inlineStr">
        <is>
          <t>ремешок из телячьей кожи</t>
        </is>
      </c>
      <c r="K38" s="38" t="n">
        <v>56.16</v>
      </c>
      <c r="L38" s="38" t="n">
        <v>59.29</v>
      </c>
      <c r="M38" s="38">
        <f>K38*D38</f>
        <v/>
      </c>
      <c r="N38" s="38">
        <f>L38*D38+U38*D38+V38*D38+W38*D38+X38*D38</f>
        <v/>
      </c>
      <c r="O38" s="56" t="n">
        <v>120989.4975</v>
      </c>
      <c r="P38" s="56">
        <f>O38*D38</f>
        <v/>
      </c>
      <c r="Q38" s="37" t="inlineStr">
        <is>
          <t>скелетон</t>
        </is>
      </c>
      <c r="R38" s="37" t="inlineStr">
        <is>
          <t xml:space="preserve"> нет</t>
        </is>
      </c>
      <c r="S38" s="57" t="n"/>
      <c r="T38" s="55" t="inlineStr">
        <is>
          <t>п/э пакет, бирка, коробка для часов, инструкция</t>
        </is>
      </c>
      <c r="U38" s="58" t="n">
        <v>730.1799999999999</v>
      </c>
      <c r="V38" s="58" t="n"/>
      <c r="W38" s="58" t="n"/>
      <c r="X38" s="58" t="n"/>
    </row>
    <row r="39" ht="65.25" customHeight="1" s="59">
      <c r="A39" s="37" t="n">
        <v>30</v>
      </c>
      <c r="B39" s="55" t="inlineStr">
        <is>
          <t>FC-318MPWN3B4</t>
        </is>
      </c>
      <c r="C39" s="37" t="inlineStr">
        <is>
          <t>LADIES AUTOMATIC</t>
        </is>
      </c>
      <c r="D39" s="37" t="n">
        <v>2</v>
      </c>
      <c r="E39" s="55" t="inlineStr">
        <is>
          <t>4795740, 4795276</t>
        </is>
      </c>
      <c r="F39" s="37" t="inlineStr">
        <is>
          <t>сталь, PVD покрытие из золота</t>
        </is>
      </c>
      <c r="G39" s="37" t="inlineStr">
        <is>
          <t>сталь, PVD покрытие из золота, стекло</t>
        </is>
      </c>
      <c r="H39" s="37" t="inlineStr">
        <is>
          <t>женские</t>
        </is>
      </c>
      <c r="I39" s="37" t="inlineStr">
        <is>
          <t>механический с автоподзаводом</t>
        </is>
      </c>
      <c r="J39" s="37" t="inlineStr">
        <is>
          <t>без ремешка</t>
        </is>
      </c>
      <c r="K39" s="38" t="n">
        <v>48.03</v>
      </c>
      <c r="L39" s="38" t="n">
        <v>51.49</v>
      </c>
      <c r="M39" s="38">
        <f>K39*D39</f>
        <v/>
      </c>
      <c r="N39" s="38">
        <f>L39*D39+U39*D39+V39*D39+W39*D39+X39*D39</f>
        <v/>
      </c>
      <c r="O39" s="56" t="n">
        <v>104453.3475</v>
      </c>
      <c r="P39" s="56">
        <f>O39*D39</f>
        <v/>
      </c>
      <c r="Q39" s="37" t="inlineStr">
        <is>
          <t>дата - число</t>
        </is>
      </c>
      <c r="R39" s="37" t="inlineStr">
        <is>
          <t>перламутр</t>
        </is>
      </c>
      <c r="S39" s="57" t="n"/>
      <c r="T39" s="55" t="inlineStr">
        <is>
          <t>п/э пакет, бирка, коробка для часов+мешочек, инструкция, в комплекте застежка для браслета</t>
        </is>
      </c>
      <c r="U39" s="58" t="n">
        <v>384.96</v>
      </c>
      <c r="V39" s="58" t="n"/>
      <c r="W39" s="58" t="n"/>
      <c r="X39" s="58" t="n"/>
    </row>
    <row r="40" ht="65.25" customHeight="1" s="59">
      <c r="A40" s="37" t="n">
        <v>31</v>
      </c>
      <c r="B40" s="55" t="inlineStr">
        <is>
          <t>FC-318MPWN3B6</t>
        </is>
      </c>
      <c r="C40" s="37" t="inlineStr">
        <is>
          <t>LADIES AUTOMATIC</t>
        </is>
      </c>
      <c r="D40" s="37" t="n">
        <v>3</v>
      </c>
      <c r="E40" s="55" t="inlineStr">
        <is>
          <t>4795806, 4873088, 4873147</t>
        </is>
      </c>
      <c r="F40" s="37" t="inlineStr">
        <is>
          <t>сталь</t>
        </is>
      </c>
      <c r="G40" s="37" t="inlineStr">
        <is>
          <t>сталь, стекло</t>
        </is>
      </c>
      <c r="H40" s="37" t="inlineStr">
        <is>
          <t>женские</t>
        </is>
      </c>
      <c r="I40" s="37" t="inlineStr">
        <is>
          <t>механический с автоподзаводом</t>
        </is>
      </c>
      <c r="J40" s="37" t="inlineStr">
        <is>
          <t>без ремешка</t>
        </is>
      </c>
      <c r="K40" s="38" t="n">
        <v>47.29</v>
      </c>
      <c r="L40" s="38" t="n">
        <v>51.04</v>
      </c>
      <c r="M40" s="38">
        <f>K40*D40</f>
        <v/>
      </c>
      <c r="N40" s="38">
        <f>L40*D40+U40*D40+V40*D40+W40*D40+X40*D40</f>
        <v/>
      </c>
      <c r="O40" s="56" t="n">
        <v>90948.825</v>
      </c>
      <c r="P40" s="56">
        <f>O40*D40</f>
        <v/>
      </c>
      <c r="Q40" s="37" t="inlineStr">
        <is>
          <t>дата - число</t>
        </is>
      </c>
      <c r="R40" s="37" t="inlineStr">
        <is>
          <t>перламутр</t>
        </is>
      </c>
      <c r="S40" s="57" t="n"/>
      <c r="T40" s="55" t="inlineStr">
        <is>
          <t>п/э пакет, бирка, коробка для часов+мешочек, инструкция, в комплекте застежка для браслета</t>
        </is>
      </c>
      <c r="U40" s="58" t="n">
        <v>384.96</v>
      </c>
      <c r="V40" s="58" t="n"/>
      <c r="W40" s="58" t="n"/>
      <c r="X40" s="58" t="n"/>
    </row>
    <row r="41" ht="65.25" customHeight="1" s="59">
      <c r="A41" s="37" t="n">
        <v>32</v>
      </c>
      <c r="B41" s="55" t="inlineStr">
        <is>
          <t>FC-397HADGR5B6</t>
        </is>
      </c>
      <c r="C41" s="37" t="inlineStr">
        <is>
          <t>VINTAGE RALLY HEALEY</t>
        </is>
      </c>
      <c r="D41" s="37" t="n">
        <v>1</v>
      </c>
      <c r="E41" s="55" t="inlineStr">
        <is>
          <t>4964141 (06/15U</t>
        </is>
      </c>
      <c r="F41" s="37" t="inlineStr">
        <is>
          <t>сталь</t>
        </is>
      </c>
      <c r="G41" s="37" t="inlineStr">
        <is>
          <t>сталь, стекло</t>
        </is>
      </c>
      <c r="H41" s="37" t="inlineStr">
        <is>
          <t>мужские</t>
        </is>
      </c>
      <c r="I41" s="37" t="inlineStr">
        <is>
          <t>механический с автоподзаводом</t>
        </is>
      </c>
      <c r="J41" s="37" t="inlineStr">
        <is>
          <t>ремешок из телячьей кожи</t>
        </is>
      </c>
      <c r="K41" s="38" t="n">
        <v>96.98</v>
      </c>
      <c r="L41" s="38" t="n">
        <v>101.89</v>
      </c>
      <c r="M41" s="38">
        <f>K41*D41</f>
        <v/>
      </c>
      <c r="N41" s="38">
        <f>L41*D41+U41*D41+V41*D41+W41*D41+X41*D41</f>
        <v/>
      </c>
      <c r="O41" s="56" t="n">
        <v>154061.7975</v>
      </c>
      <c r="P41" s="56">
        <f>O41*D41</f>
        <v/>
      </c>
      <c r="Q41" s="37" t="inlineStr">
        <is>
          <t>хронограф; секундомер</t>
        </is>
      </c>
      <c r="R41" s="37" t="inlineStr">
        <is>
          <t xml:space="preserve"> нет</t>
        </is>
      </c>
      <c r="S41" s="57" t="n"/>
      <c r="T41" s="55" t="inlineStr">
        <is>
          <t>п/э пакет, бирка, коробка для часов, инструкция, карта ограниченной серии</t>
        </is>
      </c>
      <c r="U41" s="58" t="n">
        <v>1987.34</v>
      </c>
      <c r="V41" s="58" t="n"/>
      <c r="W41" s="58" t="n"/>
      <c r="X41" s="58" t="n"/>
    </row>
    <row r="42" ht="65.25" customHeight="1" s="59">
      <c r="A42" s="37" t="n">
        <v>33</v>
      </c>
      <c r="B42" s="55" t="inlineStr">
        <is>
          <t>FC-397HDGR5B6</t>
        </is>
      </c>
      <c r="C42" s="37" t="inlineStr">
        <is>
          <t>VINTAGE RALLY HEALEY</t>
        </is>
      </c>
      <c r="D42" s="37" t="n">
        <v>1</v>
      </c>
      <c r="E42" s="55" t="inlineStr">
        <is>
          <t>4959547 (347/706K</t>
        </is>
      </c>
      <c r="F42" s="37" t="inlineStr">
        <is>
          <t>сталь</t>
        </is>
      </c>
      <c r="G42" s="37" t="inlineStr">
        <is>
          <t>сталь, стекло</t>
        </is>
      </c>
      <c r="H42" s="37" t="inlineStr">
        <is>
          <t>мужские</t>
        </is>
      </c>
      <c r="I42" s="37" t="inlineStr">
        <is>
          <t>механический с автоподзаводом</t>
        </is>
      </c>
      <c r="J42" s="37" t="inlineStr">
        <is>
          <t>ремешок из телячьей кожи</t>
        </is>
      </c>
      <c r="K42" s="38" t="n">
        <v>97.66</v>
      </c>
      <c r="L42" s="38" t="n">
        <v>103.5</v>
      </c>
      <c r="M42" s="38">
        <f>K42*D42</f>
        <v/>
      </c>
      <c r="N42" s="38">
        <f>L42*D42+U42*D42+V42*D42+W42*D42+X42*D42</f>
        <v/>
      </c>
      <c r="O42" s="56" t="n">
        <v>154061.7975</v>
      </c>
      <c r="P42" s="56">
        <f>O42*D42</f>
        <v/>
      </c>
      <c r="Q42" s="37" t="inlineStr">
        <is>
          <t>хронограф; секундомер</t>
        </is>
      </c>
      <c r="R42" s="37" t="inlineStr">
        <is>
          <t xml:space="preserve"> нет</t>
        </is>
      </c>
      <c r="S42" s="57" t="n"/>
      <c r="T42" s="55" t="inlineStr">
        <is>
          <t>п/э пакет, бирка, коробка для часов, инструкция, карта ограниченной серии</t>
        </is>
      </c>
      <c r="U42" s="58" t="n">
        <v>1987.34</v>
      </c>
      <c r="V42" s="58" t="n"/>
      <c r="W42" s="58" t="n"/>
      <c r="X42" s="58" t="n"/>
    </row>
    <row r="43" ht="65.25" customHeight="1" s="59">
      <c r="A43" s="37" t="n">
        <v>34</v>
      </c>
      <c r="B43" s="55" t="inlineStr">
        <is>
          <t>FC-718N4NH6B</t>
        </is>
      </c>
      <c r="C43" s="37" t="inlineStr">
        <is>
          <t>HIGHLIFE</t>
        </is>
      </c>
      <c r="D43" s="37" t="n">
        <v>1</v>
      </c>
      <c r="E43" s="55" t="inlineStr">
        <is>
          <t>4955634</t>
        </is>
      </c>
      <c r="F43" s="37" t="inlineStr">
        <is>
          <t>сталь</t>
        </is>
      </c>
      <c r="G43" s="37" t="inlineStr">
        <is>
          <t>сталь, стекло</t>
        </is>
      </c>
      <c r="H43" s="37" t="inlineStr">
        <is>
          <t>мужские</t>
        </is>
      </c>
      <c r="I43" s="37" t="inlineStr">
        <is>
          <t>механический с автоподзаводом</t>
        </is>
      </c>
      <c r="J43" s="37" t="inlineStr">
        <is>
          <t>стальной браслет</t>
        </is>
      </c>
      <c r="K43" s="38" t="n">
        <v>172.21</v>
      </c>
      <c r="L43" s="38" t="n">
        <v>198.14</v>
      </c>
      <c r="M43" s="38">
        <f>K43*D43</f>
        <v/>
      </c>
      <c r="N43" s="38">
        <f>L43*D43+U43*D43+V43*D43+W43*D43+X43*D43</f>
        <v/>
      </c>
      <c r="O43" s="56" t="n">
        <v>236742.5475</v>
      </c>
      <c r="P43" s="56">
        <f>O43*D43</f>
        <v/>
      </c>
      <c r="Q43" s="37" t="inlineStr">
        <is>
          <t>дата - число; 12-ти и 24-х часовой формат времени; мировое время</t>
        </is>
      </c>
      <c r="R43" s="37" t="inlineStr">
        <is>
          <t xml:space="preserve"> нет</t>
        </is>
      </c>
      <c r="S43" s="57" t="n"/>
      <c r="T43" s="55" t="inlineStr">
        <is>
          <t>п/э пакет, бирка, коробка для часов, инструкция, в комплекте каучуковый ремешок</t>
        </is>
      </c>
      <c r="U43" s="58" t="n">
        <v>730.1799999999999</v>
      </c>
      <c r="V43" s="58" t="n"/>
      <c r="W43" s="58" t="n"/>
      <c r="X43" s="58" t="n"/>
    </row>
    <row r="44" ht="65.25" customHeight="1" s="59">
      <c r="A44" s="37" t="n">
        <v>35</v>
      </c>
      <c r="B44" s="55" t="inlineStr">
        <is>
          <t>FC-312B4S6</t>
        </is>
      </c>
      <c r="C44" s="37" t="inlineStr">
        <is>
          <t>CLASSICS</t>
        </is>
      </c>
      <c r="D44" s="37" t="n">
        <v>1</v>
      </c>
      <c r="E44" s="55" t="inlineStr">
        <is>
          <t>4929007</t>
        </is>
      </c>
      <c r="F44" s="37" t="inlineStr">
        <is>
          <t>сталь</t>
        </is>
      </c>
      <c r="G44" s="37" t="inlineStr">
        <is>
          <t>сталь, стекло</t>
        </is>
      </c>
      <c r="H44" s="37" t="inlineStr">
        <is>
          <t>мужские</t>
        </is>
      </c>
      <c r="I44" s="37" t="inlineStr">
        <is>
          <t>механический с автоподзаводом</t>
        </is>
      </c>
      <c r="J44" s="37" t="inlineStr">
        <is>
          <t>ремешок из телячьей кожи</t>
        </is>
      </c>
      <c r="K44" s="38" t="n">
        <v>55.44</v>
      </c>
      <c r="L44" s="38" t="n">
        <v>58.82</v>
      </c>
      <c r="M44" s="38">
        <f>K44*D44</f>
        <v/>
      </c>
      <c r="N44" s="38">
        <f>L44*D44+U44*D44+V44*D44+W44*D44+X44*D44</f>
        <v/>
      </c>
      <c r="O44" s="56" t="n">
        <v>109965.3975</v>
      </c>
      <c r="P44" s="56">
        <f>O44*D44</f>
        <v/>
      </c>
      <c r="Q44" s="60" t="inlineStr">
        <is>
          <t>скелетон</t>
        </is>
      </c>
      <c r="R44" s="37" t="inlineStr">
        <is>
          <t xml:space="preserve"> нет</t>
        </is>
      </c>
      <c r="S44" s="57" t="n"/>
      <c r="T44" s="55" t="inlineStr">
        <is>
          <t>п/э пакет, бирка, коробка для часов, инструкция</t>
        </is>
      </c>
      <c r="U44" s="58" t="n">
        <v>730.1799999999999</v>
      </c>
      <c r="V44" s="58" t="n"/>
      <c r="W44" s="58" t="n"/>
      <c r="X44" s="58" t="n"/>
    </row>
    <row r="45" ht="30" customHeight="1" s="59">
      <c r="A45" s="31" t="n"/>
      <c r="B45" s="31" t="n"/>
      <c r="C45" s="42" t="inlineStr">
        <is>
          <t>ВСЕГО:</t>
        </is>
      </c>
      <c r="D45" s="43">
        <f>SUM(D10:D44)</f>
        <v/>
      </c>
      <c r="E45" s="34" t="n"/>
      <c r="F45" s="31" t="n"/>
      <c r="G45" s="31" t="n"/>
      <c r="H45" s="31" t="n"/>
      <c r="I45" s="31" t="n"/>
      <c r="J45" s="31" t="n"/>
      <c r="K45" s="31" t="n"/>
      <c r="L45" s="31" t="n"/>
      <c r="M45" s="41" t="inlineStr">
        <is>
          <t>ОБЩИЙ ВЕС:</t>
        </is>
      </c>
      <c r="N45" s="40">
        <f>SUM(N10:N44)</f>
        <v/>
      </c>
      <c r="O45" s="41" t="inlineStr">
        <is>
          <t>ИТОГО:</t>
        </is>
      </c>
      <c r="P45" s="51">
        <f>SUM(P10:P44)</f>
        <v/>
      </c>
      <c r="Q45" s="31" t="n"/>
      <c r="R45" s="33" t="n"/>
      <c r="S45" s="33" t="n"/>
      <c r="T45" s="31" t="n"/>
      <c r="U45" s="35" t="n"/>
      <c r="V45" s="30" t="n"/>
    </row>
    <row r="46" ht="14.25" customHeight="1" s="59">
      <c r="A46" s="31" t="n"/>
      <c r="B46" s="31" t="n"/>
      <c r="C46" s="31" t="n"/>
      <c r="D46" s="31" t="n"/>
      <c r="E46" s="34" t="n"/>
      <c r="F46" s="31" t="n"/>
      <c r="G46" s="31" t="n"/>
      <c r="H46" s="31" t="n"/>
      <c r="I46" s="31" t="n"/>
      <c r="J46" s="31" t="n"/>
      <c r="K46" s="31" t="n"/>
      <c r="L46" s="31" t="n"/>
      <c r="M46" s="32" t="n"/>
      <c r="N46" s="31" t="n"/>
      <c r="O46" s="36" t="n"/>
      <c r="P46" s="36" t="n"/>
      <c r="Q46" s="31" t="n"/>
      <c r="R46" s="33" t="n"/>
      <c r="S46" s="33" t="n"/>
      <c r="T46" s="31" t="n"/>
      <c r="U46" s="58" t="n"/>
      <c r="V46" s="30" t="n"/>
    </row>
    <row r="47" ht="14.25" customHeight="1" s="59">
      <c r="A47" s="31" t="n"/>
      <c r="B47" s="31" t="n"/>
      <c r="C47" s="31" t="n"/>
      <c r="D47" s="31" t="n"/>
      <c r="E47" s="34" t="n"/>
      <c r="F47" s="31" t="n"/>
      <c r="G47" s="31" t="n"/>
      <c r="H47" s="31" t="n"/>
      <c r="I47" s="31" t="n"/>
      <c r="J47" s="31" t="n"/>
      <c r="K47" s="31" t="n"/>
      <c r="L47" s="31" t="n"/>
      <c r="M47" s="32" t="n"/>
      <c r="N47" s="31" t="n"/>
      <c r="O47" s="36" t="n"/>
      <c r="P47" s="36" t="n"/>
      <c r="Q47" s="31" t="n"/>
      <c r="R47" s="33" t="n"/>
      <c r="S47" s="33" t="n"/>
      <c r="T47" s="31" t="n"/>
      <c r="U47" s="35" t="n"/>
      <c r="V47" s="30" t="n"/>
    </row>
    <row r="48" ht="14.25" customHeight="1" s="59">
      <c r="A48" s="31" t="n"/>
      <c r="B48" s="31" t="n"/>
      <c r="C48" s="31" t="n"/>
      <c r="D48" s="31" t="n"/>
      <c r="E48" s="34" t="n"/>
      <c r="F48" s="31" t="n"/>
      <c r="G48" s="31" t="n"/>
      <c r="H48" s="31" t="n"/>
      <c r="I48" s="31" t="n"/>
      <c r="J48" s="31" t="n"/>
      <c r="K48" s="31" t="n"/>
      <c r="L48" s="31" t="n"/>
      <c r="M48" s="32" t="n"/>
      <c r="N48" s="31" t="n"/>
      <c r="O48" s="36" t="n"/>
      <c r="P48" s="36" t="n"/>
      <c r="Q48" s="31" t="n"/>
      <c r="R48" s="33" t="n"/>
      <c r="S48" s="33" t="n"/>
      <c r="T48" s="31" t="n"/>
      <c r="U48" s="35" t="n"/>
      <c r="V48" s="30" t="n"/>
    </row>
    <row r="49" ht="14.25" customHeight="1" s="59">
      <c r="A49" s="31" t="n"/>
      <c r="B49" s="31" t="n"/>
      <c r="C49" s="31" t="n"/>
      <c r="D49" s="31" t="n"/>
      <c r="E49" s="34" t="n"/>
      <c r="F49" s="31" t="n"/>
      <c r="G49" s="31" t="n"/>
      <c r="H49" s="31" t="n"/>
      <c r="I49" s="31" t="n"/>
      <c r="J49" s="31" t="n"/>
      <c r="K49" s="31" t="n"/>
      <c r="L49" s="31" t="n"/>
      <c r="M49" s="32" t="n"/>
      <c r="N49" s="31" t="n"/>
      <c r="O49" s="36" t="n"/>
      <c r="P49" s="36" t="n"/>
      <c r="Q49" s="31" t="n"/>
      <c r="R49" s="33" t="n"/>
      <c r="S49" s="33" t="n"/>
      <c r="T49" s="31" t="n"/>
      <c r="U49" s="35" t="n"/>
      <c r="V49" s="30" t="n"/>
    </row>
    <row r="50" ht="27" customHeight="1" s="59">
      <c r="A50" s="31" t="n"/>
      <c r="B50" s="31" t="n"/>
      <c r="C50" s="31" t="n"/>
      <c r="D50" s="31" t="n"/>
      <c r="E50" s="34" t="n"/>
      <c r="F50" s="49" t="inlineStr">
        <is>
          <t>Индивидуальный предприниматель,</t>
        </is>
      </c>
      <c r="G50" s="31" t="n"/>
      <c r="H50" s="31" t="n"/>
      <c r="I50" s="31" t="n"/>
      <c r="J50" s="31" t="n"/>
      <c r="K50" s="31" t="n"/>
      <c r="L50" s="31" t="n"/>
      <c r="M50" s="32" t="n"/>
      <c r="N50" s="31" t="n"/>
      <c r="O50" s="36" t="n"/>
      <c r="P50" s="36" t="n"/>
      <c r="Q50" s="31" t="n"/>
      <c r="R50" s="33" t="n"/>
      <c r="S50" s="33" t="n"/>
      <c r="T50" s="31" t="n"/>
      <c r="U50" s="35" t="n"/>
      <c r="V50" s="30" t="n"/>
    </row>
    <row r="51" ht="27" customHeight="1" s="59">
      <c r="A51" s="31" t="n"/>
      <c r="B51" s="31" t="n"/>
      <c r="C51" s="31" t="n"/>
      <c r="D51" s="31" t="n"/>
      <c r="E51" s="34" t="n"/>
      <c r="F51" s="49" t="inlineStr">
        <is>
          <t>Саванеев Вячеслав Владимирович</t>
        </is>
      </c>
      <c r="G51" s="31" t="n"/>
      <c r="H51" s="31" t="n"/>
      <c r="I51" s="31" t="n"/>
      <c r="J51" s="31" t="n"/>
      <c r="K51" s="31" t="n"/>
      <c r="L51" s="31" t="n"/>
      <c r="M51" s="32" t="n"/>
      <c r="N51" s="31" t="n"/>
      <c r="O51" s="36" t="n"/>
      <c r="P51" s="36" t="n"/>
      <c r="Q51" s="31" t="n"/>
      <c r="R51" s="33" t="n"/>
      <c r="S51" s="33" t="n"/>
      <c r="T51" s="31" t="n"/>
      <c r="U51" s="35" t="n"/>
      <c r="V51" s="30" t="n"/>
    </row>
    <row r="52" ht="14.25" customHeight="1" s="59">
      <c r="A52" s="31" t="n"/>
      <c r="B52" s="31" t="n"/>
      <c r="C52" s="31" t="n"/>
      <c r="D52" s="31" t="n"/>
      <c r="E52" s="34" t="n"/>
      <c r="F52" s="31" t="n"/>
      <c r="G52" s="31" t="n"/>
      <c r="H52" s="31" t="n"/>
      <c r="I52" s="31" t="n"/>
      <c r="J52" s="31" t="n"/>
      <c r="K52" s="31" t="n"/>
      <c r="L52" s="31" t="n"/>
      <c r="M52" s="32" t="n"/>
      <c r="N52" s="31" t="n"/>
      <c r="O52" s="36" t="n"/>
      <c r="P52" s="36" t="n"/>
      <c r="Q52" s="31" t="n"/>
      <c r="R52" s="33" t="n"/>
      <c r="S52" s="33" t="n"/>
      <c r="T52" s="31" t="n"/>
      <c r="U52" s="35" t="n"/>
      <c r="V52" s="30" t="n"/>
    </row>
    <row r="53" ht="14.25" customHeight="1" s="59">
      <c r="A53" s="31" t="n"/>
      <c r="B53" s="31" t="n"/>
      <c r="C53" s="31" t="n"/>
      <c r="D53" s="31" t="n"/>
      <c r="E53" s="47" t="n"/>
      <c r="G53" s="50" t="n"/>
      <c r="H53" s="47" t="n"/>
      <c r="I53" s="48" t="n"/>
      <c r="J53" s="47" t="n"/>
      <c r="K53" s="47" t="n"/>
      <c r="L53" s="47" t="n"/>
      <c r="M53" s="47" t="n"/>
      <c r="N53" s="47" t="n"/>
      <c r="O53" s="36" t="n"/>
      <c r="P53" s="36" t="n"/>
      <c r="Q53" s="31" t="n"/>
      <c r="R53" s="33" t="n"/>
      <c r="S53" s="33" t="n"/>
      <c r="T53" s="31" t="n"/>
      <c r="U53" s="35" t="n"/>
      <c r="V53" s="30" t="n"/>
    </row>
    <row r="54" ht="14.25" customHeight="1" s="59">
      <c r="A54" s="31" t="n"/>
      <c r="B54" s="31" t="n"/>
      <c r="C54" s="31" t="n"/>
      <c r="D54" s="31" t="n"/>
      <c r="E54" s="47" t="n"/>
      <c r="G54" s="50" t="n"/>
      <c r="H54" s="47" t="n"/>
      <c r="I54" s="48" t="n"/>
      <c r="J54" s="47" t="n"/>
      <c r="K54" s="47" t="n"/>
      <c r="L54" s="47" t="n"/>
      <c r="M54" s="47" t="n"/>
      <c r="N54" s="47" t="n"/>
      <c r="O54" s="36" t="n"/>
      <c r="P54" s="36" t="n"/>
      <c r="Q54" s="31" t="n"/>
      <c r="R54" s="33" t="n"/>
      <c r="S54" s="33" t="n"/>
      <c r="T54" s="31" t="n"/>
      <c r="U54" s="35" t="n"/>
      <c r="V54" s="30" t="n"/>
    </row>
    <row r="55" ht="14.25" customHeight="1" s="59">
      <c r="A55" s="31" t="n"/>
      <c r="B55" s="31" t="n"/>
      <c r="C55" s="31" t="n"/>
      <c r="D55" s="31" t="n"/>
      <c r="E55" s="47" t="n"/>
      <c r="F55" s="47" t="n"/>
      <c r="G55" s="47" t="n"/>
      <c r="H55" s="47" t="n"/>
      <c r="I55" s="48" t="n"/>
      <c r="J55" s="47" t="n"/>
      <c r="K55" s="47" t="n"/>
      <c r="L55" s="47" t="n"/>
      <c r="M55" s="47" t="n"/>
      <c r="N55" s="47" t="n"/>
      <c r="O55" s="36" t="n"/>
      <c r="P55" s="36" t="n"/>
      <c r="Q55" s="31" t="n"/>
      <c r="R55" s="33" t="n"/>
      <c r="S55" s="33" t="n"/>
      <c r="T55" s="31" t="n"/>
      <c r="U55" s="35" t="n"/>
      <c r="V55" s="30" t="n"/>
    </row>
    <row r="56" ht="14.25" customHeight="1" s="59">
      <c r="A56" s="31" t="n"/>
      <c r="B56" s="31" t="n"/>
      <c r="C56" s="31" t="n"/>
      <c r="D56" s="31" t="n"/>
      <c r="E56" s="47" t="n"/>
      <c r="F56" s="47" t="n"/>
      <c r="G56" s="47" t="n"/>
      <c r="H56" s="47" t="n"/>
      <c r="I56" s="48" t="n"/>
      <c r="J56" s="47" t="n"/>
      <c r="K56" s="47" t="n"/>
      <c r="L56" s="47" t="n"/>
      <c r="M56" s="47" t="n"/>
      <c r="N56" s="47" t="n"/>
      <c r="O56" s="36" t="n"/>
      <c r="P56" s="36" t="n"/>
      <c r="Q56" s="31" t="n"/>
      <c r="R56" s="33" t="n"/>
      <c r="S56" s="33" t="n"/>
      <c r="T56" s="31" t="n"/>
      <c r="U56" s="35" t="n"/>
      <c r="V56" s="30" t="n"/>
    </row>
    <row r="57" ht="14.25" customHeight="1" s="59">
      <c r="A57" s="31" t="n"/>
      <c r="B57" s="31" t="n"/>
      <c r="C57" s="31" t="n"/>
      <c r="D57" s="31" t="n"/>
      <c r="E57" s="34" t="n"/>
      <c r="F57" s="31" t="n"/>
      <c r="G57" s="31" t="n"/>
      <c r="H57" s="31" t="n"/>
      <c r="I57" s="31" t="n"/>
      <c r="J57" s="31" t="n"/>
      <c r="K57" s="31" t="n"/>
      <c r="L57" s="31" t="n"/>
      <c r="M57" s="32" t="n"/>
      <c r="N57" s="31" t="n"/>
      <c r="O57" s="36" t="n"/>
      <c r="P57" s="36" t="n"/>
      <c r="Q57" s="31" t="n"/>
      <c r="R57" s="33" t="n"/>
      <c r="S57" s="33" t="n"/>
      <c r="T57" s="31" t="n"/>
      <c r="U57" s="35" t="n"/>
      <c r="V57" s="30" t="n"/>
    </row>
    <row r="58" ht="14.25" customHeight="1" s="59">
      <c r="A58" s="31" t="n"/>
      <c r="B58" s="31" t="n"/>
      <c r="C58" s="31" t="n"/>
      <c r="D58" s="31" t="n"/>
      <c r="E58" s="34" t="n"/>
      <c r="F58" s="31" t="n"/>
      <c r="G58" s="31" t="n"/>
      <c r="H58" s="31" t="n"/>
      <c r="I58" s="31" t="n"/>
      <c r="J58" s="31" t="n"/>
      <c r="K58" s="31" t="n"/>
      <c r="L58" s="31" t="n"/>
      <c r="M58" s="32" t="n"/>
      <c r="N58" s="31" t="n"/>
      <c r="O58" s="36" t="n"/>
      <c r="P58" s="36" t="n"/>
      <c r="Q58" s="31" t="n"/>
      <c r="R58" s="33" t="n"/>
      <c r="S58" s="33" t="n"/>
      <c r="T58" s="31" t="n"/>
      <c r="U58" s="35" t="n"/>
      <c r="V58" s="30" t="n"/>
    </row>
    <row r="59" ht="14.25" customHeight="1" s="59">
      <c r="A59" s="31" t="n"/>
      <c r="B59" s="31" t="n"/>
      <c r="C59" s="31" t="n"/>
      <c r="D59" s="31" t="n"/>
      <c r="E59" s="34" t="n"/>
      <c r="F59" s="31" t="n"/>
      <c r="G59" s="31" t="n"/>
      <c r="H59" s="31" t="n"/>
      <c r="I59" s="31" t="n"/>
      <c r="J59" s="31" t="n"/>
      <c r="K59" s="31" t="n"/>
      <c r="L59" s="31" t="n"/>
      <c r="M59" s="32" t="n"/>
      <c r="N59" s="31" t="n"/>
      <c r="O59" s="36" t="n"/>
      <c r="P59" s="36" t="n"/>
      <c r="Q59" s="31" t="n"/>
      <c r="R59" s="33" t="n"/>
      <c r="S59" s="33" t="n"/>
      <c r="T59" s="31" t="n"/>
      <c r="U59" s="35" t="n"/>
      <c r="V59" s="30" t="n"/>
    </row>
    <row r="60" ht="14.25" customHeight="1" s="59">
      <c r="A60" s="31" t="n"/>
      <c r="B60" s="31" t="n"/>
      <c r="C60" s="31" t="n"/>
      <c r="D60" s="31" t="n"/>
      <c r="E60" s="34" t="n"/>
      <c r="F60" s="31" t="n"/>
      <c r="G60" s="31" t="n"/>
      <c r="H60" s="31" t="n"/>
      <c r="I60" s="31" t="n"/>
      <c r="J60" s="31" t="n"/>
      <c r="K60" s="31" t="n"/>
      <c r="L60" s="31" t="n"/>
      <c r="M60" s="32" t="n"/>
      <c r="N60" s="31" t="n"/>
      <c r="O60" s="36" t="n"/>
      <c r="P60" s="36" t="n"/>
      <c r="Q60" s="31" t="n"/>
      <c r="R60" s="33" t="n"/>
      <c r="S60" s="33" t="n"/>
      <c r="T60" s="31" t="n"/>
      <c r="U60" s="35" t="n"/>
      <c r="V60" s="30" t="n"/>
    </row>
    <row r="61" ht="14.25" customHeight="1" s="59">
      <c r="A61" s="31" t="n"/>
      <c r="B61" s="31" t="n"/>
      <c r="C61" s="31" t="n"/>
      <c r="D61" s="31" t="n"/>
      <c r="E61" s="34" t="n"/>
      <c r="F61" s="31" t="n"/>
      <c r="G61" s="31" t="n"/>
      <c r="H61" s="31" t="n"/>
      <c r="I61" s="31" t="n"/>
      <c r="J61" s="31" t="n"/>
      <c r="K61" s="31" t="n"/>
      <c r="L61" s="31" t="n"/>
      <c r="M61" s="32" t="n"/>
      <c r="N61" s="31" t="n"/>
      <c r="O61" s="36" t="n"/>
      <c r="P61" s="36" t="n"/>
      <c r="Q61" s="31" t="n"/>
      <c r="R61" s="33" t="n"/>
      <c r="S61" s="33" t="n"/>
      <c r="T61" s="31" t="n"/>
      <c r="U61" s="35" t="n"/>
      <c r="V61" s="30" t="n"/>
    </row>
    <row r="62" ht="14.25" customHeight="1" s="59">
      <c r="A62" s="31" t="n"/>
      <c r="B62" s="31" t="n"/>
      <c r="C62" s="31" t="n"/>
      <c r="D62" s="31" t="n"/>
      <c r="E62" s="34" t="n"/>
      <c r="F62" s="31" t="n"/>
      <c r="G62" s="31" t="n"/>
      <c r="H62" s="31" t="n"/>
      <c r="I62" s="31" t="n"/>
      <c r="J62" s="31" t="n"/>
      <c r="K62" s="31" t="n"/>
      <c r="L62" s="31" t="n"/>
      <c r="M62" s="32" t="n"/>
      <c r="N62" s="31" t="n"/>
      <c r="O62" s="36" t="n"/>
      <c r="P62" s="36" t="n"/>
      <c r="Q62" s="31" t="n"/>
      <c r="R62" s="33" t="n"/>
      <c r="S62" s="33" t="n"/>
      <c r="T62" s="31" t="n"/>
      <c r="U62" s="35" t="n"/>
      <c r="V62" s="30" t="n"/>
    </row>
    <row r="63" ht="14.25" customHeight="1" s="59">
      <c r="A63" s="31" t="n"/>
      <c r="B63" s="31" t="n"/>
      <c r="C63" s="31" t="n"/>
      <c r="D63" s="31" t="n"/>
      <c r="E63" s="34" t="n"/>
      <c r="F63" s="31" t="n"/>
      <c r="G63" s="31" t="n"/>
      <c r="H63" s="31" t="n"/>
      <c r="I63" s="31" t="n"/>
      <c r="J63" s="31" t="n"/>
      <c r="K63" s="31" t="n"/>
      <c r="L63" s="31" t="n"/>
      <c r="M63" s="32" t="n"/>
      <c r="N63" s="31" t="n"/>
      <c r="O63" s="36" t="n"/>
      <c r="P63" s="36" t="n"/>
      <c r="Q63" s="31" t="n"/>
      <c r="R63" s="33" t="n"/>
      <c r="S63" s="33" t="n"/>
      <c r="T63" s="31" t="n"/>
      <c r="U63" s="35" t="n"/>
      <c r="V63" s="30" t="n"/>
    </row>
    <row r="64" ht="14.25" customHeight="1" s="59">
      <c r="A64" s="31" t="n"/>
      <c r="B64" s="31" t="n"/>
      <c r="C64" s="31" t="n"/>
      <c r="D64" s="31" t="n"/>
      <c r="E64" s="34" t="n"/>
      <c r="F64" s="31" t="n"/>
      <c r="G64" s="31" t="n"/>
      <c r="H64" s="31" t="n"/>
      <c r="I64" s="31" t="n"/>
      <c r="J64" s="31" t="n"/>
      <c r="K64" s="31" t="n"/>
      <c r="L64" s="31" t="n"/>
      <c r="M64" s="32" t="n"/>
      <c r="N64" s="31" t="n"/>
      <c r="O64" s="36" t="n"/>
      <c r="P64" s="36" t="n"/>
      <c r="Q64" s="31" t="n"/>
      <c r="R64" s="33" t="n"/>
      <c r="S64" s="33" t="n"/>
      <c r="T64" s="31" t="n"/>
      <c r="U64" s="35" t="n"/>
      <c r="V64" s="30" t="n"/>
    </row>
    <row r="65" ht="14.25" customHeight="1" s="59">
      <c r="A65" s="31" t="n"/>
      <c r="B65" s="31" t="n"/>
      <c r="C65" s="31" t="n"/>
      <c r="D65" s="31" t="n"/>
      <c r="E65" s="34" t="n"/>
      <c r="F65" s="31" t="n"/>
      <c r="G65" s="31" t="n"/>
      <c r="H65" s="31" t="n"/>
      <c r="I65" s="31" t="n"/>
      <c r="J65" s="31" t="n"/>
      <c r="K65" s="31" t="n"/>
      <c r="L65" s="31" t="n"/>
      <c r="M65" s="32" t="n"/>
      <c r="N65" s="31" t="n"/>
      <c r="O65" s="36" t="n"/>
      <c r="P65" s="36" t="n"/>
      <c r="Q65" s="31" t="n"/>
      <c r="R65" s="33" t="n"/>
      <c r="S65" s="33" t="n"/>
      <c r="T65" s="31" t="n"/>
      <c r="U65" s="35" t="n"/>
      <c r="V65" s="30" t="n"/>
    </row>
    <row r="66" ht="14.25" customHeight="1" s="59">
      <c r="A66" s="31" t="n"/>
      <c r="B66" s="31" t="n"/>
      <c r="C66" s="31" t="n"/>
      <c r="D66" s="31" t="n"/>
      <c r="E66" s="34" t="n"/>
      <c r="F66" s="31" t="n"/>
      <c r="G66" s="31" t="n"/>
      <c r="H66" s="31" t="n"/>
      <c r="I66" s="31" t="n"/>
      <c r="J66" s="31" t="n"/>
      <c r="K66" s="31" t="n"/>
      <c r="L66" s="31" t="n"/>
      <c r="M66" s="32" t="n"/>
      <c r="N66" s="31" t="n"/>
      <c r="O66" s="36" t="n"/>
      <c r="P66" s="36" t="n"/>
      <c r="Q66" s="31" t="n"/>
      <c r="R66" s="33" t="n"/>
      <c r="S66" s="33" t="n"/>
      <c r="T66" s="31" t="n"/>
      <c r="U66" s="35" t="n"/>
      <c r="V66" s="30" t="n"/>
    </row>
    <row r="67" ht="14.25" customHeight="1" s="59">
      <c r="A67" s="31" t="n"/>
      <c r="B67" s="31" t="n"/>
      <c r="C67" s="31" t="n"/>
      <c r="D67" s="31" t="n"/>
      <c r="E67" s="34" t="n"/>
      <c r="F67" s="31" t="n"/>
      <c r="G67" s="31" t="n"/>
      <c r="H67" s="31" t="n"/>
      <c r="I67" s="31" t="n"/>
      <c r="J67" s="31" t="n"/>
      <c r="K67" s="31" t="n"/>
      <c r="L67" s="31" t="n"/>
      <c r="M67" s="32" t="n"/>
      <c r="N67" s="31" t="n"/>
      <c r="O67" s="36" t="n"/>
      <c r="P67" s="36" t="n"/>
      <c r="Q67" s="31" t="n"/>
      <c r="R67" s="33" t="n"/>
      <c r="S67" s="33" t="n"/>
      <c r="T67" s="31" t="n"/>
      <c r="U67" s="35" t="n"/>
      <c r="V67" s="30" t="n"/>
    </row>
  </sheetData>
  <autoFilter ref="A9:V45"/>
  <pageMargins left="0.7" right="0.7" top="0.75" bottom="0.75" header="0" footer="0"/>
  <pageSetup orientation="landscape" paperSize="9" scale="24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:XFD1"/>
    </sheetView>
  </sheetViews>
  <sheetFormatPr baseColWidth="8" defaultRowHeight="15"/>
  <cols>
    <col width="25.42578125" customWidth="1" style="59" min="1" max="1"/>
    <col width="44.85546875" customWidth="1" style="59" min="4" max="4"/>
  </cols>
  <sheetData>
    <row r="1" customFormat="1" s="61">
      <c r="A1" s="61" t="inlineStr">
        <is>
          <t>инструмент для замены ремешка в бумажной упаковке</t>
        </is>
      </c>
      <c r="E1" s="61" t="n">
        <v>3.51</v>
      </c>
      <c r="G1" s="61" t="n">
        <v>8</v>
      </c>
    </row>
    <row r="2">
      <c r="A2" t="inlineStr">
        <is>
          <t>сертификат на хронометр</t>
        </is>
      </c>
      <c r="E2" t="n">
        <v>4.2</v>
      </c>
      <c r="G2" t="n">
        <v>7</v>
      </c>
    </row>
    <row r="4" customFormat="1" s="61">
      <c r="A4" s="61" t="inlineStr">
        <is>
          <t>коробка маленькая бежевая для девочек, мешочек в ней, инструкция</t>
        </is>
      </c>
      <c r="E4" s="61" t="n">
        <v>384.96</v>
      </c>
      <c r="F4" s="61">
        <f>SUM(G4:L4)</f>
        <v/>
      </c>
      <c r="G4" s="61" t="n">
        <v>4</v>
      </c>
      <c r="H4" s="61" t="n">
        <v>2</v>
      </c>
      <c r="I4" s="61" t="n">
        <v>23</v>
      </c>
    </row>
    <row r="5" customFormat="1" s="61">
      <c r="A5" s="61" t="inlineStr">
        <is>
          <t>коробка зелена мал + инструкция</t>
        </is>
      </c>
      <c r="E5" s="61" t="n">
        <v>730.1799999999999</v>
      </c>
      <c r="F5" s="61">
        <f>SUM(G5:L5)</f>
        <v/>
      </c>
      <c r="G5" s="61" t="n">
        <v>1</v>
      </c>
      <c r="H5" s="61" t="n">
        <v>16</v>
      </c>
      <c r="I5" s="61" t="n">
        <v>16</v>
      </c>
      <c r="J5" s="61" t="n">
        <v>12</v>
      </c>
      <c r="K5" s="61" t="n">
        <v>16</v>
      </c>
    </row>
    <row r="6" customFormat="1" s="61">
      <c r="A6" s="61" t="inlineStr">
        <is>
          <t>коробка дер с катером, гарантия, инструкция, карта приветствия, сертификат подлинности</t>
        </is>
      </c>
      <c r="E6" s="61" t="n">
        <v>2288.31</v>
      </c>
      <c r="F6" s="61">
        <f>SUM(G6:L6)</f>
        <v/>
      </c>
      <c r="G6" s="61" t="n">
        <v>3</v>
      </c>
    </row>
    <row r="7" customFormat="1" s="61">
      <c r="A7" s="61" t="inlineStr">
        <is>
          <t>коробка дер с моделью авто (авто указать в комплекте), гарантия</t>
        </is>
      </c>
      <c r="E7" s="61" t="n">
        <v>1987.34</v>
      </c>
      <c r="F7" s="61">
        <f>SUM(G7:L7)</f>
        <v/>
      </c>
      <c r="G7" s="61" t="n">
        <v>1</v>
      </c>
      <c r="H7" s="61" t="n">
        <v>1</v>
      </c>
    </row>
    <row r="8">
      <c r="F8">
        <f>SUM(F4:F7)</f>
        <v/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Дина Царева</dc:creator>
  <dcterms:created xsi:type="dcterms:W3CDTF">2006-09-16T00:00:00Z</dcterms:created>
  <dcterms:modified xsi:type="dcterms:W3CDTF">2024-05-23T17:31:02Z</dcterms:modified>
  <cp:lastModifiedBy>Дина Царева</cp:lastModifiedBy>
</cp:coreProperties>
</file>