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ps\ISP\MyFiles\"/>
    </mc:Choice>
  </mc:AlternateContent>
  <xr:revisionPtr revIDLastSave="0" documentId="13_ncr:1_{51995BDA-279D-41E5-81A7-751F175DD48C}" xr6:coauthVersionLast="47" xr6:coauthVersionMax="47" xr10:uidLastSave="{00000000-0000-0000-0000-000000000000}"/>
  <bookViews>
    <workbookView xWindow="-120" yWindow="-120" windowWidth="29040" windowHeight="15840" firstSheet="1" activeTab="12" xr2:uid="{00000000-000D-0000-FFFF-FFFF00000000}"/>
  </bookViews>
  <sheets>
    <sheet name="Tasks_2016-2017" sheetId="11" r:id="rId1"/>
    <sheet name="Sheet1" sheetId="8" r:id="rId2"/>
    <sheet name="Φύλλο1" sheetId="1" r:id="rId3"/>
    <sheet name="Φύλλο2" sheetId="2" r:id="rId4"/>
    <sheet name="Φύλλο3" sheetId="3" r:id="rId5"/>
    <sheet name="Φύλλο4" sheetId="4" r:id="rId6"/>
    <sheet name="2015" sheetId="5" r:id="rId7"/>
    <sheet name="2016" sheetId="10" r:id="rId8"/>
    <sheet name="2017" sheetId="9" r:id="rId9"/>
    <sheet name="2018" sheetId="12" r:id="rId10"/>
    <sheet name="2019" sheetId="13" r:id="rId11"/>
    <sheet name="2020" sheetId="14" r:id="rId12"/>
    <sheet name="2021" sheetId="15" r:id="rId13"/>
    <sheet name="2022" sheetId="1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6" i="16" l="1"/>
  <c r="D60" i="16"/>
  <c r="D55" i="16"/>
  <c r="D48" i="16"/>
  <c r="D40" i="16"/>
  <c r="D34" i="16"/>
  <c r="D26" i="16"/>
  <c r="D22" i="16"/>
  <c r="D14" i="16"/>
  <c r="D7" i="16"/>
  <c r="D60" i="15"/>
  <c r="D55" i="15"/>
  <c r="D48" i="15"/>
  <c r="D63" i="15" s="1"/>
  <c r="D40" i="15"/>
  <c r="D34" i="15"/>
  <c r="D26" i="15"/>
  <c r="D22" i="15"/>
  <c r="D14" i="15"/>
  <c r="D7" i="15"/>
  <c r="D66" i="14"/>
  <c r="D68" i="16" l="1"/>
  <c r="D72" i="14"/>
  <c r="D60" i="14"/>
  <c r="D47" i="14"/>
  <c r="D39" i="14"/>
  <c r="D33" i="14"/>
  <c r="D25" i="14"/>
  <c r="D21" i="14"/>
  <c r="D11" i="14"/>
  <c r="D7" i="14"/>
  <c r="D74" i="14" l="1"/>
  <c r="D78" i="14" s="1"/>
  <c r="D27" i="13"/>
  <c r="D39" i="13"/>
  <c r="D17" i="13" l="1"/>
  <c r="D13" i="13"/>
  <c r="D47" i="13"/>
  <c r="D49" i="13" l="1"/>
  <c r="D26" i="12"/>
  <c r="D44" i="9"/>
  <c r="D26" i="9"/>
  <c r="D53" i="12"/>
  <c r="D71" i="9"/>
  <c r="D59" i="12" l="1"/>
  <c r="D45" i="12"/>
  <c r="D39" i="12"/>
  <c r="D30" i="12"/>
  <c r="D17" i="12"/>
  <c r="D10" i="12"/>
  <c r="D64" i="9"/>
  <c r="D59" i="9"/>
  <c r="D51" i="9"/>
  <c r="D30" i="9"/>
  <c r="D17" i="9"/>
  <c r="D10" i="9"/>
  <c r="D73" i="9" l="1"/>
  <c r="D61" i="12"/>
  <c r="D14" i="10"/>
  <c r="D68" i="12" l="1"/>
  <c r="D70" i="12" s="1"/>
  <c r="D55" i="10"/>
  <c r="D50" i="10"/>
  <c r="D42" i="10"/>
  <c r="D35" i="10"/>
  <c r="D31" i="10"/>
  <c r="D24" i="10"/>
  <c r="D21" i="10"/>
  <c r="D56" i="10" l="1"/>
  <c r="D59" i="5"/>
  <c r="D30" i="5"/>
  <c r="D46" i="5"/>
  <c r="D17" i="5"/>
  <c r="D10" i="5" l="1"/>
  <c r="D54" i="5"/>
  <c r="D39" i="5"/>
  <c r="D26" i="5"/>
  <c r="D61" i="5" l="1"/>
  <c r="D46" i="2"/>
</calcChain>
</file>

<file path=xl/sharedStrings.xml><?xml version="1.0" encoding="utf-8"?>
<sst xmlns="http://schemas.openxmlformats.org/spreadsheetml/2006/main" count="1085" uniqueCount="675">
  <si>
    <t>Сделать глобальный поиск</t>
  </si>
  <si>
    <t>Crypto - шифровка/дешифровка Trader.ini</t>
  </si>
  <si>
    <t>сделать записи в лог из commandlist &amp; command</t>
  </si>
  <si>
    <t>DMS</t>
  </si>
  <si>
    <t>сделать контроль на соответствие записей в ClientsDocFiles и файлов-документов</t>
  </si>
  <si>
    <t>сделать поиск по типу документа</t>
  </si>
  <si>
    <t>разобраться со старыми файлами (oldfiles)</t>
  </si>
  <si>
    <t>Λίστα πελατών</t>
  </si>
  <si>
    <t>Αναζήτηση πελατών</t>
  </si>
  <si>
    <t>Προμήθειες πελατών</t>
  </si>
  <si>
    <t>Υποψηφοι πελατών</t>
  </si>
  <si>
    <t>Black List</t>
  </si>
  <si>
    <t>Εντολόχαρτο</t>
  </si>
  <si>
    <t>Αναζήτηση εντολών</t>
  </si>
  <si>
    <t>Έλεγχος πινακιδίων</t>
  </si>
  <si>
    <t>Ηλεκτρονικά πινακίδια</t>
  </si>
  <si>
    <t>Τζίροι &amp;&amp; Προμήθειες</t>
  </si>
  <si>
    <t xml:space="preserve">Brokerage Settlements  </t>
  </si>
  <si>
    <t>Επενδυτικές Προτάσεις</t>
  </si>
  <si>
    <t>Ενημέρωση Πελατών</t>
  </si>
  <si>
    <t>Αρχείο Ενημερώσεων</t>
  </si>
  <si>
    <t>Επενδυτικές Επιτροπές</t>
  </si>
  <si>
    <t>Λίστα προϊοντων</t>
  </si>
  <si>
    <t>Τιμές προϊοντων</t>
  </si>
  <si>
    <t>Κατηγορίες Προϊοντων</t>
  </si>
  <si>
    <t>Διάφορες Λίστες</t>
  </si>
  <si>
    <t>Νομίσματα</t>
  </si>
  <si>
    <t>Sectors</t>
  </si>
  <si>
    <t>Προμήθειες</t>
  </si>
  <si>
    <t>Χώρες</t>
  </si>
  <si>
    <t>Επιλογές</t>
  </si>
  <si>
    <t>Αποστολή SMS</t>
  </si>
  <si>
    <t>Χρήστες</t>
  </si>
  <si>
    <t>Πάροχη Υπηρεσιών</t>
  </si>
  <si>
    <t>Πακέτα Υπηρεσιών</t>
  </si>
  <si>
    <t>Κοινά Έγγραφα</t>
  </si>
  <si>
    <t>Management Fees</t>
  </si>
  <si>
    <t>Management Fees Reports</t>
  </si>
  <si>
    <t xml:space="preserve">Brokerage Comissions Reports </t>
  </si>
  <si>
    <t>Γενική Λογιστική</t>
  </si>
  <si>
    <t>Χρημ.Εταιρια -&gt; Service Provider</t>
  </si>
  <si>
    <t>- после его ввода в систему  в транзакцию</t>
  </si>
  <si>
    <t>- ежедневный ввод курсов</t>
  </si>
  <si>
    <t>Transaction</t>
  </si>
  <si>
    <t>Retrosession</t>
  </si>
  <si>
    <t>TransactionsSearch</t>
  </si>
  <si>
    <t>-   уточнить расчеты</t>
  </si>
  <si>
    <t>- сохранять ручную корректировку комиссий</t>
  </si>
  <si>
    <t>- если есть ручная корректировка, то не должно быть автоматической</t>
  </si>
  <si>
    <t xml:space="preserve">   Сначала автомат. Расчет, потом можно перейти на ручной. Обратный переход возможен?</t>
  </si>
  <si>
    <t>Продукты</t>
  </si>
  <si>
    <t>Клиенты</t>
  </si>
  <si>
    <t>Έυρηση πελατών</t>
  </si>
  <si>
    <t>Retrosession Fees</t>
  </si>
  <si>
    <t>Αλλαγές στοιχείων</t>
  </si>
  <si>
    <t>- сделать отображение истории</t>
  </si>
  <si>
    <t>- протестировать ввод и сохранение сообщений</t>
  </si>
  <si>
    <t>1</t>
  </si>
  <si>
    <t>2</t>
  </si>
  <si>
    <t>После ввода транзакции возможны след.изменения</t>
  </si>
  <si>
    <t>меняется продукт - был занесен по ошибке другой. Нужно пересчитать эту транзакцию</t>
  </si>
  <si>
    <t>Ангелос уточняет данные продукта. Нужно пересчитать все транзакции, где есть этот продукт</t>
  </si>
  <si>
    <t>Shares (1)</t>
  </si>
  <si>
    <t>Bonds (2)</t>
  </si>
  <si>
    <t>ETF (4)</t>
  </si>
  <si>
    <t>Funds (6)</t>
  </si>
  <si>
    <t>Shares</t>
  </si>
  <si>
    <t>ID</t>
  </si>
  <si>
    <t>int</t>
  </si>
  <si>
    <t>Εκδότης</t>
  </si>
  <si>
    <t>ShareType</t>
  </si>
  <si>
    <t>smallint</t>
  </si>
  <si>
    <t>4</t>
  </si>
  <si>
    <t>6</t>
  </si>
  <si>
    <t>Περιγραφή Εκδότη</t>
  </si>
  <si>
    <t>Title</t>
  </si>
  <si>
    <t>nvarchar(100)</t>
  </si>
  <si>
    <t>+</t>
  </si>
  <si>
    <t>ProviderName</t>
  </si>
  <si>
    <t>LegalStructure_ID</t>
  </si>
  <si>
    <t>Τύπος Ομολόγου</t>
  </si>
  <si>
    <t>ProductType</t>
  </si>
  <si>
    <t>Sector</t>
  </si>
  <si>
    <t>ManagmentCategories</t>
  </si>
  <si>
    <t>Country</t>
  </si>
  <si>
    <t>CountryGroup</t>
  </si>
  <si>
    <t>CategoryReuters</t>
  </si>
  <si>
    <t>CategoryBloomberg</t>
  </si>
  <si>
    <t>CategoryMorningStar</t>
  </si>
  <si>
    <t>InvestmentArea</t>
  </si>
  <si>
    <t>Taxis</t>
  </si>
  <si>
    <t>Benchmark</t>
  </si>
  <si>
    <t>InvestmentStrategy</t>
  </si>
  <si>
    <t>nvarchar(1000)</t>
  </si>
  <si>
    <t>InvestmentCurrency</t>
  </si>
  <si>
    <t>nvarchar(6)</t>
  </si>
  <si>
    <t>Fund Refer. Currency</t>
  </si>
  <si>
    <t>Leverage</t>
  </si>
  <si>
    <t>ShareCodes</t>
  </si>
  <si>
    <t>Share_ID</t>
  </si>
  <si>
    <t>DateFrom</t>
  </si>
  <si>
    <t>smalldatetime</t>
  </si>
  <si>
    <t>ISIN</t>
  </si>
  <si>
    <t>DateTo</t>
  </si>
  <si>
    <t>nvarchar(50)</t>
  </si>
  <si>
    <t>CountryAction</t>
  </si>
  <si>
    <t>StockExchange_ID</t>
  </si>
  <si>
    <t>Code</t>
  </si>
  <si>
    <t>Code2</t>
  </si>
  <si>
    <t>Curr</t>
  </si>
  <si>
    <t>PrimaryShare</t>
  </si>
  <si>
    <t>Είδος Κουπονιού</t>
  </si>
  <si>
    <t>CurrencyHedge</t>
  </si>
  <si>
    <t>Τρέχον Κουπόνι</t>
  </si>
  <si>
    <t>CurrencyHedge2</t>
  </si>
  <si>
    <t>Τιμή Έκδοσης</t>
  </si>
  <si>
    <t>DistributionStatus</t>
  </si>
  <si>
    <t>nvarchar(10)</t>
  </si>
  <si>
    <t>Συχνότητα Αποκοπής Κουπονιού</t>
  </si>
  <si>
    <t>ShareClass</t>
  </si>
  <si>
    <t>Δικαίωμα Ανάκλησης</t>
  </si>
  <si>
    <t>Aktive</t>
  </si>
  <si>
    <t>Ελάχιστη Ποσότητα Διαπραγμάτευσης</t>
  </si>
  <si>
    <t>Status</t>
  </si>
  <si>
    <t>Βήμα Διαπραγμάτευσης</t>
  </si>
  <si>
    <t>Date1</t>
  </si>
  <si>
    <t>Καλυμένη Ομολογία</t>
  </si>
  <si>
    <t>Date2</t>
  </si>
  <si>
    <t>Rank</t>
  </si>
  <si>
    <t>Date3</t>
  </si>
  <si>
    <t>Μεταβαλλόμενο Επιτόκιο</t>
  </si>
  <si>
    <t>Coupone</t>
  </si>
  <si>
    <t>real</t>
  </si>
  <si>
    <t>Περιθώριο</t>
  </si>
  <si>
    <t>Price</t>
  </si>
  <si>
    <t>Πιστοληπτική Αξιολόγηση</t>
  </si>
  <si>
    <t>Onoma</t>
  </si>
  <si>
    <t>Reuters Κωδικός</t>
  </si>
  <si>
    <t>Bloomberg Κωδικός</t>
  </si>
  <si>
    <t>Χρηματηστίριο</t>
  </si>
  <si>
    <t xml:space="preserve">Χώρα διαπραγματεύσεις </t>
  </si>
  <si>
    <t>Νόμισμα</t>
  </si>
  <si>
    <t>Ημερ.Έκδοσης</t>
  </si>
  <si>
    <t>Ημερ.Λήξης</t>
  </si>
  <si>
    <t>Ημερ.Αποκοπής 1ου Κουπονιού</t>
  </si>
  <si>
    <t>таблица ClientsStatistics   - обновлять ежедневно (ежечасно)</t>
  </si>
  <si>
    <t>после ввода курсов валют - обновлять курсы в транзакциях за эти дни</t>
  </si>
  <si>
    <t>Локализация</t>
  </si>
  <si>
    <t>3</t>
  </si>
  <si>
    <t>Αναζητηση Επενδ.Προτασεων</t>
  </si>
  <si>
    <t xml:space="preserve"> </t>
  </si>
  <si>
    <t>включить все критерии поиска</t>
  </si>
  <si>
    <t>ск.сделано предложений</t>
  </si>
  <si>
    <t>ск.послано предложений</t>
  </si>
  <si>
    <t>ск. Превратилось в команды</t>
  </si>
  <si>
    <t>ск. Команд исполнилось</t>
  </si>
  <si>
    <t>ск. Всего клиентов</t>
  </si>
  <si>
    <t>скольким сделаны предложения</t>
  </si>
  <si>
    <t>Статистика</t>
  </si>
  <si>
    <t>5</t>
  </si>
  <si>
    <t>Каждое нажатие на Excel - запись в истории</t>
  </si>
  <si>
    <t>после изменений Ангелоса - обновлять все транзакции</t>
  </si>
  <si>
    <t xml:space="preserve"> (тип продукта, категория, проценты, суммы) где есть этот продукт</t>
  </si>
  <si>
    <t>Ввод курса валют</t>
  </si>
  <si>
    <t>Расчет комиссий вручную</t>
  </si>
  <si>
    <t>История транзакции</t>
  </si>
  <si>
    <t>Рассчитывать кому сколько причитается</t>
  </si>
  <si>
    <t>Экспорт в Эксел для отправки в банк - ОК?</t>
  </si>
  <si>
    <t>Организовать ввод данных по другим бизнесам</t>
  </si>
  <si>
    <t>организовать ввод новых транзакций (из онлайна)</t>
  </si>
  <si>
    <t>TicketFees - правильно?</t>
  </si>
  <si>
    <t>Суммы - для человека, для всего месяца</t>
  </si>
  <si>
    <t>Проверить все кнопки</t>
  </si>
  <si>
    <t>7</t>
  </si>
  <si>
    <t>Проверить печать тимологио через ФискалБокс - симанси</t>
  </si>
  <si>
    <t xml:space="preserve">Решить вопрос с полем IBAN </t>
  </si>
  <si>
    <t>Excel- два формата (+бриф)</t>
  </si>
  <si>
    <t>Импорт AUMs - готовность импортировать разные форматы</t>
  </si>
  <si>
    <t>В режиме _Edit ввод разных документов</t>
  </si>
  <si>
    <t>Взаимодействие логистис-адвайзор-президент</t>
  </si>
  <si>
    <t>10</t>
  </si>
  <si>
    <t>Pivot tables</t>
  </si>
  <si>
    <t>Критерии</t>
  </si>
  <si>
    <t>Во всех продуктах - история изменений</t>
  </si>
  <si>
    <t>Отображение изменений в транзакциях</t>
  </si>
  <si>
    <t>Αναζητηση πελατών - добавить столбец кто Execution</t>
  </si>
  <si>
    <t>RM</t>
  </si>
  <si>
    <t>Печать списка - кнопка над левым списком</t>
  </si>
  <si>
    <t>Export  в Excel</t>
  </si>
  <si>
    <t>Προσυμβατικές Εργασίες</t>
  </si>
  <si>
    <t>Στάδια Συμβάσεων</t>
  </si>
  <si>
    <t>Λίστα Πελατών</t>
  </si>
  <si>
    <t>Εκτέλεση - date time</t>
  </si>
  <si>
    <t>Currency Rates - sync</t>
  </si>
  <si>
    <t>multi invest politics</t>
  </si>
  <si>
    <t>multi advisors</t>
  </si>
  <si>
    <t>Retrocession Fees</t>
  </si>
  <si>
    <t>Πάροχοι Υπηρεσιών</t>
  </si>
  <si>
    <t>Επιλεγμένα Προϊόντα</t>
  </si>
  <si>
    <t>Перенос старых Επενδυτικές Προτάσεις в новый формат</t>
  </si>
  <si>
    <t>Перенос данных из CRM</t>
  </si>
  <si>
    <t>Advisors</t>
  </si>
  <si>
    <t>Προϊόντα</t>
  </si>
  <si>
    <t>Πακέτα πελατών</t>
  </si>
  <si>
    <t xml:space="preserve">Customers List - при удалении удалять все Clients extra files </t>
  </si>
  <si>
    <t>Μαζική εισαγωγή/αλλαγή</t>
  </si>
  <si>
    <t>Αναζήτηση υποψήφιων</t>
  </si>
  <si>
    <t>One voice file to many orders</t>
  </si>
  <si>
    <t>Sofia</t>
  </si>
  <si>
    <t>3.4 10:00</t>
  </si>
  <si>
    <t>Venetikidi</t>
  </si>
  <si>
    <t>GroupCandidates</t>
  </si>
  <si>
    <t>2.4 10:07</t>
  </si>
  <si>
    <t>Exodologio</t>
  </si>
  <si>
    <t>2.4 19:35</t>
  </si>
  <si>
    <t xml:space="preserve">Vivian </t>
  </si>
  <si>
    <t>export from CS</t>
  </si>
  <si>
    <t>2.4 19:37</t>
  </si>
  <si>
    <t>Keti</t>
  </si>
  <si>
    <t>отрицательные AUMs</t>
  </si>
  <si>
    <t>31.3 15:28</t>
  </si>
  <si>
    <t>Adv.Port.Monit</t>
  </si>
  <si>
    <t>1 tab</t>
  </si>
  <si>
    <t>Список задач RTO</t>
  </si>
  <si>
    <t>27.3 18:00</t>
  </si>
  <si>
    <t>Erotomatologio</t>
  </si>
  <si>
    <t>нужно?</t>
  </si>
  <si>
    <t>Trader Update</t>
  </si>
  <si>
    <t>Katakalos</t>
  </si>
  <si>
    <t>Amanatidis</t>
  </si>
  <si>
    <t>TelePhones</t>
  </si>
  <si>
    <t>19.3</t>
  </si>
  <si>
    <t>BondCalc</t>
  </si>
  <si>
    <t>12.3</t>
  </si>
  <si>
    <t>TraderServices</t>
  </si>
  <si>
    <t>finish</t>
  </si>
  <si>
    <t>Free foreign exhange</t>
  </si>
  <si>
    <t>3.3</t>
  </si>
  <si>
    <t>TransactionsList &amp; Search - Client Filter</t>
  </si>
  <si>
    <t>Global Log</t>
  </si>
  <si>
    <t>Copy Voice files to DMS</t>
  </si>
  <si>
    <t>InvestProposals</t>
  </si>
  <si>
    <t>при ПОКУПКЕ показывать только BestSellers</t>
  </si>
  <si>
    <t>καλάθι προΊόντων</t>
  </si>
  <si>
    <t>Включать в PDF www-продукта</t>
  </si>
  <si>
    <t>Омолога убрать Reuters.com &amp; Bloomberg</t>
  </si>
  <si>
    <t>и поставить google search</t>
  </si>
  <si>
    <t>Задачи Compliance</t>
  </si>
  <si>
    <t>Πρώταση αλλαγης νομισμάτων</t>
  </si>
  <si>
    <t>Округлять - кол-во метохес - темах ?</t>
  </si>
  <si>
    <t>Список attach files, не отправлемых</t>
  </si>
  <si>
    <t>Users - folders - Compliance</t>
  </si>
  <si>
    <t>Transactions List - νομισματα</t>
  </si>
  <si>
    <t>Lombard Lending</t>
  </si>
  <si>
    <t>InvestProposals_Edit - если сохраняет другой пользователь, то не менять автора предложения (04.05.2015 14:36)</t>
  </si>
  <si>
    <t>Фелекиди</t>
  </si>
  <si>
    <t>форма для ввода</t>
  </si>
  <si>
    <t>Проверять наличие факелоса для предложения. Если он есть, то делать отметку и в следующий раз не проверять</t>
  </si>
  <si>
    <t>ServiceProvider</t>
  </si>
  <si>
    <t>докончить</t>
  </si>
  <si>
    <t>Packages</t>
  </si>
  <si>
    <t>PsN - Import data</t>
  </si>
  <si>
    <t>Poli - problem with export data from Anazitisi Entolon sto Excel</t>
  </si>
  <si>
    <t>RM Process</t>
  </si>
  <si>
    <t>Новый интерфейс</t>
  </si>
  <si>
    <t>ClientsCashAccounts - в Subaccount почему-то попадает Package.ID</t>
  </si>
  <si>
    <t>Подключить существующую базу</t>
  </si>
  <si>
    <t>BO Process</t>
  </si>
  <si>
    <t>new server Excel</t>
  </si>
  <si>
    <t>2 tab</t>
  </si>
  <si>
    <t>Везде, где нужно,  проставить Extra-параметры и дать их описание</t>
  </si>
  <si>
    <t>Wrong Comissions</t>
  </si>
  <si>
    <t>Механизм "списки в памяти" - обновлять при изменении данных</t>
  </si>
  <si>
    <t>Все кнопки Delete</t>
  </si>
  <si>
    <t>Фраза при переводе клиента к Софии</t>
  </si>
  <si>
    <t>Список документов - шаг 5</t>
  </si>
  <si>
    <t>Реакция на cmbResult на каждом шаге</t>
  </si>
  <si>
    <t>Три фильтра справа</t>
  </si>
  <si>
    <t>Фильтры</t>
  </si>
  <si>
    <t>Параметры RightsLevel and sExtra</t>
  </si>
  <si>
    <t>Λίστα Προϊόντων</t>
  </si>
  <si>
    <t>Advisory Portofolio Monitoring</t>
  </si>
  <si>
    <t>Service Providers</t>
  </si>
  <si>
    <t>Написать заголовок в гриде CustodyOptions над последними 3 столбцами</t>
  </si>
  <si>
    <t>разработать структуру таблицы для alert</t>
  </si>
  <si>
    <t>Προσυμβατικές Εργασίες RM</t>
  </si>
  <si>
    <t>Μετασυμβατικές Εργασίες RM</t>
  </si>
  <si>
    <t>Custody, Lombard, FX</t>
  </si>
  <si>
    <t>Custody, Lombard, FX, versions</t>
  </si>
  <si>
    <t>Πακέτα</t>
  </si>
  <si>
    <t>RTO</t>
  </si>
  <si>
    <t>Επαφές Υποψηφιών</t>
  </si>
  <si>
    <t>Γεγονότα</t>
  </si>
  <si>
    <t>Εταιρικές Εκδηλώσεις</t>
  </si>
  <si>
    <t>Σύνολο</t>
  </si>
  <si>
    <t>BackOffice</t>
  </si>
  <si>
    <t>Υπόλοιπα</t>
  </si>
  <si>
    <t>Αναζήτηση &amp;Πελατών</t>
  </si>
  <si>
    <t>Στοιχεία συμβάσεων</t>
  </si>
  <si>
    <t>Στοιχεία συνδικαιούχων</t>
  </si>
  <si>
    <t>Compliance</t>
  </si>
  <si>
    <t>Διάφορα</t>
  </si>
  <si>
    <t>Economic</t>
  </si>
  <si>
    <t>Αναζήτηση Επενδυτικών Προτάσεων</t>
  </si>
  <si>
    <t>Mail Sender</t>
  </si>
  <si>
    <t>Προϊοντα</t>
  </si>
  <si>
    <t>Ενημέρωση αλλαγών</t>
  </si>
  <si>
    <t>Ενημέρωση τιμών</t>
  </si>
  <si>
    <t>FX</t>
  </si>
  <si>
    <t>Επαφές Υποψιφίων</t>
  </si>
  <si>
    <t>Εταιρικές Εκδυλώσεις</t>
  </si>
  <si>
    <t>Удаление - только тех, кто еще нигде не задействован</t>
  </si>
  <si>
    <t>Удаление - только пустые εκδυλωσεις</t>
  </si>
  <si>
    <t>Transaction List</t>
  </si>
  <si>
    <t>Αλλαγη κωδικού - во всех транзакциях, начиная с даты DateFrom до сегодняшнего дня заменить Share_ID</t>
  </si>
  <si>
    <t>System</t>
  </si>
  <si>
    <t xml:space="preserve">Filter on Clients </t>
  </si>
  <si>
    <t xml:space="preserve"> Log to Excel-export</t>
  </si>
  <si>
    <t>Отправка длинных СМС</t>
  </si>
  <si>
    <t>- учитывать MinFee. Если он &lt;&gt;0,то проверять, если =0, то не прверять</t>
  </si>
  <si>
    <t>Versions</t>
  </si>
  <si>
    <t>TicketFees: χώρια Αγορά και Πώληση</t>
  </si>
  <si>
    <t>AUM</t>
  </si>
  <si>
    <t>Λήψη - multi εντολων</t>
  </si>
  <si>
    <t>Νέο εντολόχαρτο</t>
  </si>
  <si>
    <t>Users DMS</t>
  </si>
  <si>
    <t>Νεά δομη προϊόντων</t>
  </si>
  <si>
    <t>securities</t>
  </si>
  <si>
    <t>PsN</t>
  </si>
  <si>
    <t>Localisation</t>
  </si>
  <si>
    <t>document sharing</t>
  </si>
  <si>
    <t>SMS</t>
  </si>
  <si>
    <t>не посылать кому не нужно</t>
  </si>
  <si>
    <t>Anazitisi Pelaton</t>
  </si>
  <si>
    <t>request  вставить в код</t>
  </si>
  <si>
    <t>Diary</t>
  </si>
  <si>
    <t>MIS</t>
  </si>
  <si>
    <t>InvestProperties</t>
  </si>
  <si>
    <t>Refactor</t>
  </si>
  <si>
    <t>DMS-path</t>
  </si>
  <si>
    <t>8</t>
  </si>
  <si>
    <t>9</t>
  </si>
  <si>
    <t>12</t>
  </si>
  <si>
    <t>13</t>
  </si>
  <si>
    <t>15</t>
  </si>
  <si>
    <t>18</t>
  </si>
  <si>
    <t>19</t>
  </si>
  <si>
    <t>20</t>
  </si>
  <si>
    <t>Bond Calculator</t>
  </si>
  <si>
    <t>Пиреос</t>
  </si>
  <si>
    <t>таг манаджер - ввод данных и поиск по ним</t>
  </si>
  <si>
    <t>Custody</t>
  </si>
  <si>
    <t>экспорт продуктов в Effect</t>
  </si>
  <si>
    <t>BlackList</t>
  </si>
  <si>
    <t>предложение Алкиса по sharing файлов</t>
  </si>
  <si>
    <t>DB на афинском сервере</t>
  </si>
  <si>
    <t>создать репликация</t>
  </si>
  <si>
    <t>Дота</t>
  </si>
  <si>
    <t>документы, необходимые для открытия accounts</t>
  </si>
  <si>
    <t>есть предложения в зависимости от симваси давать список док-тов</t>
  </si>
  <si>
    <t>Предложения Василия - добавить характеристики клиентов</t>
  </si>
  <si>
    <t>контроль данных совместить с вводом данных</t>
  </si>
  <si>
    <t>Переименование  корпоративных папок</t>
  </si>
  <si>
    <t>InvestProposals Monitoring</t>
  </si>
  <si>
    <t>доработать: выборку кол-ва записей связать с датами</t>
  </si>
  <si>
    <t>красным цветом выделять проблемные записи при отправке</t>
  </si>
  <si>
    <t>Переименовать ярлык Анангес в …</t>
  </si>
  <si>
    <t>считать InFlow, OutFlow (Фелекидис)</t>
  </si>
  <si>
    <t>все тоже самое (Фелекидис)</t>
  </si>
  <si>
    <t>Создание папок для корпоративных документов (Алкис)</t>
  </si>
  <si>
    <t>Загрузка корпоративных документов (София)</t>
  </si>
  <si>
    <t xml:space="preserve">DMS_Files - занести все файлы-документы </t>
  </si>
  <si>
    <t>DMS_Folders - механизм задания папок и формирования путей к файлам</t>
  </si>
  <si>
    <t xml:space="preserve">                   - исключить из остальных таблиц названия файлов-док и их пути</t>
  </si>
  <si>
    <t>симваси - набор документов</t>
  </si>
  <si>
    <t>Rothchild</t>
  </si>
  <si>
    <t>EAMNET - скачивать все возможные документы</t>
  </si>
  <si>
    <t>закончить поиск FX</t>
  </si>
  <si>
    <t>закончить поиск LL</t>
  </si>
  <si>
    <t>закончить поиск Securities Execution</t>
  </si>
  <si>
    <t>выделить HF SS в отдельную сущность (провайдер + клиент)</t>
  </si>
  <si>
    <t>создавать ExecutionOrder только через  BulkCommands</t>
  </si>
  <si>
    <t>В качестве Провайдера вручную выбирать BIMI</t>
  </si>
  <si>
    <t>В качестве Депозитария автоматически выбирать BNP PARIBAs</t>
  </si>
  <si>
    <t>Расчет Fees BIMI</t>
  </si>
  <si>
    <t>Расчет Fees BNP ParIBAS</t>
  </si>
  <si>
    <t>экспорт цен на продукты в Effect</t>
  </si>
  <si>
    <t>см файл CUSTODY.TXT</t>
  </si>
  <si>
    <t>в зависимости от типа провайдера</t>
  </si>
  <si>
    <t xml:space="preserve">           у HFSS должны появиться cashaccounts для ExecutionFX</t>
  </si>
  <si>
    <t>отправка сообщения в RTO о проблемах с файлом BIMI</t>
  </si>
  <si>
    <t>импорт файла BIMI и реакция на этот файл</t>
  </si>
  <si>
    <t>Diarkeia для Execution Orders</t>
  </si>
  <si>
    <t>Katamerismos - ввод, удаление команд (вариант Никоса)</t>
  </si>
  <si>
    <t xml:space="preserve">                              - редактирование (ввод, удаление, изменение команд)</t>
  </si>
  <si>
    <t xml:space="preserve">     проверка правильности венью, депозитария и номера команды</t>
  </si>
  <si>
    <t xml:space="preserve">     для правильных команд их ввод в БД, в т.ч. И в исходные команды: RealPrice, RealQuantity, RealVenue, RealDepository,Accrualed and Fees</t>
  </si>
  <si>
    <t>Introducers</t>
  </si>
  <si>
    <t>Алкис (3.2.2016)</t>
  </si>
  <si>
    <r>
      <t xml:space="preserve">экспорт команд в Effect </t>
    </r>
    <r>
      <rPr>
        <sz val="11"/>
        <color rgb="FFFF0000"/>
        <rFont val="Calibri"/>
        <family val="2"/>
        <charset val="161"/>
        <scheme val="minor"/>
      </rPr>
      <t>ClientName не соответствует Command_ID</t>
    </r>
  </si>
  <si>
    <t>SchemasList</t>
  </si>
  <si>
    <t>для уменьшения записей нужно удаление</t>
  </si>
  <si>
    <t>при блокировании правой части нужен scrolling в grid</t>
  </si>
  <si>
    <t>CRM</t>
  </si>
  <si>
    <t>Κέντρα Επιρροής</t>
  </si>
  <si>
    <t>Introducers List</t>
  </si>
  <si>
    <t>Εργασίες RM</t>
  </si>
  <si>
    <t>Ραντεβού</t>
  </si>
  <si>
    <t>new function</t>
  </si>
  <si>
    <t>προσθήκη δεδομένων και δινατοτίτων</t>
  </si>
  <si>
    <t>Αναζήτηση Πελατών</t>
  </si>
  <si>
    <t>προσθήκη  δινατοτίτων και φίλτρων</t>
  </si>
  <si>
    <t>προσθήκη  δινατοτίτων και DMS</t>
  </si>
  <si>
    <t>Επίσημη Ενημέρωση Πελατών</t>
  </si>
  <si>
    <t>Accounting</t>
  </si>
  <si>
    <t>RetrosessionFees</t>
  </si>
  <si>
    <t>Τιμές προϊόντων</t>
  </si>
  <si>
    <t>νέα καταχώρηση (δυο στήλες)</t>
  </si>
  <si>
    <t>Επενδιτικη επιτροπή</t>
  </si>
  <si>
    <t>Research</t>
  </si>
  <si>
    <t>προσθήκη νέων αρχείων</t>
  </si>
  <si>
    <t>BackOffice Έγγραφα</t>
  </si>
  <si>
    <t>προσθήκη δινατοτίτων (εκδόσεις)</t>
  </si>
  <si>
    <t>προσθήκη Αποθετήρια, νεα δεδομένα στα Χριματηστίρια</t>
  </si>
  <si>
    <t>Χρίστες</t>
  </si>
  <si>
    <t>RM Activities Report</t>
  </si>
  <si>
    <t>προσθήκη καρτελών: AUM, Activities, Κέντρα Επιρροής, Ποιους επηρεάζει, Δραστηριότητες</t>
  </si>
  <si>
    <t>Δικαιούχοι/Εξουσιοδοτούμενοι</t>
  </si>
  <si>
    <t>προσθήκες στα Securities, new functions: FX &amp; LombardLending</t>
  </si>
  <si>
    <t>BulkOrders</t>
  </si>
  <si>
    <t>2 βιβλία,  Export Effect, TRS</t>
  </si>
  <si>
    <t>FX, LombardLending, 2 βιβλίο</t>
  </si>
  <si>
    <t>Voice Files</t>
  </si>
  <si>
    <t>PsN (AUM, Inflow, Outflow)</t>
  </si>
  <si>
    <t>ένωση προ- και μετασυμβατικών εργασιών</t>
  </si>
  <si>
    <t>Τμήμα</t>
  </si>
  <si>
    <t>Module</t>
  </si>
  <si>
    <t>Εργασία</t>
  </si>
  <si>
    <t>Τιμή</t>
  </si>
  <si>
    <t>νεα κατηγορία παρόχων</t>
  </si>
  <si>
    <t>Funds, Custody, non Trader records</t>
  </si>
  <si>
    <t xml:space="preserve">Αρχείο BIMI </t>
  </si>
  <si>
    <t>εισαγωγή, έλεγχος</t>
  </si>
  <si>
    <t>προσθήκες στο buffer</t>
  </si>
  <si>
    <t>προσθήκες</t>
  </si>
  <si>
    <t>προσθήκες: έλεγχος, νέες στύλες</t>
  </si>
  <si>
    <t>προσθήκη πεδίων (7)</t>
  </si>
  <si>
    <t>ομόλογα - νέο αρχείο εισαγωγής</t>
  </si>
  <si>
    <t>Ημερολόγιο</t>
  </si>
  <si>
    <t>Ratings &amp; Coupone</t>
  </si>
  <si>
    <t>Total</t>
  </si>
  <si>
    <t>Сделать как написал Алкис</t>
  </si>
  <si>
    <t xml:space="preserve">Буфер энтолохарто </t>
  </si>
  <si>
    <t>если один пользователь отфильтровал, то у другого эти записи должны быть серыми</t>
  </si>
  <si>
    <t>Просмотр цен</t>
  </si>
  <si>
    <t>убрать аннулированные (старые) продукты (BARC)</t>
  </si>
  <si>
    <t>в критериях не должно разрешать при выборе поиска цен</t>
  </si>
  <si>
    <t>ΔΑΚ  - ομολογο</t>
  </si>
  <si>
    <t>При добавлении эпафи выключать кнопки на page Κεντρο επιρροης</t>
  </si>
  <si>
    <t>Сразу после "галочки" κεντρο επιρροης  не попадает в список κεντρο επιρροης если нет зависимых εκδηλωσεις</t>
  </si>
  <si>
    <t>Εταιρικες εκδηλώσεις - если добавлять новую запись столбцы справа путаются</t>
  </si>
  <si>
    <t>Προσυμβατικες ερασιες -</t>
  </si>
  <si>
    <t>в Эксель показывать на каком шаге он находится</t>
  </si>
  <si>
    <t>Πιους επιριαζει - при вводе возможность добавить эпафи</t>
  </si>
  <si>
    <t>Новое окно FX</t>
  </si>
  <si>
    <t>оттестировать все</t>
  </si>
  <si>
    <t>добавить блокировку панелей</t>
  </si>
  <si>
    <t>Новое окно LL</t>
  </si>
  <si>
    <t>FX - баскет сделать в отдельном окне, а не в panel</t>
  </si>
  <si>
    <t>RepresentPersons - одно имя может встречаться несколько раз. Сейчас оно вводится много раз.</t>
  </si>
  <si>
    <t>Надо сделать выбор, чтобы это имя вводилось 1 раз. Но его идиотитес каждый раз уникальны</t>
  </si>
  <si>
    <t>Youboto - новая версия отправки сообщений</t>
  </si>
  <si>
    <t>Вивиан</t>
  </si>
  <si>
    <t>сквозная нумерация Execution-DPM-SingleOrders</t>
  </si>
  <si>
    <t>повторный ввод остатков</t>
  </si>
  <si>
    <t>повторный ввод транзакций</t>
  </si>
  <si>
    <t>удаление остатков</t>
  </si>
  <si>
    <t>удаление транзакций</t>
  </si>
  <si>
    <t>экспорт в Excel остатков и транзакций</t>
  </si>
  <si>
    <t>Portfolio</t>
  </si>
  <si>
    <t>Web</t>
  </si>
  <si>
    <t>Συνδεση με παρόχους: PsN, Pireaus, Rothchild</t>
  </si>
  <si>
    <t>Когда София меняет пакет у клиента программа должна проверить нет ли неисполненных команд для данного пакета.</t>
  </si>
  <si>
    <t>Еслитаковых нет, то можно менять без каких либо доп.действий.</t>
  </si>
  <si>
    <t>Если таковые есть, то нужно сгенерировать алерт, который отобразится на следующее утро, когда будет сделана попытка переноса вчерашних команд на сегодня.</t>
  </si>
  <si>
    <t xml:space="preserve">Сообщение должно информировать сотрудника RTO об изменении и предложить принять решение о переносе команд с измененным пакетом на сегодня. </t>
  </si>
  <si>
    <t>Если команда переносится, то в ней указывается новый пакет</t>
  </si>
  <si>
    <t>Проверить файлы истории</t>
  </si>
  <si>
    <t>Partial Execution, Over Execution</t>
  </si>
  <si>
    <t>Partial Execution BiMi</t>
  </si>
  <si>
    <t>Проверить телефонные разговоры. Есть ли к ним доступ. Афинские файлы не слышны в Салониках</t>
  </si>
  <si>
    <t>Классы</t>
  </si>
  <si>
    <t>Сделать класс clsClientDepentList  с методом GetClientsDependentList</t>
  </si>
  <si>
    <t>Изменить логику RepresentList  - одно лицо должно вводиться один раз сейчас вводится несколько раз</t>
  </si>
  <si>
    <t>Проверить весь класс clsCkientPackage_DateSums</t>
  </si>
  <si>
    <t>Продумать и реализовать логику изменения данных в таблице Clients-Contracts и связи с этим проверить EditClients_Contracts</t>
  </si>
  <si>
    <t>Orders</t>
  </si>
  <si>
    <t>Misc</t>
  </si>
  <si>
    <t>Contracts</t>
  </si>
  <si>
    <t>Редактирование записи - сделать Αποληφη</t>
  </si>
  <si>
    <t>Там же - заполнять список Cash Accounts</t>
  </si>
  <si>
    <t>Commands_Recieved - удалить поля FilePath, FileParh2, Result</t>
  </si>
  <si>
    <t>Запретить ввод пустых записей с Filename = ''</t>
  </si>
  <si>
    <t>CommandsFX_Recieved - Запретить ввод пустых записей с Filename = ''</t>
  </si>
  <si>
    <t>CommandsLL_Recieved - удалить поле FilePath</t>
  </si>
  <si>
    <t>При редактировании пакета у старой версии Contracts_Packages менять DateTo на 1 день мешьше чем DateFrom  у новой записи</t>
  </si>
  <si>
    <t>При аннулировании контракта менять DateTo и контракта и последнего пакета (Contracts_Packages) на сегодня или что укажет София</t>
  </si>
  <si>
    <t>Заменить ФПА у клиентов на категорию ФПА</t>
  </si>
  <si>
    <t>Сделать таблицу ФПА со столбцами                           Дата от - Дата до                        Категория ФПА          Процент</t>
  </si>
  <si>
    <t>Αλλαγές MiFIID 2  στην Πάροχοι Υπηρεσιών</t>
  </si>
  <si>
    <t>Αλλαγές MiFIID 2  στην Πακέτα Υπηρεσιών</t>
  </si>
  <si>
    <t>Αλλαγές MiFIID 2  στην Συμβάσης</t>
  </si>
  <si>
    <t>Αλλαγές MiFIID 2  Προϊόντα</t>
  </si>
  <si>
    <t>Προσθήκη καινούργιων πεδίων</t>
  </si>
  <si>
    <t>TRS</t>
  </si>
  <si>
    <t>Τιμολόγια RTO</t>
  </si>
  <si>
    <t>Τιμολόγια FX</t>
  </si>
  <si>
    <t>Επίσιμη Ενημέρωση Πελατών</t>
  </si>
  <si>
    <t>Επενδυτικές Προτάσεις MiFIID 2</t>
  </si>
  <si>
    <t>Αλλαγές δομής  στην Πάροχοι Υπηρεσιών</t>
  </si>
  <si>
    <t>Αλλαγές δομής   στην Πακέτα Υπηρεσιών</t>
  </si>
  <si>
    <t>Αλλαγές δομής   στην Συμβάσης</t>
  </si>
  <si>
    <t>DPM Orders</t>
  </si>
  <si>
    <t>Execution Orders</t>
  </si>
  <si>
    <t>Bulk Orders</t>
  </si>
  <si>
    <t>New Buffer</t>
  </si>
  <si>
    <t>νέος αλγόριθμος</t>
  </si>
  <si>
    <t>Αρχείο Εκτελεσμενων Εντολών</t>
  </si>
  <si>
    <t>Υπολοιπα Τίτλων και Χρημάτων</t>
  </si>
  <si>
    <t>Εισαγωγη Κινήσεων και Παραστατικών</t>
  </si>
  <si>
    <t>Καρτελλα συμάσεων, Υπολ.Τιτλων και Χρηματων</t>
  </si>
  <si>
    <t>Security Transactions</t>
  </si>
  <si>
    <t>new version</t>
  </si>
  <si>
    <t>Αναζήτηση Υποψηφίων</t>
  </si>
  <si>
    <t>Έλεγχος Πινακιδίων</t>
  </si>
  <si>
    <t>Προσθήκη αρχείου</t>
  </si>
  <si>
    <t>Διασύνδεψη με το RM process</t>
  </si>
  <si>
    <t>διάσπαση εγγραφής σε τρείς εγγραφές</t>
  </si>
  <si>
    <t>μετατροπή παλιάς δομής σε νέα</t>
  </si>
  <si>
    <t>Καταχώρηση τιμών</t>
  </si>
  <si>
    <t>Λίστα Προϊωντων</t>
  </si>
  <si>
    <t>προσθήκη πεδίων στους κωδικούς</t>
  </si>
  <si>
    <t>αλλαγες</t>
  </si>
  <si>
    <t>Προμήθειες και Εκπτώσεις</t>
  </si>
  <si>
    <t>Τρείς νέες καρτέλλες</t>
  </si>
  <si>
    <t>Εισαγωγή Λίστας Rating &amp; Coupone</t>
  </si>
  <si>
    <t>Εισαγωγή Βαρήτητας</t>
  </si>
  <si>
    <t>Εισαγωγή περιγραφής προϊοντων</t>
  </si>
  <si>
    <t>Έλεγχος στοιχείων</t>
  </si>
  <si>
    <t>Διάφορες αλλαγές</t>
  </si>
  <si>
    <t>Αναζήτηση Εντολών</t>
  </si>
  <si>
    <t>νέος αλγόριθμος αναζήτησης</t>
  </si>
  <si>
    <t>δύο νεες καρτέλλες</t>
  </si>
  <si>
    <t>FX, LombardLending</t>
  </si>
  <si>
    <t>νέα δομή σύμβασης</t>
  </si>
  <si>
    <t>Δικαιούχοι-Εξουσιοδ/μενη</t>
  </si>
  <si>
    <t>ΧΜ-Ειδικές Οδιγίες</t>
  </si>
  <si>
    <t>Καρτελλα Κινήσεις και Παραστατικα στην Συμβαση</t>
  </si>
  <si>
    <t xml:space="preserve">Σύμαση - σελίδα Γενικα </t>
  </si>
  <si>
    <t>τρείς μορφές</t>
  </si>
  <si>
    <t>Σύμβαση: αλλαγή τρόπου καταχώρησης και αλλαγή πακέτου</t>
  </si>
  <si>
    <t>new versions</t>
  </si>
  <si>
    <t>Αλλαγες στα Execution kai DMP Order</t>
  </si>
  <si>
    <t>Φίλτρα καταληλοτητας</t>
  </si>
  <si>
    <t>νέα δομή</t>
  </si>
  <si>
    <t>νέο PDF</t>
  </si>
  <si>
    <t>υποχρεωτικά πεδία</t>
  </si>
  <si>
    <t>Administration Fees</t>
  </si>
  <si>
    <t>νεα καρτέλλα</t>
  </si>
  <si>
    <t>DPM orders, Bulk Orders, Execution Orders</t>
  </si>
  <si>
    <t>Admin Fees</t>
  </si>
  <si>
    <t>Σύνολο 2017 + 2018</t>
  </si>
  <si>
    <t>Πληρωμη</t>
  </si>
  <si>
    <t>Υπόλοιπο</t>
  </si>
  <si>
    <t>Admin Fee</t>
  </si>
  <si>
    <t>Performance Fees</t>
  </si>
  <si>
    <t>Ex PostCost</t>
  </si>
  <si>
    <t>Περιοδική Αξιολόγηση Καταλ/τας</t>
  </si>
  <si>
    <t>Επιλεγμένα προϊόντα</t>
  </si>
  <si>
    <t>αλλαγές στο PDF</t>
  </si>
  <si>
    <t xml:space="preserve">Μετατροπή δομής προϊοτων  (τρία επίπεδα) </t>
  </si>
  <si>
    <t>Αλλαγές στοιχείων ανα κατηγορία, προσθήκη καινούργιων πεδίων</t>
  </si>
  <si>
    <t>νέα εκδοση</t>
  </si>
  <si>
    <t>Καταλληλοτητα προϊόντων</t>
  </si>
  <si>
    <t>MiFID Risk Profile calculation (algorithm)</t>
  </si>
  <si>
    <t>Συμβάσεις</t>
  </si>
  <si>
    <t>Νεες επενδ.πολιτικες</t>
  </si>
  <si>
    <t>Επιστροφη παλιών επενδ.πολιτικών</t>
  </si>
  <si>
    <t>Νεα κριτήρια, νεα στοιχεία</t>
  </si>
  <si>
    <t>αποστολή e-mail στον/απο πελατη</t>
  </si>
  <si>
    <t>υποχρεωτικα αρχεία</t>
  </si>
  <si>
    <t>files upload στο local server - στο remote server</t>
  </si>
  <si>
    <t xml:space="preserve">νέα πεδία, cost benefit analyse IR URL, Επιλογες </t>
  </si>
  <si>
    <t xml:space="preserve">TraderServer </t>
  </si>
  <si>
    <t>Ενημέρωση στοιχείων από τα αρχεία Reuters και Morning Star</t>
  </si>
  <si>
    <t>Admin Fees 2018</t>
  </si>
  <si>
    <t>Audit Report</t>
  </si>
  <si>
    <t>MiFID 2 συμβάσεις - αλλαγές, κατηγορία mifid2</t>
  </si>
  <si>
    <t>Download τιμών από Reuters API</t>
  </si>
  <si>
    <t>ανα πελάτη</t>
  </si>
  <si>
    <t>στην επενδ.πρόταση</t>
  </si>
  <si>
    <t>DPM Orders - Single Orders</t>
  </si>
  <si>
    <t>αντιγραφή αρχείων</t>
  </si>
  <si>
    <t>Νεες μάσκες για κάθε τυπο προϊόντος</t>
  </si>
  <si>
    <t>Ενημέρωση StockExchange, Accrued, Fee from Execution Orders</t>
  </si>
  <si>
    <t>New Algorithm of Katallilotita</t>
  </si>
  <si>
    <t>FX Fees</t>
  </si>
  <si>
    <t>Εισαγωγή αρχείου Pireaus</t>
  </si>
  <si>
    <t>New Complexility (Bloomberg, Reuters)</t>
  </si>
  <si>
    <t>Αναζήτηση επιλεγμένων προϊόντων</t>
  </si>
  <si>
    <t>Αναζήτηση εντολών - Διαχειριστής</t>
  </si>
  <si>
    <t>αλλαγές</t>
  </si>
  <si>
    <t>Περιοδική Αξιολόγηση Καταλληλότητας</t>
  </si>
  <si>
    <t>νέο PDF (based on WORD-file)</t>
  </si>
  <si>
    <t>Διαχ. Φελεκ-&gt;Κιτσου-&gt;Φελεκ</t>
  </si>
  <si>
    <t>DBO</t>
  </si>
  <si>
    <t>Αιτηματα</t>
  </si>
  <si>
    <t>4 versions</t>
  </si>
  <si>
    <t>Συμβαση</t>
  </si>
  <si>
    <t>DocuSign</t>
  </si>
  <si>
    <t>Εισαγωγή αρχείου Intesa</t>
  </si>
  <si>
    <t>Custody Fees</t>
  </si>
  <si>
    <t>Εντολές Διαχιριστή</t>
  </si>
  <si>
    <t>Αλλαγές στης συμβάσεις</t>
  </si>
  <si>
    <t>Νεα Εκδοση, Matching, Οριστικοποιηση</t>
  </si>
  <si>
    <t>Ενημέρωση AdminFee</t>
  </si>
  <si>
    <t>Ενημέρωση FX</t>
  </si>
  <si>
    <t>Ενημερώσεις RTO</t>
  </si>
  <si>
    <t xml:space="preserve">ExPostCost Report </t>
  </si>
  <si>
    <t>Syncronization SingleOrders-DPM Orders-ExecOrders</t>
  </si>
  <si>
    <t>Katallilotita ana προϊον</t>
  </si>
  <si>
    <t xml:space="preserve">Ενημέρωση προϊόντων </t>
  </si>
  <si>
    <t>5 versions</t>
  </si>
  <si>
    <t>MobiApp</t>
  </si>
  <si>
    <t>Transactions</t>
  </si>
  <si>
    <t>Επενδυτικες Προτάσησης</t>
  </si>
  <si>
    <t>Εντολόχαρτο - Αναζήτη εντολών</t>
  </si>
  <si>
    <t>Εντολόχαρτο FX - Αναζήτη εντολών FX</t>
  </si>
  <si>
    <t>Πρϊόντα</t>
  </si>
  <si>
    <t>Λιστα προϊόντων</t>
  </si>
  <si>
    <t>Επηλεγμένα προϊόντα</t>
  </si>
  <si>
    <t>Καταλληλοτητα</t>
  </si>
  <si>
    <t>ΧΜ-Ειδικες Οδιγιες</t>
  </si>
  <si>
    <t>Επενδ.πολιτική, Blocked Status</t>
  </si>
  <si>
    <t>ISP</t>
  </si>
  <si>
    <t>New version</t>
  </si>
  <si>
    <t>Επισημη Ενημέρωση</t>
  </si>
  <si>
    <t>νεες φόρμες &amp;email</t>
  </si>
  <si>
    <t>2017-2018</t>
  </si>
  <si>
    <t xml:space="preserve"> Αιτήματα πελατών</t>
  </si>
  <si>
    <t>Προσθήκες για Junior, Students κλπ. πακέτα</t>
  </si>
  <si>
    <t>Αιτήματα πελατών</t>
  </si>
  <si>
    <t>Έλεγχος προϊόντων</t>
  </si>
  <si>
    <t>Εντολόχαρτο LL - Αναζήτη εντολών LL</t>
  </si>
  <si>
    <t>ISP Server</t>
  </si>
  <si>
    <t>Invoices List + export to myData</t>
  </si>
  <si>
    <t>привязка пользовательского интерфейса к платформе ISP</t>
  </si>
  <si>
    <t>Разработка платформы ISP . ISP new version</t>
  </si>
  <si>
    <t>ExPostCost report</t>
  </si>
  <si>
    <t>New Version all reports</t>
  </si>
  <si>
    <t>version ASP.NET MVC</t>
  </si>
  <si>
    <t>WebApi Services (48 сервисов)</t>
  </si>
  <si>
    <t>изменения и доработки БД</t>
  </si>
  <si>
    <t>Αναζήτηση συμβάσεων</t>
  </si>
  <si>
    <t>Εντολές Διαχειρηστή</t>
  </si>
  <si>
    <t>FIX-protocol</t>
  </si>
  <si>
    <t>Portfolio - Custody</t>
  </si>
  <si>
    <t>Portfolio - Finance</t>
  </si>
  <si>
    <t>Portfolio - Discretionary &amp; Advisory</t>
  </si>
  <si>
    <t>Portfolio - Compliance</t>
  </si>
  <si>
    <t>Ιστορικά δεδομένα</t>
  </si>
  <si>
    <t>Products DMS</t>
  </si>
  <si>
    <t>Benchmark data</t>
  </si>
  <si>
    <t>Τιμες Προιοντων (Προβολη &amp; Καταχωρηση)</t>
  </si>
  <si>
    <t>WebApi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</si>
</sst>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rgb="FF1F497D"/>
      <name val="Calibri"/>
      <family val="2"/>
      <charset val="161"/>
    </font>
    <font>
      <u/>
      <sz val="11"/>
      <color theme="1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b/>
      <u/>
      <sz val="11"/>
      <color theme="1"/>
      <name val="Calibri"/>
      <family val="2"/>
      <charset val="161"/>
      <scheme val="minor"/>
    </font>
    <font>
      <b/>
      <u/>
      <sz val="10"/>
      <color theme="1"/>
      <name val="Calibri"/>
      <family val="2"/>
      <charset val="161"/>
      <scheme val="minor"/>
    </font>
    <font>
      <sz val="9"/>
      <color theme="1"/>
      <name val="Calibri"/>
      <family val="2"/>
      <charset val="161"/>
      <scheme val="minor"/>
    </font>
    <font>
      <sz val="9"/>
      <color rgb="FF1F497D"/>
      <name val="Calibri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49" fontId="0" fillId="0" borderId="1" xfId="0" applyNumberFormat="1" applyBorder="1"/>
    <xf numFmtId="14" fontId="0" fillId="0" borderId="0" xfId="0" applyNumberFormat="1"/>
    <xf numFmtId="49" fontId="0" fillId="5" borderId="0" xfId="0" applyNumberFormat="1" applyFill="1"/>
    <xf numFmtId="0" fontId="2" fillId="0" borderId="0" xfId="0" applyFont="1"/>
    <xf numFmtId="0" fontId="1" fillId="0" borderId="0" xfId="0" applyFont="1"/>
    <xf numFmtId="20" fontId="0" fillId="0" borderId="0" xfId="0" applyNumberFormat="1"/>
    <xf numFmtId="0" fontId="0" fillId="0" borderId="0" xfId="0" applyFont="1"/>
    <xf numFmtId="0" fontId="3" fillId="0" borderId="0" xfId="1"/>
    <xf numFmtId="0" fontId="0" fillId="6" borderId="0" xfId="0" applyFill="1"/>
    <xf numFmtId="14" fontId="0" fillId="6" borderId="0" xfId="0" applyNumberFormat="1" applyFill="1"/>
    <xf numFmtId="0" fontId="0" fillId="5" borderId="0" xfId="0" applyFill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Fill="1"/>
    <xf numFmtId="0" fontId="0" fillId="0" borderId="0" xfId="0" applyFill="1"/>
    <xf numFmtId="0" fontId="4" fillId="0" borderId="0" xfId="0" applyFont="1"/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0" fontId="5" fillId="5" borderId="0" xfId="0" applyFont="1" applyFill="1"/>
    <xf numFmtId="0" fontId="5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5" fillId="6" borderId="0" xfId="0" applyFont="1" applyFill="1" applyAlignment="1">
      <alignment vertical="top"/>
    </xf>
    <xf numFmtId="0" fontId="5" fillId="6" borderId="0" xfId="0" applyFont="1" applyFill="1" applyAlignment="1">
      <alignment vertical="top" wrapText="1"/>
    </xf>
    <xf numFmtId="0" fontId="5" fillId="6" borderId="0" xfId="0" applyFont="1" applyFill="1"/>
    <xf numFmtId="0" fontId="0" fillId="7" borderId="0" xfId="0" applyFill="1"/>
    <xf numFmtId="0" fontId="8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0" fontId="8" fillId="6" borderId="0" xfId="0" applyFont="1" applyFill="1"/>
    <xf numFmtId="14" fontId="8" fillId="6" borderId="0" xfId="0" applyNumberFormat="1" applyFont="1" applyFill="1"/>
    <xf numFmtId="0" fontId="8" fillId="5" borderId="0" xfId="0" applyFont="1" applyFill="1"/>
    <xf numFmtId="0" fontId="8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3</xdr:row>
      <xdr:rowOff>152400</xdr:rowOff>
    </xdr:from>
    <xdr:to>
      <xdr:col>10</xdr:col>
      <xdr:colOff>885825</xdr:colOff>
      <xdr:row>5</xdr:row>
      <xdr:rowOff>76200</xdr:rowOff>
    </xdr:to>
    <xdr:sp macro="" textlink="">
      <xdr:nvSpPr>
        <xdr:cNvPr id="1025" name="AutoShape 1" descr="https://outlook.office365.com/owa/service.svc/s/GetPersonaPhoto?email=konstantinos.felikidis%40hellasfin.gr&amp;UA=0&amp;size=HR96x96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648700" y="14859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8"/>
  <sheetViews>
    <sheetView workbookViewId="0">
      <selection activeCell="B34" sqref="B34"/>
    </sheetView>
  </sheetViews>
  <sheetFormatPr defaultRowHeight="15" x14ac:dyDescent="0.25"/>
  <cols>
    <col min="1" max="1" width="5.140625" customWidth="1"/>
    <col min="2" max="2" width="17.85546875" customWidth="1"/>
    <col min="3" max="3" width="48.7109375" customWidth="1"/>
  </cols>
  <sheetData>
    <row r="1" spans="1:3" x14ac:dyDescent="0.25">
      <c r="B1" t="s">
        <v>491</v>
      </c>
    </row>
    <row r="2" spans="1:3" x14ac:dyDescent="0.25">
      <c r="A2">
        <v>1</v>
      </c>
      <c r="B2" t="s">
        <v>492</v>
      </c>
    </row>
    <row r="3" spans="1:3" x14ac:dyDescent="0.25">
      <c r="A3">
        <v>2</v>
      </c>
      <c r="B3" t="s">
        <v>493</v>
      </c>
    </row>
    <row r="4" spans="1:3" x14ac:dyDescent="0.25">
      <c r="B4" t="s">
        <v>469</v>
      </c>
    </row>
    <row r="5" spans="1:3" x14ac:dyDescent="0.25">
      <c r="B5" t="s">
        <v>470</v>
      </c>
    </row>
    <row r="6" spans="1:3" x14ac:dyDescent="0.25">
      <c r="A6">
        <v>3</v>
      </c>
      <c r="B6" t="s">
        <v>494</v>
      </c>
    </row>
    <row r="7" spans="1:3" x14ac:dyDescent="0.25">
      <c r="A7">
        <v>4</v>
      </c>
      <c r="B7" t="s">
        <v>495</v>
      </c>
    </row>
    <row r="9" spans="1:3" x14ac:dyDescent="0.25">
      <c r="B9" t="s">
        <v>496</v>
      </c>
    </row>
    <row r="10" spans="1:3" x14ac:dyDescent="0.25">
      <c r="A10">
        <v>1</v>
      </c>
      <c r="B10" t="s">
        <v>488</v>
      </c>
    </row>
    <row r="11" spans="1:3" x14ac:dyDescent="0.25">
      <c r="A11">
        <v>2</v>
      </c>
      <c r="B11" t="s">
        <v>464</v>
      </c>
      <c r="C11" t="s">
        <v>466</v>
      </c>
    </row>
    <row r="12" spans="1:3" x14ac:dyDescent="0.25">
      <c r="C12" t="s">
        <v>465</v>
      </c>
    </row>
    <row r="13" spans="1:3" x14ac:dyDescent="0.25">
      <c r="A13">
        <v>3</v>
      </c>
      <c r="B13" t="s">
        <v>467</v>
      </c>
      <c r="C13" t="s">
        <v>466</v>
      </c>
    </row>
    <row r="14" spans="1:3" x14ac:dyDescent="0.25">
      <c r="C14" t="s">
        <v>465</v>
      </c>
    </row>
    <row r="15" spans="1:3" x14ac:dyDescent="0.25">
      <c r="A15">
        <v>4</v>
      </c>
      <c r="B15" t="s">
        <v>468</v>
      </c>
    </row>
    <row r="16" spans="1:3" x14ac:dyDescent="0.25">
      <c r="A16">
        <v>5</v>
      </c>
      <c r="B16" t="s">
        <v>45</v>
      </c>
      <c r="C16" t="s">
        <v>377</v>
      </c>
    </row>
    <row r="17" spans="1:9" x14ac:dyDescent="0.25">
      <c r="C17" t="s">
        <v>378</v>
      </c>
    </row>
    <row r="18" spans="1:9" x14ac:dyDescent="0.25">
      <c r="C18" t="s">
        <v>379</v>
      </c>
    </row>
    <row r="20" spans="1:9" x14ac:dyDescent="0.25">
      <c r="B20" t="s">
        <v>498</v>
      </c>
    </row>
    <row r="21" spans="1:9" x14ac:dyDescent="0.25">
      <c r="A21">
        <v>1</v>
      </c>
      <c r="B21" t="s">
        <v>482</v>
      </c>
    </row>
    <row r="22" spans="1:9" x14ac:dyDescent="0.25">
      <c r="B22" t="s">
        <v>483</v>
      </c>
    </row>
    <row r="23" spans="1:9" x14ac:dyDescent="0.25">
      <c r="B23" t="s">
        <v>484</v>
      </c>
    </row>
    <row r="24" spans="1:9" x14ac:dyDescent="0.25">
      <c r="B24" t="s">
        <v>485</v>
      </c>
    </row>
    <row r="25" spans="1:9" x14ac:dyDescent="0.25">
      <c r="B25" t="s">
        <v>486</v>
      </c>
    </row>
    <row r="26" spans="1:9" x14ac:dyDescent="0.25">
      <c r="A26" s="33">
        <v>2</v>
      </c>
      <c r="B26" s="33" t="s">
        <v>505</v>
      </c>
      <c r="C26" s="33"/>
      <c r="D26" s="33"/>
      <c r="E26" s="33"/>
      <c r="F26" s="33"/>
      <c r="G26" s="33"/>
      <c r="H26" s="33"/>
      <c r="I26" s="33"/>
    </row>
    <row r="27" spans="1:9" x14ac:dyDescent="0.25">
      <c r="A27" s="33"/>
      <c r="B27" s="33" t="s">
        <v>506</v>
      </c>
      <c r="C27" s="33"/>
      <c r="D27" s="33"/>
      <c r="E27" s="33"/>
      <c r="F27" s="33"/>
      <c r="G27" s="33"/>
      <c r="H27" s="33"/>
      <c r="I27" s="33"/>
    </row>
    <row r="29" spans="1:9" x14ac:dyDescent="0.25">
      <c r="A29" s="33">
        <v>3</v>
      </c>
      <c r="B29" s="33" t="s">
        <v>507</v>
      </c>
      <c r="C29" s="33"/>
      <c r="D29" s="33"/>
      <c r="E29" s="33"/>
      <c r="F29" s="33"/>
      <c r="G29" s="33"/>
      <c r="H29" s="33"/>
      <c r="I29" s="33"/>
    </row>
    <row r="30" spans="1:9" x14ac:dyDescent="0.25">
      <c r="A30" s="33"/>
      <c r="B30" s="33" t="s">
        <v>508</v>
      </c>
      <c r="C30" s="33"/>
      <c r="D30" s="33"/>
      <c r="E30" s="33"/>
      <c r="F30" s="33"/>
      <c r="G30" s="33"/>
      <c r="H30" s="33"/>
      <c r="I30" s="33"/>
    </row>
    <row r="38" spans="1:2" x14ac:dyDescent="0.25">
      <c r="B38" t="s">
        <v>3</v>
      </c>
    </row>
    <row r="39" spans="1:2" x14ac:dyDescent="0.25">
      <c r="A39">
        <v>1</v>
      </c>
      <c r="B39" t="s">
        <v>487</v>
      </c>
    </row>
    <row r="40" spans="1:2" x14ac:dyDescent="0.25">
      <c r="A40">
        <v>2</v>
      </c>
      <c r="B40" t="s">
        <v>490</v>
      </c>
    </row>
    <row r="41" spans="1:2" x14ac:dyDescent="0.25">
      <c r="B41" t="s">
        <v>502</v>
      </c>
    </row>
    <row r="42" spans="1:2" x14ac:dyDescent="0.25">
      <c r="A42">
        <v>3</v>
      </c>
      <c r="B42" t="s">
        <v>501</v>
      </c>
    </row>
    <row r="43" spans="1:2" x14ac:dyDescent="0.25">
      <c r="B43" t="s">
        <v>503</v>
      </c>
    </row>
    <row r="44" spans="1:2" x14ac:dyDescent="0.25">
      <c r="B44" t="s">
        <v>504</v>
      </c>
    </row>
    <row r="49" spans="1:2" x14ac:dyDescent="0.25">
      <c r="B49" t="s">
        <v>36</v>
      </c>
    </row>
    <row r="50" spans="1:2" x14ac:dyDescent="0.25">
      <c r="A50">
        <v>1</v>
      </c>
      <c r="B50" t="s">
        <v>499</v>
      </c>
    </row>
    <row r="51" spans="1:2" x14ac:dyDescent="0.25">
      <c r="B51" t="s">
        <v>500</v>
      </c>
    </row>
    <row r="63" spans="1:2" x14ac:dyDescent="0.25">
      <c r="B63" t="s">
        <v>472</v>
      </c>
    </row>
    <row r="64" spans="1:2" x14ac:dyDescent="0.25">
      <c r="A64">
        <v>1</v>
      </c>
      <c r="B64" t="s">
        <v>473</v>
      </c>
    </row>
    <row r="65" spans="1:3" x14ac:dyDescent="0.25">
      <c r="A65">
        <v>2</v>
      </c>
      <c r="B65" t="s">
        <v>474</v>
      </c>
    </row>
    <row r="66" spans="1:3" x14ac:dyDescent="0.25">
      <c r="A66">
        <v>3</v>
      </c>
      <c r="B66" t="s">
        <v>475</v>
      </c>
    </row>
    <row r="67" spans="1:3" x14ac:dyDescent="0.25">
      <c r="A67">
        <v>4</v>
      </c>
      <c r="B67" t="s">
        <v>476</v>
      </c>
    </row>
    <row r="68" spans="1:3" x14ac:dyDescent="0.25">
      <c r="A68">
        <v>5</v>
      </c>
      <c r="B68" t="s">
        <v>477</v>
      </c>
    </row>
    <row r="69" spans="1:3" x14ac:dyDescent="0.25">
      <c r="A69">
        <v>6</v>
      </c>
      <c r="B69" t="s">
        <v>478</v>
      </c>
    </row>
    <row r="70" spans="1:3" x14ac:dyDescent="0.25">
      <c r="A70">
        <v>7</v>
      </c>
      <c r="B70" t="s">
        <v>489</v>
      </c>
    </row>
    <row r="72" spans="1:3" x14ac:dyDescent="0.25">
      <c r="B72" s="13" t="s">
        <v>479</v>
      </c>
      <c r="C72" s="13"/>
    </row>
    <row r="73" spans="1:3" x14ac:dyDescent="0.25">
      <c r="A73">
        <v>1</v>
      </c>
      <c r="B73" s="13" t="s">
        <v>480</v>
      </c>
      <c r="C73" s="13"/>
    </row>
    <row r="74" spans="1:3" x14ac:dyDescent="0.25">
      <c r="A74">
        <v>2</v>
      </c>
      <c r="B74" s="13" t="s">
        <v>481</v>
      </c>
      <c r="C74" s="13"/>
    </row>
    <row r="75" spans="1:3" x14ac:dyDescent="0.25">
      <c r="B75" s="13"/>
      <c r="C75" s="13"/>
    </row>
    <row r="76" spans="1:3" x14ac:dyDescent="0.25">
      <c r="B76" s="13"/>
      <c r="C76" s="13"/>
    </row>
    <row r="77" spans="1:3" x14ac:dyDescent="0.25">
      <c r="B77" s="13" t="s">
        <v>497</v>
      </c>
    </row>
    <row r="78" spans="1:3" x14ac:dyDescent="0.25">
      <c r="A78">
        <v>1</v>
      </c>
      <c r="B78" t="s">
        <v>471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DF1A-2232-4C1F-8D69-49D904C0551A}">
  <dimension ref="A2:D70"/>
  <sheetViews>
    <sheetView topLeftCell="A56" workbookViewId="0">
      <selection activeCell="H63" sqref="H63"/>
    </sheetView>
  </sheetViews>
  <sheetFormatPr defaultRowHeight="15" x14ac:dyDescent="0.25"/>
  <cols>
    <col min="1" max="1" width="11.85546875" customWidth="1"/>
    <col min="2" max="2" width="39.5703125" customWidth="1"/>
    <col min="3" max="3" width="28.7109375" customWidth="1"/>
    <col min="4" max="4" width="9.5703125" customWidth="1"/>
  </cols>
  <sheetData>
    <row r="2" spans="1:4" x14ac:dyDescent="0.25">
      <c r="A2" s="23" t="s">
        <v>435</v>
      </c>
      <c r="B2" s="23" t="s">
        <v>436</v>
      </c>
      <c r="C2" s="23" t="s">
        <v>437</v>
      </c>
      <c r="D2" s="23" t="s">
        <v>438</v>
      </c>
    </row>
    <row r="3" spans="1:4" x14ac:dyDescent="0.25">
      <c r="A3" s="10" t="s">
        <v>186</v>
      </c>
      <c r="B3" s="15"/>
      <c r="C3" s="15"/>
      <c r="D3" s="15"/>
    </row>
    <row r="4" spans="1:4" x14ac:dyDescent="0.25">
      <c r="A4" s="10"/>
      <c r="B4" s="15"/>
      <c r="C4" s="16"/>
      <c r="D4" s="15"/>
    </row>
    <row r="5" spans="1:4" x14ac:dyDescent="0.25">
      <c r="B5" s="15"/>
      <c r="C5" s="16"/>
      <c r="D5" s="15"/>
    </row>
    <row r="6" spans="1:4" x14ac:dyDescent="0.25">
      <c r="B6" s="15"/>
      <c r="C6" s="16"/>
      <c r="D6" s="15"/>
    </row>
    <row r="7" spans="1:4" x14ac:dyDescent="0.25">
      <c r="B7" s="15"/>
      <c r="C7" s="16"/>
      <c r="D7" s="15"/>
    </row>
    <row r="8" spans="1:4" x14ac:dyDescent="0.25">
      <c r="B8" s="15"/>
      <c r="C8" s="16"/>
      <c r="D8" s="15"/>
    </row>
    <row r="9" spans="1:4" x14ac:dyDescent="0.25">
      <c r="B9" s="16"/>
      <c r="C9" s="16"/>
      <c r="D9" s="15"/>
    </row>
    <row r="10" spans="1:4" x14ac:dyDescent="0.25">
      <c r="A10" s="17" t="s">
        <v>294</v>
      </c>
      <c r="B10" s="17"/>
      <c r="C10" s="17"/>
      <c r="D10" s="17">
        <f>SUM(D3:D9)</f>
        <v>0</v>
      </c>
    </row>
    <row r="11" spans="1:4" x14ac:dyDescent="0.25">
      <c r="A11" s="21"/>
      <c r="B11" s="21"/>
      <c r="C11" s="21"/>
      <c r="D11" s="21"/>
    </row>
    <row r="12" spans="1:4" x14ac:dyDescent="0.25">
      <c r="A12" t="s">
        <v>201</v>
      </c>
      <c r="B12" s="15"/>
      <c r="C12" s="15"/>
      <c r="D12" s="15"/>
    </row>
    <row r="13" spans="1:4" x14ac:dyDescent="0.25">
      <c r="B13" s="15"/>
      <c r="C13" s="15"/>
      <c r="D13" s="15"/>
    </row>
    <row r="14" spans="1:4" x14ac:dyDescent="0.25">
      <c r="B14" s="15"/>
      <c r="C14" s="15"/>
      <c r="D14" s="15"/>
    </row>
    <row r="15" spans="1:4" x14ac:dyDescent="0.25">
      <c r="B15" s="15"/>
      <c r="C15" s="15"/>
      <c r="D15" s="15"/>
    </row>
    <row r="16" spans="1:4" x14ac:dyDescent="0.25">
      <c r="B16" s="15"/>
      <c r="C16" s="15"/>
      <c r="D16" s="15"/>
    </row>
    <row r="17" spans="1:4" x14ac:dyDescent="0.25">
      <c r="A17" s="17" t="s">
        <v>294</v>
      </c>
      <c r="B17" s="17"/>
      <c r="C17" s="17"/>
      <c r="D17" s="17">
        <f>SUM(D12:D16)</f>
        <v>0</v>
      </c>
    </row>
    <row r="18" spans="1:4" x14ac:dyDescent="0.25">
      <c r="A18" s="21"/>
      <c r="B18" s="21"/>
      <c r="C18" s="21"/>
      <c r="D18" s="21"/>
    </row>
    <row r="20" spans="1:4" x14ac:dyDescent="0.25">
      <c r="A20" t="s">
        <v>295</v>
      </c>
      <c r="B20" s="15" t="s">
        <v>517</v>
      </c>
      <c r="C20" s="15" t="s">
        <v>515</v>
      </c>
      <c r="D20" s="15">
        <v>600</v>
      </c>
    </row>
    <row r="21" spans="1:4" x14ac:dyDescent="0.25">
      <c r="B21" s="15" t="s">
        <v>558</v>
      </c>
      <c r="C21" s="15" t="s">
        <v>559</v>
      </c>
      <c r="D21" s="15">
        <v>300</v>
      </c>
    </row>
    <row r="22" spans="1:4" x14ac:dyDescent="0.25">
      <c r="B22" s="15" t="s">
        <v>555</v>
      </c>
      <c r="C22" s="15"/>
      <c r="D22" s="15">
        <v>400</v>
      </c>
    </row>
    <row r="23" spans="1:4" x14ac:dyDescent="0.25">
      <c r="B23" s="15" t="s">
        <v>556</v>
      </c>
      <c r="C23" s="15"/>
      <c r="D23" s="15">
        <v>400</v>
      </c>
    </row>
    <row r="24" spans="1:4" x14ac:dyDescent="0.25">
      <c r="B24" s="15" t="s">
        <v>560</v>
      </c>
      <c r="C24" s="15"/>
      <c r="D24" s="15">
        <v>600</v>
      </c>
    </row>
    <row r="25" spans="1:4" x14ac:dyDescent="0.25">
      <c r="B25" s="15" t="s">
        <v>8</v>
      </c>
      <c r="C25" s="15"/>
      <c r="D25" s="15">
        <v>300</v>
      </c>
    </row>
    <row r="26" spans="1:4" x14ac:dyDescent="0.25">
      <c r="A26" s="17" t="s">
        <v>294</v>
      </c>
      <c r="B26" s="17"/>
      <c r="C26" s="17"/>
      <c r="D26" s="17">
        <f>SUM(D20:D25)</f>
        <v>2600</v>
      </c>
    </row>
    <row r="28" spans="1:4" x14ac:dyDescent="0.25">
      <c r="A28" t="s">
        <v>300</v>
      </c>
      <c r="B28" s="15" t="s">
        <v>301</v>
      </c>
      <c r="C28" s="15"/>
      <c r="D28" s="15">
        <v>500</v>
      </c>
    </row>
    <row r="29" spans="1:4" x14ac:dyDescent="0.25">
      <c r="B29" s="15" t="s">
        <v>325</v>
      </c>
      <c r="C29" s="15"/>
      <c r="D29" s="15">
        <v>500</v>
      </c>
    </row>
    <row r="30" spans="1:4" x14ac:dyDescent="0.25">
      <c r="A30" s="17" t="s">
        <v>294</v>
      </c>
      <c r="B30" s="17"/>
      <c r="C30" s="17"/>
      <c r="D30" s="17">
        <f>SUM(D28:D29)</f>
        <v>1000</v>
      </c>
    </row>
    <row r="32" spans="1:4" x14ac:dyDescent="0.25">
      <c r="A32" t="s">
        <v>290</v>
      </c>
      <c r="B32" s="15" t="s">
        <v>514</v>
      </c>
      <c r="C32" s="15"/>
      <c r="D32" s="15">
        <v>1200</v>
      </c>
    </row>
    <row r="33" spans="1:4" x14ac:dyDescent="0.25">
      <c r="B33" s="15" t="s">
        <v>569</v>
      </c>
      <c r="C33" s="15" t="s">
        <v>323</v>
      </c>
      <c r="D33" s="15">
        <v>1400</v>
      </c>
    </row>
    <row r="34" spans="1:4" x14ac:dyDescent="0.25">
      <c r="B34" s="15" t="s">
        <v>518</v>
      </c>
      <c r="C34" s="15" t="s">
        <v>564</v>
      </c>
      <c r="D34" s="15">
        <v>1500</v>
      </c>
    </row>
    <row r="35" spans="1:4" x14ac:dyDescent="0.25">
      <c r="B35" s="15"/>
      <c r="C35" s="15" t="s">
        <v>565</v>
      </c>
      <c r="D35" s="15">
        <v>1000</v>
      </c>
    </row>
    <row r="36" spans="1:4" x14ac:dyDescent="0.25">
      <c r="B36" s="15"/>
      <c r="C36" s="15" t="s">
        <v>566</v>
      </c>
      <c r="D36" s="15">
        <v>400</v>
      </c>
    </row>
    <row r="37" spans="1:4" x14ac:dyDescent="0.25">
      <c r="B37" s="15" t="s">
        <v>562</v>
      </c>
      <c r="C37" s="15"/>
      <c r="D37" s="15">
        <v>400</v>
      </c>
    </row>
    <row r="38" spans="1:4" x14ac:dyDescent="0.25">
      <c r="B38" s="15" t="s">
        <v>563</v>
      </c>
      <c r="C38" s="15"/>
      <c r="D38" s="15">
        <v>600</v>
      </c>
    </row>
    <row r="39" spans="1:4" x14ac:dyDescent="0.25">
      <c r="A39" s="17" t="s">
        <v>294</v>
      </c>
      <c r="B39" s="17"/>
      <c r="C39" s="17"/>
      <c r="D39" s="17">
        <f>SUM(D32:D38)</f>
        <v>6500</v>
      </c>
    </row>
    <row r="41" spans="1:4" x14ac:dyDescent="0.25">
      <c r="A41" t="s">
        <v>289</v>
      </c>
      <c r="B41" s="15" t="s">
        <v>567</v>
      </c>
      <c r="C41" s="15" t="s">
        <v>568</v>
      </c>
      <c r="D41" s="15">
        <v>300</v>
      </c>
    </row>
    <row r="42" spans="1:4" x14ac:dyDescent="0.25">
      <c r="B42" s="15" t="s">
        <v>509</v>
      </c>
      <c r="C42" s="15"/>
      <c r="D42" s="15">
        <v>1000</v>
      </c>
    </row>
    <row r="43" spans="1:4" x14ac:dyDescent="0.25">
      <c r="B43" s="15" t="s">
        <v>510</v>
      </c>
      <c r="C43" s="15"/>
      <c r="D43" s="15">
        <v>400</v>
      </c>
    </row>
    <row r="44" spans="1:4" x14ac:dyDescent="0.25">
      <c r="B44" s="15" t="s">
        <v>511</v>
      </c>
      <c r="C44" s="15"/>
      <c r="D44" s="15">
        <v>600</v>
      </c>
    </row>
    <row r="45" spans="1:4" x14ac:dyDescent="0.25">
      <c r="A45" s="17" t="s">
        <v>294</v>
      </c>
      <c r="B45" s="17"/>
      <c r="C45" s="17"/>
      <c r="D45" s="17">
        <f>SUM(D41:D44)</f>
        <v>2300</v>
      </c>
    </row>
    <row r="47" spans="1:4" x14ac:dyDescent="0.25">
      <c r="A47" t="s">
        <v>305</v>
      </c>
      <c r="B47" s="15" t="s">
        <v>512</v>
      </c>
      <c r="C47" s="15" t="s">
        <v>544</v>
      </c>
      <c r="D47" s="15">
        <v>1200</v>
      </c>
    </row>
    <row r="48" spans="1:4" x14ac:dyDescent="0.25">
      <c r="B48" s="15"/>
      <c r="C48" s="15" t="s">
        <v>513</v>
      </c>
      <c r="D48" s="15">
        <v>1000</v>
      </c>
    </row>
    <row r="49" spans="1:4" x14ac:dyDescent="0.25">
      <c r="B49" s="15" t="s">
        <v>547</v>
      </c>
      <c r="C49" s="15"/>
      <c r="D49" s="15">
        <v>500</v>
      </c>
    </row>
    <row r="50" spans="1:4" x14ac:dyDescent="0.25">
      <c r="B50" s="15" t="s">
        <v>546</v>
      </c>
      <c r="C50" s="15"/>
      <c r="D50" s="15">
        <v>500</v>
      </c>
    </row>
    <row r="51" spans="1:4" x14ac:dyDescent="0.25">
      <c r="B51" s="15" t="s">
        <v>545</v>
      </c>
      <c r="C51" s="15"/>
      <c r="D51" s="15">
        <v>500</v>
      </c>
    </row>
    <row r="52" spans="1:4" x14ac:dyDescent="0.25">
      <c r="B52" s="15" t="s">
        <v>548</v>
      </c>
      <c r="C52" s="15"/>
      <c r="D52" s="15">
        <v>100</v>
      </c>
    </row>
    <row r="53" spans="1:4" x14ac:dyDescent="0.25">
      <c r="A53" s="17" t="s">
        <v>294</v>
      </c>
      <c r="B53" s="17"/>
      <c r="C53" s="17"/>
      <c r="D53" s="17">
        <f>SUM(D47:D52)</f>
        <v>3800</v>
      </c>
    </row>
    <row r="54" spans="1:4" x14ac:dyDescent="0.25">
      <c r="A54" s="21"/>
      <c r="B54" s="21"/>
      <c r="C54" s="21"/>
      <c r="D54" s="21"/>
    </row>
    <row r="55" spans="1:4" x14ac:dyDescent="0.25">
      <c r="A55" t="s">
        <v>302</v>
      </c>
      <c r="B55" s="15" t="s">
        <v>36</v>
      </c>
      <c r="C55" s="15" t="s">
        <v>561</v>
      </c>
      <c r="D55" s="15">
        <v>1200</v>
      </c>
    </row>
    <row r="56" spans="1:4" x14ac:dyDescent="0.25">
      <c r="B56" s="15" t="s">
        <v>515</v>
      </c>
      <c r="C56" s="15"/>
      <c r="D56" s="15">
        <v>1500</v>
      </c>
    </row>
    <row r="57" spans="1:4" x14ac:dyDescent="0.25">
      <c r="B57" s="15" t="s">
        <v>543</v>
      </c>
      <c r="C57" s="15"/>
      <c r="D57" s="15">
        <v>800</v>
      </c>
    </row>
    <row r="58" spans="1:4" x14ac:dyDescent="0.25">
      <c r="B58" s="15" t="s">
        <v>516</v>
      </c>
      <c r="C58" s="15"/>
      <c r="D58" s="15">
        <v>1000</v>
      </c>
    </row>
    <row r="59" spans="1:4" x14ac:dyDescent="0.25">
      <c r="A59" s="17" t="s">
        <v>294</v>
      </c>
      <c r="B59" s="17"/>
      <c r="C59" s="17"/>
      <c r="D59" s="17">
        <f>SUM(D55:D58)</f>
        <v>4500</v>
      </c>
    </row>
    <row r="61" spans="1:4" x14ac:dyDescent="0.25">
      <c r="A61" t="s">
        <v>450</v>
      </c>
      <c r="D61">
        <f>D10+D17+D26+D30+D39+D45+D53+D59</f>
        <v>20700</v>
      </c>
    </row>
    <row r="68" spans="2:4" x14ac:dyDescent="0.25">
      <c r="B68" t="s">
        <v>571</v>
      </c>
      <c r="D68">
        <f>'2017'!D73+'2018'!D61</f>
        <v>41900</v>
      </c>
    </row>
    <row r="69" spans="2:4" x14ac:dyDescent="0.25">
      <c r="B69" t="s">
        <v>572</v>
      </c>
      <c r="D69">
        <v>11000</v>
      </c>
    </row>
    <row r="70" spans="2:4" x14ac:dyDescent="0.25">
      <c r="B70" t="s">
        <v>573</v>
      </c>
      <c r="D70">
        <f>D68-D69</f>
        <v>30900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AA52-B686-48CA-913E-002D2CFC46F7}">
  <dimension ref="A2:D49"/>
  <sheetViews>
    <sheetView topLeftCell="A12" workbookViewId="0">
      <selection activeCell="B36" sqref="B36:C37"/>
    </sheetView>
  </sheetViews>
  <sheetFormatPr defaultRowHeight="15" x14ac:dyDescent="0.25"/>
  <cols>
    <col min="1" max="1" width="11.7109375" customWidth="1"/>
    <col min="2" max="2" width="29" customWidth="1"/>
    <col min="3" max="3" width="36.140625" customWidth="1"/>
    <col min="4" max="4" width="10" customWidth="1"/>
  </cols>
  <sheetData>
    <row r="2" spans="1:4" x14ac:dyDescent="0.25">
      <c r="A2" s="23" t="s">
        <v>435</v>
      </c>
      <c r="B2" s="23" t="s">
        <v>436</v>
      </c>
      <c r="C2" s="23" t="s">
        <v>437</v>
      </c>
      <c r="D2" s="23" t="s">
        <v>438</v>
      </c>
    </row>
    <row r="4" spans="1:4" x14ac:dyDescent="0.25">
      <c r="A4" t="s">
        <v>295</v>
      </c>
      <c r="B4" s="15" t="s">
        <v>517</v>
      </c>
      <c r="C4" s="15" t="s">
        <v>574</v>
      </c>
      <c r="D4" s="15">
        <v>350</v>
      </c>
    </row>
    <row r="5" spans="1:4" x14ac:dyDescent="0.25">
      <c r="B5" s="15"/>
      <c r="C5" s="15" t="s">
        <v>575</v>
      </c>
      <c r="D5" s="15"/>
    </row>
    <row r="6" spans="1:4" x14ac:dyDescent="0.25">
      <c r="B6" s="15"/>
      <c r="C6" s="15" t="s">
        <v>577</v>
      </c>
      <c r="D6" s="15">
        <v>350</v>
      </c>
    </row>
    <row r="7" spans="1:4" x14ac:dyDescent="0.25">
      <c r="B7" s="15"/>
      <c r="C7" s="15" t="s">
        <v>576</v>
      </c>
      <c r="D7" s="15">
        <v>350</v>
      </c>
    </row>
    <row r="8" spans="1:4" x14ac:dyDescent="0.25">
      <c r="B8" s="15" t="s">
        <v>585</v>
      </c>
      <c r="C8" s="15" t="s">
        <v>586</v>
      </c>
      <c r="D8" s="15">
        <v>450</v>
      </c>
    </row>
    <row r="9" spans="1:4" x14ac:dyDescent="0.25">
      <c r="B9" s="15"/>
      <c r="C9" s="15" t="s">
        <v>587</v>
      </c>
      <c r="D9" s="15">
        <v>150</v>
      </c>
    </row>
    <row r="10" spans="1:4" x14ac:dyDescent="0.25">
      <c r="B10" s="15"/>
      <c r="C10" s="15" t="s">
        <v>597</v>
      </c>
      <c r="D10" s="15">
        <v>500</v>
      </c>
    </row>
    <row r="11" spans="1:4" x14ac:dyDescent="0.25">
      <c r="B11" s="15" t="s">
        <v>8</v>
      </c>
      <c r="C11" s="15" t="s">
        <v>588</v>
      </c>
      <c r="D11" s="15">
        <v>500</v>
      </c>
    </row>
    <row r="12" spans="1:4" x14ac:dyDescent="0.25">
      <c r="B12" s="15"/>
      <c r="C12" s="15"/>
      <c r="D12" s="15"/>
    </row>
    <row r="13" spans="1:4" x14ac:dyDescent="0.25">
      <c r="A13" s="17" t="s">
        <v>294</v>
      </c>
      <c r="B13" s="17"/>
      <c r="C13" s="17"/>
      <c r="D13" s="17">
        <f>SUM(D4:D12)</f>
        <v>2650</v>
      </c>
    </row>
    <row r="15" spans="1:4" x14ac:dyDescent="0.25">
      <c r="A15" t="s">
        <v>300</v>
      </c>
      <c r="B15" s="15" t="s">
        <v>577</v>
      </c>
      <c r="C15" s="15"/>
      <c r="D15" s="15">
        <v>1200</v>
      </c>
    </row>
    <row r="16" spans="1:4" x14ac:dyDescent="0.25">
      <c r="B16" s="15"/>
      <c r="C16" s="15"/>
      <c r="D16" s="15"/>
    </row>
    <row r="17" spans="1:4" x14ac:dyDescent="0.25">
      <c r="A17" s="17" t="s">
        <v>294</v>
      </c>
      <c r="B17" s="17"/>
      <c r="C17" s="17"/>
      <c r="D17" s="17">
        <f>SUM(D15:D16)</f>
        <v>1200</v>
      </c>
    </row>
    <row r="19" spans="1:4" x14ac:dyDescent="0.25">
      <c r="A19" t="s">
        <v>290</v>
      </c>
      <c r="B19" s="15" t="s">
        <v>518</v>
      </c>
      <c r="C19" s="15" t="s">
        <v>592</v>
      </c>
      <c r="D19" s="15">
        <v>1000</v>
      </c>
    </row>
    <row r="20" spans="1:4" x14ac:dyDescent="0.25">
      <c r="B20" s="15"/>
      <c r="C20" s="15" t="s">
        <v>579</v>
      </c>
      <c r="D20" s="15">
        <v>900</v>
      </c>
    </row>
    <row r="21" spans="1:4" x14ac:dyDescent="0.25">
      <c r="B21" s="15"/>
      <c r="C21" s="15" t="s">
        <v>590</v>
      </c>
      <c r="D21" s="15">
        <v>500</v>
      </c>
    </row>
    <row r="22" spans="1:4" x14ac:dyDescent="0.25">
      <c r="B22" s="15"/>
      <c r="C22" s="15" t="s">
        <v>589</v>
      </c>
      <c r="D22" s="15">
        <v>700</v>
      </c>
    </row>
    <row r="23" spans="1:4" x14ac:dyDescent="0.25">
      <c r="B23" s="15" t="s">
        <v>593</v>
      </c>
      <c r="C23" s="15" t="s">
        <v>591</v>
      </c>
      <c r="D23" s="15">
        <v>1200</v>
      </c>
    </row>
    <row r="24" spans="1:4" x14ac:dyDescent="0.25">
      <c r="B24" s="15" t="s">
        <v>514</v>
      </c>
      <c r="C24" s="15" t="s">
        <v>542</v>
      </c>
      <c r="D24" s="15">
        <v>300</v>
      </c>
    </row>
    <row r="25" spans="1:4" x14ac:dyDescent="0.25">
      <c r="B25" s="15" t="s">
        <v>601</v>
      </c>
      <c r="C25" s="15" t="s">
        <v>602</v>
      </c>
      <c r="D25" s="15">
        <v>300</v>
      </c>
    </row>
    <row r="26" spans="1:4" x14ac:dyDescent="0.25">
      <c r="B26" s="15"/>
      <c r="C26" s="15"/>
      <c r="D26" s="15"/>
    </row>
    <row r="27" spans="1:4" x14ac:dyDescent="0.25">
      <c r="A27" s="17" t="s">
        <v>294</v>
      </c>
      <c r="B27" s="17"/>
      <c r="C27" s="17"/>
      <c r="D27" s="17">
        <f>SUM(D19:D25)</f>
        <v>4900</v>
      </c>
    </row>
    <row r="29" spans="1:4" x14ac:dyDescent="0.25">
      <c r="A29" t="s">
        <v>305</v>
      </c>
      <c r="B29" s="15" t="s">
        <v>581</v>
      </c>
      <c r="C29" s="15"/>
      <c r="D29" s="15">
        <v>1200</v>
      </c>
    </row>
    <row r="30" spans="1:4" x14ac:dyDescent="0.25">
      <c r="B30" s="15" t="s">
        <v>603</v>
      </c>
      <c r="C30" s="15"/>
      <c r="D30" s="15">
        <v>400</v>
      </c>
    </row>
    <row r="31" spans="1:4" x14ac:dyDescent="0.25">
      <c r="B31" s="15" t="s">
        <v>580</v>
      </c>
      <c r="C31" s="15"/>
      <c r="D31" s="15">
        <v>700</v>
      </c>
    </row>
    <row r="32" spans="1:4" x14ac:dyDescent="0.25">
      <c r="B32" s="15" t="s">
        <v>594</v>
      </c>
      <c r="C32" s="15"/>
      <c r="D32" s="15">
        <v>800</v>
      </c>
    </row>
    <row r="33" spans="1:4" x14ac:dyDescent="0.25">
      <c r="B33" s="15" t="s">
        <v>598</v>
      </c>
      <c r="C33" s="15"/>
      <c r="D33" s="15">
        <v>600</v>
      </c>
    </row>
    <row r="34" spans="1:4" x14ac:dyDescent="0.25">
      <c r="B34" s="15" t="s">
        <v>584</v>
      </c>
      <c r="C34" s="15"/>
      <c r="D34" s="15">
        <v>1000</v>
      </c>
    </row>
    <row r="35" spans="1:4" x14ac:dyDescent="0.25">
      <c r="B35" s="15" t="s">
        <v>578</v>
      </c>
      <c r="C35" s="15" t="s">
        <v>582</v>
      </c>
      <c r="D35" s="15">
        <v>1500</v>
      </c>
    </row>
    <row r="36" spans="1:4" x14ac:dyDescent="0.25">
      <c r="B36" s="15" t="s">
        <v>583</v>
      </c>
      <c r="C36" s="15" t="s">
        <v>599</v>
      </c>
      <c r="D36" s="15">
        <v>400</v>
      </c>
    </row>
    <row r="37" spans="1:4" x14ac:dyDescent="0.25">
      <c r="B37" s="15"/>
      <c r="C37" s="15" t="s">
        <v>600</v>
      </c>
      <c r="D37" s="15">
        <v>600</v>
      </c>
    </row>
    <row r="38" spans="1:4" x14ac:dyDescent="0.25">
      <c r="B38" s="15"/>
      <c r="C38" s="15"/>
      <c r="D38" s="15"/>
    </row>
    <row r="39" spans="1:4" x14ac:dyDescent="0.25">
      <c r="A39" s="17" t="s">
        <v>294</v>
      </c>
      <c r="B39" s="17"/>
      <c r="C39" s="17"/>
      <c r="D39" s="17">
        <f>SUM(D29:D38)</f>
        <v>7200</v>
      </c>
    </row>
    <row r="40" spans="1:4" x14ac:dyDescent="0.25">
      <c r="A40" s="21"/>
      <c r="B40" s="21"/>
      <c r="C40" s="21"/>
      <c r="D40" s="21"/>
    </row>
    <row r="41" spans="1:4" x14ac:dyDescent="0.25">
      <c r="A41" t="s">
        <v>302</v>
      </c>
      <c r="B41" s="15" t="s">
        <v>570</v>
      </c>
      <c r="C41" s="15"/>
      <c r="D41" s="15">
        <v>1500</v>
      </c>
    </row>
    <row r="42" spans="1:4" x14ac:dyDescent="0.25">
      <c r="B42" s="15" t="s">
        <v>595</v>
      </c>
      <c r="C42" s="15"/>
      <c r="D42" s="15">
        <v>300</v>
      </c>
    </row>
    <row r="43" spans="1:4" x14ac:dyDescent="0.25">
      <c r="B43" s="15" t="s">
        <v>575</v>
      </c>
      <c r="C43" s="15"/>
      <c r="D43" s="15"/>
    </row>
    <row r="44" spans="1:4" x14ac:dyDescent="0.25">
      <c r="B44" s="15" t="s">
        <v>576</v>
      </c>
      <c r="C44" s="15"/>
      <c r="D44" s="15">
        <v>1200</v>
      </c>
    </row>
    <row r="45" spans="1:4" x14ac:dyDescent="0.25">
      <c r="B45" s="15" t="s">
        <v>596</v>
      </c>
      <c r="C45" s="15"/>
      <c r="D45" s="15">
        <v>300</v>
      </c>
    </row>
    <row r="46" spans="1:4" x14ac:dyDescent="0.25">
      <c r="B46" s="15"/>
      <c r="C46" s="15"/>
      <c r="D46" s="15"/>
    </row>
    <row r="47" spans="1:4" x14ac:dyDescent="0.25">
      <c r="A47" s="17" t="s">
        <v>294</v>
      </c>
      <c r="B47" s="17"/>
      <c r="C47" s="17"/>
      <c r="D47" s="17">
        <f>SUM(D41:D46)</f>
        <v>3300</v>
      </c>
    </row>
    <row r="49" spans="1:4" x14ac:dyDescent="0.25">
      <c r="A49" t="s">
        <v>450</v>
      </c>
      <c r="D49">
        <f>SUM(D13+D17+D27+D39+D47)</f>
        <v>19250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EBEA-2147-465D-9AE8-38470AB62552}">
  <dimension ref="A2:D78"/>
  <sheetViews>
    <sheetView workbookViewId="0">
      <selection activeCell="F16" sqref="F16"/>
    </sheetView>
  </sheetViews>
  <sheetFormatPr defaultRowHeight="15" x14ac:dyDescent="0.25"/>
  <cols>
    <col min="1" max="1" width="10.5703125" customWidth="1"/>
    <col min="2" max="2" width="39.5703125" customWidth="1"/>
    <col min="3" max="3" width="26.140625" customWidth="1"/>
    <col min="4" max="4" width="9.5703125" customWidth="1"/>
  </cols>
  <sheetData>
    <row r="2" spans="1:4" x14ac:dyDescent="0.25">
      <c r="A2" s="23" t="s">
        <v>435</v>
      </c>
      <c r="B2" s="23" t="s">
        <v>436</v>
      </c>
      <c r="C2" s="23" t="s">
        <v>437</v>
      </c>
      <c r="D2" s="23" t="s">
        <v>438</v>
      </c>
    </row>
    <row r="3" spans="1:4" x14ac:dyDescent="0.25">
      <c r="A3" s="10" t="s">
        <v>644</v>
      </c>
      <c r="B3" s="15" t="s">
        <v>645</v>
      </c>
      <c r="C3" s="15"/>
      <c r="D3" s="15">
        <v>2000</v>
      </c>
    </row>
    <row r="4" spans="1:4" x14ac:dyDescent="0.25">
      <c r="A4" s="10"/>
      <c r="B4" s="15"/>
      <c r="C4" s="16"/>
      <c r="D4" s="15"/>
    </row>
    <row r="5" spans="1:4" x14ac:dyDescent="0.25">
      <c r="B5" s="15"/>
      <c r="C5" s="16"/>
      <c r="D5" s="15"/>
    </row>
    <row r="6" spans="1:4" x14ac:dyDescent="0.25">
      <c r="B6" s="16"/>
      <c r="C6" s="16"/>
      <c r="D6" s="15"/>
    </row>
    <row r="7" spans="1:4" x14ac:dyDescent="0.25">
      <c r="A7" s="17" t="s">
        <v>294</v>
      </c>
      <c r="B7" s="17"/>
      <c r="C7" s="17"/>
      <c r="D7" s="17">
        <f>SUM(D3:D6)</f>
        <v>2000</v>
      </c>
    </row>
    <row r="8" spans="1:4" x14ac:dyDescent="0.25">
      <c r="A8" s="21"/>
      <c r="B8" s="21"/>
      <c r="C8" s="21"/>
      <c r="D8" s="21"/>
    </row>
    <row r="9" spans="1:4" x14ac:dyDescent="0.25">
      <c r="A9" t="s">
        <v>201</v>
      </c>
      <c r="B9" s="15"/>
      <c r="C9" s="15"/>
      <c r="D9" s="15"/>
    </row>
    <row r="10" spans="1:4" x14ac:dyDescent="0.25">
      <c r="B10" s="15"/>
      <c r="C10" s="15"/>
      <c r="D10" s="15"/>
    </row>
    <row r="11" spans="1:4" x14ac:dyDescent="0.25">
      <c r="A11" s="17" t="s">
        <v>294</v>
      </c>
      <c r="B11" s="17"/>
      <c r="C11" s="17"/>
      <c r="D11" s="17">
        <f>SUM(D9:D10)</f>
        <v>0</v>
      </c>
    </row>
    <row r="12" spans="1:4" x14ac:dyDescent="0.25">
      <c r="A12" s="21"/>
      <c r="B12" s="21"/>
      <c r="C12" s="21"/>
      <c r="D12" s="21"/>
    </row>
    <row r="14" spans="1:4" x14ac:dyDescent="0.25">
      <c r="A14" t="s">
        <v>295</v>
      </c>
      <c r="B14" s="15" t="s">
        <v>623</v>
      </c>
      <c r="C14" s="15" t="s">
        <v>643</v>
      </c>
      <c r="D14" s="15">
        <v>800</v>
      </c>
    </row>
    <row r="15" spans="1:4" x14ac:dyDescent="0.25">
      <c r="B15" s="15"/>
      <c r="C15" s="15" t="s">
        <v>642</v>
      </c>
      <c r="D15" s="15"/>
    </row>
    <row r="16" spans="1:4" x14ac:dyDescent="0.25">
      <c r="B16" s="15" t="s">
        <v>627</v>
      </c>
      <c r="C16" s="15"/>
      <c r="D16" s="15">
        <v>400</v>
      </c>
    </row>
    <row r="17" spans="1:4" x14ac:dyDescent="0.25">
      <c r="B17" s="15" t="s">
        <v>625</v>
      </c>
      <c r="C17" s="15"/>
      <c r="D17" s="15">
        <v>400</v>
      </c>
    </row>
    <row r="18" spans="1:4" x14ac:dyDescent="0.25">
      <c r="B18" s="15" t="s">
        <v>626</v>
      </c>
      <c r="C18" s="15"/>
      <c r="D18" s="15">
        <v>400</v>
      </c>
    </row>
    <row r="19" spans="1:4" x14ac:dyDescent="0.25">
      <c r="B19" s="15"/>
      <c r="C19" s="15"/>
      <c r="D19" s="15"/>
    </row>
    <row r="20" spans="1:4" x14ac:dyDescent="0.25">
      <c r="B20" s="15"/>
      <c r="C20" s="15"/>
      <c r="D20" s="15"/>
    </row>
    <row r="21" spans="1:4" x14ac:dyDescent="0.25">
      <c r="A21" s="17" t="s">
        <v>294</v>
      </c>
      <c r="B21" s="17"/>
      <c r="C21" s="17"/>
      <c r="D21" s="17">
        <f>SUM(D14:D20)</f>
        <v>2000</v>
      </c>
    </row>
    <row r="23" spans="1:4" x14ac:dyDescent="0.25">
      <c r="A23" t="s">
        <v>300</v>
      </c>
      <c r="B23" s="15" t="s">
        <v>612</v>
      </c>
      <c r="C23" s="15" t="s">
        <v>613</v>
      </c>
      <c r="D23" s="15">
        <v>600</v>
      </c>
    </row>
    <row r="24" spans="1:4" x14ac:dyDescent="0.25">
      <c r="B24" s="15"/>
      <c r="C24" s="15" t="s">
        <v>614</v>
      </c>
      <c r="D24" s="15">
        <v>500</v>
      </c>
    </row>
    <row r="25" spans="1:4" x14ac:dyDescent="0.25">
      <c r="A25" s="17" t="s">
        <v>294</v>
      </c>
      <c r="B25" s="17"/>
      <c r="C25" s="17"/>
      <c r="D25" s="17">
        <f>SUM(D23:D24)</f>
        <v>1100</v>
      </c>
    </row>
    <row r="27" spans="1:4" x14ac:dyDescent="0.25">
      <c r="A27" t="s">
        <v>290</v>
      </c>
      <c r="B27" s="15" t="s">
        <v>622</v>
      </c>
      <c r="C27" s="15" t="s">
        <v>632</v>
      </c>
      <c r="D27" s="15">
        <v>3000</v>
      </c>
    </row>
    <row r="28" spans="1:4" x14ac:dyDescent="0.25">
      <c r="B28" s="15" t="s">
        <v>629</v>
      </c>
      <c r="C28" s="15"/>
      <c r="D28" s="15">
        <v>1500</v>
      </c>
    </row>
    <row r="29" spans="1:4" x14ac:dyDescent="0.25">
      <c r="B29" s="15" t="s">
        <v>610</v>
      </c>
      <c r="C29" s="15"/>
      <c r="D29" s="15">
        <v>100</v>
      </c>
    </row>
    <row r="30" spans="1:4" x14ac:dyDescent="0.25">
      <c r="B30" s="15"/>
      <c r="C30" s="15"/>
      <c r="D30" s="15"/>
    </row>
    <row r="31" spans="1:4" x14ac:dyDescent="0.25">
      <c r="B31" s="15"/>
      <c r="C31" s="15"/>
      <c r="D31" s="15"/>
    </row>
    <row r="32" spans="1:4" x14ac:dyDescent="0.25">
      <c r="B32" s="15"/>
      <c r="C32" s="15"/>
      <c r="D32" s="15"/>
    </row>
    <row r="33" spans="1:4" x14ac:dyDescent="0.25">
      <c r="A33" s="17" t="s">
        <v>294</v>
      </c>
      <c r="B33" s="17"/>
      <c r="C33" s="17"/>
      <c r="D33" s="17">
        <f>SUM(D27:D32)</f>
        <v>4600</v>
      </c>
    </row>
    <row r="35" spans="1:4" x14ac:dyDescent="0.25">
      <c r="A35" t="s">
        <v>289</v>
      </c>
      <c r="B35" s="15"/>
      <c r="C35" s="15"/>
      <c r="D35" s="15"/>
    </row>
    <row r="36" spans="1:4" x14ac:dyDescent="0.25">
      <c r="B36" s="15"/>
      <c r="C36" s="15"/>
      <c r="D36" s="15"/>
    </row>
    <row r="37" spans="1:4" x14ac:dyDescent="0.25">
      <c r="B37" s="15"/>
      <c r="C37" s="15"/>
      <c r="D37" s="15"/>
    </row>
    <row r="38" spans="1:4" x14ac:dyDescent="0.25">
      <c r="B38" s="15"/>
      <c r="C38" s="15"/>
      <c r="D38" s="15"/>
    </row>
    <row r="39" spans="1:4" x14ac:dyDescent="0.25">
      <c r="A39" s="17" t="s">
        <v>294</v>
      </c>
      <c r="B39" s="17"/>
      <c r="C39" s="17"/>
      <c r="D39" s="17">
        <f>SUM(D35:D38)</f>
        <v>0</v>
      </c>
    </row>
    <row r="41" spans="1:4" x14ac:dyDescent="0.25">
      <c r="A41" t="s">
        <v>305</v>
      </c>
      <c r="B41" s="15" t="s">
        <v>608</v>
      </c>
      <c r="C41" s="15"/>
      <c r="D41" s="15">
        <v>200</v>
      </c>
    </row>
    <row r="42" spans="1:4" x14ac:dyDescent="0.25">
      <c r="B42" s="15" t="s">
        <v>605</v>
      </c>
      <c r="C42" s="15"/>
      <c r="D42" s="15">
        <v>600</v>
      </c>
    </row>
    <row r="43" spans="1:4" x14ac:dyDescent="0.25">
      <c r="B43" s="15" t="s">
        <v>609</v>
      </c>
      <c r="C43" s="15"/>
      <c r="D43" s="15">
        <v>600</v>
      </c>
    </row>
    <row r="44" spans="1:4" x14ac:dyDescent="0.25">
      <c r="B44" s="15" t="s">
        <v>630</v>
      </c>
      <c r="C44" s="15"/>
      <c r="D44" s="15">
        <v>500</v>
      </c>
    </row>
    <row r="45" spans="1:4" x14ac:dyDescent="0.25">
      <c r="B45" s="15" t="s">
        <v>631</v>
      </c>
      <c r="C45" s="15" t="s">
        <v>611</v>
      </c>
      <c r="D45" s="15">
        <v>500</v>
      </c>
    </row>
    <row r="46" spans="1:4" x14ac:dyDescent="0.25">
      <c r="B46" s="15"/>
      <c r="C46" s="15"/>
      <c r="D46" s="15"/>
    </row>
    <row r="47" spans="1:4" x14ac:dyDescent="0.25">
      <c r="A47" s="17" t="s">
        <v>294</v>
      </c>
      <c r="B47" s="17"/>
      <c r="C47" s="17"/>
      <c r="D47" s="17">
        <f>SUM(D41:D46)</f>
        <v>2400</v>
      </c>
    </row>
    <row r="48" spans="1:4" x14ac:dyDescent="0.25">
      <c r="A48" s="21"/>
      <c r="B48" s="21"/>
      <c r="C48" s="21"/>
      <c r="D48" s="21"/>
    </row>
    <row r="49" spans="1:4" x14ac:dyDescent="0.25">
      <c r="A49" t="s">
        <v>302</v>
      </c>
      <c r="B49" s="15" t="s">
        <v>575</v>
      </c>
      <c r="C49" s="15"/>
      <c r="D49" s="15">
        <v>900</v>
      </c>
    </row>
    <row r="50" spans="1:4" x14ac:dyDescent="0.25">
      <c r="B50" s="15" t="s">
        <v>606</v>
      </c>
      <c r="C50" s="15"/>
      <c r="D50" s="15">
        <v>900</v>
      </c>
    </row>
    <row r="51" spans="1:4" x14ac:dyDescent="0.25">
      <c r="B51" s="15" t="s">
        <v>36</v>
      </c>
      <c r="C51" s="15" t="s">
        <v>611</v>
      </c>
      <c r="D51" s="15">
        <v>300</v>
      </c>
    </row>
    <row r="52" spans="1:4" x14ac:dyDescent="0.25">
      <c r="B52" s="15" t="s">
        <v>570</v>
      </c>
      <c r="C52" s="15"/>
      <c r="D52" s="15">
        <v>800</v>
      </c>
    </row>
    <row r="53" spans="1:4" x14ac:dyDescent="0.25">
      <c r="B53" s="15" t="s">
        <v>621</v>
      </c>
      <c r="C53" s="15"/>
      <c r="D53" s="15">
        <v>300</v>
      </c>
    </row>
    <row r="54" spans="1:4" x14ac:dyDescent="0.25">
      <c r="B54" s="15" t="s">
        <v>628</v>
      </c>
      <c r="C54" s="15" t="s">
        <v>611</v>
      </c>
      <c r="D54" s="15">
        <v>200</v>
      </c>
    </row>
    <row r="55" spans="1:4" x14ac:dyDescent="0.25">
      <c r="B55" s="15"/>
      <c r="C55" s="15"/>
      <c r="D55" s="15"/>
    </row>
    <row r="56" spans="1:4" x14ac:dyDescent="0.25">
      <c r="B56" s="15"/>
      <c r="C56" s="15"/>
      <c r="D56" s="15"/>
    </row>
    <row r="57" spans="1:4" x14ac:dyDescent="0.25">
      <c r="B57" s="15"/>
      <c r="C57" s="15"/>
      <c r="D57" s="15"/>
    </row>
    <row r="58" spans="1:4" x14ac:dyDescent="0.25">
      <c r="B58" s="15"/>
      <c r="C58" s="15"/>
      <c r="D58" s="15"/>
    </row>
    <row r="59" spans="1:4" x14ac:dyDescent="0.25">
      <c r="B59" s="15"/>
      <c r="C59" s="15"/>
      <c r="D59" s="15"/>
    </row>
    <row r="60" spans="1:4" x14ac:dyDescent="0.25">
      <c r="A60" s="17" t="s">
        <v>294</v>
      </c>
      <c r="B60" s="17"/>
      <c r="C60" s="17"/>
      <c r="D60" s="17">
        <f>SUM(D49:D59)</f>
        <v>3400</v>
      </c>
    </row>
    <row r="61" spans="1:4" x14ac:dyDescent="0.25">
      <c r="A61" s="21"/>
      <c r="B61" s="21"/>
      <c r="C61" s="21"/>
      <c r="D61" s="21"/>
    </row>
    <row r="62" spans="1:4" x14ac:dyDescent="0.25">
      <c r="A62" t="s">
        <v>615</v>
      </c>
      <c r="B62" s="15" t="s">
        <v>616</v>
      </c>
      <c r="C62" s="15" t="s">
        <v>617</v>
      </c>
      <c r="D62" s="15">
        <v>2500</v>
      </c>
    </row>
    <row r="63" spans="1:4" x14ac:dyDescent="0.25">
      <c r="B63" s="15" t="s">
        <v>618</v>
      </c>
      <c r="C63" s="15"/>
      <c r="D63" s="15"/>
    </row>
    <row r="64" spans="1:4" x14ac:dyDescent="0.25">
      <c r="B64" s="15" t="s">
        <v>619</v>
      </c>
      <c r="C64" s="15"/>
      <c r="D64" s="15">
        <v>2000</v>
      </c>
    </row>
    <row r="65" spans="1:4" x14ac:dyDescent="0.25">
      <c r="B65" s="15" t="s">
        <v>649</v>
      </c>
      <c r="C65" s="15"/>
      <c r="D65" s="15">
        <v>600</v>
      </c>
    </row>
    <row r="66" spans="1:4" x14ac:dyDescent="0.25">
      <c r="A66" s="17" t="s">
        <v>294</v>
      </c>
      <c r="B66" s="17"/>
      <c r="C66" s="17"/>
      <c r="D66" s="17">
        <f>SUM(D62:D65)</f>
        <v>5100</v>
      </c>
    </row>
    <row r="68" spans="1:4" x14ac:dyDescent="0.25">
      <c r="A68" t="s">
        <v>351</v>
      </c>
      <c r="B68" s="15" t="s">
        <v>607</v>
      </c>
      <c r="C68" s="15"/>
      <c r="D68" s="15">
        <v>400</v>
      </c>
    </row>
    <row r="69" spans="1:4" x14ac:dyDescent="0.25">
      <c r="B69" s="15" t="s">
        <v>604</v>
      </c>
      <c r="C69" s="15"/>
      <c r="D69" s="15">
        <v>100</v>
      </c>
    </row>
    <row r="70" spans="1:4" x14ac:dyDescent="0.25">
      <c r="B70" s="15" t="s">
        <v>620</v>
      </c>
      <c r="C70" s="15"/>
      <c r="D70" s="15">
        <v>300</v>
      </c>
    </row>
    <row r="71" spans="1:4" x14ac:dyDescent="0.25">
      <c r="B71" s="15" t="s">
        <v>624</v>
      </c>
      <c r="C71" s="15"/>
      <c r="D71" s="15">
        <v>1500</v>
      </c>
    </row>
    <row r="72" spans="1:4" x14ac:dyDescent="0.25">
      <c r="A72" s="17" t="s">
        <v>294</v>
      </c>
      <c r="B72" s="17"/>
      <c r="C72" s="17"/>
      <c r="D72" s="17">
        <f>SUM(D68:D71)</f>
        <v>2300</v>
      </c>
    </row>
    <row r="74" spans="1:4" x14ac:dyDescent="0.25">
      <c r="A74" t="s">
        <v>450</v>
      </c>
      <c r="D74">
        <f>SUM(D7+D11+D21+D25+D33+D39+D47+D60+D66+D72)</f>
        <v>22900</v>
      </c>
    </row>
    <row r="76" spans="1:4" x14ac:dyDescent="0.25">
      <c r="C76" s="19" t="s">
        <v>648</v>
      </c>
      <c r="D76">
        <v>10900</v>
      </c>
    </row>
    <row r="78" spans="1:4" x14ac:dyDescent="0.25">
      <c r="D78">
        <f>D74+D76</f>
        <v>33800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CC38-571B-4545-B7B2-F2D86B79846C}">
  <dimension ref="A2:D63"/>
  <sheetViews>
    <sheetView tabSelected="1" topLeftCell="A23" workbookViewId="0">
      <selection activeCell="G42" sqref="G42"/>
    </sheetView>
  </sheetViews>
  <sheetFormatPr defaultRowHeight="12" x14ac:dyDescent="0.2"/>
  <cols>
    <col min="1" max="1" width="12" style="35" customWidth="1"/>
    <col min="2" max="2" width="48.5703125" style="35" customWidth="1"/>
    <col min="3" max="3" width="17.140625" style="35" customWidth="1"/>
    <col min="4" max="4" width="9.28515625" style="35" customWidth="1"/>
    <col min="5" max="16384" width="9.140625" style="35"/>
  </cols>
  <sheetData>
    <row r="2" spans="1:4" x14ac:dyDescent="0.2">
      <c r="A2" s="34" t="s">
        <v>435</v>
      </c>
      <c r="B2" s="34" t="s">
        <v>436</v>
      </c>
      <c r="C2" s="34" t="s">
        <v>437</v>
      </c>
      <c r="D2" s="34" t="s">
        <v>438</v>
      </c>
    </row>
    <row r="3" spans="1:4" x14ac:dyDescent="0.2">
      <c r="A3" s="36" t="s">
        <v>633</v>
      </c>
      <c r="B3" s="37" t="s">
        <v>661</v>
      </c>
      <c r="C3" s="37"/>
      <c r="D3" s="37">
        <v>2800</v>
      </c>
    </row>
    <row r="4" spans="1:4" x14ac:dyDescent="0.2">
      <c r="B4" s="37" t="s">
        <v>656</v>
      </c>
      <c r="C4" s="38"/>
      <c r="D4" s="37">
        <v>1500</v>
      </c>
    </row>
    <row r="5" spans="1:4" x14ac:dyDescent="0.2">
      <c r="B5" s="37" t="s">
        <v>662</v>
      </c>
      <c r="C5" s="38"/>
      <c r="D5" s="37">
        <v>300</v>
      </c>
    </row>
    <row r="6" spans="1:4" x14ac:dyDescent="0.2">
      <c r="B6" s="38"/>
      <c r="C6" s="38"/>
      <c r="D6" s="37"/>
    </row>
    <row r="7" spans="1:4" x14ac:dyDescent="0.2">
      <c r="A7" s="39" t="s">
        <v>294</v>
      </c>
      <c r="B7" s="39"/>
      <c r="C7" s="39"/>
      <c r="D7" s="39">
        <f>SUM(D3:D6)</f>
        <v>4600</v>
      </c>
    </row>
    <row r="8" spans="1:4" x14ac:dyDescent="0.2">
      <c r="A8" s="40"/>
      <c r="B8" s="40"/>
      <c r="C8" s="40"/>
      <c r="D8" s="40"/>
    </row>
    <row r="9" spans="1:4" x14ac:dyDescent="0.2">
      <c r="A9" s="35" t="s">
        <v>638</v>
      </c>
      <c r="B9" s="37" t="s">
        <v>639</v>
      </c>
      <c r="C9" s="37" t="s">
        <v>532</v>
      </c>
      <c r="D9" s="37">
        <v>300</v>
      </c>
    </row>
    <row r="10" spans="1:4" x14ac:dyDescent="0.2">
      <c r="B10" s="37" t="s">
        <v>640</v>
      </c>
      <c r="C10" s="37" t="s">
        <v>532</v>
      </c>
      <c r="D10" s="37">
        <v>300</v>
      </c>
    </row>
    <row r="11" spans="1:4" x14ac:dyDescent="0.2">
      <c r="B11" s="37" t="s">
        <v>641</v>
      </c>
      <c r="C11" s="37" t="s">
        <v>532</v>
      </c>
      <c r="D11" s="37">
        <v>500</v>
      </c>
    </row>
    <row r="12" spans="1:4" x14ac:dyDescent="0.2">
      <c r="B12" s="37" t="s">
        <v>652</v>
      </c>
      <c r="C12" s="37"/>
      <c r="D12" s="37">
        <v>500</v>
      </c>
    </row>
    <row r="13" spans="1:4" x14ac:dyDescent="0.2">
      <c r="B13" s="37"/>
      <c r="C13" s="37"/>
      <c r="D13" s="37"/>
    </row>
    <row r="14" spans="1:4" x14ac:dyDescent="0.2">
      <c r="A14" s="39" t="s">
        <v>294</v>
      </c>
      <c r="B14" s="39"/>
      <c r="C14" s="39"/>
      <c r="D14" s="39">
        <f>SUM(D9:D13)</f>
        <v>1600</v>
      </c>
    </row>
    <row r="15" spans="1:4" x14ac:dyDescent="0.2">
      <c r="A15" s="40"/>
      <c r="B15" s="40"/>
      <c r="C15" s="40"/>
      <c r="D15" s="40"/>
    </row>
    <row r="17" spans="1:4" x14ac:dyDescent="0.2">
      <c r="A17" s="35" t="s">
        <v>295</v>
      </c>
      <c r="B17" s="37" t="s">
        <v>646</v>
      </c>
      <c r="C17" s="37" t="s">
        <v>647</v>
      </c>
      <c r="D17" s="37">
        <v>400</v>
      </c>
    </row>
    <row r="18" spans="1:4" x14ac:dyDescent="0.2">
      <c r="B18" s="37" t="s">
        <v>651</v>
      </c>
      <c r="C18" s="37"/>
      <c r="D18" s="37">
        <v>2300</v>
      </c>
    </row>
    <row r="19" spans="1:4" x14ac:dyDescent="0.2">
      <c r="B19" s="37" t="s">
        <v>663</v>
      </c>
      <c r="C19" s="37" t="s">
        <v>532</v>
      </c>
      <c r="D19" s="37">
        <v>200</v>
      </c>
    </row>
    <row r="20" spans="1:4" x14ac:dyDescent="0.2">
      <c r="B20" s="37"/>
      <c r="C20" s="37"/>
      <c r="D20" s="37"/>
    </row>
    <row r="21" spans="1:4" x14ac:dyDescent="0.2">
      <c r="B21" s="37"/>
      <c r="C21" s="37"/>
      <c r="D21" s="37"/>
    </row>
    <row r="22" spans="1:4" x14ac:dyDescent="0.2">
      <c r="A22" s="39" t="s">
        <v>294</v>
      </c>
      <c r="B22" s="39"/>
      <c r="C22" s="39"/>
      <c r="D22" s="39">
        <f>SUM(D17:D21)</f>
        <v>2900</v>
      </c>
    </row>
    <row r="24" spans="1:4" x14ac:dyDescent="0.2">
      <c r="A24" s="35" t="s">
        <v>300</v>
      </c>
      <c r="B24" s="37" t="s">
        <v>658</v>
      </c>
      <c r="C24" s="37"/>
      <c r="D24" s="37">
        <v>300</v>
      </c>
    </row>
    <row r="25" spans="1:4" x14ac:dyDescent="0.2">
      <c r="B25" s="37"/>
      <c r="C25" s="37"/>
      <c r="D25" s="37"/>
    </row>
    <row r="26" spans="1:4" x14ac:dyDescent="0.2">
      <c r="A26" s="39" t="s">
        <v>294</v>
      </c>
      <c r="B26" s="39"/>
      <c r="C26" s="39"/>
      <c r="D26" s="39">
        <f>SUM(D24:D25)</f>
        <v>300</v>
      </c>
    </row>
    <row r="28" spans="1:4" x14ac:dyDescent="0.2">
      <c r="A28" s="35" t="s">
        <v>634</v>
      </c>
      <c r="B28" s="37" t="s">
        <v>635</v>
      </c>
      <c r="C28" s="37" t="s">
        <v>532</v>
      </c>
      <c r="D28" s="37">
        <v>1000</v>
      </c>
    </row>
    <row r="29" spans="1:4" x14ac:dyDescent="0.2">
      <c r="B29" s="37" t="s">
        <v>664</v>
      </c>
      <c r="C29" s="37"/>
      <c r="D29" s="37">
        <v>1200</v>
      </c>
    </row>
    <row r="30" spans="1:4" x14ac:dyDescent="0.2">
      <c r="B30" s="37" t="s">
        <v>636</v>
      </c>
      <c r="C30" s="37" t="s">
        <v>532</v>
      </c>
      <c r="D30" s="37">
        <v>1000</v>
      </c>
    </row>
    <row r="31" spans="1:4" x14ac:dyDescent="0.2">
      <c r="B31" s="37" t="s">
        <v>637</v>
      </c>
      <c r="C31" s="37" t="s">
        <v>532</v>
      </c>
      <c r="D31" s="37">
        <v>500</v>
      </c>
    </row>
    <row r="32" spans="1:4" x14ac:dyDescent="0.2">
      <c r="B32" s="37" t="s">
        <v>653</v>
      </c>
      <c r="C32" s="37" t="s">
        <v>532</v>
      </c>
      <c r="D32" s="37">
        <v>500</v>
      </c>
    </row>
    <row r="33" spans="1:4" x14ac:dyDescent="0.2">
      <c r="B33" s="37"/>
      <c r="C33" s="37"/>
      <c r="D33" s="37"/>
    </row>
    <row r="34" spans="1:4" x14ac:dyDescent="0.2">
      <c r="A34" s="39" t="s">
        <v>294</v>
      </c>
      <c r="B34" s="39"/>
      <c r="C34" s="39"/>
      <c r="D34" s="39">
        <f>SUM(D28:D33)</f>
        <v>4200</v>
      </c>
    </row>
    <row r="36" spans="1:4" x14ac:dyDescent="0.2">
      <c r="A36" s="35" t="s">
        <v>289</v>
      </c>
      <c r="B36" s="37" t="s">
        <v>650</v>
      </c>
      <c r="C36" s="37"/>
      <c r="D36" s="37">
        <v>600</v>
      </c>
    </row>
    <row r="37" spans="1:4" x14ac:dyDescent="0.2">
      <c r="B37" s="37"/>
      <c r="C37" s="37"/>
      <c r="D37" s="37"/>
    </row>
    <row r="38" spans="1:4" x14ac:dyDescent="0.2">
      <c r="B38" s="37"/>
      <c r="C38" s="37"/>
      <c r="D38" s="37"/>
    </row>
    <row r="39" spans="1:4" x14ac:dyDescent="0.2">
      <c r="B39" s="37"/>
      <c r="C39" s="37"/>
      <c r="D39" s="37"/>
    </row>
    <row r="40" spans="1:4" x14ac:dyDescent="0.2">
      <c r="A40" s="39" t="s">
        <v>294</v>
      </c>
      <c r="B40" s="39"/>
      <c r="C40" s="39"/>
      <c r="D40" s="39">
        <f>SUM(D36:D39)</f>
        <v>600</v>
      </c>
    </row>
    <row r="42" spans="1:4" x14ac:dyDescent="0.2">
      <c r="A42" s="35" t="s">
        <v>315</v>
      </c>
      <c r="B42" s="37" t="s">
        <v>657</v>
      </c>
      <c r="C42" s="37"/>
      <c r="D42" s="37">
        <v>4800</v>
      </c>
    </row>
    <row r="43" spans="1:4" x14ac:dyDescent="0.2">
      <c r="B43" s="37" t="s">
        <v>654</v>
      </c>
      <c r="C43" s="37"/>
      <c r="D43" s="37">
        <v>1500</v>
      </c>
    </row>
    <row r="44" spans="1:4" x14ac:dyDescent="0.2">
      <c r="B44" s="37"/>
      <c r="C44" s="37"/>
      <c r="D44" s="37"/>
    </row>
    <row r="45" spans="1:4" x14ac:dyDescent="0.2">
      <c r="B45" s="37"/>
      <c r="C45" s="37"/>
      <c r="D45" s="37"/>
    </row>
    <row r="46" spans="1:4" x14ac:dyDescent="0.2">
      <c r="B46" s="37"/>
      <c r="C46" s="37"/>
      <c r="D46" s="37"/>
    </row>
    <row r="47" spans="1:4" x14ac:dyDescent="0.2">
      <c r="B47" s="37"/>
      <c r="C47" s="37"/>
      <c r="D47" s="37"/>
    </row>
    <row r="48" spans="1:4" x14ac:dyDescent="0.2">
      <c r="A48" s="39" t="s">
        <v>294</v>
      </c>
      <c r="B48" s="39"/>
      <c r="C48" s="39"/>
      <c r="D48" s="39">
        <f>SUM(D42:D47)</f>
        <v>6300</v>
      </c>
    </row>
    <row r="49" spans="1:4" x14ac:dyDescent="0.2">
      <c r="A49" s="40"/>
      <c r="B49" s="40"/>
      <c r="C49" s="40"/>
      <c r="D49" s="40"/>
    </row>
    <row r="50" spans="1:4" x14ac:dyDescent="0.2">
      <c r="A50" s="35" t="s">
        <v>302</v>
      </c>
      <c r="B50" s="37" t="s">
        <v>659</v>
      </c>
      <c r="C50" s="37"/>
      <c r="D50" s="37">
        <v>1000</v>
      </c>
    </row>
    <row r="51" spans="1:4" x14ac:dyDescent="0.2">
      <c r="B51" s="37" t="s">
        <v>655</v>
      </c>
      <c r="C51" s="37"/>
      <c r="D51" s="37">
        <v>800</v>
      </c>
    </row>
    <row r="52" spans="1:4" x14ac:dyDescent="0.2">
      <c r="B52" s="37"/>
      <c r="C52" s="37"/>
      <c r="D52" s="37"/>
    </row>
    <row r="53" spans="1:4" x14ac:dyDescent="0.2">
      <c r="B53" s="37"/>
      <c r="C53" s="37"/>
      <c r="D53" s="37"/>
    </row>
    <row r="54" spans="1:4" x14ac:dyDescent="0.2">
      <c r="B54" s="37"/>
      <c r="C54" s="37"/>
      <c r="D54" s="37"/>
    </row>
    <row r="55" spans="1:4" x14ac:dyDescent="0.2">
      <c r="A55" s="39" t="s">
        <v>294</v>
      </c>
      <c r="B55" s="39"/>
      <c r="C55" s="39"/>
      <c r="D55" s="39">
        <f>SUM(D50:D54)</f>
        <v>1800</v>
      </c>
    </row>
    <row r="56" spans="1:4" x14ac:dyDescent="0.2">
      <c r="A56" s="40"/>
      <c r="B56" s="40"/>
      <c r="C56" s="40"/>
      <c r="D56" s="40"/>
    </row>
    <row r="57" spans="1:4" x14ac:dyDescent="0.2">
      <c r="A57" s="35" t="s">
        <v>615</v>
      </c>
      <c r="B57" s="37" t="s">
        <v>660</v>
      </c>
      <c r="C57" s="37"/>
      <c r="D57" s="37">
        <v>1000</v>
      </c>
    </row>
    <row r="58" spans="1:4" x14ac:dyDescent="0.2">
      <c r="B58" s="37"/>
      <c r="C58" s="37"/>
      <c r="D58" s="37"/>
    </row>
    <row r="59" spans="1:4" x14ac:dyDescent="0.2">
      <c r="B59" s="37"/>
      <c r="C59" s="37"/>
      <c r="D59" s="37"/>
    </row>
    <row r="60" spans="1:4" x14ac:dyDescent="0.2">
      <c r="A60" s="39" t="s">
        <v>294</v>
      </c>
      <c r="B60" s="39"/>
      <c r="C60" s="39"/>
      <c r="D60" s="39">
        <f>SUM(D57:D59)</f>
        <v>1000</v>
      </c>
    </row>
    <row r="63" spans="1:4" x14ac:dyDescent="0.2">
      <c r="A63" s="35" t="s">
        <v>450</v>
      </c>
      <c r="D63" s="35">
        <f>SUM(D7+D14+D22+D26+D34+D40+D48+D55+D60)</f>
        <v>23300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5045-69F7-42A1-BA5B-CF6529F71ECD}">
  <dimension ref="A2:D68"/>
  <sheetViews>
    <sheetView workbookViewId="0">
      <selection activeCell="N19" sqref="N18:N19"/>
    </sheetView>
  </sheetViews>
  <sheetFormatPr defaultRowHeight="15" x14ac:dyDescent="0.25"/>
  <cols>
    <col min="1" max="1" width="17.140625" customWidth="1"/>
    <col min="2" max="2" width="57.85546875" customWidth="1"/>
    <col min="3" max="3" width="27.7109375" customWidth="1"/>
    <col min="4" max="4" width="10.7109375" customWidth="1"/>
  </cols>
  <sheetData>
    <row r="2" spans="1:4" x14ac:dyDescent="0.25">
      <c r="A2" s="23" t="s">
        <v>435</v>
      </c>
      <c r="B2" s="23" t="s">
        <v>436</v>
      </c>
      <c r="C2" s="23" t="s">
        <v>437</v>
      </c>
      <c r="D2" s="23" t="s">
        <v>438</v>
      </c>
    </row>
    <row r="3" spans="1:4" x14ac:dyDescent="0.25">
      <c r="A3" s="10" t="s">
        <v>633</v>
      </c>
      <c r="B3" s="15" t="s">
        <v>674</v>
      </c>
      <c r="C3" s="15"/>
      <c r="D3" s="15"/>
    </row>
    <row r="4" spans="1:4" x14ac:dyDescent="0.25">
      <c r="B4" s="15"/>
      <c r="C4" s="16"/>
      <c r="D4" s="15"/>
    </row>
    <row r="5" spans="1:4" x14ac:dyDescent="0.25">
      <c r="B5" s="15"/>
      <c r="C5" s="16"/>
      <c r="D5" s="15"/>
    </row>
    <row r="6" spans="1:4" x14ac:dyDescent="0.25">
      <c r="B6" s="16"/>
      <c r="C6" s="16"/>
      <c r="D6" s="15"/>
    </row>
    <row r="7" spans="1:4" x14ac:dyDescent="0.25">
      <c r="A7" s="17" t="s">
        <v>294</v>
      </c>
      <c r="B7" s="17"/>
      <c r="C7" s="17"/>
      <c r="D7" s="17">
        <f>SUM(D3:D6)</f>
        <v>0</v>
      </c>
    </row>
    <row r="8" spans="1:4" x14ac:dyDescent="0.25">
      <c r="A8" s="21"/>
      <c r="B8" s="21"/>
      <c r="C8" s="21"/>
      <c r="D8" s="21"/>
    </row>
    <row r="9" spans="1:4" x14ac:dyDescent="0.25">
      <c r="A9" t="s">
        <v>638</v>
      </c>
      <c r="B9" s="15" t="s">
        <v>670</v>
      </c>
      <c r="C9" s="15"/>
      <c r="D9" s="15"/>
    </row>
    <row r="10" spans="1:4" x14ac:dyDescent="0.25">
      <c r="B10" s="15" t="s">
        <v>671</v>
      </c>
      <c r="C10" s="15"/>
      <c r="D10" s="15"/>
    </row>
    <row r="11" spans="1:4" x14ac:dyDescent="0.25">
      <c r="B11" s="15" t="s">
        <v>672</v>
      </c>
      <c r="C11" s="15"/>
      <c r="D11" s="15"/>
    </row>
    <row r="12" spans="1:4" x14ac:dyDescent="0.25">
      <c r="B12" s="15" t="s">
        <v>673</v>
      </c>
      <c r="C12" s="15"/>
      <c r="D12" s="15"/>
    </row>
    <row r="13" spans="1:4" x14ac:dyDescent="0.25">
      <c r="B13" s="15"/>
      <c r="C13" s="15"/>
      <c r="D13" s="15"/>
    </row>
    <row r="14" spans="1:4" x14ac:dyDescent="0.25">
      <c r="A14" s="17" t="s">
        <v>294</v>
      </c>
      <c r="B14" s="17"/>
      <c r="C14" s="17"/>
      <c r="D14" s="17">
        <f>SUM(D9:D13)</f>
        <v>0</v>
      </c>
    </row>
    <row r="15" spans="1:4" x14ac:dyDescent="0.25">
      <c r="A15" s="21"/>
      <c r="B15" s="21"/>
      <c r="C15" s="21"/>
      <c r="D15" s="21"/>
    </row>
    <row r="17" spans="1:4" x14ac:dyDescent="0.25">
      <c r="A17" t="s">
        <v>295</v>
      </c>
      <c r="B17" s="15" t="s">
        <v>665</v>
      </c>
      <c r="C17" s="15"/>
      <c r="D17" s="15"/>
    </row>
    <row r="18" spans="1:4" x14ac:dyDescent="0.25">
      <c r="B18" s="15"/>
      <c r="C18" s="15"/>
      <c r="D18" s="15"/>
    </row>
    <row r="19" spans="1:4" x14ac:dyDescent="0.25">
      <c r="B19" s="15"/>
      <c r="C19" s="15"/>
      <c r="D19" s="15"/>
    </row>
    <row r="20" spans="1:4" x14ac:dyDescent="0.25">
      <c r="B20" s="15"/>
      <c r="C20" s="15"/>
      <c r="D20" s="15"/>
    </row>
    <row r="21" spans="1:4" x14ac:dyDescent="0.25">
      <c r="B21" s="15"/>
      <c r="C21" s="15"/>
      <c r="D21" s="15"/>
    </row>
    <row r="22" spans="1:4" x14ac:dyDescent="0.25">
      <c r="A22" s="17" t="s">
        <v>294</v>
      </c>
      <c r="B22" s="17"/>
      <c r="C22" s="17"/>
      <c r="D22" s="17">
        <f>SUM(D17:D21)</f>
        <v>0</v>
      </c>
    </row>
    <row r="24" spans="1:4" x14ac:dyDescent="0.25">
      <c r="A24" t="s">
        <v>300</v>
      </c>
      <c r="B24" s="15" t="s">
        <v>669</v>
      </c>
      <c r="C24" s="15"/>
      <c r="D24" s="15"/>
    </row>
    <row r="25" spans="1:4" x14ac:dyDescent="0.25">
      <c r="B25" s="15"/>
      <c r="C25" s="15"/>
      <c r="D25" s="15"/>
    </row>
    <row r="26" spans="1:4" x14ac:dyDescent="0.25">
      <c r="A26" s="17" t="s">
        <v>294</v>
      </c>
      <c r="B26" s="17"/>
      <c r="C26" s="17"/>
      <c r="D26" s="17">
        <f>SUM(D24:D25)</f>
        <v>0</v>
      </c>
    </row>
    <row r="28" spans="1:4" x14ac:dyDescent="0.25">
      <c r="A28" t="s">
        <v>634</v>
      </c>
      <c r="B28" s="15"/>
      <c r="C28" s="15"/>
      <c r="D28" s="15"/>
    </row>
    <row r="29" spans="1:4" x14ac:dyDescent="0.25">
      <c r="B29" s="15" t="s">
        <v>668</v>
      </c>
      <c r="C29" s="15"/>
      <c r="D29" s="15"/>
    </row>
    <row r="30" spans="1:4" x14ac:dyDescent="0.25">
      <c r="B30" s="15"/>
      <c r="C30" s="15"/>
      <c r="D30" s="15"/>
    </row>
    <row r="31" spans="1:4" x14ac:dyDescent="0.25">
      <c r="B31" s="15"/>
      <c r="C31" s="15"/>
      <c r="D31" s="15"/>
    </row>
    <row r="32" spans="1:4" x14ac:dyDescent="0.25">
      <c r="B32" s="15"/>
      <c r="C32" s="15"/>
      <c r="D32" s="15"/>
    </row>
    <row r="33" spans="1:4" x14ac:dyDescent="0.25">
      <c r="B33" s="15"/>
      <c r="C33" s="15"/>
      <c r="D33" s="15"/>
    </row>
    <row r="34" spans="1:4" x14ac:dyDescent="0.25">
      <c r="A34" s="17" t="s">
        <v>294</v>
      </c>
      <c r="B34" s="17"/>
      <c r="C34" s="17"/>
      <c r="D34" s="17">
        <f>SUM(D28:D33)</f>
        <v>0</v>
      </c>
    </row>
    <row r="36" spans="1:4" x14ac:dyDescent="0.25">
      <c r="A36" t="s">
        <v>289</v>
      </c>
      <c r="B36" s="15"/>
      <c r="C36" s="15"/>
      <c r="D36" s="15"/>
    </row>
    <row r="37" spans="1:4" x14ac:dyDescent="0.25">
      <c r="B37" s="15"/>
      <c r="C37" s="15"/>
      <c r="D37" s="15"/>
    </row>
    <row r="38" spans="1:4" x14ac:dyDescent="0.25">
      <c r="B38" s="15"/>
      <c r="C38" s="15"/>
      <c r="D38" s="15"/>
    </row>
    <row r="39" spans="1:4" x14ac:dyDescent="0.25">
      <c r="B39" s="15"/>
      <c r="C39" s="15"/>
      <c r="D39" s="15"/>
    </row>
    <row r="40" spans="1:4" x14ac:dyDescent="0.25">
      <c r="A40" s="17" t="s">
        <v>294</v>
      </c>
      <c r="B40" s="17"/>
      <c r="C40" s="17"/>
      <c r="D40" s="17">
        <f>SUM(D36:D39)</f>
        <v>0</v>
      </c>
    </row>
    <row r="42" spans="1:4" x14ac:dyDescent="0.25">
      <c r="A42" t="s">
        <v>315</v>
      </c>
      <c r="B42" s="15"/>
      <c r="C42" s="15"/>
      <c r="D42" s="15"/>
    </row>
    <row r="43" spans="1:4" x14ac:dyDescent="0.25">
      <c r="B43" s="15"/>
      <c r="C43" s="15"/>
      <c r="D43" s="15"/>
    </row>
    <row r="44" spans="1:4" x14ac:dyDescent="0.25">
      <c r="B44" s="15"/>
      <c r="C44" s="15"/>
      <c r="D44" s="15"/>
    </row>
    <row r="45" spans="1:4" x14ac:dyDescent="0.25">
      <c r="B45" s="15"/>
      <c r="C45" s="15"/>
      <c r="D45" s="15"/>
    </row>
    <row r="46" spans="1:4" x14ac:dyDescent="0.25">
      <c r="B46" s="15"/>
      <c r="C46" s="15"/>
      <c r="D46" s="15"/>
    </row>
    <row r="47" spans="1:4" x14ac:dyDescent="0.25">
      <c r="B47" s="15"/>
      <c r="C47" s="15"/>
      <c r="D47" s="15"/>
    </row>
    <row r="48" spans="1:4" x14ac:dyDescent="0.25">
      <c r="A48" s="17" t="s">
        <v>294</v>
      </c>
      <c r="B48" s="17"/>
      <c r="C48" s="17"/>
      <c r="D48" s="17">
        <f>SUM(D42:D47)</f>
        <v>0</v>
      </c>
    </row>
    <row r="49" spans="1:4" x14ac:dyDescent="0.25">
      <c r="A49" s="21"/>
      <c r="B49" s="21"/>
      <c r="C49" s="21"/>
      <c r="D49" s="21"/>
    </row>
    <row r="50" spans="1:4" x14ac:dyDescent="0.25">
      <c r="A50" t="s">
        <v>302</v>
      </c>
      <c r="B50" s="15" t="s">
        <v>667</v>
      </c>
      <c r="C50" s="15"/>
      <c r="D50" s="15"/>
    </row>
    <row r="51" spans="1:4" x14ac:dyDescent="0.25">
      <c r="B51" s="15"/>
      <c r="C51" s="15"/>
      <c r="D51" s="15"/>
    </row>
    <row r="52" spans="1:4" x14ac:dyDescent="0.25">
      <c r="B52" s="15"/>
      <c r="C52" s="15"/>
      <c r="D52" s="15"/>
    </row>
    <row r="53" spans="1:4" x14ac:dyDescent="0.25">
      <c r="B53" s="15"/>
      <c r="C53" s="15"/>
      <c r="D53" s="15"/>
    </row>
    <row r="54" spans="1:4" x14ac:dyDescent="0.25">
      <c r="B54" s="15"/>
      <c r="C54" s="15"/>
      <c r="D54" s="15"/>
    </row>
    <row r="55" spans="1:4" x14ac:dyDescent="0.25">
      <c r="A55" s="17" t="s">
        <v>294</v>
      </c>
      <c r="B55" s="17"/>
      <c r="C55" s="17"/>
      <c r="D55" s="17">
        <f>SUM(D50:D54)</f>
        <v>0</v>
      </c>
    </row>
    <row r="56" spans="1:4" x14ac:dyDescent="0.25">
      <c r="A56" s="21"/>
      <c r="B56" s="21"/>
      <c r="C56" s="21"/>
      <c r="D56" s="21"/>
    </row>
    <row r="57" spans="1:4" x14ac:dyDescent="0.25">
      <c r="A57" t="s">
        <v>615</v>
      </c>
      <c r="B57" s="15"/>
      <c r="C57" s="15"/>
      <c r="D57" s="15"/>
    </row>
    <row r="58" spans="1:4" x14ac:dyDescent="0.25">
      <c r="B58" s="15"/>
      <c r="C58" s="15"/>
      <c r="D58" s="15"/>
    </row>
    <row r="59" spans="1:4" x14ac:dyDescent="0.25">
      <c r="B59" s="15"/>
      <c r="C59" s="15"/>
      <c r="D59" s="15"/>
    </row>
    <row r="60" spans="1:4" x14ac:dyDescent="0.25">
      <c r="A60" s="17" t="s">
        <v>294</v>
      </c>
      <c r="B60" s="17"/>
      <c r="C60" s="17"/>
      <c r="D60" s="17">
        <f>SUM(D57:D59)</f>
        <v>0</v>
      </c>
    </row>
    <row r="62" spans="1:4" x14ac:dyDescent="0.25">
      <c r="A62" t="s">
        <v>351</v>
      </c>
      <c r="B62" s="15" t="s">
        <v>666</v>
      </c>
      <c r="C62" s="15"/>
      <c r="D62" s="15"/>
    </row>
    <row r="63" spans="1:4" x14ac:dyDescent="0.25">
      <c r="B63" s="15"/>
      <c r="C63" s="15"/>
      <c r="D63" s="15"/>
    </row>
    <row r="64" spans="1:4" x14ac:dyDescent="0.25">
      <c r="B64" s="15"/>
      <c r="C64" s="15"/>
      <c r="D64" s="15"/>
    </row>
    <row r="65" spans="1:4" x14ac:dyDescent="0.25">
      <c r="B65" s="15"/>
      <c r="C65" s="15"/>
      <c r="D65" s="15"/>
    </row>
    <row r="66" spans="1:4" x14ac:dyDescent="0.25">
      <c r="A66" s="17" t="s">
        <v>294</v>
      </c>
      <c r="B66" s="17"/>
      <c r="C66" s="17"/>
      <c r="D66" s="17">
        <f>SUM(D62:D65)</f>
        <v>0</v>
      </c>
    </row>
    <row r="68" spans="1:4" x14ac:dyDescent="0.25">
      <c r="A68" t="s">
        <v>450</v>
      </c>
      <c r="D68">
        <f>SUM(D7+D14+D22+D26+D34+D40+D48+D55+D60+D66)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83"/>
  <sheetViews>
    <sheetView workbookViewId="0">
      <selection activeCell="B95" sqref="B95"/>
    </sheetView>
  </sheetViews>
  <sheetFormatPr defaultRowHeight="15" x14ac:dyDescent="0.25"/>
  <cols>
    <col min="1" max="1" width="5.42578125" customWidth="1"/>
    <col min="2" max="2" width="26.85546875" customWidth="1"/>
    <col min="3" max="3" width="67.28515625" customWidth="1"/>
  </cols>
  <sheetData>
    <row r="2" spans="1:7" x14ac:dyDescent="0.25">
      <c r="G2" s="22"/>
    </row>
    <row r="3" spans="1:7" x14ac:dyDescent="0.25">
      <c r="A3">
        <v>3</v>
      </c>
      <c r="B3" t="s">
        <v>351</v>
      </c>
      <c r="C3" s="15" t="s">
        <v>380</v>
      </c>
    </row>
    <row r="4" spans="1:7" x14ac:dyDescent="0.25">
      <c r="B4" t="s">
        <v>387</v>
      </c>
      <c r="C4" s="15" t="s">
        <v>389</v>
      </c>
    </row>
    <row r="5" spans="1:7" x14ac:dyDescent="0.25">
      <c r="C5" s="15" t="s">
        <v>381</v>
      </c>
    </row>
    <row r="6" spans="1:7" x14ac:dyDescent="0.25">
      <c r="C6" s="15" t="s">
        <v>382</v>
      </c>
    </row>
    <row r="7" spans="1:7" x14ac:dyDescent="0.25">
      <c r="C7" s="15" t="s">
        <v>383</v>
      </c>
    </row>
    <row r="8" spans="1:7" x14ac:dyDescent="0.25">
      <c r="C8" s="17" t="s">
        <v>384</v>
      </c>
    </row>
    <row r="9" spans="1:7" x14ac:dyDescent="0.25">
      <c r="C9" s="17" t="s">
        <v>385</v>
      </c>
    </row>
    <row r="10" spans="1:7" x14ac:dyDescent="0.25">
      <c r="C10" t="s">
        <v>391</v>
      </c>
    </row>
    <row r="11" spans="1:7" x14ac:dyDescent="0.25">
      <c r="C11" t="s">
        <v>395</v>
      </c>
    </row>
    <row r="12" spans="1:7" x14ac:dyDescent="0.25">
      <c r="C12" t="s">
        <v>396</v>
      </c>
    </row>
    <row r="13" spans="1:7" x14ac:dyDescent="0.25">
      <c r="C13" t="s">
        <v>390</v>
      </c>
    </row>
    <row r="14" spans="1:7" x14ac:dyDescent="0.25">
      <c r="C14" t="s">
        <v>399</v>
      </c>
    </row>
    <row r="15" spans="1:7" x14ac:dyDescent="0.25">
      <c r="C15" s="4" t="s">
        <v>352</v>
      </c>
    </row>
    <row r="16" spans="1:7" x14ac:dyDescent="0.25">
      <c r="C16" s="4" t="s">
        <v>386</v>
      </c>
    </row>
    <row r="17" spans="1:8" x14ac:dyDescent="0.25">
      <c r="C17" s="4" t="s">
        <v>392</v>
      </c>
    </row>
    <row r="18" spans="1:8" x14ac:dyDescent="0.25">
      <c r="C18" s="4" t="s">
        <v>393</v>
      </c>
    </row>
    <row r="19" spans="1:8" x14ac:dyDescent="0.25">
      <c r="C19" s="4" t="s">
        <v>394</v>
      </c>
    </row>
    <row r="20" spans="1:8" x14ac:dyDescent="0.25">
      <c r="C20" s="4"/>
    </row>
    <row r="21" spans="1:8" x14ac:dyDescent="0.25">
      <c r="C21" s="4"/>
    </row>
    <row r="22" spans="1:8" x14ac:dyDescent="0.25">
      <c r="A22" s="18" t="s">
        <v>72</v>
      </c>
      <c r="B22" s="4" t="s">
        <v>328</v>
      </c>
      <c r="C22" s="9" t="s">
        <v>361</v>
      </c>
      <c r="D22" s="4"/>
      <c r="E22" s="4"/>
      <c r="F22" s="4"/>
      <c r="G22" s="4"/>
      <c r="H22" s="4"/>
    </row>
    <row r="23" spans="1:8" x14ac:dyDescent="0.25">
      <c r="A23" s="18"/>
      <c r="B23" s="4"/>
      <c r="C23" s="9" t="s">
        <v>367</v>
      </c>
      <c r="D23" s="4"/>
      <c r="E23" s="4"/>
      <c r="F23" s="4"/>
      <c r="G23" s="4"/>
      <c r="H23" s="4"/>
    </row>
    <row r="24" spans="1:8" x14ac:dyDescent="0.25">
      <c r="A24" s="18"/>
      <c r="B24" s="4"/>
      <c r="D24" s="4"/>
      <c r="E24" s="4"/>
      <c r="F24" s="4"/>
      <c r="G24" s="4"/>
      <c r="H24" s="4"/>
    </row>
    <row r="25" spans="1:8" x14ac:dyDescent="0.25">
      <c r="A25" s="18"/>
      <c r="B25" s="4" t="s">
        <v>349</v>
      </c>
      <c r="C25" s="4" t="s">
        <v>368</v>
      </c>
      <c r="D25" s="4"/>
      <c r="E25" s="4"/>
      <c r="F25" s="4"/>
      <c r="G25" s="4"/>
      <c r="H25" s="4"/>
    </row>
    <row r="26" spans="1:8" x14ac:dyDescent="0.25">
      <c r="A26" s="18"/>
      <c r="B26" s="4"/>
      <c r="C26" s="4"/>
      <c r="D26" s="4"/>
      <c r="E26" s="4"/>
      <c r="F26" s="4"/>
      <c r="G26" s="4"/>
      <c r="H26" s="4"/>
    </row>
    <row r="27" spans="1:8" x14ac:dyDescent="0.25">
      <c r="A27" s="18"/>
      <c r="B27" s="4" t="s">
        <v>375</v>
      </c>
      <c r="C27" s="4" t="s">
        <v>368</v>
      </c>
      <c r="D27" s="4"/>
      <c r="E27" s="4"/>
      <c r="F27" s="4"/>
      <c r="G27" s="4"/>
      <c r="H27" s="4"/>
    </row>
    <row r="28" spans="1:8" x14ac:dyDescent="0.25">
      <c r="A28" s="18"/>
      <c r="B28" s="4"/>
      <c r="C28" s="4"/>
      <c r="D28" s="4"/>
      <c r="E28" s="4"/>
      <c r="F28" s="4"/>
      <c r="G28" s="4"/>
      <c r="H28" s="4"/>
    </row>
    <row r="29" spans="1:8" x14ac:dyDescent="0.25">
      <c r="A29" s="18" t="s">
        <v>159</v>
      </c>
      <c r="B29" s="4" t="s">
        <v>329</v>
      </c>
      <c r="C29" s="4" t="s">
        <v>228</v>
      </c>
      <c r="D29" s="4"/>
      <c r="E29" s="4"/>
      <c r="F29" s="4"/>
      <c r="G29" s="4"/>
      <c r="H29" s="4"/>
    </row>
    <row r="30" spans="1:8" x14ac:dyDescent="0.25">
      <c r="A30" s="18"/>
      <c r="B30" s="4"/>
      <c r="C30" s="4"/>
      <c r="D30" s="4"/>
      <c r="E30" s="4"/>
      <c r="F30" s="4"/>
      <c r="G30" s="4"/>
      <c r="H30" s="4"/>
    </row>
    <row r="31" spans="1:8" x14ac:dyDescent="0.25">
      <c r="A31" s="18" t="s">
        <v>73</v>
      </c>
      <c r="B31" s="4" t="s">
        <v>3</v>
      </c>
      <c r="C31" s="4" t="s">
        <v>371</v>
      </c>
      <c r="D31" s="4"/>
      <c r="E31" s="4"/>
      <c r="F31" s="4"/>
      <c r="G31" s="4"/>
      <c r="H31" s="4"/>
    </row>
    <row r="32" spans="1:8" x14ac:dyDescent="0.25">
      <c r="A32" s="18"/>
      <c r="B32" s="4"/>
      <c r="C32" s="4" t="s">
        <v>373</v>
      </c>
      <c r="D32" s="4"/>
      <c r="E32" s="4"/>
      <c r="F32" s="4"/>
      <c r="G32" s="4"/>
      <c r="H32" s="4"/>
    </row>
    <row r="33" spans="1:8" x14ac:dyDescent="0.25">
      <c r="A33" s="18"/>
      <c r="B33" s="4"/>
      <c r="C33" s="4" t="s">
        <v>372</v>
      </c>
      <c r="D33" s="4"/>
      <c r="E33" s="4"/>
      <c r="F33" s="4"/>
      <c r="G33" s="4"/>
      <c r="H33" s="4"/>
    </row>
    <row r="34" spans="1:8" x14ac:dyDescent="0.25">
      <c r="A34" s="18"/>
      <c r="B34" s="4"/>
      <c r="C34" s="4" t="s">
        <v>369</v>
      </c>
      <c r="D34" s="4"/>
      <c r="E34" s="4"/>
      <c r="F34" s="4"/>
      <c r="G34" s="4"/>
      <c r="H34" s="4"/>
    </row>
    <row r="35" spans="1:8" x14ac:dyDescent="0.25">
      <c r="A35" s="18"/>
      <c r="B35" s="4"/>
      <c r="C35" s="4" t="s">
        <v>362</v>
      </c>
      <c r="D35" s="4"/>
      <c r="E35" s="4"/>
      <c r="F35" s="4"/>
      <c r="G35" s="4"/>
      <c r="H35" s="4"/>
    </row>
    <row r="36" spans="1:8" x14ac:dyDescent="0.25">
      <c r="A36" s="18"/>
      <c r="B36" s="4"/>
      <c r="C36" s="4" t="s">
        <v>370</v>
      </c>
      <c r="D36" s="4"/>
      <c r="E36" s="4"/>
      <c r="F36" s="4"/>
      <c r="G36" s="4"/>
      <c r="H36" s="4"/>
    </row>
    <row r="37" spans="1:8" x14ac:dyDescent="0.25">
      <c r="A37" s="18"/>
      <c r="B37" s="4"/>
      <c r="C37" s="4" t="s">
        <v>350</v>
      </c>
      <c r="D37" s="4"/>
      <c r="E37" s="4"/>
      <c r="F37" s="4"/>
      <c r="G37" s="4"/>
      <c r="H37" s="4"/>
    </row>
    <row r="38" spans="1:8" x14ac:dyDescent="0.25">
      <c r="A38" s="18"/>
      <c r="B38" s="4"/>
      <c r="C38" s="4" t="s">
        <v>330</v>
      </c>
      <c r="D38" s="4"/>
      <c r="E38" s="4"/>
      <c r="F38" s="4"/>
      <c r="G38" s="4"/>
      <c r="H38" s="4"/>
    </row>
    <row r="39" spans="1:8" x14ac:dyDescent="0.25">
      <c r="A39" s="18"/>
      <c r="B39" s="4"/>
      <c r="C39" t="s">
        <v>374</v>
      </c>
      <c r="D39" s="4"/>
      <c r="E39" s="4"/>
      <c r="F39" s="4"/>
      <c r="G39" s="4"/>
      <c r="H39" s="4"/>
    </row>
    <row r="40" spans="1:8" x14ac:dyDescent="0.25">
      <c r="A40" s="18"/>
      <c r="B40" s="4"/>
      <c r="C40" s="4" t="s">
        <v>376</v>
      </c>
      <c r="D40" s="4"/>
      <c r="E40" s="4"/>
      <c r="F40" s="4"/>
      <c r="G40" s="4"/>
      <c r="H40" s="4"/>
    </row>
    <row r="41" spans="1:8" x14ac:dyDescent="0.25">
      <c r="A41" s="18"/>
      <c r="B41" s="4"/>
      <c r="D41" s="4" t="s">
        <v>150</v>
      </c>
      <c r="E41" s="4"/>
      <c r="F41" s="4"/>
      <c r="G41" s="4"/>
      <c r="H41" s="4"/>
    </row>
    <row r="42" spans="1:8" x14ac:dyDescent="0.25">
      <c r="A42" s="18"/>
      <c r="B42" s="4"/>
      <c r="D42" s="4"/>
      <c r="E42" s="4"/>
      <c r="F42" s="4"/>
      <c r="G42" s="4"/>
      <c r="H42" s="4"/>
    </row>
    <row r="43" spans="1:8" x14ac:dyDescent="0.25">
      <c r="A43" s="18" t="s">
        <v>341</v>
      </c>
      <c r="B43" s="4" t="s">
        <v>331</v>
      </c>
      <c r="C43" s="4" t="s">
        <v>332</v>
      </c>
      <c r="D43" s="4"/>
      <c r="E43" s="4"/>
      <c r="F43" s="4"/>
      <c r="G43" s="4"/>
      <c r="H43" s="4"/>
    </row>
    <row r="44" spans="1:8" x14ac:dyDescent="0.25">
      <c r="A44" s="18" t="s">
        <v>180</v>
      </c>
      <c r="B44" s="4" t="s">
        <v>186</v>
      </c>
      <c r="C44" s="4" t="s">
        <v>335</v>
      </c>
      <c r="D44" s="4"/>
      <c r="E44" s="4"/>
      <c r="F44" s="4"/>
      <c r="G44" s="4"/>
      <c r="H44" s="4"/>
    </row>
    <row r="45" spans="1:8" x14ac:dyDescent="0.25">
      <c r="A45" s="18"/>
      <c r="B45" s="4"/>
      <c r="C45" s="4" t="s">
        <v>336</v>
      </c>
      <c r="D45" s="4"/>
      <c r="E45" s="4"/>
      <c r="F45" s="4"/>
      <c r="G45" s="4"/>
      <c r="H45" s="4"/>
    </row>
    <row r="46" spans="1:8" x14ac:dyDescent="0.25">
      <c r="A46" s="18"/>
      <c r="B46" s="4"/>
      <c r="C46" s="4" t="s">
        <v>360</v>
      </c>
      <c r="D46" s="4"/>
      <c r="E46" s="4"/>
      <c r="F46" s="4"/>
      <c r="G46" s="4"/>
      <c r="H46" s="4"/>
    </row>
    <row r="47" spans="1:8" x14ac:dyDescent="0.25">
      <c r="A47" s="18"/>
      <c r="B47" s="4"/>
      <c r="D47" s="4"/>
      <c r="E47" s="4"/>
      <c r="F47" s="4"/>
      <c r="G47" s="4"/>
      <c r="H47" s="4"/>
    </row>
    <row r="48" spans="1:8" x14ac:dyDescent="0.25">
      <c r="A48">
        <v>11</v>
      </c>
      <c r="B48" s="4" t="s">
        <v>333</v>
      </c>
      <c r="C48" s="4" t="s">
        <v>334</v>
      </c>
      <c r="D48" s="4"/>
      <c r="E48" s="4"/>
      <c r="F48" s="4"/>
      <c r="G48" s="4"/>
      <c r="H48" s="4"/>
    </row>
    <row r="49" spans="1:8" x14ac:dyDescent="0.25">
      <c r="A49">
        <v>12</v>
      </c>
      <c r="B49" s="4" t="s">
        <v>353</v>
      </c>
      <c r="C49" s="4" t="s">
        <v>354</v>
      </c>
      <c r="D49" s="4"/>
      <c r="E49" s="4"/>
      <c r="F49" s="4"/>
      <c r="G49" s="4"/>
      <c r="H49" s="4"/>
    </row>
    <row r="50" spans="1:8" x14ac:dyDescent="0.25">
      <c r="B50" s="4"/>
      <c r="C50" s="4"/>
      <c r="D50" s="4"/>
      <c r="E50" s="4"/>
      <c r="F50" s="4"/>
      <c r="G50" s="4"/>
      <c r="H50" s="4"/>
    </row>
    <row r="51" spans="1:8" x14ac:dyDescent="0.25">
      <c r="A51" s="18" t="s">
        <v>342</v>
      </c>
      <c r="B51" s="4" t="s">
        <v>337</v>
      </c>
      <c r="C51" t="s">
        <v>248</v>
      </c>
      <c r="D51" s="4"/>
      <c r="E51" s="4"/>
      <c r="F51" s="4"/>
      <c r="G51" s="4"/>
      <c r="H51" s="4"/>
    </row>
    <row r="52" spans="1:8" x14ac:dyDescent="0.25">
      <c r="A52" s="18"/>
      <c r="B52" s="4"/>
      <c r="C52" s="4"/>
      <c r="D52" s="4"/>
      <c r="E52" s="4"/>
      <c r="F52" s="4"/>
      <c r="G52" s="4"/>
      <c r="H52" s="4"/>
    </row>
    <row r="53" spans="1:8" x14ac:dyDescent="0.25">
      <c r="A53" s="18"/>
      <c r="B53" s="4"/>
      <c r="D53" s="4"/>
      <c r="E53" s="4"/>
      <c r="F53" s="4"/>
      <c r="G53" s="4"/>
      <c r="H53" s="4"/>
    </row>
    <row r="54" spans="1:8" x14ac:dyDescent="0.25">
      <c r="A54" s="18" t="s">
        <v>343</v>
      </c>
      <c r="B54" s="4" t="s">
        <v>363</v>
      </c>
      <c r="C54" s="4" t="s">
        <v>364</v>
      </c>
      <c r="D54" s="4"/>
      <c r="E54" s="4"/>
      <c r="F54" s="4"/>
      <c r="G54" s="4"/>
      <c r="H54" s="4"/>
    </row>
    <row r="55" spans="1:8" x14ac:dyDescent="0.25">
      <c r="A55" s="18"/>
      <c r="B55" s="4"/>
      <c r="C55" s="4" t="s">
        <v>365</v>
      </c>
      <c r="D55" s="4"/>
      <c r="E55" s="4"/>
      <c r="F55" s="4"/>
      <c r="G55" s="4"/>
      <c r="H55" s="4"/>
    </row>
    <row r="56" spans="1:8" x14ac:dyDescent="0.25">
      <c r="A56" s="18" t="s">
        <v>344</v>
      </c>
      <c r="B56" s="4" t="s">
        <v>338</v>
      </c>
      <c r="C56" s="4" t="s">
        <v>339</v>
      </c>
      <c r="D56" s="4"/>
      <c r="E56" s="4"/>
      <c r="F56" s="4"/>
      <c r="G56" s="4"/>
      <c r="H56" s="4"/>
    </row>
    <row r="57" spans="1:8" x14ac:dyDescent="0.25">
      <c r="A57" s="18"/>
      <c r="B57" s="4"/>
      <c r="D57" s="4"/>
      <c r="E57" s="4"/>
      <c r="F57" s="4"/>
      <c r="G57" s="4"/>
      <c r="H57" s="4"/>
    </row>
    <row r="58" spans="1:8" x14ac:dyDescent="0.25">
      <c r="A58" s="18" t="s">
        <v>345</v>
      </c>
      <c r="B58" s="4" t="s">
        <v>355</v>
      </c>
      <c r="C58" s="4" t="s">
        <v>356</v>
      </c>
      <c r="D58" s="4"/>
      <c r="E58" s="4"/>
      <c r="F58" s="4"/>
      <c r="G58" s="4"/>
      <c r="H58" s="4"/>
    </row>
    <row r="59" spans="1:8" x14ac:dyDescent="0.25">
      <c r="A59" s="18" t="s">
        <v>346</v>
      </c>
      <c r="B59" s="4" t="s">
        <v>357</v>
      </c>
      <c r="C59" s="4" t="s">
        <v>358</v>
      </c>
      <c r="D59" s="4"/>
      <c r="E59" s="4"/>
      <c r="F59" s="4"/>
      <c r="G59" s="4"/>
      <c r="H59" s="4"/>
    </row>
    <row r="60" spans="1:8" x14ac:dyDescent="0.25">
      <c r="A60" s="18"/>
      <c r="B60" s="4"/>
      <c r="C60" s="4" t="s">
        <v>359</v>
      </c>
      <c r="D60" s="4"/>
      <c r="E60" s="4"/>
      <c r="F60" s="4"/>
      <c r="G60" s="4"/>
      <c r="H60" s="4"/>
    </row>
    <row r="61" spans="1:8" x14ac:dyDescent="0.25">
      <c r="A61" s="18" t="s">
        <v>347</v>
      </c>
      <c r="B61" s="4" t="s">
        <v>348</v>
      </c>
      <c r="C61" s="4" t="s">
        <v>388</v>
      </c>
      <c r="D61" s="4"/>
      <c r="E61" s="4"/>
      <c r="F61" s="4"/>
      <c r="G61" s="4"/>
      <c r="H61" s="4"/>
    </row>
    <row r="63" spans="1:8" x14ac:dyDescent="0.25">
      <c r="B63" t="s">
        <v>397</v>
      </c>
      <c r="C63" t="s">
        <v>398</v>
      </c>
    </row>
    <row r="65" spans="2:3" x14ac:dyDescent="0.25">
      <c r="B65" t="s">
        <v>400</v>
      </c>
      <c r="C65" t="s">
        <v>401</v>
      </c>
    </row>
    <row r="66" spans="2:3" x14ac:dyDescent="0.25">
      <c r="C66" t="s">
        <v>402</v>
      </c>
    </row>
    <row r="67" spans="2:3" x14ac:dyDescent="0.25">
      <c r="B67" t="s">
        <v>405</v>
      </c>
      <c r="C67" t="s">
        <v>451</v>
      </c>
    </row>
    <row r="69" spans="2:3" x14ac:dyDescent="0.25">
      <c r="B69" t="s">
        <v>452</v>
      </c>
      <c r="C69" t="s">
        <v>453</v>
      </c>
    </row>
    <row r="71" spans="2:3" x14ac:dyDescent="0.25">
      <c r="B71" t="s">
        <v>454</v>
      </c>
      <c r="C71" t="s">
        <v>455</v>
      </c>
    </row>
    <row r="73" spans="2:3" x14ac:dyDescent="0.25">
      <c r="B73" t="s">
        <v>457</v>
      </c>
      <c r="C73" t="s">
        <v>456</v>
      </c>
    </row>
    <row r="75" spans="2:3" x14ac:dyDescent="0.25">
      <c r="B75" t="s">
        <v>458</v>
      </c>
    </row>
    <row r="77" spans="2:3" x14ac:dyDescent="0.25">
      <c r="B77" t="s">
        <v>459</v>
      </c>
    </row>
    <row r="79" spans="2:3" x14ac:dyDescent="0.25">
      <c r="B79" t="s">
        <v>460</v>
      </c>
    </row>
    <row r="81" spans="2:3" x14ac:dyDescent="0.25">
      <c r="B81" t="s">
        <v>461</v>
      </c>
      <c r="C81" t="s">
        <v>462</v>
      </c>
    </row>
    <row r="83" spans="2:3" x14ac:dyDescent="0.25">
      <c r="B83" t="s">
        <v>463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7"/>
  <sheetViews>
    <sheetView workbookViewId="0">
      <selection activeCell="A118" sqref="A118:XFD124"/>
    </sheetView>
  </sheetViews>
  <sheetFormatPr defaultRowHeight="15" x14ac:dyDescent="0.25"/>
  <cols>
    <col min="1" max="1" width="5" style="18" customWidth="1"/>
    <col min="2" max="2" width="16.5703125" style="4" customWidth="1"/>
    <col min="3" max="8" width="9.140625" style="4"/>
    <col min="9" max="9" width="15.5703125" style="4" customWidth="1"/>
    <col min="10" max="10" width="29" style="4" customWidth="1"/>
    <col min="11" max="11" width="24.85546875" style="4" customWidth="1"/>
    <col min="12" max="12" width="32.85546875" style="4" customWidth="1"/>
    <col min="13" max="13" width="10.5703125" style="4" customWidth="1"/>
    <col min="14" max="16384" width="9.140625" style="4"/>
  </cols>
  <sheetData>
    <row r="1" spans="1:14" x14ac:dyDescent="0.25">
      <c r="B1" s="5" t="s">
        <v>315</v>
      </c>
      <c r="C1" s="13"/>
      <c r="E1"/>
      <c r="K1"/>
      <c r="L1"/>
    </row>
    <row r="2" spans="1:14" x14ac:dyDescent="0.25">
      <c r="A2" s="18" t="s">
        <v>57</v>
      </c>
      <c r="B2" s="4" t="s">
        <v>272</v>
      </c>
      <c r="C2" s="13"/>
      <c r="E2"/>
      <c r="K2"/>
      <c r="L2"/>
    </row>
    <row r="3" spans="1:14" x14ac:dyDescent="0.25">
      <c r="A3" s="18" t="s">
        <v>58</v>
      </c>
      <c r="B3" s="4" t="s">
        <v>160</v>
      </c>
      <c r="C3" s="13"/>
      <c r="E3"/>
      <c r="K3"/>
      <c r="L3"/>
    </row>
    <row r="4" spans="1:14" x14ac:dyDescent="0.25">
      <c r="A4" s="18" t="s">
        <v>148</v>
      </c>
      <c r="B4" s="4" t="s">
        <v>1</v>
      </c>
      <c r="E4"/>
      <c r="K4"/>
      <c r="L4"/>
    </row>
    <row r="5" spans="1:14" x14ac:dyDescent="0.25">
      <c r="B5" s="4" t="s">
        <v>284</v>
      </c>
      <c r="E5"/>
      <c r="K5"/>
      <c r="L5"/>
    </row>
    <row r="6" spans="1:14" x14ac:dyDescent="0.25">
      <c r="B6" t="s">
        <v>239</v>
      </c>
      <c r="E6"/>
    </row>
    <row r="7" spans="1:14" x14ac:dyDescent="0.25">
      <c r="B7" s="4" t="s">
        <v>2</v>
      </c>
      <c r="E7"/>
    </row>
    <row r="8" spans="1:14" x14ac:dyDescent="0.25">
      <c r="B8" t="s">
        <v>236</v>
      </c>
      <c r="C8"/>
      <c r="D8" t="s">
        <v>237</v>
      </c>
      <c r="E8"/>
    </row>
    <row r="9" spans="1:14" x14ac:dyDescent="0.25">
      <c r="B9" s="4" t="s">
        <v>147</v>
      </c>
      <c r="E9"/>
      <c r="K9"/>
    </row>
    <row r="10" spans="1:14" x14ac:dyDescent="0.25">
      <c r="B10" s="4" t="s">
        <v>270</v>
      </c>
      <c r="E10"/>
    </row>
    <row r="11" spans="1:14" x14ac:dyDescent="0.25">
      <c r="B11" s="4" t="s">
        <v>0</v>
      </c>
    </row>
    <row r="12" spans="1:14" x14ac:dyDescent="0.25">
      <c r="B12" t="s">
        <v>234</v>
      </c>
      <c r="C12" s="4" t="s">
        <v>145</v>
      </c>
      <c r="K12" s="13"/>
      <c r="L12" s="13"/>
      <c r="M12" s="6"/>
      <c r="N12" s="13"/>
    </row>
    <row r="13" spans="1:14" x14ac:dyDescent="0.25">
      <c r="C13" s="4" t="s">
        <v>146</v>
      </c>
    </row>
    <row r="14" spans="1:14" x14ac:dyDescent="0.25">
      <c r="C14" s="4" t="s">
        <v>161</v>
      </c>
      <c r="J14"/>
    </row>
    <row r="15" spans="1:14" x14ac:dyDescent="0.25">
      <c r="C15" s="4" t="s">
        <v>162</v>
      </c>
    </row>
    <row r="16" spans="1:14" x14ac:dyDescent="0.25">
      <c r="L16"/>
      <c r="M16"/>
      <c r="N16"/>
    </row>
    <row r="17" spans="2:14" x14ac:dyDescent="0.25">
      <c r="B17" s="5" t="s">
        <v>309</v>
      </c>
      <c r="K17"/>
      <c r="L17"/>
      <c r="M17"/>
      <c r="N17"/>
    </row>
    <row r="18" spans="2:14" x14ac:dyDescent="0.25">
      <c r="B18" s="4" t="s">
        <v>366</v>
      </c>
      <c r="K18"/>
      <c r="L18"/>
      <c r="M18"/>
      <c r="N18"/>
    </row>
    <row r="19" spans="2:14" x14ac:dyDescent="0.25">
      <c r="B19" s="4" t="s">
        <v>311</v>
      </c>
    </row>
    <row r="20" spans="2:14" x14ac:dyDescent="0.25">
      <c r="B20" s="4" t="s">
        <v>187</v>
      </c>
      <c r="J20"/>
    </row>
    <row r="21" spans="2:14" x14ac:dyDescent="0.25">
      <c r="J21"/>
    </row>
    <row r="22" spans="2:14" x14ac:dyDescent="0.25">
      <c r="J22"/>
      <c r="L22" s="20"/>
    </row>
    <row r="23" spans="2:14" x14ac:dyDescent="0.25">
      <c r="B23" s="5" t="s">
        <v>310</v>
      </c>
    </row>
    <row r="24" spans="2:14" x14ac:dyDescent="0.25">
      <c r="B24" s="13" t="s">
        <v>211</v>
      </c>
    </row>
    <row r="25" spans="2:14" x14ac:dyDescent="0.25">
      <c r="B25" t="s">
        <v>312</v>
      </c>
      <c r="J25"/>
      <c r="K25" s="20"/>
    </row>
    <row r="26" spans="2:14" x14ac:dyDescent="0.25">
      <c r="J26"/>
    </row>
    <row r="27" spans="2:14" x14ac:dyDescent="0.25">
      <c r="B27" s="11" t="s">
        <v>189</v>
      </c>
      <c r="J27"/>
    </row>
    <row r="28" spans="2:14" x14ac:dyDescent="0.25">
      <c r="B28" t="s">
        <v>273</v>
      </c>
      <c r="J28"/>
    </row>
    <row r="29" spans="2:14" x14ac:dyDescent="0.25">
      <c r="B29" t="s">
        <v>274</v>
      </c>
      <c r="J29"/>
      <c r="K29" s="14"/>
    </row>
    <row r="30" spans="2:14" x14ac:dyDescent="0.25">
      <c r="B30" t="s">
        <v>275</v>
      </c>
      <c r="J30"/>
      <c r="K30"/>
    </row>
    <row r="31" spans="2:14" x14ac:dyDescent="0.25">
      <c r="B31" t="s">
        <v>276</v>
      </c>
      <c r="J31"/>
    </row>
    <row r="32" spans="2:14" x14ac:dyDescent="0.25">
      <c r="B32" t="s">
        <v>277</v>
      </c>
      <c r="J32"/>
    </row>
    <row r="33" spans="1:11" x14ac:dyDescent="0.25">
      <c r="B33"/>
      <c r="K33"/>
    </row>
    <row r="34" spans="1:11" x14ac:dyDescent="0.25">
      <c r="B34" s="11" t="s">
        <v>190</v>
      </c>
      <c r="J34"/>
      <c r="K34"/>
    </row>
    <row r="35" spans="1:11" x14ac:dyDescent="0.25">
      <c r="B35" t="s">
        <v>273</v>
      </c>
      <c r="J35"/>
      <c r="K35"/>
    </row>
    <row r="36" spans="1:11" x14ac:dyDescent="0.25">
      <c r="B36" t="s">
        <v>278</v>
      </c>
      <c r="J36"/>
      <c r="K36"/>
    </row>
    <row r="37" spans="1:11" x14ac:dyDescent="0.25">
      <c r="B37" t="s">
        <v>279</v>
      </c>
      <c r="J37"/>
      <c r="K37"/>
    </row>
    <row r="38" spans="1:11" x14ac:dyDescent="0.25">
      <c r="A38" s="19"/>
      <c r="D38"/>
    </row>
    <row r="39" spans="1:11" x14ac:dyDescent="0.25">
      <c r="A39" s="19"/>
      <c r="B39" s="5" t="s">
        <v>149</v>
      </c>
      <c r="D39"/>
      <c r="J39"/>
      <c r="K39"/>
    </row>
    <row r="40" spans="1:11" x14ac:dyDescent="0.25">
      <c r="A40" s="19"/>
      <c r="B40" s="4" t="s">
        <v>151</v>
      </c>
      <c r="D40"/>
      <c r="J40"/>
      <c r="K40"/>
    </row>
    <row r="41" spans="1:11" x14ac:dyDescent="0.25">
      <c r="A41" s="19"/>
      <c r="B41" s="4" t="s">
        <v>158</v>
      </c>
      <c r="C41" s="4" t="s">
        <v>152</v>
      </c>
      <c r="D41"/>
      <c r="J41"/>
      <c r="K41"/>
    </row>
    <row r="42" spans="1:11" x14ac:dyDescent="0.25">
      <c r="A42" s="19"/>
      <c r="B42" s="4" t="s">
        <v>150</v>
      </c>
      <c r="C42" s="4" t="s">
        <v>153</v>
      </c>
      <c r="J42"/>
      <c r="K42"/>
    </row>
    <row r="43" spans="1:11" x14ac:dyDescent="0.25">
      <c r="A43" s="19"/>
      <c r="C43" s="4" t="s">
        <v>154</v>
      </c>
      <c r="J43"/>
      <c r="K43"/>
    </row>
    <row r="44" spans="1:11" x14ac:dyDescent="0.25">
      <c r="A44" s="19"/>
      <c r="C44" s="4" t="s">
        <v>155</v>
      </c>
      <c r="J44"/>
      <c r="K44"/>
    </row>
    <row r="45" spans="1:11" x14ac:dyDescent="0.25">
      <c r="A45" s="19"/>
      <c r="C45" s="4" t="s">
        <v>156</v>
      </c>
      <c r="J45"/>
      <c r="K45"/>
    </row>
    <row r="46" spans="1:11" x14ac:dyDescent="0.25">
      <c r="A46" s="19"/>
      <c r="C46" s="4" t="s">
        <v>157</v>
      </c>
      <c r="J46"/>
      <c r="K46"/>
    </row>
    <row r="47" spans="1:11" x14ac:dyDescent="0.25">
      <c r="A47" s="19"/>
      <c r="J47"/>
      <c r="K47"/>
    </row>
    <row r="48" spans="1:11" x14ac:dyDescent="0.25">
      <c r="A48" s="19"/>
      <c r="B48" s="5" t="s">
        <v>281</v>
      </c>
      <c r="J48"/>
      <c r="K48"/>
    </row>
    <row r="49" spans="1:11" x14ac:dyDescent="0.25">
      <c r="A49" s="19"/>
      <c r="B49" s="13" t="s">
        <v>221</v>
      </c>
      <c r="C49" s="13" t="s">
        <v>222</v>
      </c>
      <c r="J49"/>
      <c r="K49"/>
    </row>
    <row r="50" spans="1:11" x14ac:dyDescent="0.25">
      <c r="A50" s="19"/>
      <c r="B50" s="13"/>
      <c r="C50" s="13" t="s">
        <v>269</v>
      </c>
      <c r="J50"/>
      <c r="K50"/>
    </row>
    <row r="51" spans="1:11" x14ac:dyDescent="0.25">
      <c r="A51" s="19"/>
      <c r="J51"/>
      <c r="K51"/>
    </row>
    <row r="52" spans="1:11" x14ac:dyDescent="0.25">
      <c r="A52" s="19"/>
      <c r="B52" s="5" t="s">
        <v>313</v>
      </c>
      <c r="J52"/>
      <c r="K52"/>
    </row>
    <row r="53" spans="1:11" x14ac:dyDescent="0.25">
      <c r="A53" s="19">
        <v>4</v>
      </c>
      <c r="B53" s="4" t="s">
        <v>317</v>
      </c>
      <c r="J53"/>
      <c r="K53"/>
    </row>
    <row r="54" spans="1:11" x14ac:dyDescent="0.25">
      <c r="A54" s="19">
        <v>5</v>
      </c>
      <c r="B54" s="4" t="s">
        <v>318</v>
      </c>
      <c r="J54"/>
      <c r="K54"/>
    </row>
    <row r="55" spans="1:11" x14ac:dyDescent="0.25">
      <c r="A55" s="19">
        <v>6</v>
      </c>
      <c r="B55" s="4" t="s">
        <v>166</v>
      </c>
      <c r="J55"/>
      <c r="K55"/>
    </row>
    <row r="56" spans="1:11" x14ac:dyDescent="0.25">
      <c r="A56" s="19"/>
      <c r="J56"/>
      <c r="K56"/>
    </row>
    <row r="57" spans="1:11" x14ac:dyDescent="0.25">
      <c r="A57" s="19"/>
      <c r="B57" s="5" t="s">
        <v>43</v>
      </c>
      <c r="J57"/>
      <c r="K57"/>
    </row>
    <row r="58" spans="1:11" x14ac:dyDescent="0.25">
      <c r="A58" s="19">
        <v>1</v>
      </c>
      <c r="B58" s="4" t="s">
        <v>59</v>
      </c>
      <c r="J58"/>
      <c r="K58"/>
    </row>
    <row r="59" spans="1:11" x14ac:dyDescent="0.25">
      <c r="A59" s="19"/>
      <c r="B59" s="4" t="s">
        <v>60</v>
      </c>
      <c r="J59"/>
      <c r="K59"/>
    </row>
    <row r="60" spans="1:11" x14ac:dyDescent="0.25">
      <c r="A60" s="19"/>
      <c r="B60" s="4" t="s">
        <v>61</v>
      </c>
      <c r="J60"/>
      <c r="K60"/>
    </row>
    <row r="61" spans="1:11" x14ac:dyDescent="0.25">
      <c r="A61" s="19">
        <v>2</v>
      </c>
      <c r="B61" s="4" t="s">
        <v>163</v>
      </c>
      <c r="J61"/>
      <c r="K61"/>
    </row>
    <row r="62" spans="1:11" x14ac:dyDescent="0.25">
      <c r="A62" s="19"/>
      <c r="B62" s="4" t="s">
        <v>41</v>
      </c>
      <c r="J62"/>
      <c r="K62"/>
    </row>
    <row r="63" spans="1:11" x14ac:dyDescent="0.25">
      <c r="A63" s="19"/>
      <c r="B63" s="4" t="s">
        <v>42</v>
      </c>
      <c r="J63"/>
      <c r="K63"/>
    </row>
    <row r="64" spans="1:11" x14ac:dyDescent="0.25">
      <c r="A64" s="19">
        <v>3</v>
      </c>
      <c r="B64" s="4" t="s">
        <v>164</v>
      </c>
      <c r="J64"/>
      <c r="K64"/>
    </row>
    <row r="65" spans="1:11" x14ac:dyDescent="0.25">
      <c r="A65" s="19"/>
      <c r="B65" s="4" t="s">
        <v>319</v>
      </c>
      <c r="J65"/>
      <c r="K65"/>
    </row>
    <row r="66" spans="1:11" x14ac:dyDescent="0.25">
      <c r="A66" s="19"/>
      <c r="B66" s="4" t="s">
        <v>46</v>
      </c>
      <c r="J66"/>
      <c r="K66"/>
    </row>
    <row r="67" spans="1:11" x14ac:dyDescent="0.25">
      <c r="A67" s="19"/>
      <c r="B67" s="4" t="s">
        <v>47</v>
      </c>
      <c r="J67"/>
      <c r="K67"/>
    </row>
    <row r="68" spans="1:11" x14ac:dyDescent="0.25">
      <c r="A68" s="19"/>
      <c r="B68" s="4" t="s">
        <v>48</v>
      </c>
      <c r="J68"/>
      <c r="K68"/>
    </row>
    <row r="69" spans="1:11" x14ac:dyDescent="0.25">
      <c r="A69" s="19"/>
      <c r="B69" s="4" t="s">
        <v>49</v>
      </c>
      <c r="J69"/>
      <c r="K69"/>
    </row>
    <row r="70" spans="1:11" x14ac:dyDescent="0.25">
      <c r="A70" s="19">
        <v>4</v>
      </c>
      <c r="B70" s="4" t="s">
        <v>165</v>
      </c>
      <c r="J70"/>
      <c r="K70"/>
    </row>
    <row r="71" spans="1:11" x14ac:dyDescent="0.25">
      <c r="A71" s="19"/>
      <c r="B71" s="4" t="s">
        <v>55</v>
      </c>
      <c r="J71"/>
      <c r="K71"/>
    </row>
    <row r="72" spans="1:11" x14ac:dyDescent="0.25">
      <c r="A72" s="19"/>
      <c r="B72" s="4" t="s">
        <v>56</v>
      </c>
      <c r="J72"/>
      <c r="K72"/>
    </row>
    <row r="73" spans="1:11" x14ac:dyDescent="0.25">
      <c r="A73" s="19"/>
      <c r="J73"/>
      <c r="K73"/>
    </row>
    <row r="74" spans="1:11" x14ac:dyDescent="0.25">
      <c r="A74" s="19"/>
      <c r="B74" s="5" t="s">
        <v>45</v>
      </c>
      <c r="J74"/>
      <c r="K74"/>
    </row>
    <row r="75" spans="1:11" x14ac:dyDescent="0.25">
      <c r="A75" s="19">
        <v>1</v>
      </c>
      <c r="B75" s="4" t="s">
        <v>167</v>
      </c>
      <c r="J75"/>
      <c r="K75"/>
    </row>
    <row r="76" spans="1:11" x14ac:dyDescent="0.25">
      <c r="A76" s="19">
        <v>3</v>
      </c>
      <c r="B76" s="4" t="s">
        <v>316</v>
      </c>
      <c r="J76"/>
      <c r="K76"/>
    </row>
    <row r="77" spans="1:11" x14ac:dyDescent="0.25">
      <c r="A77" s="19">
        <v>4</v>
      </c>
      <c r="B77" s="4" t="s">
        <v>317</v>
      </c>
    </row>
    <row r="78" spans="1:11" x14ac:dyDescent="0.25">
      <c r="A78" s="19"/>
    </row>
    <row r="79" spans="1:11" x14ac:dyDescent="0.25">
      <c r="A79" s="19"/>
      <c r="B79" s="11" t="s">
        <v>280</v>
      </c>
    </row>
    <row r="80" spans="1:11" x14ac:dyDescent="0.25">
      <c r="A80" s="19">
        <v>1</v>
      </c>
      <c r="B80" t="s">
        <v>245</v>
      </c>
    </row>
    <row r="81" spans="1:11" x14ac:dyDescent="0.25">
      <c r="A81" s="19">
        <v>2</v>
      </c>
      <c r="B81" t="s">
        <v>246</v>
      </c>
      <c r="C81"/>
      <c r="D81"/>
      <c r="J81"/>
      <c r="K81"/>
    </row>
    <row r="82" spans="1:11" x14ac:dyDescent="0.25">
      <c r="A82" s="19">
        <v>3</v>
      </c>
      <c r="B82" s="4" t="s">
        <v>183</v>
      </c>
      <c r="D82"/>
      <c r="J82"/>
      <c r="K82"/>
    </row>
    <row r="83" spans="1:11" x14ac:dyDescent="0.25">
      <c r="A83" s="19">
        <v>4</v>
      </c>
      <c r="B83" s="4" t="s">
        <v>184</v>
      </c>
      <c r="D83"/>
      <c r="J83"/>
      <c r="K83"/>
    </row>
    <row r="84" spans="1:11" x14ac:dyDescent="0.25">
      <c r="A84" s="18" t="s">
        <v>159</v>
      </c>
      <c r="B84" s="4" t="s">
        <v>314</v>
      </c>
      <c r="J84"/>
      <c r="K84"/>
    </row>
    <row r="86" spans="1:11" x14ac:dyDescent="0.25">
      <c r="B86" s="5" t="s">
        <v>44</v>
      </c>
    </row>
    <row r="87" spans="1:11" x14ac:dyDescent="0.25">
      <c r="A87" s="18" t="s">
        <v>57</v>
      </c>
      <c r="B87" s="4" t="s">
        <v>168</v>
      </c>
    </row>
    <row r="88" spans="1:11" x14ac:dyDescent="0.25">
      <c r="A88" s="18" t="s">
        <v>58</v>
      </c>
      <c r="B88" s="4" t="s">
        <v>169</v>
      </c>
    </row>
    <row r="89" spans="1:11" x14ac:dyDescent="0.25">
      <c r="A89" s="18" t="s">
        <v>148</v>
      </c>
      <c r="B89" s="4" t="s">
        <v>170</v>
      </c>
    </row>
    <row r="90" spans="1:11" x14ac:dyDescent="0.25">
      <c r="A90" s="18" t="s">
        <v>72</v>
      </c>
      <c r="B90" s="4" t="s">
        <v>171</v>
      </c>
    </row>
    <row r="92" spans="1:11" x14ac:dyDescent="0.25">
      <c r="B92" s="5" t="s">
        <v>36</v>
      </c>
    </row>
    <row r="93" spans="1:11" x14ac:dyDescent="0.25">
      <c r="A93" s="18" t="s">
        <v>57</v>
      </c>
      <c r="B93" s="4" t="s">
        <v>172</v>
      </c>
    </row>
    <row r="94" spans="1:11" x14ac:dyDescent="0.25">
      <c r="A94" s="18" t="s">
        <v>58</v>
      </c>
      <c r="B94" s="4" t="s">
        <v>174</v>
      </c>
    </row>
    <row r="95" spans="1:11" x14ac:dyDescent="0.25">
      <c r="A95" s="18" t="s">
        <v>148</v>
      </c>
      <c r="B95" s="4" t="s">
        <v>175</v>
      </c>
    </row>
    <row r="96" spans="1:11" x14ac:dyDescent="0.25">
      <c r="A96" s="18" t="s">
        <v>72</v>
      </c>
      <c r="B96" s="4" t="s">
        <v>176</v>
      </c>
    </row>
    <row r="97" spans="1:4" x14ac:dyDescent="0.25">
      <c r="A97" s="18" t="s">
        <v>159</v>
      </c>
      <c r="B97" s="4" t="s">
        <v>177</v>
      </c>
    </row>
    <row r="98" spans="1:4" x14ac:dyDescent="0.25">
      <c r="A98" s="18" t="s">
        <v>73</v>
      </c>
      <c r="B98" s="4" t="s">
        <v>178</v>
      </c>
    </row>
    <row r="99" spans="1:4" x14ac:dyDescent="0.25">
      <c r="A99" s="18" t="s">
        <v>173</v>
      </c>
      <c r="B99" s="4" t="s">
        <v>179</v>
      </c>
    </row>
    <row r="100" spans="1:4" x14ac:dyDescent="0.25">
      <c r="A100" s="18" t="s">
        <v>340</v>
      </c>
      <c r="B100" s="4" t="s">
        <v>181</v>
      </c>
    </row>
    <row r="102" spans="1:4" x14ac:dyDescent="0.25">
      <c r="B102" s="5" t="s">
        <v>37</v>
      </c>
    </row>
    <row r="103" spans="1:4" x14ac:dyDescent="0.25">
      <c r="A103" s="18" t="s">
        <v>57</v>
      </c>
      <c r="B103" s="4" t="s">
        <v>182</v>
      </c>
      <c r="C103" s="4" t="s">
        <v>40</v>
      </c>
    </row>
    <row r="105" spans="1:4" x14ac:dyDescent="0.25">
      <c r="B105" s="5" t="s">
        <v>3</v>
      </c>
    </row>
    <row r="106" spans="1:4" x14ac:dyDescent="0.25">
      <c r="A106" s="18" t="s">
        <v>57</v>
      </c>
      <c r="B106" s="4" t="s">
        <v>4</v>
      </c>
    </row>
    <row r="107" spans="1:4" x14ac:dyDescent="0.25">
      <c r="A107" s="18" t="s">
        <v>58</v>
      </c>
      <c r="B107" s="4" t="s">
        <v>5</v>
      </c>
    </row>
    <row r="108" spans="1:4" x14ac:dyDescent="0.25">
      <c r="A108" s="18" t="s">
        <v>148</v>
      </c>
      <c r="B108" s="4" t="s">
        <v>6</v>
      </c>
    </row>
    <row r="110" spans="1:4" x14ac:dyDescent="0.25">
      <c r="B110" s="5" t="s">
        <v>51</v>
      </c>
    </row>
    <row r="111" spans="1:4" x14ac:dyDescent="0.25">
      <c r="A111" s="18" t="s">
        <v>57</v>
      </c>
      <c r="B111" s="4" t="s">
        <v>185</v>
      </c>
    </row>
    <row r="112" spans="1:4" x14ac:dyDescent="0.25">
      <c r="D112" s="4" t="s">
        <v>188</v>
      </c>
    </row>
    <row r="113" spans="1:2" x14ac:dyDescent="0.25">
      <c r="A113" s="18" t="s">
        <v>58</v>
      </c>
      <c r="B113" s="4" t="s">
        <v>204</v>
      </c>
    </row>
    <row r="115" spans="1:2" x14ac:dyDescent="0.25">
      <c r="B115" s="5"/>
    </row>
    <row r="116" spans="1:2" x14ac:dyDescent="0.25">
      <c r="B116" s="5" t="s">
        <v>282</v>
      </c>
    </row>
    <row r="117" spans="1:2" x14ac:dyDescent="0.25">
      <c r="B117" s="4" t="s">
        <v>283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46"/>
  <sheetViews>
    <sheetView workbookViewId="0">
      <selection activeCell="F35" sqref="F35"/>
    </sheetView>
  </sheetViews>
  <sheetFormatPr defaultRowHeight="15" x14ac:dyDescent="0.25"/>
  <cols>
    <col min="2" max="2" width="30.140625" customWidth="1"/>
  </cols>
  <sheetData>
    <row r="2" spans="2:4" x14ac:dyDescent="0.25">
      <c r="B2" s="1" t="s">
        <v>7</v>
      </c>
    </row>
    <row r="3" spans="2:4" x14ac:dyDescent="0.25">
      <c r="B3" s="1" t="s">
        <v>8</v>
      </c>
    </row>
    <row r="4" spans="2:4" x14ac:dyDescent="0.25">
      <c r="B4" s="2" t="s">
        <v>9</v>
      </c>
      <c r="D4">
        <v>200</v>
      </c>
    </row>
    <row r="5" spans="2:4" x14ac:dyDescent="0.25">
      <c r="B5" s="2" t="s">
        <v>10</v>
      </c>
      <c r="D5">
        <v>200</v>
      </c>
    </row>
    <row r="6" spans="2:4" x14ac:dyDescent="0.25">
      <c r="B6" s="2" t="s">
        <v>11</v>
      </c>
      <c r="D6">
        <v>200</v>
      </c>
    </row>
    <row r="7" spans="2:4" x14ac:dyDescent="0.25">
      <c r="B7" s="2" t="s">
        <v>52</v>
      </c>
      <c r="D7">
        <v>50</v>
      </c>
    </row>
    <row r="9" spans="2:4" x14ac:dyDescent="0.25">
      <c r="B9" s="1" t="s">
        <v>12</v>
      </c>
    </row>
    <row r="10" spans="2:4" x14ac:dyDescent="0.25">
      <c r="B10" s="1" t="s">
        <v>13</v>
      </c>
    </row>
    <row r="11" spans="2:4" x14ac:dyDescent="0.25">
      <c r="B11" s="2" t="s">
        <v>14</v>
      </c>
      <c r="D11">
        <v>150</v>
      </c>
    </row>
    <row r="12" spans="2:4" x14ac:dyDescent="0.25">
      <c r="B12" s="2" t="s">
        <v>15</v>
      </c>
      <c r="D12">
        <v>150</v>
      </c>
    </row>
    <row r="13" spans="2:4" x14ac:dyDescent="0.25">
      <c r="B13" s="2" t="s">
        <v>16</v>
      </c>
      <c r="D13">
        <v>200</v>
      </c>
    </row>
    <row r="14" spans="2:4" x14ac:dyDescent="0.25">
      <c r="B14" s="2" t="s">
        <v>17</v>
      </c>
      <c r="D14">
        <v>150</v>
      </c>
    </row>
    <row r="15" spans="2:4" x14ac:dyDescent="0.25">
      <c r="B15" s="2" t="s">
        <v>18</v>
      </c>
      <c r="D15">
        <v>200</v>
      </c>
    </row>
    <row r="16" spans="2:4" x14ac:dyDescent="0.25">
      <c r="B16" s="2" t="s">
        <v>19</v>
      </c>
      <c r="D16">
        <v>100</v>
      </c>
    </row>
    <row r="17" spans="2:4" x14ac:dyDescent="0.25">
      <c r="B17" s="2" t="s">
        <v>20</v>
      </c>
      <c r="D17">
        <v>100</v>
      </c>
    </row>
    <row r="18" spans="2:4" x14ac:dyDescent="0.25">
      <c r="B18" s="2" t="s">
        <v>21</v>
      </c>
      <c r="D18">
        <v>100</v>
      </c>
    </row>
    <row r="20" spans="2:4" x14ac:dyDescent="0.25">
      <c r="B20" s="1" t="s">
        <v>22</v>
      </c>
    </row>
    <row r="21" spans="2:4" x14ac:dyDescent="0.25">
      <c r="B21" s="1" t="s">
        <v>23</v>
      </c>
    </row>
    <row r="22" spans="2:4" x14ac:dyDescent="0.25">
      <c r="B22" s="2" t="s">
        <v>24</v>
      </c>
      <c r="D22">
        <v>100</v>
      </c>
    </row>
    <row r="23" spans="2:4" x14ac:dyDescent="0.25">
      <c r="B23" s="2" t="s">
        <v>33</v>
      </c>
      <c r="D23">
        <v>1000</v>
      </c>
    </row>
    <row r="24" spans="2:4" x14ac:dyDescent="0.25">
      <c r="B24" s="2" t="s">
        <v>34</v>
      </c>
      <c r="D24">
        <v>0</v>
      </c>
    </row>
    <row r="25" spans="2:4" x14ac:dyDescent="0.25">
      <c r="B25" s="2" t="s">
        <v>25</v>
      </c>
      <c r="D25">
        <v>100</v>
      </c>
    </row>
    <row r="26" spans="2:4" x14ac:dyDescent="0.25">
      <c r="B26" s="2" t="s">
        <v>26</v>
      </c>
      <c r="D26">
        <v>100</v>
      </c>
    </row>
    <row r="27" spans="2:4" x14ac:dyDescent="0.25">
      <c r="B27" s="2" t="s">
        <v>27</v>
      </c>
      <c r="D27">
        <v>100</v>
      </c>
    </row>
    <row r="28" spans="2:4" x14ac:dyDescent="0.25">
      <c r="B28" s="2" t="s">
        <v>28</v>
      </c>
      <c r="D28">
        <v>100</v>
      </c>
    </row>
    <row r="29" spans="2:4" x14ac:dyDescent="0.25">
      <c r="B29" s="2" t="s">
        <v>29</v>
      </c>
      <c r="D29">
        <v>100</v>
      </c>
    </row>
    <row r="30" spans="2:4" x14ac:dyDescent="0.25">
      <c r="B30" s="2" t="s">
        <v>30</v>
      </c>
      <c r="D30">
        <v>200</v>
      </c>
    </row>
    <row r="31" spans="2:4" x14ac:dyDescent="0.25">
      <c r="B31" s="2" t="s">
        <v>31</v>
      </c>
      <c r="D31">
        <v>100</v>
      </c>
    </row>
    <row r="32" spans="2:4" x14ac:dyDescent="0.25">
      <c r="B32" s="2" t="s">
        <v>32</v>
      </c>
      <c r="D32">
        <v>200</v>
      </c>
    </row>
    <row r="33" spans="2:4" x14ac:dyDescent="0.25">
      <c r="B33" s="3" t="s">
        <v>33</v>
      </c>
      <c r="D33">
        <v>300</v>
      </c>
    </row>
    <row r="34" spans="2:4" x14ac:dyDescent="0.25">
      <c r="B34" s="3" t="s">
        <v>34</v>
      </c>
      <c r="D34">
        <v>300</v>
      </c>
    </row>
    <row r="36" spans="2:4" x14ac:dyDescent="0.25">
      <c r="B36" s="2" t="s">
        <v>35</v>
      </c>
      <c r="D36">
        <v>100</v>
      </c>
    </row>
    <row r="37" spans="2:4" x14ac:dyDescent="0.25">
      <c r="B37" s="3" t="s">
        <v>3</v>
      </c>
      <c r="D37">
        <v>1000</v>
      </c>
    </row>
    <row r="39" spans="2:4" x14ac:dyDescent="0.25">
      <c r="B39" s="2" t="s">
        <v>36</v>
      </c>
      <c r="D39">
        <v>200</v>
      </c>
    </row>
    <row r="40" spans="2:4" x14ac:dyDescent="0.25">
      <c r="B40" s="3" t="s">
        <v>37</v>
      </c>
      <c r="D40">
        <v>100</v>
      </c>
    </row>
    <row r="41" spans="2:4" x14ac:dyDescent="0.25">
      <c r="B41" s="3" t="s">
        <v>53</v>
      </c>
      <c r="D41">
        <v>100</v>
      </c>
    </row>
    <row r="42" spans="2:4" x14ac:dyDescent="0.25">
      <c r="B42" s="3" t="s">
        <v>54</v>
      </c>
    </row>
    <row r="43" spans="2:4" x14ac:dyDescent="0.25">
      <c r="B43" s="3" t="s">
        <v>38</v>
      </c>
    </row>
    <row r="44" spans="2:4" x14ac:dyDescent="0.25">
      <c r="B44" s="3" t="s">
        <v>39</v>
      </c>
    </row>
    <row r="46" spans="2:4" x14ac:dyDescent="0.25">
      <c r="D46">
        <f>SUM(D2:D42)</f>
        <v>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42"/>
  <sheetViews>
    <sheetView workbookViewId="0">
      <selection activeCell="F22" sqref="F22"/>
    </sheetView>
  </sheetViews>
  <sheetFormatPr defaultRowHeight="15" x14ac:dyDescent="0.25"/>
  <cols>
    <col min="1" max="1" width="5" customWidth="1"/>
    <col min="2" max="2" width="17.7109375" customWidth="1"/>
    <col min="3" max="3" width="23.28515625" customWidth="1"/>
  </cols>
  <sheetData>
    <row r="2" spans="1:9" x14ac:dyDescent="0.25">
      <c r="A2">
        <v>1</v>
      </c>
      <c r="B2" s="11" t="s">
        <v>253</v>
      </c>
      <c r="C2" s="11" t="s">
        <v>209</v>
      </c>
      <c r="D2" s="12"/>
      <c r="G2" t="s">
        <v>254</v>
      </c>
    </row>
    <row r="3" spans="1:9" x14ac:dyDescent="0.25">
      <c r="B3" t="s">
        <v>255</v>
      </c>
      <c r="C3" s="8" t="s">
        <v>256</v>
      </c>
      <c r="D3" s="12"/>
      <c r="I3" t="s">
        <v>257</v>
      </c>
    </row>
    <row r="4" spans="1:9" x14ac:dyDescent="0.25">
      <c r="B4" t="s">
        <v>258</v>
      </c>
      <c r="C4" s="8" t="s">
        <v>259</v>
      </c>
      <c r="D4" s="12"/>
    </row>
    <row r="5" spans="1:9" x14ac:dyDescent="0.25">
      <c r="B5" t="s">
        <v>260</v>
      </c>
      <c r="C5" s="8" t="s">
        <v>259</v>
      </c>
      <c r="D5" s="12"/>
      <c r="G5" t="s">
        <v>261</v>
      </c>
    </row>
    <row r="6" spans="1:9" x14ac:dyDescent="0.25">
      <c r="C6" s="8"/>
      <c r="D6" s="12"/>
      <c r="G6" t="s">
        <v>262</v>
      </c>
    </row>
    <row r="7" spans="1:9" x14ac:dyDescent="0.25">
      <c r="A7">
        <v>2</v>
      </c>
      <c r="B7" s="11" t="s">
        <v>263</v>
      </c>
      <c r="C7" s="8"/>
      <c r="D7" s="12"/>
    </row>
    <row r="8" spans="1:9" x14ac:dyDescent="0.25">
      <c r="B8" t="s">
        <v>264</v>
      </c>
      <c r="C8" s="8"/>
      <c r="D8" s="12"/>
      <c r="G8" t="s">
        <v>265</v>
      </c>
    </row>
    <row r="9" spans="1:9" x14ac:dyDescent="0.25">
      <c r="B9" t="s">
        <v>266</v>
      </c>
      <c r="C9" s="8"/>
      <c r="D9" s="12"/>
    </row>
    <row r="10" spans="1:9" x14ac:dyDescent="0.25">
      <c r="C10" s="8"/>
      <c r="D10" s="12"/>
    </row>
    <row r="11" spans="1:9" x14ac:dyDescent="0.25">
      <c r="A11">
        <v>3</v>
      </c>
      <c r="B11" s="11" t="s">
        <v>210</v>
      </c>
      <c r="C11" s="11" t="s">
        <v>211</v>
      </c>
      <c r="D11" t="s">
        <v>212</v>
      </c>
    </row>
    <row r="12" spans="1:9" x14ac:dyDescent="0.25">
      <c r="A12">
        <v>4</v>
      </c>
      <c r="B12" s="11" t="s">
        <v>210</v>
      </c>
      <c r="C12" s="11" t="s">
        <v>213</v>
      </c>
      <c r="D12" t="s">
        <v>214</v>
      </c>
    </row>
    <row r="13" spans="1:9" x14ac:dyDescent="0.25">
      <c r="A13">
        <v>5</v>
      </c>
      <c r="B13" s="11" t="s">
        <v>208</v>
      </c>
      <c r="C13" s="11" t="s">
        <v>267</v>
      </c>
    </row>
    <row r="14" spans="1:9" x14ac:dyDescent="0.25">
      <c r="A14">
        <v>6</v>
      </c>
      <c r="B14" t="s">
        <v>215</v>
      </c>
      <c r="C14" t="s">
        <v>216</v>
      </c>
      <c r="D14" t="s">
        <v>217</v>
      </c>
    </row>
    <row r="15" spans="1:9" x14ac:dyDescent="0.25">
      <c r="A15">
        <v>7</v>
      </c>
      <c r="B15" t="s">
        <v>228</v>
      </c>
      <c r="C15" t="s">
        <v>229</v>
      </c>
    </row>
    <row r="16" spans="1:9" x14ac:dyDescent="0.25">
      <c r="C16" s="11" t="s">
        <v>268</v>
      </c>
    </row>
    <row r="17" spans="1:4" x14ac:dyDescent="0.25">
      <c r="A17">
        <v>8</v>
      </c>
      <c r="B17" t="s">
        <v>218</v>
      </c>
      <c r="C17" t="s">
        <v>219</v>
      </c>
      <c r="D17" t="s">
        <v>220</v>
      </c>
    </row>
    <row r="18" spans="1:4" x14ac:dyDescent="0.25">
      <c r="A18">
        <v>9</v>
      </c>
      <c r="B18" s="11" t="s">
        <v>221</v>
      </c>
    </row>
    <row r="19" spans="1:4" x14ac:dyDescent="0.25">
      <c r="C19" t="s">
        <v>222</v>
      </c>
    </row>
    <row r="20" spans="1:4" x14ac:dyDescent="0.25">
      <c r="A20" t="s">
        <v>150</v>
      </c>
      <c r="C20" t="s">
        <v>269</v>
      </c>
    </row>
    <row r="21" spans="1:4" x14ac:dyDescent="0.25">
      <c r="A21">
        <v>10</v>
      </c>
      <c r="B21" t="s">
        <v>223</v>
      </c>
      <c r="D21" t="s">
        <v>224</v>
      </c>
    </row>
    <row r="22" spans="1:4" x14ac:dyDescent="0.25">
      <c r="A22">
        <v>11</v>
      </c>
      <c r="B22" t="s">
        <v>225</v>
      </c>
      <c r="C22" t="s">
        <v>226</v>
      </c>
    </row>
    <row r="23" spans="1:4" x14ac:dyDescent="0.25">
      <c r="A23">
        <v>12</v>
      </c>
      <c r="B23" t="s">
        <v>227</v>
      </c>
    </row>
    <row r="24" spans="1:4" x14ac:dyDescent="0.25">
      <c r="A24">
        <v>13</v>
      </c>
      <c r="B24" t="s">
        <v>230</v>
      </c>
      <c r="D24" t="s">
        <v>231</v>
      </c>
    </row>
    <row r="25" spans="1:4" x14ac:dyDescent="0.25">
      <c r="A25">
        <v>14</v>
      </c>
      <c r="B25" t="s">
        <v>232</v>
      </c>
    </row>
    <row r="26" spans="1:4" x14ac:dyDescent="0.25">
      <c r="A26">
        <v>15</v>
      </c>
      <c r="B26" t="s">
        <v>271</v>
      </c>
      <c r="D26" t="s">
        <v>233</v>
      </c>
    </row>
    <row r="27" spans="1:4" x14ac:dyDescent="0.25">
      <c r="A27">
        <v>16</v>
      </c>
      <c r="B27" t="s">
        <v>234</v>
      </c>
      <c r="C27" t="s">
        <v>235</v>
      </c>
    </row>
    <row r="28" spans="1:4" x14ac:dyDescent="0.25">
      <c r="A28">
        <v>17</v>
      </c>
      <c r="B28" t="s">
        <v>236</v>
      </c>
      <c r="D28" t="s">
        <v>237</v>
      </c>
    </row>
    <row r="29" spans="1:4" x14ac:dyDescent="0.25">
      <c r="A29">
        <v>18</v>
      </c>
      <c r="B29" t="s">
        <v>238</v>
      </c>
    </row>
    <row r="30" spans="1:4" x14ac:dyDescent="0.25">
      <c r="A30">
        <v>19</v>
      </c>
      <c r="B30" t="s">
        <v>239</v>
      </c>
    </row>
    <row r="31" spans="1:4" x14ac:dyDescent="0.25">
      <c r="A31">
        <v>20</v>
      </c>
      <c r="B31" t="s">
        <v>240</v>
      </c>
    </row>
    <row r="32" spans="1:4" x14ac:dyDescent="0.25">
      <c r="A32">
        <v>21</v>
      </c>
      <c r="B32" t="s">
        <v>241</v>
      </c>
      <c r="C32" t="s">
        <v>242</v>
      </c>
    </row>
    <row r="33" spans="1:3" x14ac:dyDescent="0.25">
      <c r="C33" t="s">
        <v>243</v>
      </c>
    </row>
    <row r="34" spans="1:3" x14ac:dyDescent="0.25">
      <c r="C34" t="s">
        <v>244</v>
      </c>
    </row>
    <row r="35" spans="1:3" x14ac:dyDescent="0.25">
      <c r="C35" t="s">
        <v>248</v>
      </c>
    </row>
    <row r="36" spans="1:3" x14ac:dyDescent="0.25">
      <c r="C36" t="s">
        <v>249</v>
      </c>
    </row>
    <row r="37" spans="1:3" x14ac:dyDescent="0.25">
      <c r="C37" t="s">
        <v>250</v>
      </c>
    </row>
    <row r="38" spans="1:3" x14ac:dyDescent="0.25">
      <c r="A38">
        <v>22</v>
      </c>
      <c r="B38" t="s">
        <v>50</v>
      </c>
      <c r="C38" t="s">
        <v>245</v>
      </c>
    </row>
    <row r="39" spans="1:3" x14ac:dyDescent="0.25">
      <c r="C39" t="s">
        <v>246</v>
      </c>
    </row>
    <row r="40" spans="1:3" x14ac:dyDescent="0.25">
      <c r="A40">
        <v>23</v>
      </c>
      <c r="B40" t="s">
        <v>247</v>
      </c>
    </row>
    <row r="41" spans="1:3" x14ac:dyDescent="0.25">
      <c r="A41">
        <v>24</v>
      </c>
      <c r="B41" t="s">
        <v>251</v>
      </c>
    </row>
    <row r="42" spans="1:3" x14ac:dyDescent="0.25">
      <c r="A42">
        <v>25</v>
      </c>
      <c r="B42" t="s">
        <v>252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7"/>
  <sheetViews>
    <sheetView workbookViewId="0">
      <selection activeCell="D41" sqref="D41"/>
    </sheetView>
  </sheetViews>
  <sheetFormatPr defaultRowHeight="15" x14ac:dyDescent="0.25"/>
  <cols>
    <col min="1" max="1" width="21.42578125" bestFit="1" customWidth="1"/>
    <col min="2" max="2" width="15.140625" customWidth="1"/>
    <col min="3" max="3" width="20.7109375" customWidth="1"/>
    <col min="4" max="4" width="21.85546875" customWidth="1"/>
    <col min="5" max="6" width="21" customWidth="1"/>
  </cols>
  <sheetData>
    <row r="1" spans="1:7" x14ac:dyDescent="0.25">
      <c r="A1" s="4"/>
      <c r="B1" s="4"/>
      <c r="C1" s="4" t="s">
        <v>62</v>
      </c>
      <c r="D1" s="4" t="s">
        <v>63</v>
      </c>
      <c r="E1" s="4" t="s">
        <v>64</v>
      </c>
      <c r="F1" s="4" t="s">
        <v>65</v>
      </c>
      <c r="G1" s="4"/>
    </row>
    <row r="2" spans="1:7" x14ac:dyDescent="0.25">
      <c r="A2" s="4" t="s">
        <v>66</v>
      </c>
      <c r="B2" s="4"/>
      <c r="C2" s="4"/>
      <c r="D2" s="4"/>
      <c r="E2" s="4"/>
      <c r="F2" s="4"/>
      <c r="G2" s="4"/>
    </row>
    <row r="3" spans="1:7" x14ac:dyDescent="0.25">
      <c r="A3" s="7" t="s">
        <v>67</v>
      </c>
      <c r="B3" s="7" t="s">
        <v>68</v>
      </c>
      <c r="C3" s="7"/>
      <c r="D3" s="7"/>
      <c r="E3" s="7"/>
      <c r="F3" s="7"/>
      <c r="G3" s="4"/>
    </row>
    <row r="4" spans="1:7" x14ac:dyDescent="0.25">
      <c r="A4" s="7" t="s">
        <v>70</v>
      </c>
      <c r="B4" s="7" t="s">
        <v>71</v>
      </c>
      <c r="C4" s="7" t="s">
        <v>57</v>
      </c>
      <c r="D4" s="7" t="s">
        <v>58</v>
      </c>
      <c r="E4" s="7" t="s">
        <v>72</v>
      </c>
      <c r="F4" s="7" t="s">
        <v>73</v>
      </c>
      <c r="G4" s="4"/>
    </row>
    <row r="5" spans="1:7" x14ac:dyDescent="0.25">
      <c r="A5" s="7" t="s">
        <v>75</v>
      </c>
      <c r="B5" s="7" t="s">
        <v>76</v>
      </c>
      <c r="C5" s="7" t="s">
        <v>136</v>
      </c>
      <c r="D5" s="7" t="s">
        <v>69</v>
      </c>
      <c r="E5" s="7" t="s">
        <v>136</v>
      </c>
      <c r="F5" s="7" t="s">
        <v>136</v>
      </c>
      <c r="G5" s="4"/>
    </row>
    <row r="6" spans="1:7" x14ac:dyDescent="0.25">
      <c r="A6" s="7" t="s">
        <v>78</v>
      </c>
      <c r="B6" s="7" t="s">
        <v>76</v>
      </c>
      <c r="C6" s="7"/>
      <c r="D6" s="7"/>
      <c r="E6" s="7" t="s">
        <v>78</v>
      </c>
      <c r="F6" s="7" t="s">
        <v>78</v>
      </c>
      <c r="G6" s="4"/>
    </row>
    <row r="7" spans="1:7" x14ac:dyDescent="0.25">
      <c r="A7" s="7" t="s">
        <v>79</v>
      </c>
      <c r="B7" s="7" t="s">
        <v>71</v>
      </c>
      <c r="C7" s="7"/>
      <c r="D7" s="7" t="s">
        <v>80</v>
      </c>
      <c r="E7" s="7" t="s">
        <v>79</v>
      </c>
      <c r="F7" s="7" t="s">
        <v>79</v>
      </c>
      <c r="G7" s="4"/>
    </row>
    <row r="8" spans="1:7" x14ac:dyDescent="0.25">
      <c r="A8" s="7" t="s">
        <v>81</v>
      </c>
      <c r="B8" s="7" t="s">
        <v>71</v>
      </c>
      <c r="C8" s="7" t="s">
        <v>81</v>
      </c>
      <c r="D8" s="7" t="s">
        <v>81</v>
      </c>
      <c r="E8" s="7" t="s">
        <v>81</v>
      </c>
      <c r="F8" s="7" t="s">
        <v>81</v>
      </c>
      <c r="G8" s="4"/>
    </row>
    <row r="9" spans="1:7" x14ac:dyDescent="0.25">
      <c r="A9" s="7" t="s">
        <v>83</v>
      </c>
      <c r="B9" s="7" t="s">
        <v>68</v>
      </c>
      <c r="C9" s="7" t="s">
        <v>83</v>
      </c>
      <c r="D9" s="7" t="s">
        <v>83</v>
      </c>
      <c r="E9" s="7" t="s">
        <v>83</v>
      </c>
      <c r="F9" s="7" t="s">
        <v>83</v>
      </c>
      <c r="G9" s="4"/>
    </row>
    <row r="10" spans="1:7" x14ac:dyDescent="0.25">
      <c r="A10" s="7" t="s">
        <v>84</v>
      </c>
      <c r="B10" s="7" t="s">
        <v>68</v>
      </c>
      <c r="C10" s="7" t="s">
        <v>84</v>
      </c>
      <c r="D10" s="7" t="s">
        <v>84</v>
      </c>
      <c r="E10" s="7" t="s">
        <v>84</v>
      </c>
      <c r="F10" s="7" t="s">
        <v>84</v>
      </c>
      <c r="G10" s="4"/>
    </row>
    <row r="11" spans="1:7" x14ac:dyDescent="0.25">
      <c r="A11" s="7" t="s">
        <v>85</v>
      </c>
      <c r="B11" s="7" t="s">
        <v>68</v>
      </c>
      <c r="C11" s="7" t="s">
        <v>85</v>
      </c>
      <c r="D11" s="7" t="s">
        <v>85</v>
      </c>
      <c r="E11" s="7" t="s">
        <v>85</v>
      </c>
      <c r="F11" s="7" t="s">
        <v>85</v>
      </c>
      <c r="G11" s="4"/>
    </row>
    <row r="12" spans="1:7" x14ac:dyDescent="0.25">
      <c r="A12" s="7" t="s">
        <v>82</v>
      </c>
      <c r="B12" s="7" t="s">
        <v>68</v>
      </c>
      <c r="C12" s="7" t="s">
        <v>82</v>
      </c>
      <c r="D12" s="7" t="s">
        <v>82</v>
      </c>
      <c r="E12" s="7" t="s">
        <v>82</v>
      </c>
      <c r="F12" s="7" t="s">
        <v>82</v>
      </c>
      <c r="G12" s="4"/>
    </row>
    <row r="13" spans="1:7" x14ac:dyDescent="0.25">
      <c r="A13" s="7" t="s">
        <v>86</v>
      </c>
      <c r="B13" s="7" t="s">
        <v>68</v>
      </c>
      <c r="C13" s="7"/>
      <c r="D13" s="7"/>
      <c r="E13" s="7" t="s">
        <v>86</v>
      </c>
      <c r="F13" s="7" t="s">
        <v>86</v>
      </c>
      <c r="G13" s="4"/>
    </row>
    <row r="14" spans="1:7" x14ac:dyDescent="0.25">
      <c r="A14" s="7" t="s">
        <v>87</v>
      </c>
      <c r="B14" s="7" t="s">
        <v>68</v>
      </c>
      <c r="C14" s="7"/>
      <c r="D14" s="7" t="s">
        <v>87</v>
      </c>
      <c r="E14" s="7" t="s">
        <v>87</v>
      </c>
      <c r="F14" s="7" t="s">
        <v>87</v>
      </c>
      <c r="G14" s="4"/>
    </row>
    <row r="15" spans="1:7" x14ac:dyDescent="0.25">
      <c r="A15" s="7" t="s">
        <v>88</v>
      </c>
      <c r="B15" s="7" t="s">
        <v>68</v>
      </c>
      <c r="C15" s="7"/>
      <c r="D15" s="7"/>
      <c r="E15" s="7" t="s">
        <v>88</v>
      </c>
      <c r="F15" s="7" t="s">
        <v>88</v>
      </c>
      <c r="G15" s="4"/>
    </row>
    <row r="16" spans="1:7" x14ac:dyDescent="0.25">
      <c r="A16" s="7" t="s">
        <v>89</v>
      </c>
      <c r="B16" s="7" t="s">
        <v>68</v>
      </c>
      <c r="C16" s="7"/>
      <c r="D16" s="7" t="s">
        <v>89</v>
      </c>
      <c r="E16" s="7" t="s">
        <v>89</v>
      </c>
      <c r="F16" s="7" t="s">
        <v>89</v>
      </c>
      <c r="G16" s="4"/>
    </row>
    <row r="17" spans="1:7" x14ac:dyDescent="0.25">
      <c r="A17" s="7" t="s">
        <v>90</v>
      </c>
      <c r="B17" s="7" t="s">
        <v>68</v>
      </c>
      <c r="C17" s="7"/>
      <c r="D17" s="7" t="s">
        <v>90</v>
      </c>
      <c r="E17" s="7" t="s">
        <v>90</v>
      </c>
      <c r="F17" s="7" t="s">
        <v>90</v>
      </c>
      <c r="G17" s="4"/>
    </row>
    <row r="18" spans="1:7" x14ac:dyDescent="0.25">
      <c r="A18" s="7" t="s">
        <v>91</v>
      </c>
      <c r="B18" s="7" t="s">
        <v>68</v>
      </c>
      <c r="C18" s="7"/>
      <c r="D18" s="7"/>
      <c r="E18" s="7" t="s">
        <v>91</v>
      </c>
      <c r="F18" s="7" t="s">
        <v>91</v>
      </c>
      <c r="G18" s="4"/>
    </row>
    <row r="19" spans="1:7" x14ac:dyDescent="0.25">
      <c r="A19" s="7" t="s">
        <v>92</v>
      </c>
      <c r="B19" s="7" t="s">
        <v>93</v>
      </c>
      <c r="C19" s="7"/>
      <c r="D19" s="7" t="s">
        <v>74</v>
      </c>
      <c r="E19" s="7" t="s">
        <v>92</v>
      </c>
      <c r="F19" s="7" t="s">
        <v>92</v>
      </c>
      <c r="G19" s="4"/>
    </row>
    <row r="20" spans="1:7" x14ac:dyDescent="0.25">
      <c r="A20" s="7" t="s">
        <v>94</v>
      </c>
      <c r="B20" s="7" t="s">
        <v>95</v>
      </c>
      <c r="C20" s="7"/>
      <c r="D20" s="7"/>
      <c r="E20" s="7" t="s">
        <v>96</v>
      </c>
      <c r="F20" s="7" t="s">
        <v>96</v>
      </c>
      <c r="G20" s="4"/>
    </row>
    <row r="21" spans="1:7" x14ac:dyDescent="0.25">
      <c r="A21" s="7" t="s">
        <v>97</v>
      </c>
      <c r="B21" s="7" t="s">
        <v>71</v>
      </c>
      <c r="C21" s="7"/>
      <c r="D21" s="7"/>
      <c r="E21" s="7" t="s">
        <v>97</v>
      </c>
      <c r="F21" s="7" t="s">
        <v>97</v>
      </c>
      <c r="G21" s="4"/>
    </row>
    <row r="22" spans="1:7" x14ac:dyDescent="0.25">
      <c r="A22" s="4"/>
      <c r="B22" s="4"/>
      <c r="C22" s="4"/>
      <c r="D22" s="4"/>
      <c r="E22" s="4"/>
      <c r="F22" s="4"/>
      <c r="G22" s="4"/>
    </row>
    <row r="23" spans="1:7" x14ac:dyDescent="0.25">
      <c r="A23" s="4"/>
      <c r="B23" s="4"/>
      <c r="C23" s="4"/>
      <c r="D23" s="4"/>
      <c r="E23" s="4"/>
      <c r="F23" s="4"/>
      <c r="G23" s="4"/>
    </row>
    <row r="24" spans="1:7" x14ac:dyDescent="0.25">
      <c r="A24" s="4"/>
      <c r="B24" s="4"/>
      <c r="C24" s="4"/>
      <c r="D24" s="4"/>
      <c r="E24" s="4"/>
      <c r="F24" s="4"/>
      <c r="G24" s="4"/>
    </row>
    <row r="25" spans="1:7" x14ac:dyDescent="0.25">
      <c r="A25" s="4" t="s">
        <v>98</v>
      </c>
      <c r="B25" s="4"/>
      <c r="C25" s="4"/>
      <c r="D25" s="4"/>
      <c r="E25" s="4"/>
      <c r="F25" s="4"/>
      <c r="G25" s="4"/>
    </row>
    <row r="26" spans="1:7" x14ac:dyDescent="0.25">
      <c r="A26" s="7" t="s">
        <v>67</v>
      </c>
      <c r="B26" s="7" t="s">
        <v>68</v>
      </c>
      <c r="C26" s="7" t="s">
        <v>77</v>
      </c>
      <c r="D26" s="7" t="s">
        <v>77</v>
      </c>
      <c r="E26" s="7" t="s">
        <v>77</v>
      </c>
      <c r="F26" s="7" t="s">
        <v>77</v>
      </c>
      <c r="G26" s="4"/>
    </row>
    <row r="27" spans="1:7" x14ac:dyDescent="0.25">
      <c r="A27" s="7" t="s">
        <v>99</v>
      </c>
      <c r="B27" s="7" t="s">
        <v>68</v>
      </c>
      <c r="C27" s="7" t="s">
        <v>77</v>
      </c>
      <c r="D27" s="7" t="s">
        <v>77</v>
      </c>
      <c r="E27" s="7" t="s">
        <v>77</v>
      </c>
      <c r="F27" s="7" t="s">
        <v>77</v>
      </c>
      <c r="G27" s="4"/>
    </row>
    <row r="28" spans="1:7" x14ac:dyDescent="0.25">
      <c r="A28" s="7" t="s">
        <v>100</v>
      </c>
      <c r="B28" s="7" t="s">
        <v>101</v>
      </c>
      <c r="C28" s="7" t="s">
        <v>100</v>
      </c>
      <c r="D28" s="7" t="s">
        <v>100</v>
      </c>
      <c r="E28" s="7" t="s">
        <v>100</v>
      </c>
      <c r="F28" s="7" t="s">
        <v>100</v>
      </c>
      <c r="G28" s="4"/>
    </row>
    <row r="29" spans="1:7" x14ac:dyDescent="0.25">
      <c r="A29" s="7" t="s">
        <v>103</v>
      </c>
      <c r="B29" s="7" t="s">
        <v>101</v>
      </c>
      <c r="C29" s="7" t="s">
        <v>103</v>
      </c>
      <c r="D29" s="7" t="s">
        <v>103</v>
      </c>
      <c r="E29" s="7" t="s">
        <v>103</v>
      </c>
      <c r="F29" s="7" t="s">
        <v>103</v>
      </c>
      <c r="G29" s="4"/>
    </row>
    <row r="30" spans="1:7" x14ac:dyDescent="0.25">
      <c r="A30" s="7" t="s">
        <v>75</v>
      </c>
      <c r="B30" s="7" t="s">
        <v>76</v>
      </c>
      <c r="C30" s="7" t="s">
        <v>75</v>
      </c>
      <c r="D30" s="7" t="s">
        <v>75</v>
      </c>
      <c r="E30" s="7" t="s">
        <v>75</v>
      </c>
      <c r="F30" s="7" t="s">
        <v>75</v>
      </c>
      <c r="G30" s="4"/>
    </row>
    <row r="31" spans="1:7" x14ac:dyDescent="0.25">
      <c r="A31" s="7" t="s">
        <v>102</v>
      </c>
      <c r="B31" s="7" t="s">
        <v>104</v>
      </c>
      <c r="C31" s="7" t="s">
        <v>102</v>
      </c>
      <c r="D31" s="7" t="s">
        <v>102</v>
      </c>
      <c r="E31" s="7" t="s">
        <v>102</v>
      </c>
      <c r="F31" s="7" t="s">
        <v>102</v>
      </c>
      <c r="G31" s="4"/>
    </row>
    <row r="32" spans="1:7" x14ac:dyDescent="0.25">
      <c r="A32" s="7" t="s">
        <v>107</v>
      </c>
      <c r="B32" s="7" t="s">
        <v>104</v>
      </c>
      <c r="C32" s="7" t="s">
        <v>137</v>
      </c>
      <c r="D32" s="7" t="s">
        <v>137</v>
      </c>
      <c r="E32" s="7" t="s">
        <v>137</v>
      </c>
      <c r="F32" s="7" t="s">
        <v>137</v>
      </c>
      <c r="G32" s="4"/>
    </row>
    <row r="33" spans="1:7" x14ac:dyDescent="0.25">
      <c r="A33" s="7" t="s">
        <v>108</v>
      </c>
      <c r="B33" s="7" t="s">
        <v>104</v>
      </c>
      <c r="C33" s="7" t="s">
        <v>138</v>
      </c>
      <c r="D33" s="7" t="s">
        <v>138</v>
      </c>
      <c r="E33" s="7" t="s">
        <v>138</v>
      </c>
      <c r="F33" s="7" t="s">
        <v>138</v>
      </c>
      <c r="G33" s="4"/>
    </row>
    <row r="34" spans="1:7" x14ac:dyDescent="0.25">
      <c r="A34" s="7" t="s">
        <v>106</v>
      </c>
      <c r="B34" s="7" t="s">
        <v>68</v>
      </c>
      <c r="C34" s="7" t="s">
        <v>139</v>
      </c>
      <c r="D34" s="7" t="s">
        <v>139</v>
      </c>
      <c r="E34" s="7" t="s">
        <v>139</v>
      </c>
      <c r="F34" s="7" t="s">
        <v>139</v>
      </c>
      <c r="G34" s="4"/>
    </row>
    <row r="35" spans="1:7" x14ac:dyDescent="0.25">
      <c r="A35" s="7" t="s">
        <v>105</v>
      </c>
      <c r="B35" s="7" t="s">
        <v>68</v>
      </c>
      <c r="C35" s="7" t="s">
        <v>140</v>
      </c>
      <c r="D35" s="7" t="s">
        <v>140</v>
      </c>
      <c r="E35" s="7" t="s">
        <v>140</v>
      </c>
      <c r="F35" s="7" t="s">
        <v>140</v>
      </c>
      <c r="G35" s="4"/>
    </row>
    <row r="36" spans="1:7" x14ac:dyDescent="0.25">
      <c r="A36" s="7" t="s">
        <v>109</v>
      </c>
      <c r="B36" s="7" t="s">
        <v>95</v>
      </c>
      <c r="C36" s="7" t="s">
        <v>141</v>
      </c>
      <c r="D36" s="7" t="s">
        <v>141</v>
      </c>
      <c r="E36" s="7" t="s">
        <v>141</v>
      </c>
      <c r="F36" s="7" t="s">
        <v>141</v>
      </c>
      <c r="G36" s="4"/>
    </row>
    <row r="37" spans="1:7" x14ac:dyDescent="0.25">
      <c r="A37" s="7" t="s">
        <v>110</v>
      </c>
      <c r="B37" s="7" t="s">
        <v>71</v>
      </c>
      <c r="C37" s="7"/>
      <c r="D37" s="7"/>
      <c r="E37" s="7" t="s">
        <v>110</v>
      </c>
      <c r="F37" s="7" t="s">
        <v>110</v>
      </c>
      <c r="G37" s="4"/>
    </row>
    <row r="38" spans="1:7" x14ac:dyDescent="0.25">
      <c r="A38" s="7" t="s">
        <v>112</v>
      </c>
      <c r="B38" s="7" t="s">
        <v>95</v>
      </c>
      <c r="C38" s="7"/>
      <c r="D38" s="7"/>
      <c r="E38" s="7" t="s">
        <v>112</v>
      </c>
      <c r="F38" s="7" t="s">
        <v>112</v>
      </c>
      <c r="G38" s="4"/>
    </row>
    <row r="39" spans="1:7" x14ac:dyDescent="0.25">
      <c r="A39" s="7" t="s">
        <v>114</v>
      </c>
      <c r="B39" s="7" t="s">
        <v>95</v>
      </c>
      <c r="C39" s="7"/>
      <c r="D39" s="7"/>
      <c r="E39" s="7" t="s">
        <v>114</v>
      </c>
      <c r="F39" s="7" t="s">
        <v>114</v>
      </c>
      <c r="G39" s="4"/>
    </row>
    <row r="40" spans="1:7" x14ac:dyDescent="0.25">
      <c r="A40" s="7" t="s">
        <v>116</v>
      </c>
      <c r="B40" s="7" t="s">
        <v>117</v>
      </c>
      <c r="C40" s="7"/>
      <c r="D40" s="7"/>
      <c r="E40" s="7" t="s">
        <v>116</v>
      </c>
      <c r="F40" s="7" t="s">
        <v>116</v>
      </c>
      <c r="G40" s="4"/>
    </row>
    <row r="41" spans="1:7" x14ac:dyDescent="0.25">
      <c r="A41" s="7" t="s">
        <v>119</v>
      </c>
      <c r="B41" s="7" t="s">
        <v>71</v>
      </c>
      <c r="C41" s="7"/>
      <c r="D41" s="7" t="s">
        <v>111</v>
      </c>
      <c r="E41" s="7" t="s">
        <v>119</v>
      </c>
      <c r="F41" s="7" t="s">
        <v>119</v>
      </c>
      <c r="G41" s="4"/>
    </row>
    <row r="42" spans="1:7" x14ac:dyDescent="0.25">
      <c r="A42" s="7" t="s">
        <v>121</v>
      </c>
      <c r="B42" s="7" t="s">
        <v>71</v>
      </c>
      <c r="C42" s="7"/>
      <c r="D42" s="7"/>
      <c r="E42" s="7"/>
      <c r="F42" s="7"/>
      <c r="G42" s="4"/>
    </row>
    <row r="43" spans="1:7" x14ac:dyDescent="0.25">
      <c r="A43" s="7" t="s">
        <v>123</v>
      </c>
      <c r="B43" s="7" t="s">
        <v>71</v>
      </c>
      <c r="C43" s="7"/>
      <c r="D43" s="7"/>
      <c r="E43" s="7"/>
      <c r="F43" s="7"/>
      <c r="G43" s="4"/>
    </row>
    <row r="44" spans="1:7" x14ac:dyDescent="0.25">
      <c r="A44" s="7" t="s">
        <v>125</v>
      </c>
      <c r="B44" s="7" t="s">
        <v>101</v>
      </c>
      <c r="C44" s="7"/>
      <c r="D44" s="7" t="s">
        <v>142</v>
      </c>
      <c r="E44" s="7"/>
      <c r="F44" s="7"/>
      <c r="G44" s="4"/>
    </row>
    <row r="45" spans="1:7" x14ac:dyDescent="0.25">
      <c r="A45" s="7" t="s">
        <v>127</v>
      </c>
      <c r="B45" s="7" t="s">
        <v>101</v>
      </c>
      <c r="C45" s="7"/>
      <c r="D45" s="7" t="s">
        <v>143</v>
      </c>
      <c r="E45" s="7"/>
      <c r="F45" s="7"/>
      <c r="G45" s="4"/>
    </row>
    <row r="46" spans="1:7" x14ac:dyDescent="0.25">
      <c r="A46" s="7" t="s">
        <v>129</v>
      </c>
      <c r="B46" s="7" t="s">
        <v>101</v>
      </c>
      <c r="C46" s="7"/>
      <c r="D46" s="7" t="s">
        <v>144</v>
      </c>
      <c r="E46" s="7"/>
      <c r="F46" s="7"/>
      <c r="G46" s="4"/>
    </row>
    <row r="47" spans="1:7" x14ac:dyDescent="0.25">
      <c r="A47" s="7" t="s">
        <v>131</v>
      </c>
      <c r="B47" s="7" t="s">
        <v>132</v>
      </c>
      <c r="C47" s="7"/>
      <c r="D47" s="7" t="s">
        <v>113</v>
      </c>
      <c r="E47" s="7"/>
      <c r="F47" s="7"/>
      <c r="G47" s="4"/>
    </row>
    <row r="48" spans="1:7" x14ac:dyDescent="0.25">
      <c r="A48" s="7" t="s">
        <v>134</v>
      </c>
      <c r="B48" s="7" t="s">
        <v>132</v>
      </c>
      <c r="C48" s="7"/>
      <c r="D48" s="7" t="s">
        <v>115</v>
      </c>
      <c r="E48" s="7"/>
      <c r="F48" s="7"/>
      <c r="G48" s="4"/>
    </row>
    <row r="49" spans="4:4" x14ac:dyDescent="0.25">
      <c r="D49" t="s">
        <v>118</v>
      </c>
    </row>
    <row r="50" spans="4:4" x14ac:dyDescent="0.25">
      <c r="D50" t="s">
        <v>120</v>
      </c>
    </row>
    <row r="51" spans="4:4" x14ac:dyDescent="0.25">
      <c r="D51" t="s">
        <v>122</v>
      </c>
    </row>
    <row r="52" spans="4:4" x14ac:dyDescent="0.25">
      <c r="D52" t="s">
        <v>124</v>
      </c>
    </row>
    <row r="53" spans="4:4" x14ac:dyDescent="0.25">
      <c r="D53" t="s">
        <v>126</v>
      </c>
    </row>
    <row r="54" spans="4:4" x14ac:dyDescent="0.25">
      <c r="D54" t="s">
        <v>128</v>
      </c>
    </row>
    <row r="55" spans="4:4" x14ac:dyDescent="0.25">
      <c r="D55" t="s">
        <v>130</v>
      </c>
    </row>
    <row r="56" spans="4:4" x14ac:dyDescent="0.25">
      <c r="D56" t="s">
        <v>133</v>
      </c>
    </row>
    <row r="57" spans="4:4" x14ac:dyDescent="0.25">
      <c r="D57" t="s">
        <v>135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1"/>
  <sheetViews>
    <sheetView topLeftCell="A34" workbookViewId="0">
      <selection activeCell="F46" sqref="F46"/>
    </sheetView>
  </sheetViews>
  <sheetFormatPr defaultRowHeight="15" x14ac:dyDescent="0.25"/>
  <cols>
    <col min="1" max="1" width="10.5703125" customWidth="1"/>
    <col min="2" max="2" width="28.28515625" customWidth="1"/>
    <col min="3" max="3" width="28.42578125" customWidth="1"/>
  </cols>
  <sheetData>
    <row r="1" spans="1:4" x14ac:dyDescent="0.25">
      <c r="A1" s="28">
        <v>2015</v>
      </c>
    </row>
    <row r="2" spans="1:4" x14ac:dyDescent="0.25">
      <c r="A2" s="23" t="s">
        <v>435</v>
      </c>
      <c r="B2" s="23" t="s">
        <v>436</v>
      </c>
      <c r="C2" s="23" t="s">
        <v>437</v>
      </c>
      <c r="D2" s="23" t="s">
        <v>438</v>
      </c>
    </row>
    <row r="3" spans="1:4" x14ac:dyDescent="0.25">
      <c r="A3" s="10" t="s">
        <v>186</v>
      </c>
      <c r="B3" s="15" t="s">
        <v>291</v>
      </c>
      <c r="C3" s="15"/>
      <c r="D3" s="15">
        <v>200</v>
      </c>
    </row>
    <row r="4" spans="1:4" x14ac:dyDescent="0.25">
      <c r="A4" s="10"/>
      <c r="B4" s="15" t="s">
        <v>206</v>
      </c>
      <c r="C4" s="16"/>
      <c r="D4" s="15">
        <v>200</v>
      </c>
    </row>
    <row r="5" spans="1:4" x14ac:dyDescent="0.25">
      <c r="B5" s="15" t="s">
        <v>285</v>
      </c>
      <c r="C5" s="16"/>
      <c r="D5" s="15">
        <v>800</v>
      </c>
    </row>
    <row r="6" spans="1:4" x14ac:dyDescent="0.25">
      <c r="B6" s="15" t="s">
        <v>286</v>
      </c>
      <c r="C6" s="16"/>
      <c r="D6" s="15">
        <v>200</v>
      </c>
    </row>
    <row r="7" spans="1:4" x14ac:dyDescent="0.25">
      <c r="B7" s="15" t="s">
        <v>292</v>
      </c>
      <c r="C7" s="16"/>
      <c r="D7" s="15">
        <v>500</v>
      </c>
    </row>
    <row r="8" spans="1:4" x14ac:dyDescent="0.25">
      <c r="B8" s="15" t="s">
        <v>293</v>
      </c>
      <c r="C8" s="16"/>
      <c r="D8" s="15">
        <v>500</v>
      </c>
    </row>
    <row r="9" spans="1:4" x14ac:dyDescent="0.25">
      <c r="B9" s="16" t="s">
        <v>200</v>
      </c>
      <c r="C9" s="16"/>
      <c r="D9" s="15">
        <v>500</v>
      </c>
    </row>
    <row r="10" spans="1:4" x14ac:dyDescent="0.25">
      <c r="A10" s="17" t="s">
        <v>294</v>
      </c>
      <c r="B10" s="17"/>
      <c r="C10" s="17"/>
      <c r="D10" s="17">
        <f>SUM(D3:D9)</f>
        <v>2900</v>
      </c>
    </row>
    <row r="11" spans="1:4" x14ac:dyDescent="0.25">
      <c r="A11" s="21"/>
      <c r="B11" s="21"/>
      <c r="C11" s="21"/>
      <c r="D11" s="21"/>
    </row>
    <row r="12" spans="1:4" x14ac:dyDescent="0.25">
      <c r="A12" t="s">
        <v>201</v>
      </c>
      <c r="B12" s="15" t="s">
        <v>18</v>
      </c>
      <c r="C12" s="15"/>
      <c r="D12" s="15">
        <v>3000</v>
      </c>
    </row>
    <row r="13" spans="1:4" x14ac:dyDescent="0.25">
      <c r="B13" s="15" t="s">
        <v>303</v>
      </c>
      <c r="C13" s="15"/>
      <c r="D13" s="15">
        <v>500</v>
      </c>
    </row>
    <row r="14" spans="1:4" x14ac:dyDescent="0.25">
      <c r="B14" s="15" t="s">
        <v>281</v>
      </c>
      <c r="C14" s="15"/>
      <c r="D14" s="15">
        <v>1000</v>
      </c>
    </row>
    <row r="15" spans="1:4" x14ac:dyDescent="0.25">
      <c r="B15" s="15" t="s">
        <v>304</v>
      </c>
      <c r="C15" s="15"/>
      <c r="D15" s="15">
        <v>2000</v>
      </c>
    </row>
    <row r="16" spans="1:4" x14ac:dyDescent="0.25">
      <c r="B16" s="15" t="s">
        <v>199</v>
      </c>
      <c r="C16" s="15"/>
      <c r="D16" s="15">
        <v>200</v>
      </c>
    </row>
    <row r="17" spans="1:4" x14ac:dyDescent="0.25">
      <c r="A17" s="17" t="s">
        <v>294</v>
      </c>
      <c r="B17" s="17"/>
      <c r="C17" s="17"/>
      <c r="D17" s="17">
        <f>SUM(D12:D16)</f>
        <v>6700</v>
      </c>
    </row>
    <row r="18" spans="1:4" x14ac:dyDescent="0.25">
      <c r="A18" s="21"/>
      <c r="B18" s="21"/>
      <c r="C18" s="21"/>
      <c r="D18" s="21"/>
    </row>
    <row r="20" spans="1:4" x14ac:dyDescent="0.25">
      <c r="A20" t="s">
        <v>295</v>
      </c>
      <c r="B20" s="15" t="s">
        <v>190</v>
      </c>
      <c r="C20" s="15"/>
      <c r="D20" s="15">
        <v>500</v>
      </c>
    </row>
    <row r="21" spans="1:4" x14ac:dyDescent="0.25">
      <c r="B21" s="15" t="s">
        <v>191</v>
      </c>
      <c r="C21" s="15" t="s">
        <v>18</v>
      </c>
      <c r="D21" s="15">
        <v>200</v>
      </c>
    </row>
    <row r="22" spans="1:4" x14ac:dyDescent="0.25">
      <c r="B22" s="15"/>
      <c r="C22" s="15" t="s">
        <v>296</v>
      </c>
      <c r="D22" s="15">
        <v>200</v>
      </c>
    </row>
    <row r="23" spans="1:4" x14ac:dyDescent="0.25">
      <c r="B23" s="15" t="s">
        <v>297</v>
      </c>
      <c r="C23" s="15" t="s">
        <v>298</v>
      </c>
      <c r="D23" s="15">
        <v>100</v>
      </c>
    </row>
    <row r="24" spans="1:4" x14ac:dyDescent="0.25">
      <c r="B24" s="15"/>
      <c r="C24" s="15" t="s">
        <v>299</v>
      </c>
      <c r="D24" s="15">
        <v>200</v>
      </c>
    </row>
    <row r="25" spans="1:4" x14ac:dyDescent="0.25">
      <c r="B25" s="15"/>
      <c r="C25" s="15" t="s">
        <v>322</v>
      </c>
      <c r="D25" s="15">
        <v>100</v>
      </c>
    </row>
    <row r="26" spans="1:4" x14ac:dyDescent="0.25">
      <c r="A26" s="17" t="s">
        <v>294</v>
      </c>
      <c r="B26" s="17"/>
      <c r="C26" s="17"/>
      <c r="D26" s="17">
        <f>SUM(D20:D25)</f>
        <v>1300</v>
      </c>
    </row>
    <row r="28" spans="1:4" x14ac:dyDescent="0.25">
      <c r="A28" t="s">
        <v>300</v>
      </c>
      <c r="B28" s="15" t="s">
        <v>301</v>
      </c>
      <c r="C28" s="15"/>
      <c r="D28" s="15">
        <v>500</v>
      </c>
    </row>
    <row r="29" spans="1:4" x14ac:dyDescent="0.25">
      <c r="B29" s="15" t="s">
        <v>325</v>
      </c>
      <c r="C29" s="15"/>
      <c r="D29" s="15">
        <v>500</v>
      </c>
    </row>
    <row r="30" spans="1:4" x14ac:dyDescent="0.25">
      <c r="A30" s="17" t="s">
        <v>294</v>
      </c>
      <c r="B30" s="17"/>
      <c r="C30" s="17"/>
      <c r="D30" s="17">
        <f>SUM(D28:D29)</f>
        <v>1000</v>
      </c>
    </row>
    <row r="32" spans="1:4" x14ac:dyDescent="0.25">
      <c r="A32" t="s">
        <v>290</v>
      </c>
      <c r="B32" s="15" t="s">
        <v>12</v>
      </c>
      <c r="C32" s="15" t="s">
        <v>323</v>
      </c>
      <c r="D32" s="15">
        <v>200</v>
      </c>
    </row>
    <row r="33" spans="1:4" x14ac:dyDescent="0.25">
      <c r="B33" s="15"/>
      <c r="C33" s="15" t="s">
        <v>207</v>
      </c>
      <c r="D33" s="15">
        <v>100</v>
      </c>
    </row>
    <row r="34" spans="1:4" x14ac:dyDescent="0.25">
      <c r="B34" s="15"/>
      <c r="C34" s="15" t="s">
        <v>192</v>
      </c>
      <c r="D34" s="15">
        <v>100</v>
      </c>
    </row>
    <row r="35" spans="1:4" x14ac:dyDescent="0.25">
      <c r="B35" s="15"/>
      <c r="C35" s="15" t="s">
        <v>193</v>
      </c>
      <c r="D35" s="15">
        <v>400</v>
      </c>
    </row>
    <row r="36" spans="1:4" x14ac:dyDescent="0.25">
      <c r="B36" s="15" t="s">
        <v>324</v>
      </c>
      <c r="C36" s="15"/>
      <c r="D36" s="15">
        <v>1000</v>
      </c>
    </row>
    <row r="37" spans="1:4" x14ac:dyDescent="0.25">
      <c r="B37" s="15" t="s">
        <v>13</v>
      </c>
      <c r="C37" s="15" t="s">
        <v>194</v>
      </c>
      <c r="D37" s="15">
        <v>100</v>
      </c>
    </row>
    <row r="38" spans="1:4" x14ac:dyDescent="0.25">
      <c r="B38" s="15"/>
      <c r="C38" s="15" t="s">
        <v>195</v>
      </c>
      <c r="D38" s="15">
        <v>100</v>
      </c>
    </row>
    <row r="39" spans="1:4" x14ac:dyDescent="0.25">
      <c r="A39" s="17" t="s">
        <v>294</v>
      </c>
      <c r="B39" s="17"/>
      <c r="C39" s="17"/>
      <c r="D39" s="17">
        <f>SUM(D32:D38)</f>
        <v>2000</v>
      </c>
    </row>
    <row r="41" spans="1:4" x14ac:dyDescent="0.25">
      <c r="A41" t="s">
        <v>289</v>
      </c>
      <c r="B41" s="15" t="s">
        <v>197</v>
      </c>
      <c r="C41" s="15" t="s">
        <v>287</v>
      </c>
      <c r="D41" s="15">
        <v>200</v>
      </c>
    </row>
    <row r="42" spans="1:4" x14ac:dyDescent="0.25">
      <c r="B42" s="15" t="s">
        <v>34</v>
      </c>
      <c r="C42" s="15" t="s">
        <v>288</v>
      </c>
      <c r="D42" s="15">
        <v>200</v>
      </c>
    </row>
    <row r="43" spans="1:4" x14ac:dyDescent="0.25">
      <c r="B43" s="15" t="s">
        <v>203</v>
      </c>
      <c r="C43" s="15" t="s">
        <v>288</v>
      </c>
      <c r="D43" s="15">
        <v>600</v>
      </c>
    </row>
    <row r="44" spans="1:4" x14ac:dyDescent="0.25">
      <c r="B44" s="15" t="s">
        <v>320</v>
      </c>
      <c r="C44" s="15"/>
      <c r="D44" s="15">
        <v>600</v>
      </c>
    </row>
    <row r="45" spans="1:4" x14ac:dyDescent="0.25">
      <c r="B45" s="15" t="s">
        <v>321</v>
      </c>
      <c r="C45" s="15"/>
      <c r="D45" s="15">
        <v>400</v>
      </c>
    </row>
    <row r="46" spans="1:4" x14ac:dyDescent="0.25">
      <c r="A46" s="17" t="s">
        <v>294</v>
      </c>
      <c r="B46" s="17"/>
      <c r="C46" s="17"/>
      <c r="D46" s="17">
        <f>SUM(D41:D45)</f>
        <v>2000</v>
      </c>
    </row>
    <row r="49" spans="1:4" x14ac:dyDescent="0.25">
      <c r="A49" t="s">
        <v>305</v>
      </c>
      <c r="B49" s="15" t="s">
        <v>198</v>
      </c>
      <c r="C49" s="15"/>
      <c r="D49" s="15">
        <v>500</v>
      </c>
    </row>
    <row r="50" spans="1:4" x14ac:dyDescent="0.25">
      <c r="B50" s="15" t="s">
        <v>202</v>
      </c>
      <c r="C50" s="15" t="s">
        <v>205</v>
      </c>
      <c r="D50" s="15">
        <v>400</v>
      </c>
    </row>
    <row r="51" spans="1:4" x14ac:dyDescent="0.25">
      <c r="B51" s="15" t="s">
        <v>326</v>
      </c>
      <c r="C51" s="15"/>
      <c r="D51" s="15">
        <v>1000</v>
      </c>
    </row>
    <row r="52" spans="1:4" x14ac:dyDescent="0.25">
      <c r="B52" s="15" t="s">
        <v>306</v>
      </c>
      <c r="C52" s="15"/>
      <c r="D52" s="15">
        <v>200</v>
      </c>
    </row>
    <row r="53" spans="1:4" x14ac:dyDescent="0.25">
      <c r="B53" s="15" t="s">
        <v>307</v>
      </c>
      <c r="C53" s="15"/>
      <c r="D53" s="15">
        <v>200</v>
      </c>
    </row>
    <row r="54" spans="1:4" x14ac:dyDescent="0.25">
      <c r="A54" s="17" t="s">
        <v>294</v>
      </c>
      <c r="B54" s="17"/>
      <c r="C54" s="17"/>
      <c r="D54" s="17">
        <f>SUM(D49:D53)</f>
        <v>2300</v>
      </c>
    </row>
    <row r="55" spans="1:4" s="21" customFormat="1" x14ac:dyDescent="0.25"/>
    <row r="56" spans="1:4" s="21" customFormat="1" x14ac:dyDescent="0.25">
      <c r="A56" t="s">
        <v>302</v>
      </c>
      <c r="B56" s="15" t="s">
        <v>196</v>
      </c>
      <c r="C56" s="15" t="s">
        <v>327</v>
      </c>
      <c r="D56" s="15">
        <v>1500</v>
      </c>
    </row>
    <row r="57" spans="1:4" s="21" customFormat="1" x14ac:dyDescent="0.25">
      <c r="A57"/>
      <c r="B57" s="15"/>
      <c r="C57" s="15" t="s">
        <v>308</v>
      </c>
      <c r="D57" s="15"/>
    </row>
    <row r="58" spans="1:4" s="21" customFormat="1" x14ac:dyDescent="0.25">
      <c r="A58"/>
      <c r="B58" s="15"/>
      <c r="C58" s="15" t="s">
        <v>253</v>
      </c>
      <c r="D58" s="15"/>
    </row>
    <row r="59" spans="1:4" s="21" customFormat="1" x14ac:dyDescent="0.25">
      <c r="A59" s="17" t="s">
        <v>294</v>
      </c>
      <c r="B59" s="17"/>
      <c r="C59" s="17"/>
      <c r="D59" s="17">
        <f>SUM(D56:D58)</f>
        <v>1500</v>
      </c>
    </row>
    <row r="61" spans="1:4" x14ac:dyDescent="0.25">
      <c r="A61" t="s">
        <v>450</v>
      </c>
      <c r="D61">
        <f>D10+D17+D26+D30+D39+D46+D54+D59</f>
        <v>19700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6"/>
  <sheetViews>
    <sheetView topLeftCell="A34" workbookViewId="0">
      <selection activeCell="E9" sqref="E9"/>
    </sheetView>
  </sheetViews>
  <sheetFormatPr defaultRowHeight="12.75" x14ac:dyDescent="0.25"/>
  <cols>
    <col min="1" max="1" width="13.140625" style="24" customWidth="1"/>
    <col min="2" max="2" width="23.42578125" style="24" customWidth="1"/>
    <col min="3" max="3" width="40.42578125" style="24" customWidth="1"/>
    <col min="4" max="16384" width="9.140625" style="24"/>
  </cols>
  <sheetData>
    <row r="1" spans="1:4" x14ac:dyDescent="0.25">
      <c r="A1" s="29">
        <v>2016</v>
      </c>
    </row>
    <row r="2" spans="1:4" x14ac:dyDescent="0.25">
      <c r="A2" s="24" t="s">
        <v>435</v>
      </c>
      <c r="B2" s="24" t="s">
        <v>436</v>
      </c>
      <c r="C2" s="24" t="s">
        <v>437</v>
      </c>
      <c r="D2" s="24" t="s">
        <v>438</v>
      </c>
    </row>
    <row r="4" spans="1:4" x14ac:dyDescent="0.25">
      <c r="A4" s="24" t="s">
        <v>403</v>
      </c>
      <c r="B4" s="30" t="s">
        <v>404</v>
      </c>
      <c r="C4" s="30" t="s">
        <v>408</v>
      </c>
      <c r="D4" s="30">
        <v>800</v>
      </c>
    </row>
    <row r="5" spans="1:4" x14ac:dyDescent="0.25">
      <c r="B5" s="24" t="s">
        <v>405</v>
      </c>
      <c r="C5" s="25" t="s">
        <v>408</v>
      </c>
    </row>
    <row r="6" spans="1:4" x14ac:dyDescent="0.25">
      <c r="B6" s="30" t="s">
        <v>406</v>
      </c>
      <c r="C6" s="30" t="s">
        <v>434</v>
      </c>
      <c r="D6" s="30">
        <v>800</v>
      </c>
    </row>
    <row r="7" spans="1:4" x14ac:dyDescent="0.25">
      <c r="B7" s="30" t="s">
        <v>407</v>
      </c>
      <c r="C7" s="30" t="s">
        <v>408</v>
      </c>
      <c r="D7" s="30">
        <v>800</v>
      </c>
    </row>
    <row r="8" spans="1:4" x14ac:dyDescent="0.25">
      <c r="B8" s="30" t="s">
        <v>293</v>
      </c>
      <c r="C8" s="30" t="s">
        <v>409</v>
      </c>
      <c r="D8" s="30">
        <v>200</v>
      </c>
    </row>
    <row r="9" spans="1:4" x14ac:dyDescent="0.25">
      <c r="B9" s="30" t="s">
        <v>425</v>
      </c>
      <c r="C9" s="30" t="s">
        <v>408</v>
      </c>
      <c r="D9" s="30">
        <v>400</v>
      </c>
    </row>
    <row r="10" spans="1:4" ht="15" x14ac:dyDescent="0.25">
      <c r="B10" s="13" t="s">
        <v>211</v>
      </c>
      <c r="C10" s="25" t="s">
        <v>408</v>
      </c>
      <c r="D10"/>
    </row>
    <row r="11" spans="1:4" ht="15" x14ac:dyDescent="0.25">
      <c r="B11" s="13" t="s">
        <v>213</v>
      </c>
      <c r="C11" s="25" t="s">
        <v>408</v>
      </c>
      <c r="D11"/>
    </row>
    <row r="12" spans="1:4" ht="15" x14ac:dyDescent="0.25">
      <c r="B12" s="30" t="s">
        <v>448</v>
      </c>
      <c r="C12" s="25" t="s">
        <v>408</v>
      </c>
      <c r="D12"/>
    </row>
    <row r="13" spans="1:4" x14ac:dyDescent="0.25">
      <c r="B13" s="25" t="s">
        <v>336</v>
      </c>
      <c r="C13" s="25" t="s">
        <v>408</v>
      </c>
      <c r="D13" s="25"/>
    </row>
    <row r="14" spans="1:4" x14ac:dyDescent="0.2">
      <c r="A14" s="26" t="s">
        <v>294</v>
      </c>
      <c r="B14" s="26"/>
      <c r="C14" s="26"/>
      <c r="D14" s="26">
        <f>SUM(D4:D13)</f>
        <v>3000</v>
      </c>
    </row>
    <row r="16" spans="1:4" ht="25.5" x14ac:dyDescent="0.25">
      <c r="A16" s="24" t="s">
        <v>295</v>
      </c>
      <c r="B16" s="30" t="s">
        <v>7</v>
      </c>
      <c r="C16" s="31" t="s">
        <v>426</v>
      </c>
      <c r="D16" s="30">
        <v>500</v>
      </c>
    </row>
    <row r="17" spans="1:4" x14ac:dyDescent="0.25">
      <c r="B17" s="30"/>
      <c r="C17" s="31" t="s">
        <v>427</v>
      </c>
      <c r="D17" s="30">
        <v>600</v>
      </c>
    </row>
    <row r="18" spans="1:4" x14ac:dyDescent="0.25">
      <c r="B18" s="30" t="s">
        <v>410</v>
      </c>
      <c r="C18" s="30" t="s">
        <v>411</v>
      </c>
      <c r="D18" s="30">
        <v>400</v>
      </c>
    </row>
    <row r="19" spans="1:4" x14ac:dyDescent="0.25">
      <c r="B19" s="30" t="s">
        <v>413</v>
      </c>
      <c r="C19" s="30" t="s">
        <v>408</v>
      </c>
      <c r="D19" s="30">
        <v>1000</v>
      </c>
    </row>
    <row r="20" spans="1:4" x14ac:dyDescent="0.25">
      <c r="B20" s="30" t="s">
        <v>421</v>
      </c>
      <c r="C20" s="30" t="s">
        <v>422</v>
      </c>
      <c r="D20" s="30">
        <v>400</v>
      </c>
    </row>
    <row r="21" spans="1:4" x14ac:dyDescent="0.2">
      <c r="A21" s="26" t="s">
        <v>294</v>
      </c>
      <c r="B21" s="26"/>
      <c r="C21" s="26"/>
      <c r="D21" s="26">
        <f>SUM(D16:D20)</f>
        <v>2900</v>
      </c>
    </row>
    <row r="23" spans="1:4" x14ac:dyDescent="0.25">
      <c r="A23" s="24" t="s">
        <v>300</v>
      </c>
      <c r="B23" s="30" t="s">
        <v>11</v>
      </c>
      <c r="C23" s="30" t="s">
        <v>412</v>
      </c>
      <c r="D23" s="30">
        <v>300</v>
      </c>
    </row>
    <row r="24" spans="1:4" x14ac:dyDescent="0.2">
      <c r="A24" s="26" t="s">
        <v>294</v>
      </c>
      <c r="B24" s="26"/>
      <c r="C24" s="26"/>
      <c r="D24" s="26">
        <f>SUM(D23)</f>
        <v>300</v>
      </c>
    </row>
    <row r="26" spans="1:4" ht="25.5" x14ac:dyDescent="0.25">
      <c r="A26" s="24" t="s">
        <v>290</v>
      </c>
      <c r="B26" s="30" t="s">
        <v>12</v>
      </c>
      <c r="C26" s="31" t="s">
        <v>428</v>
      </c>
      <c r="D26" s="30">
        <v>1600</v>
      </c>
    </row>
    <row r="27" spans="1:4" x14ac:dyDescent="0.25">
      <c r="B27" s="30"/>
      <c r="C27" s="31" t="s">
        <v>443</v>
      </c>
      <c r="D27" s="30">
        <v>400</v>
      </c>
    </row>
    <row r="28" spans="1:4" x14ac:dyDescent="0.25">
      <c r="B28" s="30"/>
      <c r="C28" s="31" t="s">
        <v>429</v>
      </c>
      <c r="D28" s="30">
        <v>500</v>
      </c>
    </row>
    <row r="29" spans="1:4" x14ac:dyDescent="0.25">
      <c r="B29" s="30" t="s">
        <v>13</v>
      </c>
      <c r="C29" s="30" t="s">
        <v>431</v>
      </c>
      <c r="D29" s="30">
        <v>800</v>
      </c>
    </row>
    <row r="30" spans="1:4" x14ac:dyDescent="0.25">
      <c r="B30" s="30" t="s">
        <v>14</v>
      </c>
      <c r="C30" s="30" t="s">
        <v>444</v>
      </c>
      <c r="D30" s="30">
        <v>200</v>
      </c>
    </row>
    <row r="31" spans="1:4" x14ac:dyDescent="0.2">
      <c r="A31" s="26" t="s">
        <v>294</v>
      </c>
      <c r="B31" s="26"/>
      <c r="C31" s="26"/>
      <c r="D31" s="26">
        <f>SUM(D26:D30)</f>
        <v>3500</v>
      </c>
    </row>
    <row r="33" spans="1:4" x14ac:dyDescent="0.25">
      <c r="A33" s="24" t="s">
        <v>414</v>
      </c>
      <c r="B33" s="30" t="s">
        <v>36</v>
      </c>
      <c r="C33" s="30" t="s">
        <v>445</v>
      </c>
      <c r="D33" s="30">
        <v>400</v>
      </c>
    </row>
    <row r="34" spans="1:4" x14ac:dyDescent="0.25">
      <c r="B34" s="30" t="s">
        <v>415</v>
      </c>
      <c r="C34" s="30" t="s">
        <v>440</v>
      </c>
      <c r="D34" s="30">
        <v>1500</v>
      </c>
    </row>
    <row r="35" spans="1:4" x14ac:dyDescent="0.2">
      <c r="A35" s="26" t="s">
        <v>294</v>
      </c>
      <c r="B35" s="26"/>
      <c r="C35" s="26"/>
      <c r="D35" s="26">
        <f>SUM(D33:D34)</f>
        <v>1900</v>
      </c>
    </row>
    <row r="37" spans="1:4" x14ac:dyDescent="0.25">
      <c r="A37" s="24" t="s">
        <v>419</v>
      </c>
      <c r="B37" s="30" t="s">
        <v>202</v>
      </c>
      <c r="C37" s="30" t="s">
        <v>446</v>
      </c>
      <c r="D37" s="30">
        <v>600</v>
      </c>
    </row>
    <row r="38" spans="1:4" x14ac:dyDescent="0.25">
      <c r="B38" s="30"/>
      <c r="C38" s="30" t="s">
        <v>447</v>
      </c>
      <c r="D38" s="30">
        <v>300</v>
      </c>
    </row>
    <row r="39" spans="1:4" x14ac:dyDescent="0.25">
      <c r="B39" s="30" t="s">
        <v>416</v>
      </c>
      <c r="C39" s="30" t="s">
        <v>417</v>
      </c>
      <c r="D39" s="30">
        <v>200</v>
      </c>
    </row>
    <row r="40" spans="1:4" x14ac:dyDescent="0.25">
      <c r="B40" s="30" t="s">
        <v>449</v>
      </c>
      <c r="C40" s="30" t="s">
        <v>408</v>
      </c>
      <c r="D40" s="30">
        <v>400</v>
      </c>
    </row>
    <row r="41" spans="1:4" x14ac:dyDescent="0.25">
      <c r="B41" s="30" t="s">
        <v>418</v>
      </c>
      <c r="C41" s="30" t="s">
        <v>420</v>
      </c>
      <c r="D41" s="30">
        <v>600</v>
      </c>
    </row>
    <row r="42" spans="1:4" x14ac:dyDescent="0.2">
      <c r="A42" s="26" t="s">
        <v>294</v>
      </c>
      <c r="B42" s="26"/>
      <c r="C42" s="26"/>
      <c r="D42" s="26">
        <f>SUM(D37:D41)</f>
        <v>2100</v>
      </c>
    </row>
    <row r="43" spans="1:4" x14ac:dyDescent="0.2">
      <c r="A43" s="27"/>
      <c r="B43" s="27"/>
      <c r="C43" s="27"/>
      <c r="D43" s="27"/>
    </row>
    <row r="44" spans="1:4" x14ac:dyDescent="0.25">
      <c r="A44" s="24" t="s">
        <v>351</v>
      </c>
      <c r="B44" s="30" t="s">
        <v>197</v>
      </c>
      <c r="C44" s="30" t="s">
        <v>409</v>
      </c>
      <c r="D44" s="30">
        <v>500</v>
      </c>
    </row>
    <row r="45" spans="1:4" x14ac:dyDescent="0.25">
      <c r="B45" s="30"/>
      <c r="C45" s="30" t="s">
        <v>439</v>
      </c>
      <c r="D45" s="30"/>
    </row>
    <row r="46" spans="1:4" x14ac:dyDescent="0.25">
      <c r="B46" s="30" t="s">
        <v>34</v>
      </c>
      <c r="C46" s="30" t="s">
        <v>409</v>
      </c>
      <c r="D46" s="30">
        <v>500</v>
      </c>
    </row>
    <row r="47" spans="1:4" ht="25.5" x14ac:dyDescent="0.25">
      <c r="B47" s="30" t="s">
        <v>25</v>
      </c>
      <c r="C47" s="31" t="s">
        <v>423</v>
      </c>
      <c r="D47" s="30">
        <v>600</v>
      </c>
    </row>
    <row r="48" spans="1:4" x14ac:dyDescent="0.25">
      <c r="B48" s="30" t="s">
        <v>12</v>
      </c>
      <c r="C48" s="31" t="s">
        <v>430</v>
      </c>
      <c r="D48" s="30">
        <v>1500</v>
      </c>
    </row>
    <row r="49" spans="1:4" x14ac:dyDescent="0.25">
      <c r="B49" s="30" t="s">
        <v>441</v>
      </c>
      <c r="C49" s="31" t="s">
        <v>442</v>
      </c>
      <c r="D49" s="30">
        <v>500</v>
      </c>
    </row>
    <row r="50" spans="1:4" x14ac:dyDescent="0.2">
      <c r="A50" s="26" t="s">
        <v>294</v>
      </c>
      <c r="B50" s="26"/>
      <c r="C50" s="26"/>
      <c r="D50" s="26">
        <f>SUM(D44:D49)</f>
        <v>3600</v>
      </c>
    </row>
    <row r="52" spans="1:4" x14ac:dyDescent="0.25">
      <c r="A52" s="24" t="s">
        <v>301</v>
      </c>
      <c r="B52" s="30" t="s">
        <v>424</v>
      </c>
      <c r="C52" s="30" t="s">
        <v>3</v>
      </c>
      <c r="D52" s="30">
        <v>300</v>
      </c>
    </row>
    <row r="53" spans="1:4" x14ac:dyDescent="0.25">
      <c r="B53" s="30" t="s">
        <v>432</v>
      </c>
      <c r="C53" s="30" t="s">
        <v>3</v>
      </c>
      <c r="D53" s="30">
        <v>500</v>
      </c>
    </row>
    <row r="54" spans="1:4" x14ac:dyDescent="0.2">
      <c r="B54" s="32" t="s">
        <v>433</v>
      </c>
      <c r="C54" s="30"/>
      <c r="D54" s="30">
        <v>1000</v>
      </c>
    </row>
    <row r="55" spans="1:4" x14ac:dyDescent="0.2">
      <c r="A55" s="26" t="s">
        <v>294</v>
      </c>
      <c r="B55" s="26"/>
      <c r="C55" s="26"/>
      <c r="D55" s="26">
        <f>SUM(D52:D54)</f>
        <v>1800</v>
      </c>
    </row>
    <row r="56" spans="1:4" x14ac:dyDescent="0.25">
      <c r="A56" s="24" t="s">
        <v>450</v>
      </c>
      <c r="D56" s="24">
        <f>D14+D21+D24+D31+D35+D42+D50+D55</f>
        <v>19100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73"/>
  <sheetViews>
    <sheetView topLeftCell="A45" workbookViewId="0">
      <selection activeCell="O68" sqref="O68"/>
    </sheetView>
  </sheetViews>
  <sheetFormatPr defaultRowHeight="15" x14ac:dyDescent="0.25"/>
  <cols>
    <col min="2" max="2" width="42.5703125" customWidth="1"/>
    <col min="3" max="3" width="29.5703125" customWidth="1"/>
  </cols>
  <sheetData>
    <row r="2" spans="1:4" x14ac:dyDescent="0.25">
      <c r="A2" s="23" t="s">
        <v>435</v>
      </c>
      <c r="B2" s="23" t="s">
        <v>436</v>
      </c>
      <c r="C2" s="23" t="s">
        <v>437</v>
      </c>
      <c r="D2" s="23" t="s">
        <v>438</v>
      </c>
    </row>
    <row r="3" spans="1:4" x14ac:dyDescent="0.25">
      <c r="A3" s="10" t="s">
        <v>186</v>
      </c>
      <c r="B3" s="15" t="s">
        <v>533</v>
      </c>
      <c r="C3" s="15"/>
      <c r="D3" s="15">
        <v>500</v>
      </c>
    </row>
    <row r="4" spans="1:4" x14ac:dyDescent="0.25">
      <c r="A4" s="10"/>
      <c r="B4" s="15"/>
      <c r="C4" s="16"/>
      <c r="D4" s="15"/>
    </row>
    <row r="5" spans="1:4" x14ac:dyDescent="0.25">
      <c r="B5" s="15"/>
      <c r="C5" s="16"/>
      <c r="D5" s="15"/>
    </row>
    <row r="6" spans="1:4" x14ac:dyDescent="0.25">
      <c r="B6" s="15"/>
      <c r="C6" s="16"/>
      <c r="D6" s="15"/>
    </row>
    <row r="7" spans="1:4" x14ac:dyDescent="0.25">
      <c r="B7" s="15"/>
      <c r="C7" s="16"/>
      <c r="D7" s="15"/>
    </row>
    <row r="8" spans="1:4" x14ac:dyDescent="0.25">
      <c r="B8" s="15"/>
      <c r="C8" s="16"/>
      <c r="D8" s="15"/>
    </row>
    <row r="9" spans="1:4" x14ac:dyDescent="0.25">
      <c r="B9" s="16"/>
      <c r="C9" s="16"/>
      <c r="D9" s="15"/>
    </row>
    <row r="10" spans="1:4" x14ac:dyDescent="0.25">
      <c r="A10" s="17" t="s">
        <v>294</v>
      </c>
      <c r="B10" s="17"/>
      <c r="C10" s="17"/>
      <c r="D10" s="17">
        <f>SUM(D3:D9)</f>
        <v>500</v>
      </c>
    </row>
    <row r="11" spans="1:4" x14ac:dyDescent="0.25">
      <c r="A11" s="21"/>
      <c r="B11" s="21"/>
      <c r="C11" s="21"/>
      <c r="D11" s="21"/>
    </row>
    <row r="12" spans="1:4" x14ac:dyDescent="0.25">
      <c r="A12" t="s">
        <v>201</v>
      </c>
      <c r="B12" s="15"/>
      <c r="C12" s="15"/>
      <c r="D12" s="15"/>
    </row>
    <row r="13" spans="1:4" x14ac:dyDescent="0.25">
      <c r="B13" s="15"/>
      <c r="C13" s="15"/>
      <c r="D13" s="15"/>
    </row>
    <row r="14" spans="1:4" x14ac:dyDescent="0.25">
      <c r="B14" s="15"/>
      <c r="C14" s="15"/>
      <c r="D14" s="15"/>
    </row>
    <row r="15" spans="1:4" x14ac:dyDescent="0.25">
      <c r="B15" s="15"/>
      <c r="C15" s="15"/>
      <c r="D15" s="15"/>
    </row>
    <row r="16" spans="1:4" x14ac:dyDescent="0.25">
      <c r="B16" s="15"/>
      <c r="C16" s="15"/>
      <c r="D16" s="15"/>
    </row>
    <row r="17" spans="1:4" x14ac:dyDescent="0.25">
      <c r="A17" s="17" t="s">
        <v>294</v>
      </c>
      <c r="B17" s="17"/>
      <c r="C17" s="17"/>
      <c r="D17" s="17">
        <f>SUM(D12:D16)</f>
        <v>0</v>
      </c>
    </row>
    <row r="18" spans="1:4" x14ac:dyDescent="0.25">
      <c r="A18" s="21"/>
      <c r="B18" s="21"/>
      <c r="C18" s="21"/>
      <c r="D18" s="21"/>
    </row>
    <row r="20" spans="1:4" x14ac:dyDescent="0.25">
      <c r="A20" t="s">
        <v>295</v>
      </c>
      <c r="B20" s="15" t="s">
        <v>519</v>
      </c>
      <c r="C20" s="15"/>
      <c r="D20" s="15">
        <v>1000</v>
      </c>
    </row>
    <row r="21" spans="1:4" x14ac:dyDescent="0.25">
      <c r="B21" s="15" t="s">
        <v>520</v>
      </c>
      <c r="C21" s="15"/>
      <c r="D21" s="15">
        <v>800</v>
      </c>
    </row>
    <row r="22" spans="1:4" x14ac:dyDescent="0.25">
      <c r="B22" s="15" t="s">
        <v>521</v>
      </c>
      <c r="C22" s="15"/>
      <c r="D22" s="15">
        <v>1200</v>
      </c>
    </row>
    <row r="23" spans="1:4" x14ac:dyDescent="0.25">
      <c r="B23" s="15" t="s">
        <v>413</v>
      </c>
      <c r="C23" s="15" t="s">
        <v>515</v>
      </c>
      <c r="D23" s="15">
        <v>400</v>
      </c>
    </row>
    <row r="24" spans="1:4" x14ac:dyDescent="0.25">
      <c r="B24" s="15" t="s">
        <v>190</v>
      </c>
      <c r="C24" s="15" t="s">
        <v>536</v>
      </c>
      <c r="D24" s="15">
        <v>300</v>
      </c>
    </row>
    <row r="25" spans="1:4" x14ac:dyDescent="0.25">
      <c r="B25" s="15" t="s">
        <v>410</v>
      </c>
      <c r="C25" s="15" t="s">
        <v>526</v>
      </c>
      <c r="D25" s="15">
        <v>500</v>
      </c>
    </row>
    <row r="26" spans="1:4" x14ac:dyDescent="0.25">
      <c r="A26" s="17" t="s">
        <v>294</v>
      </c>
      <c r="B26" s="17"/>
      <c r="C26" s="17"/>
      <c r="D26" s="17">
        <f>SUM(D20:D25)</f>
        <v>4200</v>
      </c>
    </row>
    <row r="28" spans="1:4" x14ac:dyDescent="0.25">
      <c r="A28" t="s">
        <v>300</v>
      </c>
      <c r="B28" s="15" t="s">
        <v>11</v>
      </c>
      <c r="C28" s="15" t="s">
        <v>535</v>
      </c>
      <c r="D28" s="15">
        <v>200</v>
      </c>
    </row>
    <row r="29" spans="1:4" x14ac:dyDescent="0.25">
      <c r="B29" s="15"/>
      <c r="C29" s="15"/>
      <c r="D29" s="15"/>
    </row>
    <row r="30" spans="1:4" x14ac:dyDescent="0.25">
      <c r="A30" s="17" t="s">
        <v>294</v>
      </c>
      <c r="B30" s="17"/>
      <c r="C30" s="17"/>
      <c r="D30" s="17">
        <f>SUM(D28:D29)</f>
        <v>200</v>
      </c>
    </row>
    <row r="32" spans="1:4" x14ac:dyDescent="0.25">
      <c r="A32" t="s">
        <v>290</v>
      </c>
      <c r="B32" s="15" t="s">
        <v>531</v>
      </c>
      <c r="C32" s="15" t="s">
        <v>532</v>
      </c>
      <c r="D32" s="15">
        <v>1200</v>
      </c>
    </row>
    <row r="33" spans="1:4" x14ac:dyDescent="0.25">
      <c r="B33" s="15" t="s">
        <v>522</v>
      </c>
      <c r="C33" s="15"/>
      <c r="D33" s="15">
        <v>1500</v>
      </c>
    </row>
    <row r="34" spans="1:4" x14ac:dyDescent="0.25">
      <c r="B34" s="15" t="s">
        <v>524</v>
      </c>
      <c r="C34" s="15"/>
      <c r="D34" s="15">
        <v>1000</v>
      </c>
    </row>
    <row r="35" spans="1:4" x14ac:dyDescent="0.25">
      <c r="B35" s="15" t="s">
        <v>523</v>
      </c>
      <c r="C35" s="15"/>
      <c r="D35" s="15">
        <v>1500</v>
      </c>
    </row>
    <row r="36" spans="1:4" x14ac:dyDescent="0.25">
      <c r="B36" s="15" t="s">
        <v>525</v>
      </c>
      <c r="C36" s="15"/>
      <c r="D36" s="15">
        <v>800</v>
      </c>
    </row>
    <row r="37" spans="1:4" x14ac:dyDescent="0.25">
      <c r="B37" s="15" t="s">
        <v>18</v>
      </c>
      <c r="C37" s="15"/>
      <c r="D37" s="15">
        <v>400</v>
      </c>
    </row>
    <row r="38" spans="1:4" x14ac:dyDescent="0.25">
      <c r="B38" s="15" t="s">
        <v>550</v>
      </c>
      <c r="C38" s="15" t="s">
        <v>551</v>
      </c>
      <c r="D38" s="15">
        <v>500</v>
      </c>
    </row>
    <row r="39" spans="1:4" x14ac:dyDescent="0.25">
      <c r="B39" s="15"/>
      <c r="C39" s="15" t="s">
        <v>552</v>
      </c>
      <c r="D39" s="15">
        <v>600</v>
      </c>
    </row>
    <row r="40" spans="1:4" x14ac:dyDescent="0.25">
      <c r="B40" s="15"/>
      <c r="C40" s="15" t="s">
        <v>553</v>
      </c>
      <c r="D40" s="15">
        <v>500</v>
      </c>
    </row>
    <row r="41" spans="1:4" x14ac:dyDescent="0.25">
      <c r="B41" s="15" t="s">
        <v>534</v>
      </c>
      <c r="C41" s="15" t="s">
        <v>526</v>
      </c>
      <c r="D41" s="15">
        <v>400</v>
      </c>
    </row>
    <row r="42" spans="1:4" x14ac:dyDescent="0.25">
      <c r="B42" s="15" t="s">
        <v>514</v>
      </c>
      <c r="C42" s="15" t="s">
        <v>526</v>
      </c>
      <c r="D42" s="15">
        <v>200</v>
      </c>
    </row>
    <row r="43" spans="1:4" x14ac:dyDescent="0.25">
      <c r="B43" s="15" t="s">
        <v>549</v>
      </c>
      <c r="C43" s="15"/>
      <c r="D43" s="15">
        <v>1000</v>
      </c>
    </row>
    <row r="44" spans="1:4" x14ac:dyDescent="0.25">
      <c r="A44" s="17" t="s">
        <v>294</v>
      </c>
      <c r="B44" s="17"/>
      <c r="C44" s="17"/>
      <c r="D44" s="17">
        <f>SUM(D32:D43)</f>
        <v>9600</v>
      </c>
    </row>
    <row r="46" spans="1:4" x14ac:dyDescent="0.25">
      <c r="A46" t="s">
        <v>289</v>
      </c>
      <c r="B46" s="15" t="s">
        <v>520</v>
      </c>
      <c r="C46" s="15" t="s">
        <v>554</v>
      </c>
      <c r="D46" s="15">
        <v>800</v>
      </c>
    </row>
    <row r="47" spans="1:4" x14ac:dyDescent="0.25">
      <c r="B47" s="15"/>
      <c r="C47" s="15" t="s">
        <v>537</v>
      </c>
      <c r="D47" s="15">
        <v>600</v>
      </c>
    </row>
    <row r="48" spans="1:4" x14ac:dyDescent="0.25">
      <c r="B48" s="15"/>
      <c r="C48" s="15" t="s">
        <v>538</v>
      </c>
      <c r="D48" s="15">
        <v>500</v>
      </c>
    </row>
    <row r="49" spans="1:4" x14ac:dyDescent="0.25">
      <c r="B49" s="15"/>
      <c r="C49" s="15"/>
      <c r="D49" s="15"/>
    </row>
    <row r="50" spans="1:4" x14ac:dyDescent="0.25">
      <c r="B50" s="15"/>
      <c r="C50" s="15"/>
      <c r="D50" s="15"/>
    </row>
    <row r="51" spans="1:4" x14ac:dyDescent="0.25">
      <c r="A51" s="17" t="s">
        <v>294</v>
      </c>
      <c r="B51" s="17"/>
      <c r="C51" s="17"/>
      <c r="D51" s="17">
        <f>SUM(D46:D50)</f>
        <v>1900</v>
      </c>
    </row>
    <row r="54" spans="1:4" x14ac:dyDescent="0.25">
      <c r="A54" t="s">
        <v>305</v>
      </c>
      <c r="B54" s="15" t="s">
        <v>539</v>
      </c>
      <c r="C54" s="15" t="s">
        <v>526</v>
      </c>
      <c r="D54" s="15">
        <v>200</v>
      </c>
    </row>
    <row r="55" spans="1:4" x14ac:dyDescent="0.25">
      <c r="B55" s="15" t="s">
        <v>540</v>
      </c>
      <c r="C55" s="15" t="s">
        <v>541</v>
      </c>
      <c r="D55" s="15">
        <v>600</v>
      </c>
    </row>
    <row r="56" spans="1:4" x14ac:dyDescent="0.25">
      <c r="B56" s="15"/>
      <c r="C56" s="15"/>
      <c r="D56" s="15"/>
    </row>
    <row r="57" spans="1:4" x14ac:dyDescent="0.25">
      <c r="B57" s="15"/>
      <c r="C57" s="15"/>
      <c r="D57" s="15"/>
    </row>
    <row r="58" spans="1:4" x14ac:dyDescent="0.25">
      <c r="B58" s="15"/>
      <c r="C58" s="15"/>
      <c r="D58" s="15"/>
    </row>
    <row r="59" spans="1:4" x14ac:dyDescent="0.25">
      <c r="A59" s="17" t="s">
        <v>294</v>
      </c>
      <c r="B59" s="17"/>
      <c r="C59" s="17"/>
      <c r="D59" s="17">
        <f>SUM(D54:D58)</f>
        <v>800</v>
      </c>
    </row>
    <row r="60" spans="1:4" x14ac:dyDescent="0.25">
      <c r="A60" s="21"/>
      <c r="B60" s="21"/>
      <c r="C60" s="21"/>
      <c r="D60" s="21"/>
    </row>
    <row r="61" spans="1:4" x14ac:dyDescent="0.25">
      <c r="A61" t="s">
        <v>302</v>
      </c>
      <c r="B61" s="15" t="s">
        <v>36</v>
      </c>
      <c r="C61" s="15" t="s">
        <v>542</v>
      </c>
      <c r="D61" s="15">
        <v>600</v>
      </c>
    </row>
    <row r="62" spans="1:4" x14ac:dyDescent="0.25">
      <c r="B62" s="15"/>
      <c r="C62" s="15"/>
      <c r="D62" s="15"/>
    </row>
    <row r="63" spans="1:4" x14ac:dyDescent="0.25">
      <c r="B63" s="15"/>
      <c r="C63" s="15"/>
      <c r="D63" s="15"/>
    </row>
    <row r="64" spans="1:4" x14ac:dyDescent="0.25">
      <c r="A64" s="17" t="s">
        <v>294</v>
      </c>
      <c r="B64" s="17"/>
      <c r="C64" s="17"/>
      <c r="D64" s="17">
        <f>SUM(D61:D63)</f>
        <v>600</v>
      </c>
    </row>
    <row r="66" spans="1:4" x14ac:dyDescent="0.25">
      <c r="A66" t="s">
        <v>351</v>
      </c>
      <c r="B66" s="15" t="s">
        <v>527</v>
      </c>
      <c r="C66" s="15"/>
      <c r="D66" s="15">
        <v>1800</v>
      </c>
    </row>
    <row r="67" spans="1:4" x14ac:dyDescent="0.25">
      <c r="B67" s="15" t="s">
        <v>528</v>
      </c>
      <c r="C67" s="15"/>
      <c r="D67" s="15">
        <v>800</v>
      </c>
    </row>
    <row r="68" spans="1:4" x14ac:dyDescent="0.25">
      <c r="B68" s="15" t="s">
        <v>529</v>
      </c>
      <c r="C68" s="15"/>
      <c r="D68" s="15">
        <v>500</v>
      </c>
    </row>
    <row r="69" spans="1:4" x14ac:dyDescent="0.25">
      <c r="B69" s="15" t="s">
        <v>530</v>
      </c>
      <c r="C69" s="15"/>
      <c r="D69" s="15">
        <v>200</v>
      </c>
    </row>
    <row r="70" spans="1:4" x14ac:dyDescent="0.25">
      <c r="B70" s="15" t="s">
        <v>557</v>
      </c>
      <c r="C70" s="15"/>
      <c r="D70" s="15">
        <v>100</v>
      </c>
    </row>
    <row r="71" spans="1:4" x14ac:dyDescent="0.25">
      <c r="A71" s="17" t="s">
        <v>294</v>
      </c>
      <c r="B71" s="17"/>
      <c r="C71" s="17"/>
      <c r="D71" s="17">
        <f>SUM(D66:D70)</f>
        <v>3400</v>
      </c>
    </row>
    <row r="73" spans="1:4" x14ac:dyDescent="0.25">
      <c r="A73" t="s">
        <v>450</v>
      </c>
      <c r="D73">
        <f>D10+D17+D26+D30+D44+D51+D59+D64+D71</f>
        <v>21200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Tasks_2016-2017</vt:lpstr>
      <vt:lpstr>Sheet1</vt:lpstr>
      <vt:lpstr>Φύλλο1</vt:lpstr>
      <vt:lpstr>Φύλλο2</vt:lpstr>
      <vt:lpstr>Φύλλο3</vt:lpstr>
      <vt:lpstr>Φύλλο4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IT_Department</dc:creator>
  <cp:lastModifiedBy>Vitalios Kougioumtzidis</cp:lastModifiedBy>
  <cp:lastPrinted>2022-05-24T11:21:59Z</cp:lastPrinted>
  <dcterms:created xsi:type="dcterms:W3CDTF">2013-06-16T15:18:18Z</dcterms:created>
  <dcterms:modified xsi:type="dcterms:W3CDTF">2022-05-24T11:23:40Z</dcterms:modified>
</cp:coreProperties>
</file>