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Sheet1!$B$1:$B$49</definedName>
  </definedNames>
  <calcPr calcId="145621"/>
</workbook>
</file>

<file path=xl/calcChain.xml><?xml version="1.0" encoding="utf-8"?>
<calcChain xmlns="http://schemas.openxmlformats.org/spreadsheetml/2006/main">
  <c r="E35" i="1" l="1"/>
  <c r="E43" i="1" s="1"/>
  <c r="E45" i="1" l="1"/>
  <c r="E44" i="1"/>
  <c r="E47" i="1"/>
  <c r="E49" i="1" s="1"/>
  <c r="E46" i="1"/>
  <c r="E48" i="1" s="1"/>
</calcChain>
</file>

<file path=xl/sharedStrings.xml><?xml version="1.0" encoding="utf-8"?>
<sst xmlns="http://schemas.openxmlformats.org/spreadsheetml/2006/main" count="130" uniqueCount="81">
  <si>
    <t>20/03/18</t>
  </si>
  <si>
    <t>GRASS TRANCH BUILD</t>
  </si>
  <si>
    <t>40 MANSON ST</t>
  </si>
  <si>
    <t>21/03/018</t>
  </si>
  <si>
    <t>HAULING B&amp;C</t>
  </si>
  <si>
    <t>6 COVENTRY ST</t>
  </si>
  <si>
    <t>21/03/18</t>
  </si>
  <si>
    <t>15 TUDOR GROV</t>
  </si>
  <si>
    <t>22/03/18</t>
  </si>
  <si>
    <t>8 DANIEL PL</t>
  </si>
  <si>
    <t>24/03/18</t>
  </si>
  <si>
    <t>73 CHURCH ST</t>
  </si>
  <si>
    <t>26/03/18</t>
  </si>
  <si>
    <t>DRILL B&amp;C</t>
  </si>
  <si>
    <t>15 ANAKIWA ST</t>
  </si>
  <si>
    <t>GRASS TRANCH B&amp;C</t>
  </si>
  <si>
    <t>4 MONTGOMERY ST</t>
  </si>
  <si>
    <t>CONNECT</t>
  </si>
  <si>
    <t>29 BALMORAL DVE</t>
  </si>
  <si>
    <t>27/03/18</t>
  </si>
  <si>
    <t>62 BATT ST</t>
  </si>
  <si>
    <t>GRASS TRENCH B&amp;C</t>
  </si>
  <si>
    <t>9 REGENT ST</t>
  </si>
  <si>
    <t>28/03/18</t>
  </si>
  <si>
    <t>SURFACE MOUNT B&amp;C</t>
  </si>
  <si>
    <t>24B HAYDON ST</t>
  </si>
  <si>
    <t>338 COLLEGE ST</t>
  </si>
  <si>
    <t>39 CHIPPEN DALE CRES</t>
  </si>
  <si>
    <t>OSB</t>
  </si>
  <si>
    <t>17 BURFIELG PL</t>
  </si>
  <si>
    <t>133 RANGIORA AVE</t>
  </si>
  <si>
    <t>97 CHURCHILL AVE</t>
  </si>
  <si>
    <t>29 MEADOEBROOKE DVE</t>
  </si>
  <si>
    <t>28 ELLESMERE CRES</t>
  </si>
  <si>
    <t>9 GLASGLOW ST</t>
  </si>
  <si>
    <t>11 ARGYLE AVE</t>
  </si>
  <si>
    <t>145 RUSSELL ST</t>
  </si>
  <si>
    <t>6 PHARAZYN ST</t>
  </si>
  <si>
    <t>52 JICKELL ST</t>
  </si>
  <si>
    <t>SURFACE MOUNT B</t>
  </si>
  <si>
    <t>98 AWAHURI ST</t>
  </si>
  <si>
    <t>13/4/18</t>
  </si>
  <si>
    <t>10 ADAMS PL</t>
  </si>
  <si>
    <t>14/04/18</t>
  </si>
  <si>
    <t>11 PAISLEY ST</t>
  </si>
  <si>
    <t>16/04/18</t>
  </si>
  <si>
    <t>27 PARK RD</t>
  </si>
  <si>
    <t>16/4/18</t>
  </si>
  <si>
    <t>133 AMBERLY AVE</t>
  </si>
  <si>
    <t>17/4/18</t>
  </si>
  <si>
    <t xml:space="preserve">5 PAISLEY ST </t>
  </si>
  <si>
    <t>18/04/18</t>
  </si>
  <si>
    <t>99 PETER HALL DVE</t>
  </si>
  <si>
    <t xml:space="preserve">Pending </t>
  </si>
  <si>
    <t>DATE</t>
  </si>
  <si>
    <t>S.NO</t>
  </si>
  <si>
    <t>TYPES OF JOB</t>
  </si>
  <si>
    <t>ADDRESS OF JOB</t>
  </si>
  <si>
    <t>Amount</t>
  </si>
  <si>
    <t>Notes</t>
  </si>
  <si>
    <t>16/03/2018</t>
  </si>
  <si>
    <t>15 TUDOR GRO</t>
  </si>
  <si>
    <t>17/02/18</t>
  </si>
  <si>
    <t>13/3/18</t>
  </si>
  <si>
    <t>29/1/17</t>
  </si>
  <si>
    <t>40 SHEFFIELD ST</t>
  </si>
  <si>
    <t>14/2/18</t>
  </si>
  <si>
    <t>16 LINDHURST ST</t>
  </si>
  <si>
    <t>build paid already paid</t>
  </si>
  <si>
    <t>paid for LL</t>
  </si>
  <si>
    <t>pending</t>
  </si>
  <si>
    <t>paid for grass trench</t>
  </si>
  <si>
    <t>iAudiotor not submitted</t>
  </si>
  <si>
    <t>only build</t>
  </si>
  <si>
    <t>from anak clip</t>
  </si>
  <si>
    <t>not listed</t>
  </si>
  <si>
    <t>TOTAL</t>
  </si>
  <si>
    <t>PRABHJOT(22%)</t>
  </si>
  <si>
    <t>PARDEEP(18%)</t>
  </si>
  <si>
    <t>prabhjot hours</t>
  </si>
  <si>
    <t>pardeep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</si>
</sst>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30" zoomScaleNormal="130" workbookViewId="0">
      <selection activeCell="C41" sqref="C41"/>
    </sheetView>
  </sheetViews>
  <sheetFormatPr defaultRowHeight="15" x14ac:dyDescent="0.25"/>
  <cols>
    <col min="1" max="1" width="10.7109375" bestFit="1" customWidth="1"/>
    <col min="2" max="2" width="17.140625" customWidth="1"/>
    <col min="3" max="3" width="32.140625" customWidth="1"/>
    <col min="4" max="4" width="22.85546875" bestFit="1" customWidth="1"/>
    <col min="5" max="5" width="15.7109375" customWidth="1"/>
    <col min="6" max="6" width="30.42578125" bestFit="1" customWidth="1"/>
  </cols>
  <sheetData>
    <row r="1" spans="1:6" x14ac:dyDescent="0.25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</row>
    <row r="2" spans="1:6" x14ac:dyDescent="0.25">
      <c r="A2" s="3" t="s">
        <v>0</v>
      </c>
      <c r="B2" s="3">
        <v>6577411</v>
      </c>
      <c r="C2" s="3" t="s">
        <v>1</v>
      </c>
      <c r="D2" s="3" t="s">
        <v>2</v>
      </c>
      <c r="E2" s="3">
        <v>383.5</v>
      </c>
      <c r="F2" s="2"/>
    </row>
    <row r="3" spans="1:6" x14ac:dyDescent="0.25">
      <c r="A3" s="3" t="s">
        <v>3</v>
      </c>
      <c r="B3" s="3">
        <v>6510646</v>
      </c>
      <c r="C3" s="3" t="s">
        <v>4</v>
      </c>
      <c r="D3" s="3" t="s">
        <v>5</v>
      </c>
      <c r="E3" s="3">
        <v>433.57</v>
      </c>
      <c r="F3" s="2"/>
    </row>
    <row r="4" spans="1:6" x14ac:dyDescent="0.25">
      <c r="A4" s="3" t="s">
        <v>6</v>
      </c>
      <c r="B4" s="3">
        <v>6387712</v>
      </c>
      <c r="C4" s="3" t="s">
        <v>4</v>
      </c>
      <c r="D4" s="3" t="s">
        <v>7</v>
      </c>
      <c r="E4" s="3">
        <v>433.57</v>
      </c>
      <c r="F4" s="2"/>
    </row>
    <row r="5" spans="1:6" x14ac:dyDescent="0.25">
      <c r="A5" s="3" t="s">
        <v>8</v>
      </c>
      <c r="B5" s="3">
        <v>6404817</v>
      </c>
      <c r="C5" s="3" t="s">
        <v>4</v>
      </c>
      <c r="D5" s="3" t="s">
        <v>9</v>
      </c>
      <c r="E5" s="3">
        <v>433.57</v>
      </c>
      <c r="F5" s="2"/>
    </row>
    <row r="6" spans="1:6" x14ac:dyDescent="0.25">
      <c r="A6" s="3" t="s">
        <v>10</v>
      </c>
      <c r="B6" s="3">
        <v>6342143</v>
      </c>
      <c r="C6" s="3" t="s">
        <v>4</v>
      </c>
      <c r="D6" s="3" t="s">
        <v>11</v>
      </c>
      <c r="E6" s="3">
        <v>205.64</v>
      </c>
      <c r="F6" s="6" t="s">
        <v>68</v>
      </c>
    </row>
    <row r="7" spans="1:6" x14ac:dyDescent="0.25">
      <c r="A7" s="3" t="s">
        <v>12</v>
      </c>
      <c r="B7" s="3">
        <v>6474006</v>
      </c>
      <c r="C7" s="3" t="s">
        <v>13</v>
      </c>
      <c r="D7" s="3" t="s">
        <v>14</v>
      </c>
      <c r="E7" s="3">
        <v>881.69</v>
      </c>
      <c r="F7" s="2"/>
    </row>
    <row r="8" spans="1:6" x14ac:dyDescent="0.25">
      <c r="A8" s="3" t="s">
        <v>12</v>
      </c>
      <c r="B8" s="3">
        <v>6591593</v>
      </c>
      <c r="C8" s="3" t="s">
        <v>15</v>
      </c>
      <c r="D8" s="3" t="s">
        <v>16</v>
      </c>
      <c r="E8" s="3">
        <v>626.70000000000005</v>
      </c>
      <c r="F8" s="2"/>
    </row>
    <row r="9" spans="1:6" x14ac:dyDescent="0.25">
      <c r="A9" s="3" t="s">
        <v>12</v>
      </c>
      <c r="B9" s="3">
        <v>5792669</v>
      </c>
      <c r="C9" s="3" t="s">
        <v>17</v>
      </c>
      <c r="D9" s="3" t="s">
        <v>18</v>
      </c>
      <c r="E9" s="3">
        <v>205.64</v>
      </c>
      <c r="F9" s="2"/>
    </row>
    <row r="10" spans="1:6" x14ac:dyDescent="0.25">
      <c r="A10" s="3" t="s">
        <v>19</v>
      </c>
      <c r="B10" s="3">
        <v>6094041</v>
      </c>
      <c r="C10" s="3" t="s">
        <v>17</v>
      </c>
      <c r="D10" s="3" t="s">
        <v>20</v>
      </c>
      <c r="E10" s="3">
        <v>205.64</v>
      </c>
      <c r="F10" s="2"/>
    </row>
    <row r="11" spans="1:6" x14ac:dyDescent="0.25">
      <c r="A11" s="3" t="s">
        <v>19</v>
      </c>
      <c r="B11" s="3">
        <v>6416041</v>
      </c>
      <c r="C11" s="3" t="s">
        <v>21</v>
      </c>
      <c r="D11" s="3" t="s">
        <v>22</v>
      </c>
      <c r="E11" s="3">
        <v>626.70000000000005</v>
      </c>
      <c r="F11" s="2"/>
    </row>
    <row r="12" spans="1:6" x14ac:dyDescent="0.25">
      <c r="A12" s="3" t="s">
        <v>23</v>
      </c>
      <c r="B12" s="3">
        <v>6663411</v>
      </c>
      <c r="C12" s="3" t="s">
        <v>24</v>
      </c>
      <c r="D12" s="3" t="s">
        <v>25</v>
      </c>
      <c r="E12" s="3">
        <v>498.69</v>
      </c>
      <c r="F12" s="2"/>
    </row>
    <row r="13" spans="1:6" x14ac:dyDescent="0.25">
      <c r="A13" s="3" t="s">
        <v>23</v>
      </c>
      <c r="B13" s="3">
        <v>6744505</v>
      </c>
      <c r="C13" s="3" t="s">
        <v>17</v>
      </c>
      <c r="D13" s="3" t="s">
        <v>26</v>
      </c>
      <c r="E13" s="3">
        <v>90</v>
      </c>
      <c r="F13" s="6" t="s">
        <v>69</v>
      </c>
    </row>
    <row r="14" spans="1:6" x14ac:dyDescent="0.25">
      <c r="A14" s="3" t="s">
        <v>23</v>
      </c>
      <c r="B14" s="3">
        <v>6740459</v>
      </c>
      <c r="C14" s="3" t="s">
        <v>13</v>
      </c>
      <c r="D14" s="3" t="s">
        <v>27</v>
      </c>
      <c r="E14" s="3">
        <v>881.69</v>
      </c>
      <c r="F14" s="2"/>
    </row>
    <row r="15" spans="1:6" x14ac:dyDescent="0.25">
      <c r="A15" s="3" t="s">
        <v>23</v>
      </c>
      <c r="B15" s="3">
        <v>6645346</v>
      </c>
      <c r="C15" s="3" t="s">
        <v>28</v>
      </c>
      <c r="D15" s="3" t="s">
        <v>29</v>
      </c>
      <c r="E15" s="3">
        <v>0</v>
      </c>
      <c r="F15" s="6" t="s">
        <v>70</v>
      </c>
    </row>
    <row r="16" spans="1:6" x14ac:dyDescent="0.25">
      <c r="A16" s="4">
        <v>43163</v>
      </c>
      <c r="B16" s="3">
        <v>6645346</v>
      </c>
      <c r="C16" s="3" t="s">
        <v>4</v>
      </c>
      <c r="D16" s="3" t="s">
        <v>29</v>
      </c>
      <c r="E16" s="3">
        <v>433.57</v>
      </c>
      <c r="F16" s="2"/>
    </row>
    <row r="17" spans="1:6" x14ac:dyDescent="0.25">
      <c r="A17" s="4">
        <v>43163</v>
      </c>
      <c r="B17" s="3">
        <v>6673196</v>
      </c>
      <c r="C17" s="3" t="s">
        <v>21</v>
      </c>
      <c r="D17" s="3" t="s">
        <v>30</v>
      </c>
      <c r="E17" s="3">
        <v>626.70000000000005</v>
      </c>
      <c r="F17" s="2"/>
    </row>
    <row r="18" spans="1:6" x14ac:dyDescent="0.25">
      <c r="A18" s="4">
        <v>43194</v>
      </c>
      <c r="B18" s="3">
        <v>6587061</v>
      </c>
      <c r="C18" s="3" t="s">
        <v>21</v>
      </c>
      <c r="D18" s="3" t="s">
        <v>31</v>
      </c>
      <c r="E18" s="3">
        <v>626.70000000000005</v>
      </c>
      <c r="F18" s="2"/>
    </row>
    <row r="19" spans="1:6" x14ac:dyDescent="0.25">
      <c r="A19" s="4">
        <v>43224</v>
      </c>
      <c r="B19" s="3">
        <v>6791388</v>
      </c>
      <c r="C19" s="3" t="s">
        <v>13</v>
      </c>
      <c r="D19" s="3" t="s">
        <v>32</v>
      </c>
      <c r="E19" s="3">
        <v>626.70000000000005</v>
      </c>
      <c r="F19" s="6" t="s">
        <v>71</v>
      </c>
    </row>
    <row r="20" spans="1:6" x14ac:dyDescent="0.25">
      <c r="A20" s="4">
        <v>43255</v>
      </c>
      <c r="B20" s="3">
        <v>6577411</v>
      </c>
      <c r="C20" s="3" t="s">
        <v>17</v>
      </c>
      <c r="D20" s="3" t="s">
        <v>2</v>
      </c>
      <c r="E20" s="3">
        <v>205.64</v>
      </c>
      <c r="F20" s="2"/>
    </row>
    <row r="21" spans="1:6" x14ac:dyDescent="0.25">
      <c r="A21" s="4">
        <v>43285</v>
      </c>
      <c r="B21" s="3">
        <v>6824158</v>
      </c>
      <c r="C21" s="3" t="s">
        <v>21</v>
      </c>
      <c r="D21" s="3" t="s">
        <v>33</v>
      </c>
      <c r="E21" s="3">
        <v>498.69</v>
      </c>
      <c r="F21" s="6" t="s">
        <v>72</v>
      </c>
    </row>
    <row r="22" spans="1:6" x14ac:dyDescent="0.25">
      <c r="A22" s="4">
        <v>43347</v>
      </c>
      <c r="B22" s="3">
        <v>6853888</v>
      </c>
      <c r="C22" s="3" t="s">
        <v>21</v>
      </c>
      <c r="D22" s="3" t="s">
        <v>34</v>
      </c>
      <c r="E22" s="3">
        <v>626.70000000000005</v>
      </c>
      <c r="F22" s="2"/>
    </row>
    <row r="23" spans="1:6" x14ac:dyDescent="0.25">
      <c r="A23" s="4">
        <v>43347</v>
      </c>
      <c r="B23" s="3">
        <v>6439494</v>
      </c>
      <c r="C23" s="3" t="s">
        <v>21</v>
      </c>
      <c r="D23" s="3" t="s">
        <v>35</v>
      </c>
      <c r="E23" s="3">
        <v>498.69</v>
      </c>
      <c r="F23" s="6" t="s">
        <v>72</v>
      </c>
    </row>
    <row r="24" spans="1:6" x14ac:dyDescent="0.25">
      <c r="A24" s="4">
        <v>43377</v>
      </c>
      <c r="B24" s="3">
        <v>6290413</v>
      </c>
      <c r="C24" s="3" t="s">
        <v>13</v>
      </c>
      <c r="D24" s="3" t="s">
        <v>36</v>
      </c>
      <c r="E24" s="3">
        <v>881.69</v>
      </c>
      <c r="F24" s="2"/>
    </row>
    <row r="25" spans="1:6" x14ac:dyDescent="0.25">
      <c r="A25" s="4">
        <v>43377</v>
      </c>
      <c r="B25" s="3">
        <v>6824268</v>
      </c>
      <c r="C25" s="3" t="s">
        <v>13</v>
      </c>
      <c r="D25" s="3" t="s">
        <v>37</v>
      </c>
      <c r="E25" s="3">
        <v>881.69</v>
      </c>
      <c r="F25" s="2"/>
    </row>
    <row r="26" spans="1:6" x14ac:dyDescent="0.25">
      <c r="A26" s="4">
        <v>43408</v>
      </c>
      <c r="B26" s="3">
        <v>6897239</v>
      </c>
      <c r="C26" s="3" t="s">
        <v>4</v>
      </c>
      <c r="D26" s="3" t="s">
        <v>38</v>
      </c>
      <c r="E26" s="3">
        <v>433.57</v>
      </c>
      <c r="F26" s="2"/>
    </row>
    <row r="27" spans="1:6" x14ac:dyDescent="0.25">
      <c r="A27" s="4">
        <v>43438</v>
      </c>
      <c r="B27" s="3">
        <v>6995323</v>
      </c>
      <c r="C27" s="3" t="s">
        <v>39</v>
      </c>
      <c r="D27" s="3" t="s">
        <v>40</v>
      </c>
      <c r="E27" s="3">
        <v>254.54</v>
      </c>
      <c r="F27" s="6" t="s">
        <v>73</v>
      </c>
    </row>
    <row r="28" spans="1:6" x14ac:dyDescent="0.25">
      <c r="A28" s="3" t="s">
        <v>41</v>
      </c>
      <c r="B28" s="3">
        <v>7014519</v>
      </c>
      <c r="C28" s="3" t="s">
        <v>21</v>
      </c>
      <c r="D28" s="3" t="s">
        <v>42</v>
      </c>
      <c r="E28" s="3">
        <v>626.70000000000005</v>
      </c>
      <c r="F28" s="2"/>
    </row>
    <row r="29" spans="1:6" x14ac:dyDescent="0.25">
      <c r="A29" s="3" t="s">
        <v>43</v>
      </c>
      <c r="B29" s="3">
        <v>6909055</v>
      </c>
      <c r="C29" s="3" t="s">
        <v>4</v>
      </c>
      <c r="D29" s="3" t="s">
        <v>44</v>
      </c>
      <c r="E29" s="3">
        <v>433.57</v>
      </c>
      <c r="F29" s="2"/>
    </row>
    <row r="30" spans="1:6" x14ac:dyDescent="0.25">
      <c r="A30" s="3" t="s">
        <v>45</v>
      </c>
      <c r="B30" s="3">
        <v>6955589</v>
      </c>
      <c r="C30" s="3" t="s">
        <v>28</v>
      </c>
      <c r="D30" s="3" t="s">
        <v>46</v>
      </c>
      <c r="E30" s="3">
        <v>0</v>
      </c>
      <c r="F30" s="2"/>
    </row>
    <row r="31" spans="1:6" x14ac:dyDescent="0.25">
      <c r="A31" s="3" t="s">
        <v>47</v>
      </c>
      <c r="B31" s="3">
        <v>6955589</v>
      </c>
      <c r="C31" s="3" t="s">
        <v>24</v>
      </c>
      <c r="D31" s="3" t="s">
        <v>46</v>
      </c>
      <c r="E31" s="3">
        <v>0</v>
      </c>
      <c r="F31" s="2"/>
    </row>
    <row r="32" spans="1:6" x14ac:dyDescent="0.25">
      <c r="A32" s="4">
        <v>43285</v>
      </c>
      <c r="B32" s="3">
        <v>6598833</v>
      </c>
      <c r="C32" s="3" t="s">
        <v>4</v>
      </c>
      <c r="D32" s="3" t="s">
        <v>48</v>
      </c>
      <c r="E32" s="3">
        <v>433.57</v>
      </c>
      <c r="F32" s="6" t="s">
        <v>74</v>
      </c>
    </row>
    <row r="33" spans="1:6" x14ac:dyDescent="0.25">
      <c r="A33" s="3" t="s">
        <v>49</v>
      </c>
      <c r="B33" s="3">
        <v>6916698</v>
      </c>
      <c r="C33" s="3" t="s">
        <v>28</v>
      </c>
      <c r="D33" s="3" t="s">
        <v>50</v>
      </c>
      <c r="E33" s="3">
        <v>0</v>
      </c>
      <c r="F33" s="6" t="s">
        <v>70</v>
      </c>
    </row>
    <row r="34" spans="1:6" x14ac:dyDescent="0.25">
      <c r="A34" s="3" t="s">
        <v>51</v>
      </c>
      <c r="B34" s="3">
        <v>6993119</v>
      </c>
      <c r="C34" s="3" t="s">
        <v>28</v>
      </c>
      <c r="D34" s="3" t="s">
        <v>52</v>
      </c>
      <c r="E34" s="3">
        <v>0</v>
      </c>
      <c r="F34" s="6" t="s">
        <v>70</v>
      </c>
    </row>
    <row r="35" spans="1:6" x14ac:dyDescent="0.25">
      <c r="A35" s="1"/>
      <c r="B35" s="1"/>
      <c r="C35" s="1"/>
      <c r="D35" s="1"/>
      <c r="E35" s="6">
        <f>SUM(E2:E34)</f>
        <v>13995.320000000002</v>
      </c>
      <c r="F35" s="1"/>
    </row>
    <row r="36" spans="1:6" ht="26.25" x14ac:dyDescent="0.4">
      <c r="A36" s="9" t="s">
        <v>53</v>
      </c>
      <c r="B36" s="10"/>
      <c r="C36" s="10"/>
      <c r="D36" s="10"/>
      <c r="E36" s="10"/>
      <c r="F36" s="11"/>
    </row>
    <row r="37" spans="1:6" x14ac:dyDescent="0.25">
      <c r="A37" s="5" t="s">
        <v>54</v>
      </c>
      <c r="B37" s="5" t="s">
        <v>55</v>
      </c>
      <c r="C37" s="5" t="s">
        <v>56</v>
      </c>
      <c r="D37" s="5" t="s">
        <v>57</v>
      </c>
      <c r="E37" s="5" t="s">
        <v>58</v>
      </c>
      <c r="F37" s="5" t="s">
        <v>59</v>
      </c>
    </row>
    <row r="38" spans="1:6" x14ac:dyDescent="0.25">
      <c r="A38" s="3" t="s">
        <v>60</v>
      </c>
      <c r="B38" s="3">
        <v>6387712</v>
      </c>
      <c r="C38" s="3" t="s">
        <v>28</v>
      </c>
      <c r="D38" s="3" t="s">
        <v>61</v>
      </c>
      <c r="E38" s="3">
        <v>524.91999999999996</v>
      </c>
      <c r="F38" s="3"/>
    </row>
    <row r="39" spans="1:6" x14ac:dyDescent="0.25">
      <c r="A39" s="3" t="s">
        <v>62</v>
      </c>
      <c r="B39" s="3">
        <v>5795669</v>
      </c>
      <c r="C39" s="3" t="s">
        <v>28</v>
      </c>
      <c r="D39" s="3"/>
      <c r="E39" s="3">
        <v>0</v>
      </c>
      <c r="F39" s="7" t="s">
        <v>75</v>
      </c>
    </row>
    <row r="40" spans="1:6" x14ac:dyDescent="0.25">
      <c r="A40" s="3" t="s">
        <v>63</v>
      </c>
      <c r="B40" s="3">
        <v>5418848</v>
      </c>
      <c r="C40" s="3" t="s">
        <v>28</v>
      </c>
      <c r="D40" s="3"/>
      <c r="E40" s="3">
        <v>286.32</v>
      </c>
      <c r="F40" s="3"/>
    </row>
    <row r="41" spans="1:6" x14ac:dyDescent="0.25">
      <c r="A41" s="3" t="s">
        <v>64</v>
      </c>
      <c r="B41" s="3">
        <v>4626320</v>
      </c>
      <c r="C41" s="3" t="s">
        <v>17</v>
      </c>
      <c r="D41" s="3" t="s">
        <v>65</v>
      </c>
      <c r="E41" s="3">
        <v>0</v>
      </c>
      <c r="F41" s="7" t="s">
        <v>75</v>
      </c>
    </row>
    <row r="42" spans="1:6" x14ac:dyDescent="0.25">
      <c r="A42" s="3" t="s">
        <v>66</v>
      </c>
      <c r="B42" s="3">
        <v>5695765</v>
      </c>
      <c r="C42" s="3" t="s">
        <v>4</v>
      </c>
      <c r="D42" s="3" t="s">
        <v>67</v>
      </c>
      <c r="E42" s="3">
        <v>0</v>
      </c>
      <c r="F42" s="7" t="s">
        <v>75</v>
      </c>
    </row>
    <row r="43" spans="1:6" x14ac:dyDescent="0.25">
      <c r="D43" s="5" t="s">
        <v>76</v>
      </c>
      <c r="E43" s="5">
        <f>E35+E38+E40</f>
        <v>14806.560000000001</v>
      </c>
    </row>
    <row r="44" spans="1:6" x14ac:dyDescent="0.25">
      <c r="D44" s="8">
        <v>0.6</v>
      </c>
      <c r="E44" s="5">
        <f>E43*0.6</f>
        <v>8883.9359999999997</v>
      </c>
    </row>
    <row r="45" spans="1:6" x14ac:dyDescent="0.25">
      <c r="D45" s="8">
        <v>0.4</v>
      </c>
      <c r="E45" s="5">
        <f>E43*0.4</f>
        <v>5922.6240000000007</v>
      </c>
    </row>
    <row r="46" spans="1:6" x14ac:dyDescent="0.25">
      <c r="D46" s="5" t="s">
        <v>77</v>
      </c>
      <c r="E46" s="5">
        <f>E43*0.22</f>
        <v>3257.4432000000002</v>
      </c>
    </row>
    <row r="47" spans="1:6" x14ac:dyDescent="0.25">
      <c r="D47" s="5" t="s">
        <v>78</v>
      </c>
      <c r="E47" s="5">
        <f>E43*0.18</f>
        <v>2665.1808000000001</v>
      </c>
    </row>
    <row r="48" spans="1:6" x14ac:dyDescent="0.25">
      <c r="D48" s="5" t="s">
        <v>79</v>
      </c>
      <c r="E48" s="5">
        <f>E46/20</f>
        <v>162.87216000000001</v>
      </c>
    </row>
    <row r="49" spans="4:5" x14ac:dyDescent="0.25">
      <c r="D49" s="5" t="s">
        <v>80</v>
      </c>
      <c r="E49" s="5">
        <f>E47/18.75</f>
        <v>142.142976</v>
      </c>
    </row>
  </sheetData>
  <mergeCells count="1">
    <mergeCell ref="A36:F36"/>
  </mergeCells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2018-04-20T00:15:19Z</dcterms:created>
  <dcterms:modified xsi:type="dcterms:W3CDTF">2018-05-21T00:50:36Z</dcterms:modified>
</cp:coreProperties>
</file>