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9890" windowHeight="7950" activeTab="1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F19" i="1" l="1"/>
  <c r="F21" i="1" s="1"/>
  <c r="F23" i="1" s="1"/>
  <c r="F22" i="1" l="1"/>
  <c r="F24" i="1" s="1"/>
  <c r="F20" i="1"/>
</calcChain>
</file>

<file path=xl/comments1.xml><?xml version="1.0" encoding="utf-8"?>
<comments xmlns="http://schemas.openxmlformats.org/spreadsheetml/2006/main">
  <authors>
    <author>Fabril Solutions</author>
  </authors>
  <commentList>
    <comment ref="C28" authorId="0">
      <text>
        <r>
          <rPr>
            <b/>
            <sz val="9"/>
            <rFont val="Tahoma"/>
            <family val="2"/>
          </rPr>
          <t>Fabril Solutions:</t>
        </r>
        <r>
          <rPr>
            <sz val="9"/>
            <rFont val="Tahoma"/>
            <family val="2"/>
          </rPr>
          <t xml:space="preserve">
paid for build but dedcuted again</t>
        </r>
      </text>
    </comment>
  </commentList>
</comments>
</file>

<file path=xl/sharedStrings.xml><?xml version="1.0" encoding="utf-8"?>
<sst xmlns="http://schemas.openxmlformats.org/spreadsheetml/2006/main" count="414" uniqueCount="145">
  <si>
    <t>SERVICE NO</t>
  </si>
  <si>
    <t>DATE</t>
  </si>
  <si>
    <t>TYPE</t>
  </si>
  <si>
    <t>ADDRESS</t>
  </si>
  <si>
    <t>PAYMENT CODE</t>
  </si>
  <si>
    <t>Amount</t>
  </si>
  <si>
    <t>Notes</t>
  </si>
  <si>
    <t>6080683</t>
  </si>
  <si>
    <t>LX</t>
  </si>
  <si>
    <t>15 GRANT ST,HAVELOCK NORTH</t>
  </si>
  <si>
    <t>NGA-563B GRASS TRENCH BUILD AND CONNECT</t>
  </si>
  <si>
    <t>38 UPHAM ST,HAVELOCK NORTH</t>
  </si>
  <si>
    <t>188 GUPPY RD,TARADALE</t>
  </si>
  <si>
    <t>NGA-561B NGA HAUL SDU BUILD AND CONNECT</t>
  </si>
  <si>
    <t>5 RAKAU,HAVELOCK NORTH</t>
  </si>
  <si>
    <t>154 TAIT DVE</t>
  </si>
  <si>
    <t>18 MONTROSE ST,FLAXMERE</t>
  </si>
  <si>
    <t>215 RAILWAY RD</t>
  </si>
  <si>
    <t>06904153</t>
  </si>
  <si>
    <t>23 MATARIKI AVE,HASTING</t>
  </si>
  <si>
    <t>N-511 PROVISION NGA AT GREENFIELDS PREMISE</t>
  </si>
  <si>
    <t>04665629</t>
  </si>
  <si>
    <t>2/502 WHITEHEAD RD</t>
  </si>
  <si>
    <t>NGA-562B SURFACE MOUNT BUILD AND CONNECT</t>
  </si>
  <si>
    <t>06979508</t>
  </si>
  <si>
    <t>40ARTHUR HOBSON AVE</t>
  </si>
  <si>
    <t>06980039</t>
  </si>
  <si>
    <t>13/4/18</t>
  </si>
  <si>
    <t>173 RIVERBEND RD,NAPIER</t>
  </si>
  <si>
    <t>06932815</t>
  </si>
  <si>
    <t>2 KELVIN RD,NAPIER</t>
  </si>
  <si>
    <t>06923950</t>
  </si>
  <si>
    <t>14/4/18</t>
  </si>
  <si>
    <t>509 AVENUE RD,HASTINGS</t>
  </si>
  <si>
    <t>NGA-560B NGA AERIAL SDU BUILD AND CONNECT</t>
  </si>
  <si>
    <t>06936489</t>
  </si>
  <si>
    <t>16/4/18</t>
  </si>
  <si>
    <t>506 HINAU ST MAHORA,HASTINGS</t>
  </si>
  <si>
    <t>07025820</t>
  </si>
  <si>
    <t>17/4/18</t>
  </si>
  <si>
    <t>16 COVERDALE ST,NAPIER</t>
  </si>
  <si>
    <t>06880046</t>
  </si>
  <si>
    <t>18/4/18</t>
  </si>
  <si>
    <t>902 RANGIORA ST,HASTINGS</t>
  </si>
  <si>
    <t>NGA-560B NGA AERIAL SDU BUILD</t>
  </si>
  <si>
    <t>201 CARLYLE ST,NAPIER</t>
  </si>
  <si>
    <t>NGA OUTSIDE BOUNDARY</t>
  </si>
  <si>
    <t>PENDING JASMEET &amp; NARINDER</t>
  </si>
  <si>
    <t>total amount</t>
  </si>
  <si>
    <t>22 for Jasmeet</t>
  </si>
  <si>
    <t>18% for gagan</t>
  </si>
  <si>
    <t>hours for jasmeet</t>
  </si>
  <si>
    <t>hours for gagan</t>
  </si>
  <si>
    <t>negative payments</t>
  </si>
  <si>
    <t>NGA_PS_14442018_70</t>
  </si>
  <si>
    <t>Jasmeet Singh90</t>
  </si>
  <si>
    <t>P-NGA-BUILD ABF</t>
  </si>
  <si>
    <t>ZNGA563B</t>
  </si>
  <si>
    <t>NGA_PS_14442018_73</t>
  </si>
  <si>
    <t>P-NGA-CONNCT SDU</t>
  </si>
  <si>
    <t>X392N</t>
  </si>
  <si>
    <t>S.ORDER</t>
  </si>
  <si>
    <t>PAYMENT</t>
  </si>
  <si>
    <t>STATUS</t>
  </si>
  <si>
    <t>19/4/2018</t>
  </si>
  <si>
    <t>NGA SDU CONNECT</t>
  </si>
  <si>
    <t>07093952</t>
  </si>
  <si>
    <t>8 MANGARAU CRES,HAVELOCK NORTH</t>
  </si>
  <si>
    <t>07057511</t>
  </si>
  <si>
    <t>51 SUNDERLAND DVE FLAXMERE</t>
  </si>
  <si>
    <t>07045956</t>
  </si>
  <si>
    <t>20/04/2018</t>
  </si>
  <si>
    <t>24 HENDERSON RD FLAXMERE</t>
  </si>
  <si>
    <t>07124148</t>
  </si>
  <si>
    <t>21/04/2018</t>
  </si>
  <si>
    <t>67 HAROLD HOLT AVE,NAPIER</t>
  </si>
  <si>
    <t>06791207</t>
  </si>
  <si>
    <t>26A ALPERS TCE,NAPIER</t>
  </si>
  <si>
    <t>NGA 561 NGA HAUL BUILD AND CONNECT</t>
  </si>
  <si>
    <t>07062714</t>
  </si>
  <si>
    <t>23/4/2018</t>
  </si>
  <si>
    <t>189 GUPPY RD,NAPIER</t>
  </si>
  <si>
    <t>07005833</t>
  </si>
  <si>
    <t>60 WHITBY CRES,FLAXMERE</t>
  </si>
  <si>
    <t>NGA-564B DRILL SDU BUILD AND CONNECT</t>
  </si>
  <si>
    <t>07147224</t>
  </si>
  <si>
    <t>24/4/2018</t>
  </si>
  <si>
    <t>29 WYCLIFFE ST,NAPIER</t>
  </si>
  <si>
    <t>NGA-561B HAUL SDU BUILD AND CONNECT</t>
  </si>
  <si>
    <t>07119536</t>
  </si>
  <si>
    <t>26/4/2018</t>
  </si>
  <si>
    <t>64 JAMES FOLEY AVE,NAPIER</t>
  </si>
  <si>
    <t>07116658</t>
  </si>
  <si>
    <t>27/4/2018</t>
  </si>
  <si>
    <t>70 VIGOR BROWN ST,NAPIER</t>
  </si>
  <si>
    <t>NGA-562B NGA SURFACE MOUNT  BUILD AND CONNECT</t>
  </si>
  <si>
    <t>07192193</t>
  </si>
  <si>
    <t>9 WOODHOUSE PL,NAPIER</t>
  </si>
  <si>
    <t>06084955</t>
  </si>
  <si>
    <t>14 DOLBEL ST,NAPIER</t>
  </si>
  <si>
    <t>07179557</t>
  </si>
  <si>
    <t>74 DOUGLAS MCLEAN AVE,NAPIER</t>
  </si>
  <si>
    <t>NGA-714 NGA CANCELLATION ON ARRIVAL</t>
  </si>
  <si>
    <t>07177784</t>
  </si>
  <si>
    <t>1/199 PROSPECT RD,HASTINGS</t>
  </si>
  <si>
    <t>07331317</t>
  </si>
  <si>
    <t>14 BRISTOL ST,NAPIER</t>
  </si>
  <si>
    <t>07083046</t>
  </si>
  <si>
    <t>46A BRIGHT CRES,NAPIER</t>
  </si>
  <si>
    <t>07090012</t>
  </si>
  <si>
    <t>1009 WILLIAM ST,HASTINGS</t>
  </si>
  <si>
    <t>07196538</t>
  </si>
  <si>
    <t>57A WILLIAM ST,NAPIER</t>
  </si>
  <si>
    <t>07311596</t>
  </si>
  <si>
    <t>78 MENIN RD,NAPIER</t>
  </si>
  <si>
    <t>07386145</t>
  </si>
  <si>
    <t>32A SPRIGGS CRES,NAPIER</t>
  </si>
  <si>
    <t>07130149</t>
  </si>
  <si>
    <t>35 DOWNING AVE,NAPIER</t>
  </si>
  <si>
    <t xml:space="preserve">NGA-563B GRASS TRENCH BUILD </t>
  </si>
  <si>
    <t>07232644</t>
  </si>
  <si>
    <t>916DUKE ST,NAPIER</t>
  </si>
  <si>
    <t>OSB</t>
  </si>
  <si>
    <t>07374686</t>
  </si>
  <si>
    <t>44 MURPHY RD,NAPIER</t>
  </si>
  <si>
    <t>07371540</t>
  </si>
  <si>
    <t>40 WILLIAM ST,NAPIER</t>
  </si>
  <si>
    <t>NGA-561B HAUL SDU BUILD</t>
  </si>
  <si>
    <t>07330362</t>
  </si>
  <si>
    <t>47 SHAKESPEARE RD,BLUFF HILL</t>
  </si>
  <si>
    <t xml:space="preserve">NGA-562B NGA SURFACE MOUNT  BUILD </t>
  </si>
  <si>
    <t>07319807</t>
  </si>
  <si>
    <t>189B GLOUCESTER ST,NAPIER</t>
  </si>
  <si>
    <t>07076902</t>
  </si>
  <si>
    <t>8 FLEMING CRES,NAPIER</t>
  </si>
  <si>
    <t>07259603</t>
  </si>
  <si>
    <t>2/161A NELSON CRES,NAPIER</t>
  </si>
  <si>
    <t>NGA-561C NGA SDU INSTALLATION</t>
  </si>
  <si>
    <t>07301784</t>
  </si>
  <si>
    <t>5 BALLANCE PL,NAPIER</t>
  </si>
  <si>
    <t>NGA AERIAL BUILD AND CONNECT</t>
  </si>
  <si>
    <t>NGA GRASS TRENCH BUILD AND CONNECT</t>
  </si>
  <si>
    <t>NGA-564B DRILL SDU BUILD</t>
  </si>
  <si>
    <t>NGA-DRILL BUILD AND CONNECT</t>
  </si>
  <si>
    <t xml:space="preserve">pending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</si>
</sst>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0.00"/>
  </numFmts>
  <fonts count="9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9"/>
      <name val="Tahoma"/>
      <family val="2"/>
    </font>
    <font>
      <sz val="9"/>
      <name val="Tahoma"/>
      <family val="2"/>
    </font>
    <font>
      <b/>
      <sz val="14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5">
    <xf numFmtId="0" fontId="0" fillId="0" borderId="0"/>
    <xf numFmtId="0" fontId="5" fillId="0" borderId="0">
      <alignment vertical="center"/>
    </xf>
    <xf numFmtId="0" fontId="1" fillId="0" borderId="0"/>
    <xf numFmtId="0" fontId="1" fillId="0" borderId="0"/>
    <xf numFmtId="0" fontId="1" fillId="0" borderId="0">
      <alignment vertical="center"/>
    </xf>
  </cellStyleXfs>
  <cellXfs count="37">
    <xf numFmtId="0" fontId="0" fillId="0" borderId="0" xfId="0"/>
    <xf numFmtId="0" fontId="5" fillId="0" borderId="1" xfId="1" applyBorder="1" applyAlignment="1">
      <alignment horizontal="center" vertical="center"/>
    </xf>
    <xf numFmtId="0" fontId="5" fillId="2" borderId="1" xfId="1" applyFill="1" applyBorder="1" applyAlignment="1">
      <alignment horizontal="center"/>
    </xf>
    <xf numFmtId="14" fontId="5" fillId="2" borderId="1" xfId="1" applyNumberFormat="1" applyFill="1" applyBorder="1" applyAlignment="1">
      <alignment horizontal="center"/>
    </xf>
    <xf numFmtId="0" fontId="0" fillId="2" borderId="1" xfId="1" applyFont="1" applyFill="1" applyBorder="1" applyAlignment="1">
      <alignment horizontal="center"/>
    </xf>
    <xf numFmtId="14" fontId="5" fillId="0" borderId="1" xfId="1" applyNumberFormat="1" applyBorder="1" applyAlignment="1">
      <alignment horizontal="center" vertical="center"/>
    </xf>
    <xf numFmtId="14" fontId="0" fillId="0" borderId="0" xfId="0" applyNumberFormat="1"/>
    <xf numFmtId="0" fontId="2" fillId="2" borderId="1" xfId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0" fontId="4" fillId="0" borderId="4" xfId="0" applyFont="1" applyBorder="1" applyAlignment="1"/>
    <xf numFmtId="1" fontId="4" fillId="0" borderId="4" xfId="0" applyNumberFormat="1" applyFont="1" applyBorder="1" applyAlignment="1"/>
    <xf numFmtId="0" fontId="4" fillId="3" borderId="4" xfId="0" applyFont="1" applyFill="1" applyBorder="1" applyAlignment="1"/>
    <xf numFmtId="15" fontId="4" fillId="0" borderId="4" xfId="0" applyNumberFormat="1" applyFont="1" applyBorder="1" applyAlignment="1"/>
    <xf numFmtId="0" fontId="4" fillId="0" borderId="5" xfId="0" applyFont="1" applyBorder="1" applyAlignment="1"/>
    <xf numFmtId="15" fontId="4" fillId="0" borderId="5" xfId="0" applyNumberFormat="1" applyFont="1" applyBorder="1" applyAlignment="1"/>
    <xf numFmtId="2" fontId="4" fillId="0" borderId="4" xfId="0" applyNumberFormat="1" applyFont="1" applyBorder="1" applyAlignment="1"/>
    <xf numFmtId="164" fontId="4" fillId="0" borderId="4" xfId="0" applyNumberFormat="1" applyFont="1" applyBorder="1" applyAlignment="1"/>
    <xf numFmtId="0" fontId="0" fillId="0" borderId="1" xfId="1" quotePrefix="1" applyFont="1" applyBorder="1" applyAlignment="1">
      <alignment horizontal="center" vertical="center"/>
    </xf>
    <xf numFmtId="0" fontId="5" fillId="0" borderId="1" xfId="1" quotePrefix="1" applyBorder="1" applyAlignment="1">
      <alignment horizontal="center" vertical="center"/>
    </xf>
    <xf numFmtId="0" fontId="0" fillId="0" borderId="0" xfId="0" quotePrefix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1" fillId="0" borderId="0" xfId="2"/>
    <xf numFmtId="0" fontId="1" fillId="0" borderId="1" xfId="4" applyBorder="1" applyAlignment="1">
      <alignment horizontal="center" vertical="center"/>
    </xf>
    <xf numFmtId="0" fontId="1" fillId="2" borderId="1" xfId="4" applyFill="1" applyBorder="1" applyAlignment="1">
      <alignment horizontal="center"/>
    </xf>
    <xf numFmtId="14" fontId="1" fillId="2" borderId="1" xfId="4" applyNumberFormat="1" applyFill="1" applyBorder="1" applyAlignment="1">
      <alignment horizontal="center"/>
    </xf>
    <xf numFmtId="14" fontId="1" fillId="0" borderId="1" xfId="4" applyNumberFormat="1" applyBorder="1" applyAlignment="1">
      <alignment horizontal="center" vertical="center"/>
    </xf>
    <xf numFmtId="0" fontId="2" fillId="2" borderId="1" xfId="3" applyFont="1" applyFill="1" applyBorder="1" applyAlignment="1">
      <alignment horizontal="center"/>
    </xf>
    <xf numFmtId="0" fontId="1" fillId="0" borderId="1" xfId="4" quotePrefix="1" applyBorder="1" applyAlignment="1">
      <alignment horizontal="center" vertical="center"/>
    </xf>
    <xf numFmtId="0" fontId="1" fillId="0" borderId="1" xfId="3" quotePrefix="1" applyBorder="1" applyAlignment="1">
      <alignment horizontal="center"/>
    </xf>
    <xf numFmtId="0" fontId="1" fillId="0" borderId="1" xfId="3" applyBorder="1" applyAlignment="1">
      <alignment horizontal="center"/>
    </xf>
    <xf numFmtId="14" fontId="1" fillId="0" borderId="1" xfId="3" applyNumberFormat="1" applyBorder="1" applyAlignment="1">
      <alignment horizontal="center"/>
    </xf>
    <xf numFmtId="0" fontId="1" fillId="0" borderId="1" xfId="3" quotePrefix="1" applyFont="1" applyBorder="1" applyAlignment="1">
      <alignment horizontal="center"/>
    </xf>
    <xf numFmtId="0" fontId="1" fillId="2" borderId="1" xfId="4" applyFont="1" applyFill="1" applyBorder="1" applyAlignment="1">
      <alignment horizontal="center"/>
    </xf>
    <xf numFmtId="0" fontId="8" fillId="2" borderId="1" xfId="3" applyFont="1" applyFill="1" applyBorder="1" applyAlignment="1">
      <alignment horizontal="center"/>
    </xf>
    <xf numFmtId="0" fontId="8" fillId="2" borderId="1" xfId="2" applyFont="1" applyFill="1" applyBorder="1"/>
  </cellXfs>
  <cellStyles count="5">
    <cellStyle name="Normal" xfId="0" builtinId="0"/>
    <cellStyle name="Normal 2" xfId="1"/>
    <cellStyle name="Normal 2 2" xfId="4"/>
    <cellStyle name="Normal 3" xfId="3"/>
    <cellStyle name="Normal 4" xfId="2"/>
  </cellStyles>
  <dxfs count="12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29"/>
  <sheetViews>
    <sheetView zoomScale="115" zoomScaleNormal="115" workbookViewId="0">
      <selection activeCell="A12" sqref="A12:XFD12"/>
    </sheetView>
  </sheetViews>
  <sheetFormatPr defaultColWidth="9" defaultRowHeight="15"/>
  <cols>
    <col min="1" max="1" width="14.85546875" customWidth="1"/>
    <col min="2" max="2" width="13.85546875" customWidth="1"/>
    <col min="3" max="3" width="14.140625" customWidth="1"/>
    <col min="4" max="4" width="31.42578125" customWidth="1"/>
    <col min="5" max="5" width="45.5703125" customWidth="1"/>
    <col min="6" max="6" width="11.28515625" customWidth="1"/>
    <col min="7" max="7" width="29.42578125" customWidth="1"/>
  </cols>
  <sheetData>
    <row r="1" spans="1:7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</row>
    <row r="2" spans="1:7">
      <c r="A2" s="18" t="s">
        <v>7</v>
      </c>
      <c r="B2" s="5">
        <v>43194</v>
      </c>
      <c r="C2" s="1" t="s">
        <v>8</v>
      </c>
      <c r="D2" s="1" t="s">
        <v>9</v>
      </c>
      <c r="E2" s="1" t="s">
        <v>10</v>
      </c>
      <c r="F2" s="1">
        <v>626.70000000000005</v>
      </c>
      <c r="G2" s="1"/>
    </row>
    <row r="3" spans="1:7">
      <c r="A3" s="1">
        <v>6857241</v>
      </c>
      <c r="B3" s="5">
        <v>43194</v>
      </c>
      <c r="C3" s="1" t="s">
        <v>8</v>
      </c>
      <c r="D3" s="1" t="s">
        <v>11</v>
      </c>
      <c r="E3" s="1" t="s">
        <v>10</v>
      </c>
      <c r="F3" s="1">
        <v>626.70000000000005</v>
      </c>
      <c r="G3" s="1"/>
    </row>
    <row r="4" spans="1:7">
      <c r="A4" s="1">
        <v>6816913</v>
      </c>
      <c r="B4" s="5">
        <v>43224</v>
      </c>
      <c r="C4" s="1" t="s">
        <v>8</v>
      </c>
      <c r="D4" s="1" t="s">
        <v>12</v>
      </c>
      <c r="E4" s="1" t="s">
        <v>13</v>
      </c>
      <c r="F4" s="1">
        <v>433.57</v>
      </c>
      <c r="G4" s="1"/>
    </row>
    <row r="5" spans="1:7">
      <c r="A5" s="1">
        <v>6548381</v>
      </c>
      <c r="B5" s="5">
        <v>43224</v>
      </c>
      <c r="C5" s="1" t="s">
        <v>8</v>
      </c>
      <c r="D5" s="1" t="s">
        <v>14</v>
      </c>
      <c r="E5" s="1" t="s">
        <v>10</v>
      </c>
      <c r="F5" s="1">
        <v>626.70000000000005</v>
      </c>
      <c r="G5" s="1"/>
    </row>
    <row r="6" spans="1:7">
      <c r="A6" s="1">
        <v>6895889</v>
      </c>
      <c r="B6" s="5">
        <v>43255</v>
      </c>
      <c r="C6" s="1" t="s">
        <v>8</v>
      </c>
      <c r="D6" s="1" t="s">
        <v>15</v>
      </c>
      <c r="E6" s="1" t="s">
        <v>10</v>
      </c>
      <c r="F6" s="1">
        <v>626.70000000000005</v>
      </c>
      <c r="G6" s="1"/>
    </row>
    <row r="7" spans="1:7">
      <c r="A7" s="1">
        <v>6822959</v>
      </c>
      <c r="B7" s="5">
        <v>43347</v>
      </c>
      <c r="C7" s="1" t="s">
        <v>8</v>
      </c>
      <c r="D7" s="1" t="s">
        <v>16</v>
      </c>
      <c r="E7" s="1" t="s">
        <v>10</v>
      </c>
      <c r="F7" s="1">
        <v>626.70000000000005</v>
      </c>
      <c r="G7" s="1"/>
    </row>
    <row r="8" spans="1:7">
      <c r="A8" s="1">
        <v>6945966</v>
      </c>
      <c r="B8" s="5">
        <v>43408</v>
      </c>
      <c r="C8" s="1" t="s">
        <v>8</v>
      </c>
      <c r="D8" s="1" t="s">
        <v>17</v>
      </c>
      <c r="E8" s="1" t="s">
        <v>13</v>
      </c>
      <c r="F8" s="1">
        <v>433.57</v>
      </c>
      <c r="G8" s="1"/>
    </row>
    <row r="9" spans="1:7">
      <c r="A9" s="19" t="s">
        <v>18</v>
      </c>
      <c r="B9" s="5">
        <v>43408</v>
      </c>
      <c r="C9" s="1" t="s">
        <v>8</v>
      </c>
      <c r="D9" s="1" t="s">
        <v>19</v>
      </c>
      <c r="E9" s="1" t="s">
        <v>20</v>
      </c>
      <c r="F9" s="1">
        <v>225.02</v>
      </c>
      <c r="G9" s="1"/>
    </row>
    <row r="10" spans="1:7">
      <c r="A10" s="19" t="s">
        <v>21</v>
      </c>
      <c r="B10" s="5">
        <v>43438</v>
      </c>
      <c r="C10" s="1" t="s">
        <v>8</v>
      </c>
      <c r="D10" s="1" t="s">
        <v>22</v>
      </c>
      <c r="E10" s="1" t="s">
        <v>23</v>
      </c>
      <c r="F10" s="1">
        <v>498.69</v>
      </c>
      <c r="G10" s="1"/>
    </row>
    <row r="11" spans="1:7">
      <c r="A11" s="19" t="s">
        <v>24</v>
      </c>
      <c r="B11" s="5">
        <v>43438</v>
      </c>
      <c r="C11" s="1" t="s">
        <v>8</v>
      </c>
      <c r="D11" s="1" t="s">
        <v>25</v>
      </c>
      <c r="E11" s="1" t="s">
        <v>10</v>
      </c>
      <c r="F11" s="1">
        <v>0</v>
      </c>
      <c r="G11" s="1"/>
    </row>
    <row r="12" spans="1:7">
      <c r="A12" s="19" t="s">
        <v>26</v>
      </c>
      <c r="B12" s="1" t="s">
        <v>27</v>
      </c>
      <c r="C12" s="1" t="s">
        <v>8</v>
      </c>
      <c r="D12" s="1" t="s">
        <v>28</v>
      </c>
      <c r="E12" s="1" t="s">
        <v>10</v>
      </c>
      <c r="F12" s="1">
        <v>383.5</v>
      </c>
      <c r="G12" s="1"/>
    </row>
    <row r="13" spans="1:7">
      <c r="A13" s="19" t="s">
        <v>29</v>
      </c>
      <c r="B13" s="1" t="s">
        <v>27</v>
      </c>
      <c r="C13" s="1" t="s">
        <v>8</v>
      </c>
      <c r="D13" s="1" t="s">
        <v>30</v>
      </c>
      <c r="E13" s="1" t="s">
        <v>13</v>
      </c>
      <c r="F13" s="1">
        <v>433.57</v>
      </c>
      <c r="G13" s="1"/>
    </row>
    <row r="14" spans="1:7">
      <c r="A14" s="19" t="s">
        <v>31</v>
      </c>
      <c r="B14" s="1" t="s">
        <v>32</v>
      </c>
      <c r="C14" s="1" t="s">
        <v>8</v>
      </c>
      <c r="D14" s="1" t="s">
        <v>33</v>
      </c>
      <c r="E14" s="1" t="s">
        <v>34</v>
      </c>
      <c r="F14" s="1">
        <v>414.92</v>
      </c>
      <c r="G14" s="1"/>
    </row>
    <row r="15" spans="1:7">
      <c r="A15" s="19" t="s">
        <v>35</v>
      </c>
      <c r="B15" s="1" t="s">
        <v>36</v>
      </c>
      <c r="C15" s="1" t="s">
        <v>8</v>
      </c>
      <c r="D15" s="1" t="s">
        <v>37</v>
      </c>
      <c r="E15" s="1" t="s">
        <v>10</v>
      </c>
      <c r="F15" s="1">
        <v>0</v>
      </c>
      <c r="G15" s="1"/>
    </row>
    <row r="16" spans="1:7">
      <c r="A16" s="19" t="s">
        <v>38</v>
      </c>
      <c r="B16" s="1" t="s">
        <v>39</v>
      </c>
      <c r="C16" s="1" t="s">
        <v>8</v>
      </c>
      <c r="D16" s="1" t="s">
        <v>40</v>
      </c>
      <c r="E16" s="1" t="s">
        <v>13</v>
      </c>
      <c r="F16" s="1">
        <v>0</v>
      </c>
      <c r="G16" s="1"/>
    </row>
    <row r="17" spans="1:12">
      <c r="A17" s="19" t="s">
        <v>41</v>
      </c>
      <c r="B17" s="1" t="s">
        <v>42</v>
      </c>
      <c r="C17" s="1" t="s">
        <v>8</v>
      </c>
      <c r="D17" s="1" t="s">
        <v>43</v>
      </c>
      <c r="E17" s="1" t="s">
        <v>44</v>
      </c>
      <c r="F17" s="1">
        <v>0</v>
      </c>
      <c r="G17" s="1"/>
    </row>
    <row r="18" spans="1:12">
      <c r="A18" s="2">
        <v>5081330</v>
      </c>
      <c r="B18" s="3">
        <v>43116</v>
      </c>
      <c r="C18" s="2">
        <v>5081330</v>
      </c>
      <c r="D18" s="2" t="s">
        <v>45</v>
      </c>
      <c r="E18" s="2" t="s">
        <v>46</v>
      </c>
      <c r="F18" s="2">
        <v>0</v>
      </c>
      <c r="G18" s="4" t="s">
        <v>47</v>
      </c>
    </row>
    <row r="19" spans="1:12">
      <c r="E19" s="8" t="s">
        <v>48</v>
      </c>
      <c r="F19" s="8">
        <f>SUM(F2:F18)</f>
        <v>5956.3399999999992</v>
      </c>
    </row>
    <row r="20" spans="1:12">
      <c r="E20" s="9">
        <v>0.4</v>
      </c>
      <c r="F20" s="8">
        <f>F19*0.4</f>
        <v>2382.5359999999996</v>
      </c>
    </row>
    <row r="21" spans="1:12">
      <c r="E21" s="8" t="s">
        <v>49</v>
      </c>
      <c r="F21" s="8">
        <f>F19*0.22</f>
        <v>1310.3947999999998</v>
      </c>
    </row>
    <row r="22" spans="1:12">
      <c r="E22" s="8" t="s">
        <v>50</v>
      </c>
      <c r="F22" s="8">
        <f>F19*0.18</f>
        <v>1072.1411999999998</v>
      </c>
    </row>
    <row r="23" spans="1:12">
      <c r="E23" s="8" t="s">
        <v>51</v>
      </c>
      <c r="F23" s="8">
        <f>F21/18.75</f>
        <v>69.887722666666662</v>
      </c>
    </row>
    <row r="24" spans="1:12">
      <c r="E24" s="8" t="s">
        <v>52</v>
      </c>
      <c r="F24" s="8">
        <f>F22/18.75</f>
        <v>57.180863999999993</v>
      </c>
    </row>
    <row r="25" spans="1:12">
      <c r="E25" s="8"/>
      <c r="F25" s="8"/>
    </row>
    <row r="26" spans="1:12">
      <c r="D26" s="21" t="s">
        <v>53</v>
      </c>
      <c r="E26" s="22"/>
    </row>
    <row r="28" spans="1:12">
      <c r="A28" s="10" t="s">
        <v>54</v>
      </c>
      <c r="B28" s="11">
        <v>2164326</v>
      </c>
      <c r="C28" s="12">
        <v>4189962</v>
      </c>
      <c r="D28" s="10" t="s">
        <v>55</v>
      </c>
      <c r="E28" s="10" t="s">
        <v>56</v>
      </c>
      <c r="F28" s="13">
        <v>43123</v>
      </c>
      <c r="G28" s="13">
        <v>43123</v>
      </c>
      <c r="H28" s="10" t="s">
        <v>57</v>
      </c>
      <c r="I28" s="10"/>
      <c r="J28" s="16">
        <v>-1</v>
      </c>
      <c r="K28" s="17">
        <v>383.5</v>
      </c>
      <c r="L28" s="17">
        <v>-383.5</v>
      </c>
    </row>
    <row r="29" spans="1:12">
      <c r="A29" s="10" t="s">
        <v>58</v>
      </c>
      <c r="B29" s="11">
        <v>2171378</v>
      </c>
      <c r="C29" s="12">
        <v>4328399</v>
      </c>
      <c r="D29" s="14" t="s">
        <v>55</v>
      </c>
      <c r="E29" s="14" t="s">
        <v>59</v>
      </c>
      <c r="F29" s="15">
        <v>43146</v>
      </c>
      <c r="G29" s="13">
        <v>43146</v>
      </c>
      <c r="H29" s="10" t="s">
        <v>60</v>
      </c>
      <c r="I29" s="10"/>
      <c r="J29" s="16">
        <v>-10.79</v>
      </c>
      <c r="K29" s="17">
        <v>11.79</v>
      </c>
      <c r="L29" s="17">
        <v>-127.21</v>
      </c>
    </row>
  </sheetData>
  <mergeCells count="1">
    <mergeCell ref="D26:E26"/>
  </mergeCells>
  <conditionalFormatting sqref="A1:A1048576">
    <cfRule type="duplicateValues" dxfId="11" priority="1"/>
    <cfRule type="duplicateValues" dxfId="10" priority="3"/>
  </conditionalFormatting>
  <pageMargins left="0.69930555555555596" right="0.69930555555555596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tabSelected="1" workbookViewId="0">
      <selection activeCell="I17" sqref="I17"/>
    </sheetView>
  </sheetViews>
  <sheetFormatPr defaultColWidth="9" defaultRowHeight="15"/>
  <cols>
    <col min="1" max="1" width="10.7109375" bestFit="1" customWidth="1"/>
    <col min="2" max="2" width="10.28515625" customWidth="1"/>
    <col min="4" max="4" width="42.140625" customWidth="1"/>
    <col min="5" max="5" width="52.28515625" customWidth="1"/>
    <col min="6" max="6" width="12.42578125" customWidth="1"/>
    <col min="7" max="7" width="33.5703125" customWidth="1"/>
  </cols>
  <sheetData>
    <row r="1" spans="1:7">
      <c r="A1" s="28" t="s">
        <v>1</v>
      </c>
      <c r="B1" s="28" t="s">
        <v>61</v>
      </c>
      <c r="C1" s="28" t="s">
        <v>2</v>
      </c>
      <c r="D1" s="28" t="s">
        <v>3</v>
      </c>
      <c r="E1" s="28" t="s">
        <v>4</v>
      </c>
      <c r="F1" s="28" t="s">
        <v>62</v>
      </c>
      <c r="G1" s="28" t="s">
        <v>63</v>
      </c>
    </row>
    <row r="2" spans="1:7">
      <c r="A2" s="26">
        <v>43116</v>
      </c>
      <c r="B2" s="25">
        <v>5081330</v>
      </c>
      <c r="C2" s="25" t="s">
        <v>8</v>
      </c>
      <c r="D2" s="25" t="s">
        <v>45</v>
      </c>
      <c r="E2" s="25" t="s">
        <v>46</v>
      </c>
      <c r="F2" s="25">
        <v>0</v>
      </c>
      <c r="G2" s="34" t="s">
        <v>144</v>
      </c>
    </row>
    <row r="3" spans="1:7">
      <c r="A3" s="24" t="s">
        <v>36</v>
      </c>
      <c r="B3" s="29" t="s">
        <v>35</v>
      </c>
      <c r="C3" s="24" t="s">
        <v>8</v>
      </c>
      <c r="D3" s="24" t="s">
        <v>37</v>
      </c>
      <c r="E3" s="24" t="s">
        <v>10</v>
      </c>
      <c r="F3" s="24">
        <v>626.70000000000005</v>
      </c>
      <c r="G3" s="24"/>
    </row>
    <row r="4" spans="1:7">
      <c r="A4" s="24" t="s">
        <v>39</v>
      </c>
      <c r="B4" s="29" t="s">
        <v>38</v>
      </c>
      <c r="C4" s="24" t="s">
        <v>8</v>
      </c>
      <c r="D4" s="24" t="s">
        <v>40</v>
      </c>
      <c r="E4" s="24" t="s">
        <v>13</v>
      </c>
      <c r="F4" s="24">
        <v>433.57</v>
      </c>
      <c r="G4" s="24"/>
    </row>
    <row r="5" spans="1:7">
      <c r="A5" s="24" t="s">
        <v>42</v>
      </c>
      <c r="B5" s="29" t="s">
        <v>41</v>
      </c>
      <c r="C5" s="24" t="s">
        <v>8</v>
      </c>
      <c r="D5" s="24" t="s">
        <v>43</v>
      </c>
      <c r="E5" s="24" t="s">
        <v>34</v>
      </c>
      <c r="F5" s="24">
        <v>414.92</v>
      </c>
      <c r="G5" s="24"/>
    </row>
    <row r="6" spans="1:7">
      <c r="A6" s="27">
        <v>43438</v>
      </c>
      <c r="B6" s="29" t="s">
        <v>24</v>
      </c>
      <c r="C6" s="24" t="s">
        <v>8</v>
      </c>
      <c r="D6" s="24" t="s">
        <v>25</v>
      </c>
      <c r="E6" s="24" t="s">
        <v>10</v>
      </c>
      <c r="F6" s="24">
        <v>498.69</v>
      </c>
      <c r="G6" s="24"/>
    </row>
    <row r="7" spans="1:7">
      <c r="A7" s="31" t="s">
        <v>64</v>
      </c>
      <c r="B7" s="30" t="s">
        <v>26</v>
      </c>
      <c r="C7" s="31" t="s">
        <v>8</v>
      </c>
      <c r="D7" s="31" t="s">
        <v>28</v>
      </c>
      <c r="E7" s="31" t="s">
        <v>65</v>
      </c>
      <c r="F7" s="31">
        <v>205.64</v>
      </c>
      <c r="G7" s="31"/>
    </row>
    <row r="8" spans="1:7">
      <c r="A8" s="31" t="s">
        <v>64</v>
      </c>
      <c r="B8" s="30" t="s">
        <v>66</v>
      </c>
      <c r="C8" s="31" t="s">
        <v>8</v>
      </c>
      <c r="D8" s="31" t="s">
        <v>67</v>
      </c>
      <c r="E8" s="31" t="s">
        <v>10</v>
      </c>
      <c r="F8" s="31">
        <v>626.70000000000005</v>
      </c>
      <c r="G8" s="31"/>
    </row>
    <row r="9" spans="1:7">
      <c r="A9" s="31" t="s">
        <v>64</v>
      </c>
      <c r="B9" s="30" t="s">
        <v>68</v>
      </c>
      <c r="C9" s="31"/>
      <c r="D9" s="31" t="s">
        <v>69</v>
      </c>
      <c r="E9" s="31" t="s">
        <v>10</v>
      </c>
      <c r="F9" s="31">
        <v>626.70000000000005</v>
      </c>
      <c r="G9" s="31"/>
    </row>
    <row r="10" spans="1:7">
      <c r="A10" s="31" t="s">
        <v>71</v>
      </c>
      <c r="B10" s="30" t="s">
        <v>70</v>
      </c>
      <c r="C10" s="31" t="s">
        <v>8</v>
      </c>
      <c r="D10" s="31" t="s">
        <v>72</v>
      </c>
      <c r="E10" s="31" t="s">
        <v>10</v>
      </c>
      <c r="F10" s="31">
        <v>626.70000000000005</v>
      </c>
      <c r="G10" s="31"/>
    </row>
    <row r="11" spans="1:7">
      <c r="A11" s="31" t="s">
        <v>74</v>
      </c>
      <c r="B11" s="30" t="s">
        <v>73</v>
      </c>
      <c r="C11" s="31" t="s">
        <v>8</v>
      </c>
      <c r="D11" s="31" t="s">
        <v>75</v>
      </c>
      <c r="E11" s="31" t="s">
        <v>10</v>
      </c>
      <c r="F11" s="31">
        <v>626.70000000000005</v>
      </c>
      <c r="G11" s="31"/>
    </row>
    <row r="12" spans="1:7">
      <c r="A12" s="31" t="s">
        <v>74</v>
      </c>
      <c r="B12" s="30" t="s">
        <v>76</v>
      </c>
      <c r="C12" s="31" t="s">
        <v>8</v>
      </c>
      <c r="D12" s="31" t="s">
        <v>77</v>
      </c>
      <c r="E12" s="31" t="s">
        <v>78</v>
      </c>
      <c r="F12" s="31">
        <v>433.57</v>
      </c>
      <c r="G12" s="31"/>
    </row>
    <row r="13" spans="1:7">
      <c r="A13" s="31" t="s">
        <v>80</v>
      </c>
      <c r="B13" s="30" t="s">
        <v>79</v>
      </c>
      <c r="C13" s="31" t="s">
        <v>8</v>
      </c>
      <c r="D13" s="31" t="s">
        <v>81</v>
      </c>
      <c r="E13" s="31" t="s">
        <v>10</v>
      </c>
      <c r="F13" s="31">
        <v>626.70000000000005</v>
      </c>
      <c r="G13" s="31"/>
    </row>
    <row r="14" spans="1:7">
      <c r="A14" s="31" t="s">
        <v>80</v>
      </c>
      <c r="B14" s="30" t="s">
        <v>82</v>
      </c>
      <c r="C14" s="31" t="s">
        <v>8</v>
      </c>
      <c r="D14" s="31" t="s">
        <v>83</v>
      </c>
      <c r="E14" s="31" t="s">
        <v>84</v>
      </c>
      <c r="F14" s="31">
        <v>881.69</v>
      </c>
      <c r="G14" s="31"/>
    </row>
    <row r="15" spans="1:7">
      <c r="A15" s="31" t="s">
        <v>86</v>
      </c>
      <c r="B15" s="30" t="s">
        <v>85</v>
      </c>
      <c r="C15" s="31" t="s">
        <v>8</v>
      </c>
      <c r="D15" s="31" t="s">
        <v>87</v>
      </c>
      <c r="E15" s="31" t="s">
        <v>88</v>
      </c>
      <c r="F15" s="31">
        <v>433.57</v>
      </c>
      <c r="G15" s="31"/>
    </row>
    <row r="16" spans="1:7">
      <c r="A16" s="31" t="s">
        <v>90</v>
      </c>
      <c r="B16" s="30" t="s">
        <v>89</v>
      </c>
      <c r="C16" s="31" t="s">
        <v>8</v>
      </c>
      <c r="D16" s="31" t="s">
        <v>91</v>
      </c>
      <c r="E16" s="31" t="s">
        <v>10</v>
      </c>
      <c r="F16" s="31">
        <v>626.70000000000005</v>
      </c>
      <c r="G16" s="31"/>
    </row>
    <row r="17" spans="1:7">
      <c r="A17" s="31" t="s">
        <v>93</v>
      </c>
      <c r="B17" s="30" t="s">
        <v>92</v>
      </c>
      <c r="C17" s="31" t="s">
        <v>8</v>
      </c>
      <c r="D17" s="31" t="s">
        <v>94</v>
      </c>
      <c r="E17" s="31" t="s">
        <v>95</v>
      </c>
      <c r="F17" s="31">
        <v>498.69</v>
      </c>
      <c r="G17" s="31"/>
    </row>
    <row r="18" spans="1:7">
      <c r="A18" s="31" t="s">
        <v>93</v>
      </c>
      <c r="B18" s="30" t="s">
        <v>96</v>
      </c>
      <c r="C18" s="31" t="s">
        <v>8</v>
      </c>
      <c r="D18" s="31" t="s">
        <v>97</v>
      </c>
      <c r="E18" s="31" t="s">
        <v>10</v>
      </c>
      <c r="F18" s="31">
        <v>626.70000000000005</v>
      </c>
      <c r="G18" s="31"/>
    </row>
    <row r="19" spans="1:7">
      <c r="A19" s="32">
        <v>43105</v>
      </c>
      <c r="B19" s="30" t="s">
        <v>98</v>
      </c>
      <c r="C19" s="31" t="s">
        <v>8</v>
      </c>
      <c r="D19" s="31" t="s">
        <v>99</v>
      </c>
      <c r="E19" s="31" t="s">
        <v>10</v>
      </c>
      <c r="F19" s="31">
        <v>626.70000000000005</v>
      </c>
      <c r="G19" s="31"/>
    </row>
    <row r="20" spans="1:7">
      <c r="A20" s="32">
        <v>43136</v>
      </c>
      <c r="B20" s="30" t="s">
        <v>100</v>
      </c>
      <c r="C20" s="31" t="s">
        <v>8</v>
      </c>
      <c r="D20" s="31" t="s">
        <v>101</v>
      </c>
      <c r="E20" s="31" t="s">
        <v>102</v>
      </c>
      <c r="F20" s="31">
        <v>0</v>
      </c>
      <c r="G20" s="31"/>
    </row>
    <row r="21" spans="1:7">
      <c r="A21" s="32">
        <v>43136</v>
      </c>
      <c r="B21" s="30" t="s">
        <v>103</v>
      </c>
      <c r="C21" s="31" t="s">
        <v>8</v>
      </c>
      <c r="D21" s="31" t="s">
        <v>104</v>
      </c>
      <c r="E21" s="31" t="s">
        <v>10</v>
      </c>
      <c r="F21" s="31">
        <v>626.70000000000005</v>
      </c>
      <c r="G21" s="31"/>
    </row>
    <row r="22" spans="1:7">
      <c r="A22" s="32">
        <v>43164</v>
      </c>
      <c r="B22" s="30" t="s">
        <v>105</v>
      </c>
      <c r="C22" s="31" t="s">
        <v>8</v>
      </c>
      <c r="D22" s="31" t="s">
        <v>106</v>
      </c>
      <c r="E22" s="31" t="s">
        <v>95</v>
      </c>
      <c r="F22" s="31">
        <v>498.69</v>
      </c>
      <c r="G22" s="31"/>
    </row>
    <row r="23" spans="1:7">
      <c r="A23" s="32">
        <v>43195</v>
      </c>
      <c r="B23" s="30" t="s">
        <v>107</v>
      </c>
      <c r="C23" s="31" t="s">
        <v>8</v>
      </c>
      <c r="D23" s="31" t="s">
        <v>108</v>
      </c>
      <c r="E23" s="31" t="s">
        <v>95</v>
      </c>
      <c r="F23" s="31">
        <v>498.69</v>
      </c>
      <c r="G23" s="31"/>
    </row>
    <row r="24" spans="1:7">
      <c r="A24" s="32">
        <v>43195</v>
      </c>
      <c r="B24" s="30" t="s">
        <v>109</v>
      </c>
      <c r="C24" s="31" t="s">
        <v>8</v>
      </c>
      <c r="D24" s="31" t="s">
        <v>110</v>
      </c>
      <c r="E24" s="31" t="s">
        <v>10</v>
      </c>
      <c r="F24" s="31">
        <v>626.70000000000005</v>
      </c>
      <c r="G24" s="31"/>
    </row>
    <row r="25" spans="1:7">
      <c r="A25" s="32">
        <v>43225</v>
      </c>
      <c r="B25" s="30" t="s">
        <v>111</v>
      </c>
      <c r="C25" s="31" t="s">
        <v>8</v>
      </c>
      <c r="D25" s="31" t="s">
        <v>112</v>
      </c>
      <c r="E25" s="31" t="s">
        <v>13</v>
      </c>
      <c r="F25" s="31">
        <v>433.57</v>
      </c>
      <c r="G25" s="31"/>
    </row>
    <row r="26" spans="1:7">
      <c r="A26" s="32">
        <v>43286</v>
      </c>
      <c r="B26" s="30" t="s">
        <v>113</v>
      </c>
      <c r="C26" s="31" t="s">
        <v>8</v>
      </c>
      <c r="D26" s="31" t="s">
        <v>114</v>
      </c>
      <c r="E26" s="31" t="s">
        <v>10</v>
      </c>
      <c r="F26" s="31">
        <v>626.70000000000005</v>
      </c>
      <c r="G26" s="31"/>
    </row>
    <row r="27" spans="1:7">
      <c r="A27" s="32">
        <v>43317</v>
      </c>
      <c r="B27" s="30" t="s">
        <v>115</v>
      </c>
      <c r="C27" s="31" t="s">
        <v>8</v>
      </c>
      <c r="D27" s="31" t="s">
        <v>116</v>
      </c>
      <c r="E27" s="31" t="s">
        <v>13</v>
      </c>
      <c r="F27" s="31">
        <v>433.57</v>
      </c>
      <c r="G27" s="31"/>
    </row>
    <row r="28" spans="1:7">
      <c r="A28" s="32">
        <v>43317</v>
      </c>
      <c r="B28" s="30" t="s">
        <v>117</v>
      </c>
      <c r="C28" s="31" t="s">
        <v>8</v>
      </c>
      <c r="D28" s="31" t="s">
        <v>118</v>
      </c>
      <c r="E28" s="31" t="s">
        <v>119</v>
      </c>
      <c r="F28" s="31">
        <v>0</v>
      </c>
      <c r="G28" s="34" t="s">
        <v>144</v>
      </c>
    </row>
    <row r="29" spans="1:7">
      <c r="A29" s="32">
        <v>43348</v>
      </c>
      <c r="B29" s="30" t="s">
        <v>120</v>
      </c>
      <c r="C29" s="31" t="s">
        <v>8</v>
      </c>
      <c r="D29" s="31" t="s">
        <v>121</v>
      </c>
      <c r="E29" s="31" t="s">
        <v>122</v>
      </c>
      <c r="F29" s="31">
        <v>0</v>
      </c>
      <c r="G29" s="34" t="s">
        <v>144</v>
      </c>
    </row>
    <row r="30" spans="1:7">
      <c r="A30" s="32">
        <v>43348</v>
      </c>
      <c r="B30" s="30" t="s">
        <v>120</v>
      </c>
      <c r="C30" s="31" t="s">
        <v>8</v>
      </c>
      <c r="D30" s="31" t="s">
        <v>121</v>
      </c>
      <c r="E30" s="31" t="s">
        <v>13</v>
      </c>
      <c r="F30" s="31">
        <v>433.57</v>
      </c>
      <c r="G30" s="31"/>
    </row>
    <row r="31" spans="1:7">
      <c r="A31" s="32">
        <v>43378</v>
      </c>
      <c r="B31" s="30" t="s">
        <v>123</v>
      </c>
      <c r="C31" s="31" t="s">
        <v>8</v>
      </c>
      <c r="D31" s="31" t="s">
        <v>124</v>
      </c>
      <c r="E31" s="31" t="s">
        <v>10</v>
      </c>
      <c r="F31" s="31">
        <v>626.70000000000005</v>
      </c>
      <c r="G31" s="31"/>
    </row>
    <row r="32" spans="1:7">
      <c r="A32" s="32">
        <v>43378</v>
      </c>
      <c r="B32" s="30" t="s">
        <v>125</v>
      </c>
      <c r="C32" s="31" t="s">
        <v>8</v>
      </c>
      <c r="D32" s="31" t="s">
        <v>126</v>
      </c>
      <c r="E32" s="31" t="s">
        <v>127</v>
      </c>
      <c r="F32" s="31">
        <v>194.94</v>
      </c>
      <c r="G32" s="31"/>
    </row>
    <row r="33" spans="1:7">
      <c r="A33" s="32">
        <v>43409</v>
      </c>
      <c r="B33" s="30" t="s">
        <v>128</v>
      </c>
      <c r="C33" s="31" t="s">
        <v>8</v>
      </c>
      <c r="D33" s="31" t="s">
        <v>129</v>
      </c>
      <c r="E33" s="31" t="s">
        <v>130</v>
      </c>
      <c r="F33" s="31">
        <v>0</v>
      </c>
      <c r="G33" s="34" t="s">
        <v>144</v>
      </c>
    </row>
    <row r="34" spans="1:7">
      <c r="A34" s="32">
        <v>43409</v>
      </c>
      <c r="B34" s="30" t="s">
        <v>131</v>
      </c>
      <c r="C34" s="31" t="s">
        <v>8</v>
      </c>
      <c r="D34" s="31" t="s">
        <v>132</v>
      </c>
      <c r="E34" s="31" t="s">
        <v>119</v>
      </c>
      <c r="F34" s="31">
        <v>0</v>
      </c>
      <c r="G34" s="34" t="s">
        <v>144</v>
      </c>
    </row>
    <row r="35" spans="1:7">
      <c r="A35" s="32">
        <v>43439</v>
      </c>
      <c r="B35" s="30" t="s">
        <v>133</v>
      </c>
      <c r="C35" s="31" t="s">
        <v>8</v>
      </c>
      <c r="D35" s="31" t="s">
        <v>134</v>
      </c>
      <c r="E35" s="31" t="s">
        <v>127</v>
      </c>
      <c r="F35" s="31">
        <v>194.94</v>
      </c>
      <c r="G35" s="31"/>
    </row>
    <row r="36" spans="1:7">
      <c r="A36" s="32">
        <v>43439</v>
      </c>
      <c r="B36" s="33" t="s">
        <v>135</v>
      </c>
      <c r="C36" s="31" t="s">
        <v>8</v>
      </c>
      <c r="D36" s="31" t="s">
        <v>136</v>
      </c>
      <c r="E36" s="31" t="s">
        <v>137</v>
      </c>
      <c r="F36" s="31">
        <v>205.64</v>
      </c>
      <c r="G36" s="31"/>
    </row>
    <row r="37" spans="1:7">
      <c r="A37" s="32">
        <v>43439</v>
      </c>
      <c r="B37" s="30" t="s">
        <v>138</v>
      </c>
      <c r="C37" s="31" t="s">
        <v>8</v>
      </c>
      <c r="D37" s="31" t="s">
        <v>139</v>
      </c>
      <c r="E37" s="31" t="s">
        <v>88</v>
      </c>
      <c r="F37" s="31">
        <v>433.57</v>
      </c>
      <c r="G37" s="31"/>
    </row>
    <row r="38" spans="1:7" ht="18.75">
      <c r="A38" s="23"/>
      <c r="B38" s="23"/>
      <c r="C38" s="23"/>
      <c r="D38" s="23"/>
      <c r="E38" s="35" t="s">
        <v>48</v>
      </c>
      <c r="F38" s="36">
        <v>15274.620000000003</v>
      </c>
      <c r="G38" s="23"/>
    </row>
  </sheetData>
  <conditionalFormatting sqref="B6">
    <cfRule type="duplicateValues" dxfId="9" priority="3"/>
    <cfRule type="duplicateValues" dxfId="8" priority="4"/>
  </conditionalFormatting>
  <conditionalFormatting sqref="B2:B5">
    <cfRule type="duplicateValues" dxfId="7" priority="5"/>
    <cfRule type="duplicateValues" dxfId="6" priority="6"/>
  </conditionalFormatting>
  <pageMargins left="0.69930555555555596" right="0.69930555555555596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3"/>
  <sheetViews>
    <sheetView workbookViewId="0">
      <selection sqref="A1:G44"/>
    </sheetView>
  </sheetViews>
  <sheetFormatPr defaultColWidth="9" defaultRowHeight="15"/>
  <sheetData>
    <row r="1" spans="1:7">
      <c r="A1" t="s">
        <v>61</v>
      </c>
      <c r="B1" t="s">
        <v>1</v>
      </c>
      <c r="C1" t="s">
        <v>2</v>
      </c>
      <c r="D1" t="s">
        <v>3</v>
      </c>
      <c r="E1" t="s">
        <v>4</v>
      </c>
      <c r="F1" t="s">
        <v>62</v>
      </c>
      <c r="G1" t="s">
        <v>63</v>
      </c>
    </row>
    <row r="2" spans="1:7">
      <c r="A2" s="19" t="s">
        <v>35</v>
      </c>
      <c r="B2" s="1" t="s">
        <v>36</v>
      </c>
      <c r="C2" s="1" t="s">
        <v>8</v>
      </c>
      <c r="D2" s="1" t="s">
        <v>37</v>
      </c>
      <c r="E2" s="1" t="s">
        <v>10</v>
      </c>
      <c r="F2" s="1">
        <v>0</v>
      </c>
      <c r="G2" s="1"/>
    </row>
    <row r="3" spans="1:7">
      <c r="A3" s="19" t="s">
        <v>38</v>
      </c>
      <c r="B3" s="1" t="s">
        <v>39</v>
      </c>
      <c r="C3" s="1" t="s">
        <v>8</v>
      </c>
      <c r="D3" s="1" t="s">
        <v>40</v>
      </c>
      <c r="E3" s="1" t="s">
        <v>13</v>
      </c>
      <c r="F3" s="1">
        <v>0</v>
      </c>
      <c r="G3" s="1"/>
    </row>
    <row r="4" spans="1:7">
      <c r="A4" s="19" t="s">
        <v>41</v>
      </c>
      <c r="B4" s="1" t="s">
        <v>42</v>
      </c>
      <c r="C4" s="1" t="s">
        <v>8</v>
      </c>
      <c r="D4" s="1" t="s">
        <v>43</v>
      </c>
      <c r="E4" s="1" t="s">
        <v>44</v>
      </c>
      <c r="F4" s="1">
        <v>0</v>
      </c>
      <c r="G4" s="1"/>
    </row>
    <row r="5" spans="1:7">
      <c r="A5" s="2">
        <v>5081330</v>
      </c>
      <c r="B5" s="3">
        <v>43116</v>
      </c>
      <c r="C5" s="2">
        <v>5081330</v>
      </c>
      <c r="D5" s="2" t="s">
        <v>45</v>
      </c>
      <c r="E5" s="2" t="s">
        <v>46</v>
      </c>
      <c r="F5" s="2">
        <v>0</v>
      </c>
      <c r="G5" s="4" t="s">
        <v>47</v>
      </c>
    </row>
    <row r="6" spans="1:7">
      <c r="A6" s="19" t="s">
        <v>24</v>
      </c>
      <c r="B6" s="5">
        <v>43438</v>
      </c>
      <c r="C6" s="1" t="s">
        <v>8</v>
      </c>
      <c r="D6" s="1" t="s">
        <v>25</v>
      </c>
      <c r="E6" s="1" t="s">
        <v>10</v>
      </c>
      <c r="F6" s="1">
        <v>0</v>
      </c>
      <c r="G6" s="1"/>
    </row>
    <row r="7" spans="1:7">
      <c r="A7" s="1"/>
      <c r="B7" s="1"/>
      <c r="C7" s="1"/>
      <c r="D7" s="1"/>
      <c r="E7" s="1"/>
      <c r="F7" s="1"/>
      <c r="G7" s="1"/>
    </row>
    <row r="8" spans="1:7">
      <c r="A8" s="20" t="s">
        <v>26</v>
      </c>
      <c r="B8" t="s">
        <v>64</v>
      </c>
      <c r="C8" t="s">
        <v>8</v>
      </c>
      <c r="D8" t="s">
        <v>28</v>
      </c>
      <c r="E8" t="s">
        <v>65</v>
      </c>
    </row>
    <row r="9" spans="1:7">
      <c r="A9" s="20" t="s">
        <v>66</v>
      </c>
      <c r="B9" t="s">
        <v>64</v>
      </c>
      <c r="C9" t="s">
        <v>8</v>
      </c>
      <c r="D9" t="s">
        <v>67</v>
      </c>
      <c r="E9" t="s">
        <v>119</v>
      </c>
    </row>
    <row r="10" spans="1:7">
      <c r="A10" s="20" t="s">
        <v>68</v>
      </c>
      <c r="B10" t="s">
        <v>64</v>
      </c>
      <c r="D10" t="s">
        <v>69</v>
      </c>
      <c r="E10" t="s">
        <v>10</v>
      </c>
    </row>
    <row r="11" spans="1:7">
      <c r="A11" s="20" t="s">
        <v>41</v>
      </c>
      <c r="B11" t="s">
        <v>71</v>
      </c>
      <c r="D11" t="s">
        <v>43</v>
      </c>
      <c r="E11" t="s">
        <v>140</v>
      </c>
    </row>
    <row r="12" spans="1:7">
      <c r="A12" s="20" t="s">
        <v>66</v>
      </c>
      <c r="B12" t="s">
        <v>71</v>
      </c>
      <c r="D12" t="s">
        <v>67</v>
      </c>
      <c r="E12" t="s">
        <v>141</v>
      </c>
    </row>
    <row r="13" spans="1:7">
      <c r="A13" s="20" t="s">
        <v>70</v>
      </c>
      <c r="B13" t="s">
        <v>71</v>
      </c>
      <c r="D13" t="s">
        <v>72</v>
      </c>
      <c r="E13" t="s">
        <v>119</v>
      </c>
    </row>
    <row r="14" spans="1:7">
      <c r="A14" s="20" t="s">
        <v>73</v>
      </c>
      <c r="B14" t="s">
        <v>74</v>
      </c>
      <c r="D14" t="s">
        <v>75</v>
      </c>
      <c r="E14" t="s">
        <v>10</v>
      </c>
    </row>
    <row r="15" spans="1:7">
      <c r="A15" s="20" t="s">
        <v>76</v>
      </c>
      <c r="B15" t="s">
        <v>74</v>
      </c>
      <c r="D15" t="s">
        <v>77</v>
      </c>
      <c r="E15" t="s">
        <v>78</v>
      </c>
    </row>
    <row r="16" spans="1:7">
      <c r="A16" s="20" t="s">
        <v>79</v>
      </c>
      <c r="B16" t="s">
        <v>80</v>
      </c>
      <c r="D16" t="s">
        <v>81</v>
      </c>
      <c r="E16" t="s">
        <v>10</v>
      </c>
    </row>
    <row r="17" spans="1:5">
      <c r="A17" s="20" t="s">
        <v>82</v>
      </c>
      <c r="B17" t="s">
        <v>80</v>
      </c>
      <c r="D17" t="s">
        <v>83</v>
      </c>
      <c r="E17" t="s">
        <v>142</v>
      </c>
    </row>
    <row r="18" spans="1:5">
      <c r="A18" s="20" t="s">
        <v>85</v>
      </c>
      <c r="B18" t="s">
        <v>86</v>
      </c>
      <c r="D18" t="s">
        <v>87</v>
      </c>
      <c r="E18" t="s">
        <v>88</v>
      </c>
    </row>
    <row r="19" spans="1:5">
      <c r="A19" s="20" t="s">
        <v>89</v>
      </c>
      <c r="B19" t="s">
        <v>90</v>
      </c>
      <c r="D19" t="s">
        <v>91</v>
      </c>
      <c r="E19" t="s">
        <v>119</v>
      </c>
    </row>
    <row r="20" spans="1:5">
      <c r="A20" s="20" t="s">
        <v>70</v>
      </c>
      <c r="B20" t="s">
        <v>90</v>
      </c>
      <c r="D20" t="s">
        <v>72</v>
      </c>
      <c r="E20" t="s">
        <v>141</v>
      </c>
    </row>
    <row r="21" spans="1:5">
      <c r="A21" s="20" t="s">
        <v>82</v>
      </c>
      <c r="B21" t="s">
        <v>93</v>
      </c>
      <c r="D21" t="s">
        <v>83</v>
      </c>
      <c r="E21" t="s">
        <v>143</v>
      </c>
    </row>
    <row r="22" spans="1:5">
      <c r="A22" s="20" t="s">
        <v>92</v>
      </c>
      <c r="B22" t="s">
        <v>93</v>
      </c>
      <c r="D22" t="s">
        <v>94</v>
      </c>
      <c r="E22" t="s">
        <v>95</v>
      </c>
    </row>
    <row r="23" spans="1:5">
      <c r="A23" s="20" t="s">
        <v>96</v>
      </c>
      <c r="B23" t="s">
        <v>93</v>
      </c>
      <c r="D23" t="s">
        <v>97</v>
      </c>
      <c r="E23" t="s">
        <v>10</v>
      </c>
    </row>
    <row r="24" spans="1:5">
      <c r="A24" s="20" t="s">
        <v>89</v>
      </c>
      <c r="B24" t="s">
        <v>93</v>
      </c>
      <c r="D24" t="s">
        <v>91</v>
      </c>
      <c r="E24" t="s">
        <v>141</v>
      </c>
    </row>
    <row r="25" spans="1:5">
      <c r="A25" s="20" t="s">
        <v>98</v>
      </c>
      <c r="B25" s="6">
        <v>43105</v>
      </c>
      <c r="D25" t="s">
        <v>99</v>
      </c>
      <c r="E25" t="s">
        <v>10</v>
      </c>
    </row>
    <row r="26" spans="1:5">
      <c r="A26" s="20" t="s">
        <v>100</v>
      </c>
      <c r="B26" s="6">
        <v>43136</v>
      </c>
      <c r="D26" t="s">
        <v>101</v>
      </c>
      <c r="E26" t="s">
        <v>102</v>
      </c>
    </row>
    <row r="27" spans="1:5">
      <c r="A27" s="20" t="s">
        <v>103</v>
      </c>
      <c r="B27" s="6">
        <v>43136</v>
      </c>
      <c r="D27" t="s">
        <v>104</v>
      </c>
      <c r="E27" t="s">
        <v>10</v>
      </c>
    </row>
    <row r="28" spans="1:5">
      <c r="A28" s="20" t="s">
        <v>105</v>
      </c>
      <c r="B28" s="6">
        <v>43164</v>
      </c>
      <c r="D28" t="s">
        <v>106</v>
      </c>
      <c r="E28" t="s">
        <v>95</v>
      </c>
    </row>
    <row r="29" spans="1:5">
      <c r="A29" s="20" t="s">
        <v>107</v>
      </c>
      <c r="B29" s="6">
        <v>43195</v>
      </c>
      <c r="D29" t="s">
        <v>108</v>
      </c>
      <c r="E29" t="s">
        <v>95</v>
      </c>
    </row>
    <row r="30" spans="1:5">
      <c r="A30" s="20" t="s">
        <v>109</v>
      </c>
      <c r="B30" s="6">
        <v>43195</v>
      </c>
      <c r="D30" t="s">
        <v>110</v>
      </c>
      <c r="E30" t="s">
        <v>10</v>
      </c>
    </row>
    <row r="31" spans="1:5">
      <c r="A31" s="20" t="s">
        <v>111</v>
      </c>
      <c r="B31" s="6">
        <v>43225</v>
      </c>
      <c r="D31" t="s">
        <v>112</v>
      </c>
      <c r="E31" t="s">
        <v>13</v>
      </c>
    </row>
    <row r="32" spans="1:5">
      <c r="A32" s="20" t="s">
        <v>113</v>
      </c>
      <c r="B32" s="6">
        <v>43286</v>
      </c>
      <c r="D32" t="s">
        <v>114</v>
      </c>
      <c r="E32" t="s">
        <v>10</v>
      </c>
    </row>
    <row r="33" spans="1:5">
      <c r="A33" s="20" t="s">
        <v>115</v>
      </c>
      <c r="B33" s="6">
        <v>43317</v>
      </c>
      <c r="D33" t="s">
        <v>116</v>
      </c>
      <c r="E33" t="s">
        <v>13</v>
      </c>
    </row>
    <row r="34" spans="1:5">
      <c r="A34" s="20" t="s">
        <v>117</v>
      </c>
      <c r="B34" s="6">
        <v>43317</v>
      </c>
      <c r="D34" t="s">
        <v>118</v>
      </c>
      <c r="E34" t="s">
        <v>119</v>
      </c>
    </row>
    <row r="35" spans="1:5">
      <c r="A35" s="20" t="s">
        <v>120</v>
      </c>
      <c r="B35" s="6">
        <v>43348</v>
      </c>
      <c r="D35" t="s">
        <v>121</v>
      </c>
      <c r="E35" t="s">
        <v>122</v>
      </c>
    </row>
    <row r="36" spans="1:5">
      <c r="A36" s="20" t="s">
        <v>120</v>
      </c>
      <c r="B36" s="6">
        <v>43348</v>
      </c>
      <c r="D36" t="s">
        <v>121</v>
      </c>
      <c r="E36" t="s">
        <v>13</v>
      </c>
    </row>
    <row r="37" spans="1:5">
      <c r="A37" s="20" t="s">
        <v>123</v>
      </c>
      <c r="B37" s="6">
        <v>43378</v>
      </c>
      <c r="D37" t="s">
        <v>124</v>
      </c>
      <c r="E37" t="s">
        <v>10</v>
      </c>
    </row>
    <row r="38" spans="1:5">
      <c r="A38" s="20" t="s">
        <v>125</v>
      </c>
      <c r="B38" s="6">
        <v>43378</v>
      </c>
      <c r="D38" t="s">
        <v>126</v>
      </c>
      <c r="E38" t="s">
        <v>127</v>
      </c>
    </row>
    <row r="39" spans="1:5">
      <c r="A39" s="20" t="s">
        <v>128</v>
      </c>
      <c r="B39" s="6">
        <v>43409</v>
      </c>
      <c r="D39" t="s">
        <v>129</v>
      </c>
      <c r="E39" t="s">
        <v>130</v>
      </c>
    </row>
    <row r="40" spans="1:5">
      <c r="A40" s="20" t="s">
        <v>131</v>
      </c>
      <c r="B40" s="6">
        <v>43409</v>
      </c>
      <c r="D40" t="s">
        <v>132</v>
      </c>
      <c r="E40" t="s">
        <v>119</v>
      </c>
    </row>
    <row r="41" spans="1:5">
      <c r="A41" s="20" t="s">
        <v>133</v>
      </c>
      <c r="B41" s="6">
        <v>43439</v>
      </c>
      <c r="D41" t="s">
        <v>134</v>
      </c>
      <c r="E41" t="s">
        <v>127</v>
      </c>
    </row>
    <row r="42" spans="1:5">
      <c r="A42" s="20" t="s">
        <v>135</v>
      </c>
      <c r="B42" s="6">
        <v>43439</v>
      </c>
      <c r="D42" t="s">
        <v>136</v>
      </c>
      <c r="E42" t="s">
        <v>137</v>
      </c>
    </row>
    <row r="43" spans="1:5">
      <c r="A43" s="20" t="s">
        <v>138</v>
      </c>
      <c r="B43" s="6">
        <v>43439</v>
      </c>
      <c r="D43" t="s">
        <v>139</v>
      </c>
      <c r="E43" t="s">
        <v>88</v>
      </c>
    </row>
  </sheetData>
  <conditionalFormatting sqref="A6">
    <cfRule type="duplicateValues" dxfId="5" priority="3"/>
    <cfRule type="duplicateValues" dxfId="4" priority="4"/>
  </conditionalFormatting>
  <conditionalFormatting sqref="A7">
    <cfRule type="duplicateValues" dxfId="3" priority="1"/>
    <cfRule type="duplicateValues" dxfId="2" priority="2"/>
  </conditionalFormatting>
  <conditionalFormatting sqref="A2:A5">
    <cfRule type="duplicateValues" dxfId="1" priority="5"/>
    <cfRule type="duplicateValues" dxfId="0" priority="6"/>
  </conditionalFormatting>
  <pageMargins left="0.69930555555555596" right="0.69930555555555596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Fabril Solutions</dc:creator>
  <cp:lastModifiedBy>Fabril Solutions</cp:lastModifiedBy>
  <dcterms:created xsi:type="dcterms:W3CDTF">2018-04-23T02:11:00Z</dcterms:created>
  <dcterms:modified xsi:type="dcterms:W3CDTF">2018-05-21T01:54:15Z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1033-10.2.0.5965</vt:lpwstr>
  </property>
</Properties>
</file>