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22260" windowHeight="12645" activeTab="2"/>
  </bookViews>
  <sheets>
    <sheet name="INVOICES(FEB19-MAR18)" sheetId="1" r:id="rId1"/>
    <sheet name="JOBS(FEB19-MAR18)" sheetId="2" state="hidden" r:id="rId2"/>
    <sheet name="PAY(FEB19-MAR18)" sheetId="3" r:id="rId3"/>
    <sheet name="PAY SHEET" sheetId="5" r:id="rId4"/>
    <sheet name="DJ" sheetId="6" r:id="rId5"/>
    <sheet name="MANISH" sheetId="7" r:id="rId6"/>
    <sheet name="GANGA" sheetId="8" r:id="rId7"/>
    <sheet name="GURI" sheetId="9" r:id="rId8"/>
    <sheet name="KARM" sheetId="10" r:id="rId9"/>
    <sheet name="PRABJOTH" sheetId="11" r:id="rId10"/>
    <sheet name="PRASANNA" sheetId="12" r:id="rId11"/>
    <sheet name="SUKDEEP" sheetId="13" r:id="rId12"/>
    <sheet name="NITIN" sheetId="14" r:id="rId13"/>
  </sheets>
  <externalReferences>
    <externalReference r:id="rId14"/>
  </externalReferences>
  <definedNames>
    <definedName name="_xlnm._FilterDatabase" localSheetId="0" hidden="1">'INVOICES(FEB19-MAR18)'!$A$1:$L$514</definedName>
    <definedName name="_xlnm._FilterDatabase" localSheetId="2" hidden="1">'PAY(FEB19-MAR18)'!$A$1:$G$289</definedName>
    <definedName name="CLOSINGTYPE">[1]Sheet2!$J$6:$J$22</definedName>
    <definedName name="JOBTYPE">[1]Sheet2!$F$7:$F$9</definedName>
    <definedName name="MARINVOICE">'INVOICES(FEB19-MAR18)'!$A$1:$L$237</definedName>
    <definedName name="PAY">Table3[]</definedName>
    <definedName name="TOTAL">'INVOICES(FEB19-MAR18)'!$A$1:$L$514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G2" i="3"/>
  <c r="G112" i="5" l="1"/>
  <c r="F151" i="3"/>
  <c r="G151" i="3"/>
  <c r="H151" i="3"/>
  <c r="F152" i="3"/>
  <c r="G152" i="3"/>
  <c r="H152" i="3"/>
  <c r="F153" i="3"/>
  <c r="G153" i="3"/>
  <c r="H153" i="3"/>
  <c r="F154" i="3"/>
  <c r="G154" i="3"/>
  <c r="H154" i="3"/>
  <c r="F155" i="3"/>
  <c r="G155" i="3"/>
  <c r="H155" i="3"/>
  <c r="F156" i="3"/>
  <c r="G156" i="3"/>
  <c r="H156" i="3"/>
  <c r="F157" i="3"/>
  <c r="G157" i="3"/>
  <c r="H157" i="3"/>
  <c r="F158" i="3"/>
  <c r="G158" i="3"/>
  <c r="H158" i="3"/>
  <c r="F159" i="3"/>
  <c r="G159" i="3"/>
  <c r="H159" i="3"/>
  <c r="F160" i="3"/>
  <c r="G160" i="3"/>
  <c r="H160" i="3"/>
  <c r="F161" i="3"/>
  <c r="G161" i="3"/>
  <c r="H161" i="3"/>
  <c r="F162" i="3"/>
  <c r="G162" i="3"/>
  <c r="H162" i="3"/>
  <c r="F163" i="3"/>
  <c r="G163" i="3"/>
  <c r="H163" i="3"/>
  <c r="F164" i="3"/>
  <c r="G164" i="3"/>
  <c r="H164" i="3"/>
  <c r="F165" i="3"/>
  <c r="G165" i="3"/>
  <c r="H165" i="3"/>
  <c r="F166" i="3"/>
  <c r="G166" i="3"/>
  <c r="H166" i="3"/>
  <c r="F167" i="3"/>
  <c r="G167" i="3"/>
  <c r="H167" i="3"/>
  <c r="F168" i="3"/>
  <c r="G168" i="3"/>
  <c r="H168" i="3"/>
  <c r="F169" i="3"/>
  <c r="G169" i="3"/>
  <c r="H169" i="3"/>
  <c r="F170" i="3"/>
  <c r="G170" i="3"/>
  <c r="H170" i="3"/>
  <c r="F171" i="3"/>
  <c r="G171" i="3"/>
  <c r="H171" i="3"/>
  <c r="F172" i="3"/>
  <c r="G172" i="3"/>
  <c r="H172" i="3"/>
  <c r="F173" i="3"/>
  <c r="G173" i="3"/>
  <c r="H173" i="3"/>
  <c r="F174" i="3"/>
  <c r="G174" i="3"/>
  <c r="H174" i="3"/>
  <c r="F175" i="3"/>
  <c r="G175" i="3"/>
  <c r="H175" i="3"/>
  <c r="F176" i="3"/>
  <c r="G176" i="3"/>
  <c r="H176" i="3"/>
  <c r="F177" i="3"/>
  <c r="G177" i="3"/>
  <c r="H177" i="3"/>
  <c r="F178" i="3"/>
  <c r="G178" i="3"/>
  <c r="H178" i="3"/>
  <c r="F179" i="3"/>
  <c r="G179" i="3"/>
  <c r="H179" i="3"/>
  <c r="F180" i="3"/>
  <c r="G180" i="3"/>
  <c r="H180" i="3"/>
  <c r="F181" i="3"/>
  <c r="G181" i="3"/>
  <c r="H181" i="3"/>
  <c r="F182" i="3"/>
  <c r="G182" i="3"/>
  <c r="H182" i="3"/>
  <c r="F183" i="3"/>
  <c r="G183" i="3"/>
  <c r="H183" i="3"/>
  <c r="F184" i="3"/>
  <c r="G184" i="3"/>
  <c r="H184" i="3"/>
  <c r="F185" i="3"/>
  <c r="G185" i="3"/>
  <c r="H185" i="3"/>
  <c r="F186" i="3"/>
  <c r="G186" i="3"/>
  <c r="H186" i="3"/>
  <c r="F187" i="3"/>
  <c r="G187" i="3"/>
  <c r="H187" i="3"/>
  <c r="F188" i="3"/>
  <c r="G188" i="3"/>
  <c r="H188" i="3"/>
  <c r="F189" i="3"/>
  <c r="G189" i="3"/>
  <c r="H189" i="3"/>
  <c r="F190" i="3"/>
  <c r="G190" i="3"/>
  <c r="H190" i="3"/>
  <c r="F191" i="3"/>
  <c r="G191" i="3"/>
  <c r="H191" i="3"/>
  <c r="F192" i="3"/>
  <c r="G192" i="3"/>
  <c r="H192" i="3"/>
  <c r="F193" i="3"/>
  <c r="G193" i="3"/>
  <c r="H193" i="3"/>
  <c r="F194" i="3"/>
  <c r="G194" i="3"/>
  <c r="H194" i="3"/>
  <c r="F195" i="3"/>
  <c r="G195" i="3"/>
  <c r="H195" i="3"/>
  <c r="H25" i="6"/>
  <c r="G25" i="6"/>
  <c r="F25" i="6"/>
  <c r="H24" i="6"/>
  <c r="G24" i="6"/>
  <c r="F24" i="6"/>
  <c r="H23" i="6"/>
  <c r="G23" i="6"/>
  <c r="F23" i="6"/>
  <c r="H22" i="6"/>
  <c r="G22" i="6"/>
  <c r="F22" i="6"/>
  <c r="H21" i="6"/>
  <c r="G21" i="6"/>
  <c r="F21" i="6"/>
  <c r="H20" i="6"/>
  <c r="G20" i="6"/>
  <c r="F20" i="6"/>
  <c r="H19" i="6"/>
  <c r="G19" i="6"/>
  <c r="F19" i="6"/>
  <c r="H18" i="6"/>
  <c r="G18" i="6"/>
  <c r="F18" i="6"/>
  <c r="H17" i="6"/>
  <c r="G17" i="6"/>
  <c r="F17" i="6"/>
  <c r="H16" i="6"/>
  <c r="G16" i="6"/>
  <c r="F16" i="6"/>
  <c r="H15" i="6"/>
  <c r="G15" i="6"/>
  <c r="F15" i="6"/>
  <c r="H14" i="6"/>
  <c r="G14" i="6"/>
  <c r="F14" i="6"/>
  <c r="H13" i="6"/>
  <c r="G13" i="6"/>
  <c r="F13" i="6"/>
  <c r="H12" i="6"/>
  <c r="G12" i="6"/>
  <c r="F12" i="6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2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G7" i="3"/>
  <c r="G8" i="3"/>
  <c r="G9" i="3"/>
  <c r="G10" i="3"/>
  <c r="G11" i="3"/>
  <c r="G12" i="3"/>
  <c r="G13" i="3"/>
  <c r="G14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3" i="3"/>
  <c r="G4" i="3"/>
  <c r="G5" i="3"/>
  <c r="G6" i="3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</calcChain>
</file>

<file path=xl/comments1.xml><?xml version="1.0" encoding="utf-8"?>
<comments xmlns="http://schemas.openxmlformats.org/spreadsheetml/2006/main">
  <authors>
    <author>Author</author>
  </authors>
  <commentList>
    <comment ref="D2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NGA-751 – Install an additional or Relocate ONT</t>
        </r>
      </text>
    </comment>
  </commentList>
</comments>
</file>

<file path=xl/sharedStrings.xml><?xml version="1.0" encoding="utf-8"?>
<sst xmlns="http://schemas.openxmlformats.org/spreadsheetml/2006/main" count="5557" uniqueCount="326">
  <si>
    <t>Invoice No</t>
  </si>
  <si>
    <t>Job ID</t>
  </si>
  <si>
    <t>Req ID</t>
  </si>
  <si>
    <t>Technician</t>
  </si>
  <si>
    <t>Skill Code</t>
  </si>
  <si>
    <t>Approved Date</t>
  </si>
  <si>
    <t>Completed Date</t>
  </si>
  <si>
    <t>Payment Code</t>
  </si>
  <si>
    <t>Variation Ref No</t>
  </si>
  <si>
    <t>Quantity</t>
  </si>
  <si>
    <t>Cost</t>
  </si>
  <si>
    <t>Invoice Value</t>
  </si>
  <si>
    <t>NGA_PS_14442018_75</t>
  </si>
  <si>
    <t>Prabhjot Singh92</t>
  </si>
  <si>
    <t>P-NGA-BUILD ABF</t>
  </si>
  <si>
    <t>N-F03MAT</t>
  </si>
  <si>
    <t>NGA-F03577</t>
  </si>
  <si>
    <t>Jaswinderpal Singh</t>
  </si>
  <si>
    <t>P-NGA-OSB REMED-ABF</t>
  </si>
  <si>
    <t>X392N</t>
  </si>
  <si>
    <t>Z999</t>
  </si>
  <si>
    <t>Daljinder Singh</t>
  </si>
  <si>
    <t>P-NGA-BUILD AERIAL</t>
  </si>
  <si>
    <t>Prasannakumar Bayri</t>
  </si>
  <si>
    <t>ZNGA564B</t>
  </si>
  <si>
    <t>Gurinderjeet Singh</t>
  </si>
  <si>
    <t>Venkat Gorla</t>
  </si>
  <si>
    <t>P-NGA-CONNCT SDU</t>
  </si>
  <si>
    <t>ZNGA561C</t>
  </si>
  <si>
    <t>ZNGA561B</t>
  </si>
  <si>
    <t>ZNGA561BC</t>
  </si>
  <si>
    <t>Anakhbir Singh</t>
  </si>
  <si>
    <t>Siddhartha Doma</t>
  </si>
  <si>
    <t>ZNGA562B</t>
  </si>
  <si>
    <t>ZNGA563BC</t>
  </si>
  <si>
    <t>NGA-714</t>
  </si>
  <si>
    <t>ZNGA560B</t>
  </si>
  <si>
    <t>ZNGA560BC</t>
  </si>
  <si>
    <t>Ganga Reddy Nimmala</t>
  </si>
  <si>
    <t>ZNGA564BC</t>
  </si>
  <si>
    <t>N-F02MAT</t>
  </si>
  <si>
    <t>NGA-F02577</t>
  </si>
  <si>
    <t>NGA Outside Boundary Remediation/Build</t>
  </si>
  <si>
    <t>P-NGA-SDU SITE PLAN</t>
  </si>
  <si>
    <t>ZNGA561A</t>
  </si>
  <si>
    <t>ZNGA563B</t>
  </si>
  <si>
    <t>Karmjeet Singh</t>
  </si>
  <si>
    <t>NGA-750</t>
  </si>
  <si>
    <t>NGA-751</t>
  </si>
  <si>
    <t>Total Invoice Value:</t>
  </si>
  <si>
    <t>DATE</t>
  </si>
  <si>
    <t>S/0</t>
  </si>
  <si>
    <t xml:space="preserve">         ADDRESS</t>
  </si>
  <si>
    <t>CLOSING  TYPE</t>
  </si>
  <si>
    <t>JOB TYPE</t>
  </si>
  <si>
    <t xml:space="preserve">  TECHS</t>
  </si>
  <si>
    <t>88 PRINCES ST NETHERBY ASHBURTON</t>
  </si>
  <si>
    <t>NGA Outside Boundary Remedial/Build</t>
  </si>
  <si>
    <t>OSB</t>
  </si>
  <si>
    <t>3 QUEENS DVE ALLENTON ASHBURTON</t>
  </si>
  <si>
    <t>NGA-563B NGA Grass Trench SDU Build</t>
  </si>
  <si>
    <t>BUILD</t>
  </si>
  <si>
    <t>NGA Grass Trench - Build &amp; Connect</t>
  </si>
  <si>
    <t>CONNECT</t>
  </si>
  <si>
    <t>66 BRIDGE ST NETHERBY ASHBURTON</t>
  </si>
  <si>
    <t>NGA Surface Mount - Build &amp; Connect</t>
  </si>
  <si>
    <t>NGA Haul - Build &amp; Connect</t>
  </si>
  <si>
    <t>37 TUCKER ST ALLENTON ASHBURTON</t>
  </si>
  <si>
    <t>NGA Drill - Build &amp; Connect</t>
  </si>
  <si>
    <t>55 MIDDLE RD ALLENTON ASHBURTON</t>
  </si>
  <si>
    <t>CONNECT (O1)</t>
  </si>
  <si>
    <t>3 BURTON PL ALLENTON ASHBURTON</t>
  </si>
  <si>
    <t>270 MOORE ST ASHBURTON</t>
  </si>
  <si>
    <t>94 PRINCES ST NETHERBY ASHBURTON</t>
  </si>
  <si>
    <t>NGA Aerial - Build &amp; Connect</t>
  </si>
  <si>
    <t>O1</t>
  </si>
  <si>
    <t>8 GEOFF GEERING DVE NETHERBY ASHBURTON</t>
  </si>
  <si>
    <t>16 REIGHTON DVE ALLENTON ASHBURTON</t>
  </si>
  <si>
    <t>146 ALFORD FOREST RD ALLENTON ASHBURTON</t>
  </si>
  <si>
    <t>NGA-750 Premise Networking – Site Visit</t>
  </si>
  <si>
    <t>155A KERMODE ST ASHBURTON</t>
  </si>
  <si>
    <t>NGA-561B NGA Haul SDU Build</t>
  </si>
  <si>
    <t>47 CATHERWOOD AVE ALLENTON ASHBURTON</t>
  </si>
  <si>
    <t>122 WILLIAM ST ASHBURTON</t>
  </si>
  <si>
    <t>connect</t>
  </si>
  <si>
    <t>118A CREEK RD ALLENTON ASHBURTON</t>
  </si>
  <si>
    <t>255 HAVELOCK ST ASHBURTON</t>
  </si>
  <si>
    <t>NGA-562B NGA Surface Mount SDU Build</t>
  </si>
  <si>
    <t>67 COX ST ASHBURTON</t>
  </si>
  <si>
    <t>191 WALNUT AVE ASHBURTON</t>
  </si>
  <si>
    <t>NGA-564B NGA Drill SDU Build</t>
  </si>
  <si>
    <t>28 CAMERON ST ASHBURTON</t>
  </si>
  <si>
    <t>osb</t>
  </si>
  <si>
    <t>40 BRUCEFIELD AVE NETHERBY ASHBURTON</t>
  </si>
  <si>
    <t>NGA-560B NGA Aerial SDU Build</t>
  </si>
  <si>
    <t>18 WESTPARK CLO ALLENTON ASHBURTON</t>
  </si>
  <si>
    <t>69A TARBOTTONS RD TINWALD ASHBURTON</t>
  </si>
  <si>
    <t>15 DOUGLAS DVE ALLENTON ASHBURTON</t>
  </si>
  <si>
    <t>NGA-711 Provision NGA at Greenfield’s Premise</t>
  </si>
  <si>
    <t>8 HILLIER PL ALLENTON ASHBURTON</t>
  </si>
  <si>
    <t>DJ</t>
  </si>
  <si>
    <t>81 ALFORD FOREST RD ALLENTON ASHBURTON</t>
  </si>
  <si>
    <t>40 SHORT ST ASHBURTON</t>
  </si>
  <si>
    <t>83A TREVORS RD HAMPSTEAD ASHBURTON</t>
  </si>
  <si>
    <t>172 GROVE ST TINWALD ASHBURTON</t>
  </si>
  <si>
    <t>93 DOBSON ST ASHBURTON</t>
  </si>
  <si>
    <t>350 HAVELOCK ST ASHBURTON</t>
  </si>
  <si>
    <t>28 GLASSEY DVE ALLENTON ASHBURTON</t>
  </si>
  <si>
    <t>9 DAVIDSON ST ALLENTON ASHBURTON</t>
  </si>
  <si>
    <t>94 CREEK RD ALLENTON ASHBURTON</t>
  </si>
  <si>
    <t>125B HARRISON ST ALLENTON ASHBURTON</t>
  </si>
  <si>
    <t>150 HARRISON ST ALLENTON ASHBURTON</t>
  </si>
  <si>
    <t>14 ORR ST NETHERBY ASHBURTON</t>
  </si>
  <si>
    <t>47A ARCHIBALD ST TINWALD ASHBURTON</t>
  </si>
  <si>
    <t>14 JOHNSTONE ST TINWALD ASHBURTON</t>
  </si>
  <si>
    <t>KARM</t>
  </si>
  <si>
    <t>6 LUCY RD BLUFF HILL NAPIER</t>
  </si>
  <si>
    <t>25 HAROLD HOLT AVE ONEKAWA NAPIER</t>
  </si>
  <si>
    <t>36 TOOP ST HAVELOCK NORTH HASTINGS</t>
  </si>
  <si>
    <t>61A AVONDALE RD TARADALE NAPIER</t>
  </si>
  <si>
    <t>21 LATHAM ST NAPIER SOUTH NAPIER</t>
  </si>
  <si>
    <t>78 LIPSCOMBE CRE HAVELOCK NORTH HAVELOCK</t>
  </si>
  <si>
    <t>22 WINDSOR TCE TARADALE NAPIER</t>
  </si>
  <si>
    <t>42 PETERHEAD AVE FLAXMERE HASTINGS</t>
  </si>
  <si>
    <t>7 ASPIRING DVE PORAITI NAPIER</t>
  </si>
  <si>
    <t>77 UPHAM CRE TARADALE NAPIER</t>
  </si>
  <si>
    <t>NGA-564B NGA Drill SDU Build &amp; connect</t>
  </si>
  <si>
    <t>19 UPHAM CRE TARADALE NAPIER</t>
  </si>
  <si>
    <t>6 FORSYTH ST TARADALE NAPIER</t>
  </si>
  <si>
    <t>12 WYCLIFFE ST ONEKAWA NAPIER</t>
  </si>
  <si>
    <t>5 BALQUHIDDER RD HOSPITAL HILL NAPIER</t>
  </si>
  <si>
    <t>45 RUSSELL RD MAREWA NAPIER</t>
  </si>
  <si>
    <t>436 GLOUCESTER ST TARADALE NAPIER</t>
  </si>
  <si>
    <t>11 EWAN PL TARADALE NAPIER</t>
  </si>
  <si>
    <t>3 OLDHAM AVE ONEKAWA NAPIER</t>
  </si>
  <si>
    <t>8 CRANBY CRE ONEKAWA NAPIER</t>
  </si>
  <si>
    <t>45 DUART RD HAVELOCK NORTH HASTINGS</t>
  </si>
  <si>
    <t>18 OLDHAM AVE ONEKAWA NAPIER</t>
  </si>
  <si>
    <t>GANGA</t>
  </si>
  <si>
    <t>27 LOGAN WAY KELVIN GROVE PALMERSTON NORTH</t>
  </si>
  <si>
    <t>6 CHELWOOD ST TAKARO PALMERSTON NORTH</t>
  </si>
  <si>
    <t>10B IHLE ST TERRACE END PALMERSTON NORTH</t>
  </si>
  <si>
    <t>47 ADA ST HOKOWHITU PALMERSTON NORTH</t>
  </si>
  <si>
    <t>6 WOODFIELD AVE ROSLYN PALMERSTON NORTH</t>
  </si>
  <si>
    <t>17 PARKLAND CRE TERRACE END PALMERSTON NORTH</t>
  </si>
  <si>
    <t>65 FAIRS RD MILSON PALMERSTON NORTH</t>
  </si>
  <si>
    <t>15A MEADOWBROOK DVE CLOVERLEA PALMERSTON NORTH</t>
  </si>
  <si>
    <t>8 ARENA CT PALMERSTON NORTH</t>
  </si>
  <si>
    <t>42A ADA ST HOKOWHITU PALMERSTON NORTH</t>
  </si>
  <si>
    <t>14 FRASER DVE FEILDING MANAWATU</t>
  </si>
  <si>
    <t>NGA-561C NGA SDU Installation</t>
  </si>
  <si>
    <t>8 ELLESMERE CRE HIGHBURY PALMERSTON NORTH</t>
  </si>
  <si>
    <t>25 LARSEN CT PALMERSTON NORT</t>
  </si>
  <si>
    <t>88 SHAMROCK ST TAKARO PALMERSTON NORTH</t>
  </si>
  <si>
    <t>359 COLLEGE ST WEST END PALMERSTON NORTH UNT 2</t>
  </si>
  <si>
    <t>12 ETON PL TERRACE END PALMERSTON NORTH</t>
  </si>
  <si>
    <t>25 LARSEN CT PALMERSTON NORTH</t>
  </si>
  <si>
    <t>60 CLARKE AVE HIGHBURY PALMERSTON NORTH</t>
  </si>
  <si>
    <t>159 FERGUSON ST WEST END PALMERSTON NORTH 1</t>
  </si>
  <si>
    <t>9A WORCESTER ST WEST END PALMERSTON NORTH</t>
  </si>
  <si>
    <t>353 FEATHERSTON ST PALMERSTON NORTH 3</t>
  </si>
  <si>
    <t>10 BATTERSEA PL ROSLYN PALMERSTON NORTH</t>
  </si>
  <si>
    <t>6 OPIE PL HIGHBURY PALMERSTON NORTH</t>
  </si>
  <si>
    <t>1 ARLI CT HOKOWHITU PALMERSTON NORTH</t>
  </si>
  <si>
    <t xml:space="preserve"> 15 PEPPERTREE GLD PALMERSTON NORTH</t>
  </si>
  <si>
    <t>128 JOHN F KENNEDY DVE MILSON PALMERSTON NORTH</t>
  </si>
  <si>
    <t>77 LANGLEY AVE MILSON PALMERSTON NORTH</t>
  </si>
  <si>
    <t>GURI</t>
  </si>
  <si>
    <t>51 BURNS AVE TAKARO PALMERSTON NORTH</t>
  </si>
  <si>
    <t>284 TREMAINE AVE TAKARO PALMERSTON NORTH</t>
  </si>
  <si>
    <t>40 KINGSWOOD ST TAKARO PALMERSTON NORTH</t>
  </si>
  <si>
    <t>47 BRYANT ST TAKARO PALMERSTON NORTH</t>
  </si>
  <si>
    <t>48A IHAKA ST HOKOWHITU PALMERSTON NORTH</t>
  </si>
  <si>
    <t>CONNECT-O1</t>
  </si>
  <si>
    <t>7 EGMONT PL WESTBROOK PALMERSTON NORTH</t>
  </si>
  <si>
    <t>34 REWA ST TAKARO PALMERSTON NORTH</t>
  </si>
  <si>
    <t>93B JAMES LIN KELVIN GROVE PALMERSTON NORTH</t>
  </si>
  <si>
    <t>32 MCGIFFERT ST PALMERSTON NORTH 4</t>
  </si>
  <si>
    <t>209 VICTORIA AVE HOKOWHITU PALMERSTON NORTH</t>
  </si>
  <si>
    <t>8A JENSEN ST HOKOWHITU PALMERSTON NORTH</t>
  </si>
  <si>
    <t>628A CHURCH ST TERRACE END PALMERSTON NORTH</t>
  </si>
  <si>
    <t>17 CAMPBELL ST PALMERSTON NORTH</t>
  </si>
  <si>
    <t>Connect</t>
  </si>
  <si>
    <t>12 MOTUOAPA PL KELVIN GROVE PALMERSTON NORTH</t>
  </si>
  <si>
    <t>build</t>
  </si>
  <si>
    <t>builld</t>
  </si>
  <si>
    <t>119 COOK ST WEST END PALMERSTON NORTH</t>
  </si>
  <si>
    <t>604 CHURCH ST TERRACE END PALMERSTON NORTH BACK FLAT</t>
  </si>
  <si>
    <t>6 QUEEN ST PALMERSTON NORTH APT1G</t>
  </si>
  <si>
    <t>16A EAST ST FEILDING MANAWATU</t>
  </si>
  <si>
    <t>48A MANSON ST TERRACE END PALMERSTON NORTH</t>
  </si>
  <si>
    <t>513 CHURCH ST PALMERSTON NORTH 6</t>
  </si>
  <si>
    <t>70C FEATHERSTON ST TAKARO PALMERSTON NORTH</t>
  </si>
  <si>
    <t>32A MANSON ST TERRACE END PALMERSTON NORTH</t>
  </si>
  <si>
    <t>47 HAVELOCK AVE WESTBROOK PALMERSTON NORTH</t>
  </si>
  <si>
    <t>MANISH</t>
  </si>
  <si>
    <t>6 TAITIMU DVE WEYMOUTH AUCKLAND</t>
  </si>
  <si>
    <t>16 WOOD ST PAPAKURA AUCKLAND 2</t>
  </si>
  <si>
    <t>130 MAHIA RD WATTLE DOWNS AUCKLAND</t>
  </si>
  <si>
    <t>15 COSTAR PL WIRI AUCKLAND</t>
  </si>
  <si>
    <t>NGA-565B NGA Concrete Trench SDU Build</t>
  </si>
  <si>
    <t>12 ROMFORD RD PAPATOETOE AUCKLAND</t>
  </si>
  <si>
    <t>15 RESEDA PL PAPATOETOE AUCKLAND</t>
  </si>
  <si>
    <t>NGA Concrete Trench - Build &amp; Connect</t>
  </si>
  <si>
    <t>10 ROUNTREE PL CONIFER GROVE AUCKLAND</t>
  </si>
  <si>
    <t>4 FAIREY PL MANGERE AUCKLAND</t>
  </si>
  <si>
    <t>47 BROWNS RD MANUREWA AUCKLAND 4</t>
  </si>
  <si>
    <t>32 KERI VISTA RSE PAPAKURA AUCKLAND</t>
  </si>
  <si>
    <t>5 RONDORLYN PL MANUREWA AUCKLAND</t>
  </si>
  <si>
    <t>15 PARKHAVEN DVE ROSEHILL AUCKLAND</t>
  </si>
  <si>
    <t>27 CLAUDE RD MANUREWA AUCKLAND</t>
  </si>
  <si>
    <t>1 WOODSIDE RD MANUREWA AUCKLAND</t>
  </si>
  <si>
    <t>14 ROMNEY PL MANUREWA AUCKLAND</t>
  </si>
  <si>
    <t>185 COXHEAD RD WATTLE DOWNS AUCKLAND</t>
  </si>
  <si>
    <t>563 WEYMOUTH RD WEYMOUTH AUCKLAND</t>
  </si>
  <si>
    <t>20 AZALEA PL WIRI AUCKLAND 2</t>
  </si>
  <si>
    <t>26 HAYWARD RD PAPATOETOE AUCKLAND</t>
  </si>
  <si>
    <t>185 KERI VISTA RSE PAPAKURA AUCKLAND</t>
  </si>
  <si>
    <t>191 FINLAYSON AVE CLENDON PARK AUCKLAND</t>
  </si>
  <si>
    <t>74 ETHERTON DVE WEYMOUTH AUCKLAND</t>
  </si>
  <si>
    <t>16 ROUNTREE PL CONIFER GROVE AUCKLAND</t>
  </si>
  <si>
    <t>24 HOBART CRE WATTLE DOWNS AUCKLAND</t>
  </si>
  <si>
    <t>NITIN</t>
  </si>
  <si>
    <t>17 CROYDON AVE HIGHBURY PALMERSTON NORTH</t>
  </si>
  <si>
    <t>322 COLLEGE ST WEST END PALMERSTON NORTH</t>
  </si>
  <si>
    <t>27 STILLWATER PL WESTBROOK PALMERSTON NORTH</t>
  </si>
  <si>
    <t>1 ERIN ST HOKOWHITU PALMERSTON NORTH TUI MILK PRODUCTS LTD</t>
  </si>
  <si>
    <t>25A WARD ST PALMERSTON NORTH</t>
  </si>
  <si>
    <t>41B JICKELL ST HOKOWHITU PALMERSTON NORTH</t>
  </si>
  <si>
    <t>73A LANGLEY AVE MILSON PALMERSTON NORTH</t>
  </si>
  <si>
    <t>64 WESTON AVE ROSLYN PALMERSTON NORTH</t>
  </si>
  <si>
    <t>31 SEDDON ST TAKARO PALMERSTON NORTH</t>
  </si>
  <si>
    <t>89A LINTON ST WEST END PALMERSTON NORTH</t>
  </si>
  <si>
    <t>62 BATT ST WEST END PALMERSTON NORTH</t>
  </si>
  <si>
    <t xml:space="preserve">build </t>
  </si>
  <si>
    <t>3 VISCOUNT PL WEST END PALMERSTON NORTH</t>
  </si>
  <si>
    <t>14 PEMBROKE ST HIGHBURY PALMERSTON NORTH</t>
  </si>
  <si>
    <t>3 RAGLAN AVE CLOVERLEA PALMERSTON NORTH</t>
  </si>
  <si>
    <t>6 ELIZABETH ST PALMERSTON NORTH</t>
  </si>
  <si>
    <t>30 CARDIFF ST AWAPUNI PALMERSTON NORTH</t>
  </si>
  <si>
    <t>55 MERIDIAN GRO KELVIN GROVE PALMERSTON NORTH</t>
  </si>
  <si>
    <t>8 THAMES ST ROSLYN PALMERSTON NORTH</t>
  </si>
  <si>
    <t>6 EMMERDALE MEW PALMERSTON NORTH</t>
  </si>
  <si>
    <t>103 FERGUSON ST WEST END PALMERSTON NORTH</t>
  </si>
  <si>
    <t>28 GENEVA TCE KELVIN GROVE PALMERSTON NORTH</t>
  </si>
  <si>
    <t>15 TUDOR GRO FEILDING</t>
  </si>
  <si>
    <t>133 RUSSELL ST PALMERSTON NORTH 1</t>
  </si>
  <si>
    <t>73 CHURCH ST AWAPUNI PALMERSTON NORTH</t>
  </si>
  <si>
    <t>6 COVENTRY ST HIGHBURY PALMERSTON NORTH</t>
  </si>
  <si>
    <t>PRABJOTH</t>
  </si>
  <si>
    <t>56 NAPIER TCE HOSPITAL HILL NAPIER</t>
  </si>
  <si>
    <t>4 LODGE RD MARAENUI NAPIER</t>
  </si>
  <si>
    <t>45 BILL HERCOCK ST PIRIMAI NAPIER</t>
  </si>
  <si>
    <t>14 TRENT ST TARADALE NAPIER</t>
  </si>
  <si>
    <t>build`</t>
  </si>
  <si>
    <t>98 HAROLD HOLT AVE ONEKAWA NAPIER</t>
  </si>
  <si>
    <t>165 CARLYLE ST NAPIER SOUTH NAPIER</t>
  </si>
  <si>
    <t>22 SAVAGE CRE MAREWA NAPIER</t>
  </si>
  <si>
    <t>5 BRIGHT CRE MARAENUI NAPIER</t>
  </si>
  <si>
    <t>7 SCOTT PL HAVELOCK NORTH HASTINGS</t>
  </si>
  <si>
    <t>10 SWANSEA RD FLAXMERE HASTINGS</t>
  </si>
  <si>
    <t>308 KENNEDY RD ONEKAWA NAPIER</t>
  </si>
  <si>
    <t>18 SEDDON CRE MAREWA NAPIER</t>
  </si>
  <si>
    <t>62 RUTHERFORD RD MAREWA NAPIER</t>
  </si>
  <si>
    <t>8 MAGDALINOS WAY HAVELOCK NORTH HASTINGS</t>
  </si>
  <si>
    <t>8 HOLDAWAY AVE NORTHCOTE AUCKLAND</t>
  </si>
  <si>
    <t>75 SQUIRE DVE AWATOTO NAPIER</t>
  </si>
  <si>
    <t>13 RUTHERFORD RD MAREWA NAPIER</t>
  </si>
  <si>
    <t>8 BASSETT PL TARADALE NAPIER</t>
  </si>
  <si>
    <t>52 KIRKWOOD RD FLAXMERE HASTINGS</t>
  </si>
  <si>
    <t>53 VIGOR BROWN ST NAPIER SOUTH NAPIER</t>
  </si>
  <si>
    <t>53 WYCLIFFE ST ONEKAWA NAPIER</t>
  </si>
  <si>
    <t>168A NUFFIELD AVE MAREWA NAPIER</t>
  </si>
  <si>
    <t>5 GUTHRIE RD HAVELOCK NORTH HASTINGS</t>
  </si>
  <si>
    <t>55 GREENWOOD RD HAVELOCK NORTH HASTINGS</t>
  </si>
  <si>
    <t>14 HITCHINGS AVE ONEKAWA NAPIER</t>
  </si>
  <si>
    <t>4 KINGSGATE LA HAVELOCK NORTH</t>
  </si>
  <si>
    <t>302 NIKAU ST SAINT LEONARDS HASTINGS</t>
  </si>
  <si>
    <t>401 CORNWALL RD MAHORA HASTINGS 1</t>
  </si>
  <si>
    <t>PRASANNA</t>
  </si>
  <si>
    <t>3 CELIA PL MANGERE EAST AUCKLAND</t>
  </si>
  <si>
    <t>38 BEAUFORT PL PAPATOETOE AUCKLAND</t>
  </si>
  <si>
    <t>15 FARMER ST MANGERE EAST AUCKLAND</t>
  </si>
  <si>
    <t>145 MAICH RD MANUREWA AUCKLAND 2</t>
  </si>
  <si>
    <t>3 WALLSON CRE WIRI AUCKLAND 5</t>
  </si>
  <si>
    <t>23 WAIMAHIA AVE WEYMOUTH AUCKLAND</t>
  </si>
  <si>
    <t>14 TAITIMU DVE WEYMOUTH AUCKLAND 4</t>
  </si>
  <si>
    <t>9 DRYDEN AVE PAPATOETOE MANUKAU</t>
  </si>
  <si>
    <t>25 FROBISHER WAY CLENDON PARK AUCKLAND FLT 1</t>
  </si>
  <si>
    <t>71 MANGERE RD OTAHUHU AUCKLAND</t>
  </si>
  <si>
    <t>28 CHARLES PREVOST DVE THE GARDENS AUCKLAND</t>
  </si>
  <si>
    <t>12 SUWYN PL WEYMOUTH AUCKLAND</t>
  </si>
  <si>
    <t>3 JANESE PL WEYMOUTH AUCKLAND</t>
  </si>
  <si>
    <t>32 PURIRI RD MANUREWA AUCKLAND</t>
  </si>
  <si>
    <t>2 TOMLIN PL MANGERE EAST AUCKLAND</t>
  </si>
  <si>
    <t>44 WILLIAMS CRE OTARA AUCKLAND</t>
  </si>
  <si>
    <t>SUKDEEP</t>
  </si>
  <si>
    <t>NGA_PS_14442018_74</t>
  </si>
  <si>
    <t>ZNGA562BC</t>
  </si>
  <si>
    <t>NGA-B19</t>
  </si>
  <si>
    <t>NGA-MB19.1</t>
  </si>
  <si>
    <t>NGA-753</t>
  </si>
  <si>
    <t>P-NGA-CONNCT SDU GFIELD</t>
  </si>
  <si>
    <t>NGA-711</t>
  </si>
  <si>
    <t>Column2</t>
  </si>
  <si>
    <t>PAYMENT RECD</t>
  </si>
  <si>
    <t>NGA_PS_14442018_76</t>
  </si>
  <si>
    <t>NGA Complex Internal Wiring</t>
  </si>
  <si>
    <t>NGA-701</t>
  </si>
  <si>
    <t>no scope and consent upload on ETA, build will be</t>
  </si>
  <si>
    <t>NGA-D02</t>
  </si>
  <si>
    <t>NGA-D03</t>
  </si>
  <si>
    <t>Jasmeet Singh90</t>
  </si>
  <si>
    <t>Kranthi Thota</t>
  </si>
  <si>
    <t>NGA-752</t>
  </si>
  <si>
    <t>NGA-762</t>
  </si>
  <si>
    <t>NGA_PS_14442018_77</t>
  </si>
  <si>
    <t>build claimed on S/O: 06257563</t>
  </si>
  <si>
    <t>P-NGA-OSB REMED-FIXED</t>
  </si>
  <si>
    <t>CONATENATE</t>
  </si>
  <si>
    <t>SKILL CODE</t>
  </si>
  <si>
    <t>TECH</t>
  </si>
  <si>
    <t>PAY RECD</t>
  </si>
  <si>
    <t>PENDING PAY</t>
  </si>
  <si>
    <t>DEBT</t>
  </si>
  <si>
    <t>FINAL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</si>
</sst>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0.00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5" fontId="2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0" fillId="0" borderId="2" xfId="0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7" fillId="3" borderId="6" xfId="0" applyFont="1" applyFill="1" applyBorder="1" applyAlignment="1">
      <alignment horizontal="center" vertical="center"/>
    </xf>
    <xf numFmtId="14" fontId="7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4" fontId="0" fillId="4" borderId="7" xfId="0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4" borderId="8" xfId="0" applyFont="1" applyFill="1" applyBorder="1" applyAlignment="1"/>
    <xf numFmtId="0" fontId="0" fillId="0" borderId="8" xfId="0" applyFont="1" applyBorder="1" applyAlignment="1"/>
    <xf numFmtId="0" fontId="0" fillId="4" borderId="8" xfId="0" applyFont="1" applyFill="1" applyBorder="1" applyAlignment="1">
      <alignment vertical="center"/>
    </xf>
    <xf numFmtId="0" fontId="0" fillId="0" borderId="8" xfId="0" applyFont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14" fontId="7" fillId="3" borderId="7" xfId="0" applyNumberFormat="1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14" fontId="0" fillId="4" borderId="7" xfId="0" applyNumberFormat="1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14" fontId="0" fillId="0" borderId="7" xfId="0" applyNumberFormat="1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7" fillId="3" borderId="8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/>
    </xf>
    <xf numFmtId="14" fontId="0" fillId="4" borderId="7" xfId="0" applyNumberFormat="1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14" fontId="0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4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10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BS%20IN%20CLIPS%202018/NITH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">
          <cell r="J6" t="str">
            <v>NGA Grass Trench - Build &amp; Connect</v>
          </cell>
        </row>
        <row r="7">
          <cell r="F7" t="str">
            <v>BUILD</v>
          </cell>
          <cell r="J7" t="str">
            <v>NGA-560B NGA Aerial SDU Build</v>
          </cell>
        </row>
        <row r="8">
          <cell r="F8" t="str">
            <v>CONNECT</v>
          </cell>
          <cell r="J8" t="str">
            <v xml:space="preserve">NGA Aerial - Build </v>
          </cell>
        </row>
        <row r="9">
          <cell r="F9" t="str">
            <v>OSB</v>
          </cell>
          <cell r="J9" t="str">
            <v>NGA Aerial - Build &amp; Connect</v>
          </cell>
        </row>
        <row r="10">
          <cell r="J10" t="str">
            <v>NGA-563B NGA Grass Trench SDU Build</v>
          </cell>
        </row>
        <row r="11">
          <cell r="J11" t="str">
            <v>NGA-711 Provision NGA at Greenfield’s Premise</v>
          </cell>
        </row>
        <row r="12">
          <cell r="J12" t="str">
            <v>NGA Concrete Trench - Build &amp; Connect</v>
          </cell>
        </row>
        <row r="13">
          <cell r="J13" t="str">
            <v>NGA-565B NGA Concrete Trench SDU Build</v>
          </cell>
        </row>
        <row r="14">
          <cell r="J14" t="str">
            <v>NGA Outside Boundary Remedial/Build</v>
          </cell>
        </row>
        <row r="15">
          <cell r="J15" t="str">
            <v>NGA-561A NGA SDU Scope</v>
          </cell>
        </row>
        <row r="16">
          <cell r="J16" t="str">
            <v>NGA-564B NGA Drill SDU Build</v>
          </cell>
        </row>
        <row r="17">
          <cell r="J17" t="str">
            <v>NGA-562B NGA Surface Mount SDU Build</v>
          </cell>
        </row>
        <row r="18">
          <cell r="J18" t="str">
            <v>NGA-561C NGA SDU Installation</v>
          </cell>
        </row>
        <row r="19">
          <cell r="J19" t="str">
            <v>NGA-561B NGA Haul SDU Build</v>
          </cell>
        </row>
        <row r="20">
          <cell r="J20" t="str">
            <v>NGA-750 Premise Networking – Site Visit</v>
          </cell>
        </row>
        <row r="21">
          <cell r="J21" t="str">
            <v>NGA Surface Mount - Build &amp; Connect</v>
          </cell>
        </row>
        <row r="22">
          <cell r="J22" t="str">
            <v>NGA Haul - Build &amp; Connect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id="1" name="Table1" displayName="Table1" ref="A1:H184" totalsRowShown="0" headerRowDxfId="48" dataDxfId="46" headerRowBorderDxfId="47" tableBorderDxfId="45" headerRowCellStyle="Normal" dataCellStyle="Normal">
  <autoFilter ref="A1:H184"/>
  <tableColumns count="8">
    <tableColumn id="2" name="S/0" dataDxfId="44" dataCellStyle="Normal"/>
    <tableColumn id="1" name="DATE" dataDxfId="43" dataCellStyle="Normal"/>
    <tableColumn id="3" name="         ADDRESS" dataDxfId="42" dataCellStyle="Normal"/>
    <tableColumn id="4" name="CLOSING  TYPE" dataDxfId="41" dataCellStyle="Normal"/>
    <tableColumn id="5" name="JOB TYPE" dataDxfId="40" dataCellStyle="Normal"/>
    <tableColumn id="6" name="  TECHS" dataDxfId="39" dataCellStyle="Normal"/>
    <tableColumn id="7" name="Column2" dataDxfId="38" dataCellStyle="Normal">
      <calculatedColumnFormula>SUMIF('INVOICES(FEB19-MAR18)'!A2:A349,A2:A522,'INVOICES(FEB19-MAR18)'!L2)</calculatedColumnFormula>
    </tableColumn>
    <tableColumn id="8" name="CONATENATE" dataDxfId="37" dataCellStyle="Normal">
      <calculatedColumnFormula>VLOOKUP(Table1[[#This Row],[S/0]],TOTAL,5,0)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85:G341" headerRowCount="0" totalsRowShown="0" headerRowDxfId="36" dataDxfId="35">
  <tableColumns count="7">
    <tableColumn id="1" name="Column1" headerRowDxfId="34" dataDxfId="33"/>
    <tableColumn id="2" name="Column2" headerRowDxfId="32" dataDxfId="31"/>
    <tableColumn id="3" name="Column3" headerRowDxfId="30" dataDxfId="29"/>
    <tableColumn id="4" name="Column4" headerRowDxfId="28" dataDxfId="27"/>
    <tableColumn id="5" name="Column5" headerRowDxfId="26" dataDxfId="25"/>
    <tableColumn id="6" name="Column6" headerRowDxfId="24" dataDxfId="23"/>
    <tableColumn id="7" name="Column7" headerRowDxfId="22" dataDxfId="21">
      <calculatedColumnFormula>SUMIF('INVOICES(FEB19-MAR18)'!A183:A349, A185:A522,'INVOICES(FEB19-MAR18)'!L183)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267" totalsRowShown="0" headerRowDxfId="19" dataDxfId="18">
  <autoFilter ref="A1:H267"/>
  <tableColumns count="8">
    <tableColumn id="1" name="S/0" dataDxfId="17"/>
    <tableColumn id="2" name="DATE" dataDxfId="16"/>
    <tableColumn id="3" name="         ADDRESS" dataDxfId="15"/>
    <tableColumn id="4" name="CLOSING  TYPE" dataDxfId="14"/>
    <tableColumn id="5" name="JOB TYPE" dataDxfId="13"/>
    <tableColumn id="6" name="  TECHS" dataDxfId="12">
      <calculatedColumnFormula>VLOOKUP(A2,TOTAL,4,0)</calculatedColumnFormula>
    </tableColumn>
    <tableColumn id="7" name="PAYMENT RECD" dataDxfId="11">
      <calculatedColumnFormula>SUMIF(TOTAL, A2:$A$341,'INVOICES(FEB19-MAR18)'!$L$1)</calculatedColumnFormula>
    </tableColumn>
    <tableColumn id="8" name="SKILL CODE" dataDxfId="10">
      <calculatedColumnFormula>_xlfn.IFNA(VLOOKUP(Table3[[#This Row],[S/0]],TOTAL,5,0),"Not listed")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15" totalsRowShown="0">
  <autoFilter ref="A1:E15"/>
  <tableColumns count="5">
    <tableColumn id="1" name="TECH" dataDxfId="9"/>
    <tableColumn id="2" name="PAY RECD"/>
    <tableColumn id="3" name="PENDING PAY"/>
    <tableColumn id="4" name="DEBT"/>
    <tableColumn id="5" name="FINAL P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4"/>
  <sheetViews>
    <sheetView workbookViewId="0">
      <selection activeCell="L2" sqref="L2"/>
    </sheetView>
  </sheetViews>
  <sheetFormatPr defaultRowHeight="15" x14ac:dyDescent="0.25"/>
  <sheetData>
    <row r="1" spans="1:12" ht="25.5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9" x14ac:dyDescent="0.25">
      <c r="A2" s="2">
        <v>2959353</v>
      </c>
      <c r="B2" s="2" t="s">
        <v>297</v>
      </c>
      <c r="C2" s="3">
        <v>2116654</v>
      </c>
      <c r="D2" s="2" t="s">
        <v>46</v>
      </c>
      <c r="E2" s="2" t="s">
        <v>14</v>
      </c>
      <c r="F2" s="4">
        <v>43158</v>
      </c>
      <c r="G2" s="4">
        <v>43158</v>
      </c>
      <c r="H2" s="2" t="s">
        <v>20</v>
      </c>
      <c r="I2" s="2"/>
      <c r="J2" s="5">
        <v>1</v>
      </c>
      <c r="K2" s="6">
        <v>0</v>
      </c>
      <c r="L2" s="6">
        <v>0</v>
      </c>
    </row>
    <row r="3" spans="1:12" ht="39" x14ac:dyDescent="0.25">
      <c r="A3" s="2">
        <v>2959353</v>
      </c>
      <c r="B3" s="2" t="s">
        <v>297</v>
      </c>
      <c r="C3" s="3">
        <v>2116654</v>
      </c>
      <c r="D3" s="2" t="s">
        <v>46</v>
      </c>
      <c r="E3" s="2" t="s">
        <v>14</v>
      </c>
      <c r="F3" s="4">
        <v>43158</v>
      </c>
      <c r="G3" s="4">
        <v>43158</v>
      </c>
      <c r="H3" s="2" t="s">
        <v>24</v>
      </c>
      <c r="I3" s="2"/>
      <c r="J3" s="5">
        <v>-1</v>
      </c>
      <c r="K3" s="6">
        <v>625.48</v>
      </c>
      <c r="L3" s="6">
        <v>-625.48</v>
      </c>
    </row>
    <row r="4" spans="1:12" ht="39" x14ac:dyDescent="0.25">
      <c r="A4" s="2">
        <v>2959353</v>
      </c>
      <c r="B4" s="2" t="s">
        <v>297</v>
      </c>
      <c r="C4" s="3">
        <v>2116654</v>
      </c>
      <c r="D4" s="2" t="s">
        <v>46</v>
      </c>
      <c r="E4" s="2" t="s">
        <v>27</v>
      </c>
      <c r="F4" s="4">
        <v>43157</v>
      </c>
      <c r="G4" s="4">
        <v>43157</v>
      </c>
      <c r="H4" s="2" t="s">
        <v>39</v>
      </c>
      <c r="I4" s="2"/>
      <c r="J4" s="5">
        <v>1</v>
      </c>
      <c r="K4" s="6">
        <v>881.69</v>
      </c>
      <c r="L4" s="6">
        <v>881.69</v>
      </c>
    </row>
    <row r="5" spans="1:12" ht="39" x14ac:dyDescent="0.25">
      <c r="A5" s="2">
        <v>3647318</v>
      </c>
      <c r="B5" s="2" t="s">
        <v>297</v>
      </c>
      <c r="C5" s="3">
        <v>2140860</v>
      </c>
      <c r="D5" s="2" t="s">
        <v>25</v>
      </c>
      <c r="E5" s="2" t="s">
        <v>14</v>
      </c>
      <c r="F5" s="4">
        <v>43157</v>
      </c>
      <c r="G5" s="4">
        <v>43157</v>
      </c>
      <c r="H5" s="2" t="s">
        <v>20</v>
      </c>
      <c r="I5" s="2"/>
      <c r="J5" s="5">
        <v>1</v>
      </c>
      <c r="K5" s="6">
        <v>0</v>
      </c>
      <c r="L5" s="6">
        <v>0</v>
      </c>
    </row>
    <row r="6" spans="1:12" ht="39" x14ac:dyDescent="0.25">
      <c r="A6" s="2">
        <v>3647318</v>
      </c>
      <c r="B6" s="2" t="s">
        <v>297</v>
      </c>
      <c r="C6" s="3">
        <v>2140860</v>
      </c>
      <c r="D6" s="2" t="s">
        <v>25</v>
      </c>
      <c r="E6" s="2" t="s">
        <v>14</v>
      </c>
      <c r="F6" s="4">
        <v>43157</v>
      </c>
      <c r="G6" s="4">
        <v>43157</v>
      </c>
      <c r="H6" s="2" t="s">
        <v>29</v>
      </c>
      <c r="I6" s="2"/>
      <c r="J6" s="5">
        <v>-1</v>
      </c>
      <c r="K6" s="6">
        <v>194.94</v>
      </c>
      <c r="L6" s="6">
        <v>-194.94</v>
      </c>
    </row>
    <row r="7" spans="1:12" ht="39" x14ac:dyDescent="0.25">
      <c r="A7" s="2">
        <v>3647318</v>
      </c>
      <c r="B7" s="2" t="s">
        <v>297</v>
      </c>
      <c r="C7" s="3">
        <v>2140860</v>
      </c>
      <c r="D7" s="2" t="s">
        <v>25</v>
      </c>
      <c r="E7" s="2" t="s">
        <v>27</v>
      </c>
      <c r="F7" s="4">
        <v>43154</v>
      </c>
      <c r="G7" s="4">
        <v>43154</v>
      </c>
      <c r="H7" s="2" t="s">
        <v>30</v>
      </c>
      <c r="I7" s="2"/>
      <c r="J7" s="5">
        <v>1</v>
      </c>
      <c r="K7" s="6">
        <v>433.57</v>
      </c>
      <c r="L7" s="6">
        <v>433.57</v>
      </c>
    </row>
    <row r="8" spans="1:12" ht="39" x14ac:dyDescent="0.25">
      <c r="A8" s="2">
        <v>4672079</v>
      </c>
      <c r="B8" s="2" t="s">
        <v>297</v>
      </c>
      <c r="C8" s="3">
        <v>2191414</v>
      </c>
      <c r="D8" s="2" t="s">
        <v>23</v>
      </c>
      <c r="E8" s="2" t="s">
        <v>14</v>
      </c>
      <c r="F8" s="4">
        <v>43155</v>
      </c>
      <c r="G8" s="4">
        <v>43155</v>
      </c>
      <c r="H8" s="2" t="s">
        <v>24</v>
      </c>
      <c r="I8" s="2"/>
      <c r="J8" s="5">
        <v>1</v>
      </c>
      <c r="K8" s="6">
        <v>625.48</v>
      </c>
      <c r="L8" s="6">
        <v>625.48</v>
      </c>
    </row>
    <row r="9" spans="1:12" ht="39" x14ac:dyDescent="0.25">
      <c r="A9" s="2">
        <v>4672079</v>
      </c>
      <c r="B9" s="2" t="s">
        <v>297</v>
      </c>
      <c r="C9" s="3">
        <v>2191414</v>
      </c>
      <c r="D9" s="2" t="s">
        <v>23</v>
      </c>
      <c r="E9" s="2" t="s">
        <v>27</v>
      </c>
      <c r="F9" s="4">
        <v>43159</v>
      </c>
      <c r="G9" s="4">
        <v>43159</v>
      </c>
      <c r="H9" s="2" t="s">
        <v>39</v>
      </c>
      <c r="I9" s="2"/>
      <c r="J9" s="5">
        <v>1</v>
      </c>
      <c r="K9" s="6">
        <v>881.69</v>
      </c>
      <c r="L9" s="6">
        <v>881.69</v>
      </c>
    </row>
    <row r="10" spans="1:12" ht="39" x14ac:dyDescent="0.25">
      <c r="A10" s="2">
        <v>4787086</v>
      </c>
      <c r="B10" s="2" t="s">
        <v>297</v>
      </c>
      <c r="C10" s="3">
        <v>2195562</v>
      </c>
      <c r="D10" s="2" t="s">
        <v>38</v>
      </c>
      <c r="E10" s="2" t="s">
        <v>27</v>
      </c>
      <c r="F10" s="4">
        <v>43153</v>
      </c>
      <c r="G10" s="4">
        <v>43153</v>
      </c>
      <c r="H10" s="2" t="s">
        <v>19</v>
      </c>
      <c r="I10" s="2"/>
      <c r="J10" s="5">
        <v>-12.03</v>
      </c>
      <c r="K10" s="6">
        <v>11.79</v>
      </c>
      <c r="L10" s="6">
        <v>-141.83000000000001</v>
      </c>
    </row>
    <row r="11" spans="1:12" ht="39" x14ac:dyDescent="0.25">
      <c r="A11" s="2">
        <v>5357257</v>
      </c>
      <c r="B11" s="2" t="s">
        <v>297</v>
      </c>
      <c r="C11" s="3">
        <v>2222957</v>
      </c>
      <c r="D11" s="2" t="s">
        <v>25</v>
      </c>
      <c r="E11" s="2" t="s">
        <v>27</v>
      </c>
      <c r="F11" s="4">
        <v>43151</v>
      </c>
      <c r="G11" s="4">
        <v>43151</v>
      </c>
      <c r="H11" s="2" t="s">
        <v>39</v>
      </c>
      <c r="I11" s="2"/>
      <c r="J11" s="5">
        <v>1</v>
      </c>
      <c r="K11" s="6">
        <v>881.69</v>
      </c>
      <c r="L11" s="6">
        <v>881.69</v>
      </c>
    </row>
    <row r="12" spans="1:12" ht="64.5" x14ac:dyDescent="0.25">
      <c r="A12" s="2">
        <v>5417462</v>
      </c>
      <c r="B12" s="2" t="s">
        <v>297</v>
      </c>
      <c r="C12" s="3">
        <v>2223444</v>
      </c>
      <c r="D12" s="2" t="s">
        <v>31</v>
      </c>
      <c r="E12" s="2" t="s">
        <v>18</v>
      </c>
      <c r="F12" s="4">
        <v>43155</v>
      </c>
      <c r="G12" s="4">
        <v>43155</v>
      </c>
      <c r="H12" s="2" t="s">
        <v>42</v>
      </c>
      <c r="I12" s="2"/>
      <c r="J12" s="5">
        <v>1</v>
      </c>
      <c r="K12" s="6">
        <v>0</v>
      </c>
      <c r="L12" s="6">
        <v>0</v>
      </c>
    </row>
    <row r="13" spans="1:12" ht="39" x14ac:dyDescent="0.25">
      <c r="A13" s="2">
        <v>5417462</v>
      </c>
      <c r="B13" s="2" t="s">
        <v>297</v>
      </c>
      <c r="C13" s="3">
        <v>2223444</v>
      </c>
      <c r="D13" s="2" t="s">
        <v>31</v>
      </c>
      <c r="E13" s="2" t="s">
        <v>14</v>
      </c>
      <c r="F13" s="4">
        <v>43155</v>
      </c>
      <c r="G13" s="4">
        <v>43155</v>
      </c>
      <c r="H13" s="2" t="s">
        <v>29</v>
      </c>
      <c r="I13" s="2"/>
      <c r="J13" s="5">
        <v>1</v>
      </c>
      <c r="K13" s="6">
        <v>194.94</v>
      </c>
      <c r="L13" s="6">
        <v>194.94</v>
      </c>
    </row>
    <row r="14" spans="1:12" ht="39" x14ac:dyDescent="0.25">
      <c r="A14" s="2">
        <v>5417462</v>
      </c>
      <c r="B14" s="2" t="s">
        <v>297</v>
      </c>
      <c r="C14" s="3">
        <v>2223444</v>
      </c>
      <c r="D14" s="2" t="s">
        <v>31</v>
      </c>
      <c r="E14" s="2" t="s">
        <v>27</v>
      </c>
      <c r="F14" s="4">
        <v>43159</v>
      </c>
      <c r="G14" s="4">
        <v>43159</v>
      </c>
      <c r="H14" s="2" t="s">
        <v>30</v>
      </c>
      <c r="I14" s="2"/>
      <c r="J14" s="5">
        <v>1</v>
      </c>
      <c r="K14" s="6">
        <v>433.57</v>
      </c>
      <c r="L14" s="6">
        <v>433.57</v>
      </c>
    </row>
    <row r="15" spans="1:12" ht="39" x14ac:dyDescent="0.25">
      <c r="A15" s="2">
        <v>5471267</v>
      </c>
      <c r="B15" s="2" t="s">
        <v>297</v>
      </c>
      <c r="C15" s="3">
        <v>2226542</v>
      </c>
      <c r="D15" s="2" t="s">
        <v>26</v>
      </c>
      <c r="E15" s="2" t="s">
        <v>43</v>
      </c>
      <c r="F15" s="4">
        <v>43153</v>
      </c>
      <c r="G15" s="4">
        <v>43153</v>
      </c>
      <c r="H15" s="2" t="s">
        <v>44</v>
      </c>
      <c r="I15" s="2"/>
      <c r="J15" s="5">
        <v>1</v>
      </c>
      <c r="K15" s="6">
        <v>0</v>
      </c>
      <c r="L15" s="6">
        <v>0</v>
      </c>
    </row>
    <row r="16" spans="1:12" ht="64.5" x14ac:dyDescent="0.25">
      <c r="A16" s="2">
        <v>5471322</v>
      </c>
      <c r="B16" s="2" t="s">
        <v>297</v>
      </c>
      <c r="C16" s="3">
        <v>2226543</v>
      </c>
      <c r="D16" s="2" t="s">
        <v>26</v>
      </c>
      <c r="E16" s="2" t="s">
        <v>18</v>
      </c>
      <c r="F16" s="4">
        <v>43157</v>
      </c>
      <c r="G16" s="4">
        <v>43157</v>
      </c>
      <c r="H16" s="2" t="s">
        <v>42</v>
      </c>
      <c r="I16" s="2"/>
      <c r="J16" s="5">
        <v>1</v>
      </c>
      <c r="K16" s="6">
        <v>0</v>
      </c>
      <c r="L16" s="6">
        <v>0</v>
      </c>
    </row>
    <row r="17" spans="1:12" ht="51.75" x14ac:dyDescent="0.25">
      <c r="A17" s="2">
        <v>5471322</v>
      </c>
      <c r="B17" s="2" t="s">
        <v>297</v>
      </c>
      <c r="C17" s="3">
        <v>2226543</v>
      </c>
      <c r="D17" s="2" t="s">
        <v>26</v>
      </c>
      <c r="E17" s="2" t="s">
        <v>18</v>
      </c>
      <c r="F17" s="4">
        <v>43159</v>
      </c>
      <c r="G17" s="4">
        <v>43159</v>
      </c>
      <c r="H17" s="2" t="s">
        <v>41</v>
      </c>
      <c r="I17" s="2"/>
      <c r="J17" s="5">
        <v>64</v>
      </c>
      <c r="K17" s="6">
        <v>11.93</v>
      </c>
      <c r="L17" s="6">
        <v>763.52</v>
      </c>
    </row>
    <row r="18" spans="1:12" ht="39" x14ac:dyDescent="0.25">
      <c r="A18" s="2">
        <v>5471322</v>
      </c>
      <c r="B18" s="2" t="s">
        <v>297</v>
      </c>
      <c r="C18" s="3">
        <v>2226543</v>
      </c>
      <c r="D18" s="2" t="s">
        <v>26</v>
      </c>
      <c r="E18" s="2" t="s">
        <v>14</v>
      </c>
      <c r="F18" s="4">
        <v>43157</v>
      </c>
      <c r="G18" s="4">
        <v>43157</v>
      </c>
      <c r="H18" s="2" t="s">
        <v>29</v>
      </c>
      <c r="I18" s="2"/>
      <c r="J18" s="5">
        <v>1</v>
      </c>
      <c r="K18" s="6">
        <v>194.94</v>
      </c>
      <c r="L18" s="6">
        <v>194.94</v>
      </c>
    </row>
    <row r="19" spans="1:12" ht="39" x14ac:dyDescent="0.25">
      <c r="A19" s="2">
        <v>5495087</v>
      </c>
      <c r="B19" s="2" t="s">
        <v>297</v>
      </c>
      <c r="C19" s="3">
        <v>2226705</v>
      </c>
      <c r="D19" s="2" t="s">
        <v>25</v>
      </c>
      <c r="E19" s="2" t="s">
        <v>14</v>
      </c>
      <c r="F19" s="4">
        <v>43153</v>
      </c>
      <c r="G19" s="4">
        <v>43153</v>
      </c>
      <c r="H19" s="2" t="s">
        <v>20</v>
      </c>
      <c r="I19" s="2"/>
      <c r="J19" s="5">
        <v>1</v>
      </c>
      <c r="K19" s="6">
        <v>0</v>
      </c>
      <c r="L19" s="6">
        <v>0</v>
      </c>
    </row>
    <row r="20" spans="1:12" ht="39" x14ac:dyDescent="0.25">
      <c r="A20" s="2">
        <v>5495087</v>
      </c>
      <c r="B20" s="2" t="s">
        <v>297</v>
      </c>
      <c r="C20" s="3">
        <v>2226705</v>
      </c>
      <c r="D20" s="2" t="s">
        <v>25</v>
      </c>
      <c r="E20" s="2" t="s">
        <v>14</v>
      </c>
      <c r="F20" s="4">
        <v>43153</v>
      </c>
      <c r="G20" s="4">
        <v>43153</v>
      </c>
      <c r="H20" s="2" t="s">
        <v>45</v>
      </c>
      <c r="I20" s="2"/>
      <c r="J20" s="5">
        <v>-1</v>
      </c>
      <c r="K20" s="6">
        <v>383.5</v>
      </c>
      <c r="L20" s="6">
        <v>-383.5</v>
      </c>
    </row>
    <row r="21" spans="1:12" ht="39" x14ac:dyDescent="0.25">
      <c r="A21" s="2">
        <v>5495087</v>
      </c>
      <c r="B21" s="2" t="s">
        <v>297</v>
      </c>
      <c r="C21" s="3">
        <v>2226705</v>
      </c>
      <c r="D21" s="2" t="s">
        <v>25</v>
      </c>
      <c r="E21" s="2" t="s">
        <v>27</v>
      </c>
      <c r="F21" s="4">
        <v>43152</v>
      </c>
      <c r="G21" s="4">
        <v>43152</v>
      </c>
      <c r="H21" s="2" t="s">
        <v>34</v>
      </c>
      <c r="I21" s="2"/>
      <c r="J21" s="5">
        <v>1</v>
      </c>
      <c r="K21" s="6">
        <v>626.70000000000005</v>
      </c>
      <c r="L21" s="6">
        <v>626.70000000000005</v>
      </c>
    </row>
    <row r="22" spans="1:12" ht="39" x14ac:dyDescent="0.25">
      <c r="A22" s="2">
        <v>5481937</v>
      </c>
      <c r="B22" s="2" t="s">
        <v>297</v>
      </c>
      <c r="C22" s="3">
        <v>2226846</v>
      </c>
      <c r="D22" s="2" t="s">
        <v>23</v>
      </c>
      <c r="E22" s="2" t="s">
        <v>27</v>
      </c>
      <c r="F22" s="4">
        <v>43150</v>
      </c>
      <c r="G22" s="4">
        <v>43150</v>
      </c>
      <c r="H22" s="2" t="s">
        <v>30</v>
      </c>
      <c r="I22" s="2"/>
      <c r="J22" s="5">
        <v>1</v>
      </c>
      <c r="K22" s="6">
        <v>433.57</v>
      </c>
      <c r="L22" s="6">
        <v>433.57</v>
      </c>
    </row>
    <row r="23" spans="1:12" ht="39" x14ac:dyDescent="0.25">
      <c r="A23" s="2">
        <v>5481934</v>
      </c>
      <c r="B23" s="2" t="s">
        <v>297</v>
      </c>
      <c r="C23" s="3">
        <v>2226847</v>
      </c>
      <c r="D23" s="2" t="s">
        <v>23</v>
      </c>
      <c r="E23" s="2" t="s">
        <v>43</v>
      </c>
      <c r="F23" s="4">
        <v>43150</v>
      </c>
      <c r="G23" s="4">
        <v>43150</v>
      </c>
      <c r="H23" s="2" t="s">
        <v>44</v>
      </c>
      <c r="I23" s="2"/>
      <c r="J23" s="5">
        <v>1</v>
      </c>
      <c r="K23" s="6">
        <v>0</v>
      </c>
      <c r="L23" s="6">
        <v>0</v>
      </c>
    </row>
    <row r="24" spans="1:12" ht="64.5" x14ac:dyDescent="0.25">
      <c r="A24" s="2">
        <v>5498153</v>
      </c>
      <c r="B24" s="2" t="s">
        <v>297</v>
      </c>
      <c r="C24" s="3">
        <v>2228838</v>
      </c>
      <c r="D24" s="2" t="s">
        <v>25</v>
      </c>
      <c r="E24" s="2" t="s">
        <v>18</v>
      </c>
      <c r="F24" s="4">
        <v>43159</v>
      </c>
      <c r="G24" s="4">
        <v>43159</v>
      </c>
      <c r="H24" s="2" t="s">
        <v>42</v>
      </c>
      <c r="I24" s="2"/>
      <c r="J24" s="5">
        <v>1</v>
      </c>
      <c r="K24" s="6">
        <v>0</v>
      </c>
      <c r="L24" s="6">
        <v>0</v>
      </c>
    </row>
    <row r="25" spans="1:12" ht="39" x14ac:dyDescent="0.25">
      <c r="A25" s="2">
        <v>5498153</v>
      </c>
      <c r="B25" s="2" t="s">
        <v>297</v>
      </c>
      <c r="C25" s="3">
        <v>2228838</v>
      </c>
      <c r="D25" s="2" t="s">
        <v>25</v>
      </c>
      <c r="E25" s="2" t="s">
        <v>14</v>
      </c>
      <c r="F25" s="4">
        <v>43159</v>
      </c>
      <c r="G25" s="4">
        <v>43159</v>
      </c>
      <c r="H25" s="2" t="s">
        <v>24</v>
      </c>
      <c r="I25" s="2"/>
      <c r="J25" s="5">
        <v>1</v>
      </c>
      <c r="K25" s="6">
        <v>625.48</v>
      </c>
      <c r="L25" s="6">
        <v>625.48</v>
      </c>
    </row>
    <row r="26" spans="1:12" ht="39" x14ac:dyDescent="0.25">
      <c r="A26" s="2">
        <v>5498153</v>
      </c>
      <c r="B26" s="2" t="s">
        <v>297</v>
      </c>
      <c r="C26" s="3">
        <v>2228838</v>
      </c>
      <c r="D26" s="2" t="s">
        <v>25</v>
      </c>
      <c r="E26" s="2" t="s">
        <v>27</v>
      </c>
      <c r="F26" s="4">
        <v>43159</v>
      </c>
      <c r="G26" s="4">
        <v>43159</v>
      </c>
      <c r="H26" s="2" t="s">
        <v>39</v>
      </c>
      <c r="I26" s="2"/>
      <c r="J26" s="5">
        <v>1</v>
      </c>
      <c r="K26" s="6">
        <v>881.69</v>
      </c>
      <c r="L26" s="6">
        <v>881.69</v>
      </c>
    </row>
    <row r="27" spans="1:12" ht="39" x14ac:dyDescent="0.25">
      <c r="A27" s="2">
        <v>5480695</v>
      </c>
      <c r="B27" s="2" t="s">
        <v>297</v>
      </c>
      <c r="C27" s="3">
        <v>2228994</v>
      </c>
      <c r="D27" s="2" t="s">
        <v>31</v>
      </c>
      <c r="E27" s="2" t="s">
        <v>43</v>
      </c>
      <c r="F27" s="4">
        <v>43150</v>
      </c>
      <c r="G27" s="4">
        <v>43150</v>
      </c>
      <c r="H27" s="2" t="s">
        <v>44</v>
      </c>
      <c r="I27" s="2"/>
      <c r="J27" s="5">
        <v>1</v>
      </c>
      <c r="K27" s="6">
        <v>0</v>
      </c>
      <c r="L27" s="6">
        <v>0</v>
      </c>
    </row>
    <row r="28" spans="1:12" ht="39" x14ac:dyDescent="0.25">
      <c r="A28" s="2">
        <v>5480700</v>
      </c>
      <c r="B28" s="2" t="s">
        <v>297</v>
      </c>
      <c r="C28" s="3">
        <v>2228995</v>
      </c>
      <c r="D28" s="2" t="s">
        <v>31</v>
      </c>
      <c r="E28" s="2" t="s">
        <v>27</v>
      </c>
      <c r="F28" s="4">
        <v>43159</v>
      </c>
      <c r="G28" s="4">
        <v>43159</v>
      </c>
      <c r="H28" s="2" t="s">
        <v>298</v>
      </c>
      <c r="I28" s="2"/>
      <c r="J28" s="5">
        <v>1</v>
      </c>
      <c r="K28" s="6">
        <v>498.69</v>
      </c>
      <c r="L28" s="6">
        <v>498.69</v>
      </c>
    </row>
    <row r="29" spans="1:12" ht="39" x14ac:dyDescent="0.25">
      <c r="A29" s="2">
        <v>5480700</v>
      </c>
      <c r="B29" s="2" t="s">
        <v>297</v>
      </c>
      <c r="C29" s="3">
        <v>2228995</v>
      </c>
      <c r="D29" s="2" t="s">
        <v>31</v>
      </c>
      <c r="E29" s="2" t="s">
        <v>27</v>
      </c>
      <c r="F29" s="4">
        <v>43159</v>
      </c>
      <c r="G29" s="4">
        <v>43159</v>
      </c>
      <c r="H29" s="2" t="s">
        <v>34</v>
      </c>
      <c r="I29" s="2"/>
      <c r="J29" s="5">
        <v>-1</v>
      </c>
      <c r="K29" s="6">
        <v>626.70000000000005</v>
      </c>
      <c r="L29" s="6">
        <v>-626.70000000000005</v>
      </c>
    </row>
    <row r="30" spans="1:12" ht="39" x14ac:dyDescent="0.25">
      <c r="A30" s="2">
        <v>5480700</v>
      </c>
      <c r="B30" s="2" t="s">
        <v>297</v>
      </c>
      <c r="C30" s="3">
        <v>2228995</v>
      </c>
      <c r="D30" s="2" t="s">
        <v>31</v>
      </c>
      <c r="E30" s="2" t="s">
        <v>27</v>
      </c>
      <c r="F30" s="4">
        <v>43154</v>
      </c>
      <c r="G30" s="4">
        <v>43154</v>
      </c>
      <c r="H30" s="2" t="s">
        <v>34</v>
      </c>
      <c r="I30" s="2"/>
      <c r="J30" s="5">
        <v>1</v>
      </c>
      <c r="K30" s="6">
        <v>626.70000000000005</v>
      </c>
      <c r="L30" s="6">
        <v>626.70000000000005</v>
      </c>
    </row>
    <row r="31" spans="1:12" ht="39" x14ac:dyDescent="0.25">
      <c r="A31" s="2">
        <v>5111134</v>
      </c>
      <c r="B31" s="2" t="s">
        <v>297</v>
      </c>
      <c r="C31" s="3">
        <v>2232575</v>
      </c>
      <c r="D31" s="2" t="s">
        <v>32</v>
      </c>
      <c r="E31" s="2" t="s">
        <v>27</v>
      </c>
      <c r="F31" s="4">
        <v>43152</v>
      </c>
      <c r="G31" s="4">
        <v>43152</v>
      </c>
      <c r="H31" s="2" t="s">
        <v>30</v>
      </c>
      <c r="I31" s="2"/>
      <c r="J31" s="5">
        <v>1</v>
      </c>
      <c r="K31" s="6">
        <v>433.57</v>
      </c>
      <c r="L31" s="6">
        <v>433.57</v>
      </c>
    </row>
    <row r="32" spans="1:12" ht="51.75" x14ac:dyDescent="0.25">
      <c r="A32" s="2">
        <v>5500197</v>
      </c>
      <c r="B32" s="2" t="s">
        <v>297</v>
      </c>
      <c r="C32" s="3">
        <v>2232732</v>
      </c>
      <c r="D32" s="2" t="s">
        <v>21</v>
      </c>
      <c r="E32" s="2" t="s">
        <v>18</v>
      </c>
      <c r="F32" s="4">
        <v>43154</v>
      </c>
      <c r="G32" s="4">
        <v>43154</v>
      </c>
      <c r="H32" s="2" t="s">
        <v>15</v>
      </c>
      <c r="I32" s="2"/>
      <c r="J32" s="5">
        <v>85</v>
      </c>
      <c r="K32" s="6">
        <v>1</v>
      </c>
      <c r="L32" s="6">
        <v>85</v>
      </c>
    </row>
    <row r="33" spans="1:12" ht="39" x14ac:dyDescent="0.25">
      <c r="A33" s="2">
        <v>5500197</v>
      </c>
      <c r="B33" s="2" t="s">
        <v>297</v>
      </c>
      <c r="C33" s="3">
        <v>2232732</v>
      </c>
      <c r="D33" s="2" t="s">
        <v>21</v>
      </c>
      <c r="E33" s="2" t="s">
        <v>27</v>
      </c>
      <c r="F33" s="4">
        <v>43154</v>
      </c>
      <c r="G33" s="4">
        <v>43154</v>
      </c>
      <c r="H33" s="2" t="s">
        <v>299</v>
      </c>
      <c r="I33" s="2"/>
      <c r="J33" s="5">
        <v>1</v>
      </c>
      <c r="K33" s="6">
        <v>88.18</v>
      </c>
      <c r="L33" s="6">
        <v>88.18</v>
      </c>
    </row>
    <row r="34" spans="1:12" ht="51.75" x14ac:dyDescent="0.25">
      <c r="A34" s="2">
        <v>5500197</v>
      </c>
      <c r="B34" s="2" t="s">
        <v>297</v>
      </c>
      <c r="C34" s="3">
        <v>2232732</v>
      </c>
      <c r="D34" s="2" t="s">
        <v>21</v>
      </c>
      <c r="E34" s="2" t="s">
        <v>18</v>
      </c>
      <c r="F34" s="4">
        <v>43154</v>
      </c>
      <c r="G34" s="4">
        <v>43154</v>
      </c>
      <c r="H34" s="2" t="s">
        <v>16</v>
      </c>
      <c r="I34" s="2"/>
      <c r="J34" s="5">
        <v>26</v>
      </c>
      <c r="K34" s="6">
        <v>11.93</v>
      </c>
      <c r="L34" s="6">
        <v>310.18</v>
      </c>
    </row>
    <row r="35" spans="1:12" ht="39" x14ac:dyDescent="0.25">
      <c r="A35" s="2">
        <v>5500197</v>
      </c>
      <c r="B35" s="2" t="s">
        <v>297</v>
      </c>
      <c r="C35" s="3">
        <v>2232732</v>
      </c>
      <c r="D35" s="2" t="s">
        <v>21</v>
      </c>
      <c r="E35" s="2" t="s">
        <v>27</v>
      </c>
      <c r="F35" s="4">
        <v>43154</v>
      </c>
      <c r="G35" s="4">
        <v>43154</v>
      </c>
      <c r="H35" s="2" t="s">
        <v>300</v>
      </c>
      <c r="I35" s="2"/>
      <c r="J35" s="5">
        <v>1</v>
      </c>
      <c r="K35" s="6">
        <v>43.78</v>
      </c>
      <c r="L35" s="6">
        <v>43.78</v>
      </c>
    </row>
    <row r="36" spans="1:12" ht="39" x14ac:dyDescent="0.25">
      <c r="A36" s="2">
        <v>5500197</v>
      </c>
      <c r="B36" s="2" t="s">
        <v>297</v>
      </c>
      <c r="C36" s="3">
        <v>2232732</v>
      </c>
      <c r="D36" s="2" t="s">
        <v>21</v>
      </c>
      <c r="E36" s="2" t="s">
        <v>27</v>
      </c>
      <c r="F36" s="4">
        <v>43151</v>
      </c>
      <c r="G36" s="4">
        <v>43151</v>
      </c>
      <c r="H36" s="2" t="s">
        <v>30</v>
      </c>
      <c r="I36" s="2"/>
      <c r="J36" s="5">
        <v>1</v>
      </c>
      <c r="K36" s="6">
        <v>433.57</v>
      </c>
      <c r="L36" s="6">
        <v>433.57</v>
      </c>
    </row>
    <row r="37" spans="1:12" ht="39" x14ac:dyDescent="0.25">
      <c r="A37" s="2">
        <v>5551771</v>
      </c>
      <c r="B37" s="2" t="s">
        <v>297</v>
      </c>
      <c r="C37" s="3">
        <v>2233305</v>
      </c>
      <c r="D37" s="2" t="s">
        <v>32</v>
      </c>
      <c r="E37" s="2" t="s">
        <v>27</v>
      </c>
      <c r="F37" s="4">
        <v>43150</v>
      </c>
      <c r="G37" s="4">
        <v>43150</v>
      </c>
      <c r="H37" s="2" t="s">
        <v>37</v>
      </c>
      <c r="I37" s="2"/>
      <c r="J37" s="5">
        <v>1</v>
      </c>
      <c r="K37" s="6">
        <v>414.92</v>
      </c>
      <c r="L37" s="6">
        <v>414.92</v>
      </c>
    </row>
    <row r="38" spans="1:12" ht="39" x14ac:dyDescent="0.25">
      <c r="A38" s="2">
        <v>5575201</v>
      </c>
      <c r="B38" s="2" t="s">
        <v>297</v>
      </c>
      <c r="C38" s="3">
        <v>2233381</v>
      </c>
      <c r="D38" s="2" t="s">
        <v>25</v>
      </c>
      <c r="E38" s="2" t="s">
        <v>27</v>
      </c>
      <c r="F38" s="4">
        <v>43151</v>
      </c>
      <c r="G38" s="4">
        <v>43151</v>
      </c>
      <c r="H38" s="2" t="s">
        <v>34</v>
      </c>
      <c r="I38" s="2"/>
      <c r="J38" s="5">
        <v>1</v>
      </c>
      <c r="K38" s="6">
        <v>626.70000000000005</v>
      </c>
      <c r="L38" s="6">
        <v>626.70000000000005</v>
      </c>
    </row>
    <row r="39" spans="1:12" ht="39" x14ac:dyDescent="0.25">
      <c r="A39" s="2">
        <v>5575192</v>
      </c>
      <c r="B39" s="2" t="s">
        <v>297</v>
      </c>
      <c r="C39" s="3">
        <v>2233382</v>
      </c>
      <c r="D39" s="2" t="s">
        <v>25</v>
      </c>
      <c r="E39" s="2" t="s">
        <v>43</v>
      </c>
      <c r="F39" s="4">
        <v>43151</v>
      </c>
      <c r="G39" s="4">
        <v>43151</v>
      </c>
      <c r="H39" s="2" t="s">
        <v>44</v>
      </c>
      <c r="I39" s="2"/>
      <c r="J39" s="5">
        <v>1</v>
      </c>
      <c r="K39" s="6">
        <v>0</v>
      </c>
      <c r="L39" s="6">
        <v>0</v>
      </c>
    </row>
    <row r="40" spans="1:12" ht="39" x14ac:dyDescent="0.25">
      <c r="A40" s="2">
        <v>5599092</v>
      </c>
      <c r="B40" s="2" t="s">
        <v>297</v>
      </c>
      <c r="C40" s="3">
        <v>2233646</v>
      </c>
      <c r="D40" s="2" t="s">
        <v>32</v>
      </c>
      <c r="E40" s="2" t="s">
        <v>27</v>
      </c>
      <c r="F40" s="4">
        <v>43159</v>
      </c>
      <c r="G40" s="4">
        <v>43159</v>
      </c>
      <c r="H40" s="2" t="s">
        <v>298</v>
      </c>
      <c r="I40" s="2"/>
      <c r="J40" s="5">
        <v>1</v>
      </c>
      <c r="K40" s="6">
        <v>498.69</v>
      </c>
      <c r="L40" s="6">
        <v>498.69</v>
      </c>
    </row>
    <row r="41" spans="1:12" ht="39" x14ac:dyDescent="0.25">
      <c r="A41" s="2">
        <v>5622979</v>
      </c>
      <c r="B41" s="2" t="s">
        <v>297</v>
      </c>
      <c r="C41" s="3">
        <v>2235238</v>
      </c>
      <c r="D41" s="2" t="s">
        <v>38</v>
      </c>
      <c r="E41" s="2" t="s">
        <v>27</v>
      </c>
      <c r="F41" s="4">
        <v>43154</v>
      </c>
      <c r="G41" s="4">
        <v>43154</v>
      </c>
      <c r="H41" s="2" t="s">
        <v>39</v>
      </c>
      <c r="I41" s="2"/>
      <c r="J41" s="5">
        <v>1</v>
      </c>
      <c r="K41" s="6">
        <v>881.69</v>
      </c>
      <c r="L41" s="6">
        <v>881.69</v>
      </c>
    </row>
    <row r="42" spans="1:12" ht="39" x14ac:dyDescent="0.25">
      <c r="A42" s="2">
        <v>5622975</v>
      </c>
      <c r="B42" s="2" t="s">
        <v>297</v>
      </c>
      <c r="C42" s="3">
        <v>2235239</v>
      </c>
      <c r="D42" s="2" t="s">
        <v>38</v>
      </c>
      <c r="E42" s="2" t="s">
        <v>43</v>
      </c>
      <c r="F42" s="4">
        <v>43150</v>
      </c>
      <c r="G42" s="4">
        <v>43150</v>
      </c>
      <c r="H42" s="2" t="s">
        <v>44</v>
      </c>
      <c r="I42" s="2"/>
      <c r="J42" s="5">
        <v>1</v>
      </c>
      <c r="K42" s="6">
        <v>0</v>
      </c>
      <c r="L42" s="6">
        <v>0</v>
      </c>
    </row>
    <row r="43" spans="1:12" ht="39" x14ac:dyDescent="0.25">
      <c r="A43" s="2">
        <v>5523120</v>
      </c>
      <c r="B43" s="2" t="s">
        <v>297</v>
      </c>
      <c r="C43" s="3">
        <v>2235969</v>
      </c>
      <c r="D43" s="2" t="s">
        <v>21</v>
      </c>
      <c r="E43" s="2" t="s">
        <v>27</v>
      </c>
      <c r="F43" s="4">
        <v>43150</v>
      </c>
      <c r="G43" s="4">
        <v>43150</v>
      </c>
      <c r="H43" s="2" t="s">
        <v>298</v>
      </c>
      <c r="I43" s="2"/>
      <c r="J43" s="5">
        <v>1</v>
      </c>
      <c r="K43" s="6">
        <v>498.69</v>
      </c>
      <c r="L43" s="6">
        <v>498.69</v>
      </c>
    </row>
    <row r="44" spans="1:12" ht="39" x14ac:dyDescent="0.25">
      <c r="A44" s="2">
        <v>5517188</v>
      </c>
      <c r="B44" s="2" t="s">
        <v>297</v>
      </c>
      <c r="C44" s="3">
        <v>2236054</v>
      </c>
      <c r="D44" s="2" t="s">
        <v>21</v>
      </c>
      <c r="E44" s="2"/>
      <c r="F44" s="4">
        <v>43158</v>
      </c>
      <c r="G44" s="4">
        <v>43158</v>
      </c>
      <c r="H44" s="2" t="s">
        <v>37</v>
      </c>
      <c r="I44" s="2"/>
      <c r="J44" s="5">
        <v>1</v>
      </c>
      <c r="K44" s="6">
        <v>414.92</v>
      </c>
      <c r="L44" s="6">
        <v>414.92</v>
      </c>
    </row>
    <row r="45" spans="1:12" ht="39" x14ac:dyDescent="0.25">
      <c r="A45" s="2">
        <v>5523964</v>
      </c>
      <c r="B45" s="2" t="s">
        <v>297</v>
      </c>
      <c r="C45" s="3">
        <v>2236068</v>
      </c>
      <c r="D45" s="2" t="s">
        <v>21</v>
      </c>
      <c r="E45" s="2" t="s">
        <v>27</v>
      </c>
      <c r="F45" s="4">
        <v>43152</v>
      </c>
      <c r="G45" s="4">
        <v>43152</v>
      </c>
      <c r="H45" s="2" t="s">
        <v>35</v>
      </c>
      <c r="I45" s="2"/>
      <c r="J45" s="5">
        <v>1</v>
      </c>
      <c r="K45" s="6">
        <v>41.38</v>
      </c>
      <c r="L45" s="6">
        <v>41.38</v>
      </c>
    </row>
    <row r="46" spans="1:12" ht="39" x14ac:dyDescent="0.25">
      <c r="A46" s="2">
        <v>5523457</v>
      </c>
      <c r="B46" s="2" t="s">
        <v>297</v>
      </c>
      <c r="C46" s="3">
        <v>2236112</v>
      </c>
      <c r="D46" s="2" t="s">
        <v>21</v>
      </c>
      <c r="E46" s="2" t="s">
        <v>27</v>
      </c>
      <c r="F46" s="4">
        <v>43153</v>
      </c>
      <c r="G46" s="4">
        <v>43153</v>
      </c>
      <c r="H46" s="2" t="s">
        <v>39</v>
      </c>
      <c r="I46" s="2"/>
      <c r="J46" s="5">
        <v>1</v>
      </c>
      <c r="K46" s="6">
        <v>881.69</v>
      </c>
      <c r="L46" s="6">
        <v>881.69</v>
      </c>
    </row>
    <row r="47" spans="1:12" ht="39" x14ac:dyDescent="0.25">
      <c r="A47" s="2">
        <v>5527486</v>
      </c>
      <c r="B47" s="2" t="s">
        <v>297</v>
      </c>
      <c r="C47" s="3">
        <v>2236134</v>
      </c>
      <c r="D47" s="2" t="s">
        <v>21</v>
      </c>
      <c r="E47" s="2" t="s">
        <v>27</v>
      </c>
      <c r="F47" s="4">
        <v>43154</v>
      </c>
      <c r="G47" s="4">
        <v>43154</v>
      </c>
      <c r="H47" s="2" t="s">
        <v>35</v>
      </c>
      <c r="I47" s="2"/>
      <c r="J47" s="5">
        <v>1</v>
      </c>
      <c r="K47" s="6">
        <v>41.38</v>
      </c>
      <c r="L47" s="6">
        <v>41.38</v>
      </c>
    </row>
    <row r="48" spans="1:12" ht="39" x14ac:dyDescent="0.25">
      <c r="A48" s="2">
        <v>5505294</v>
      </c>
      <c r="B48" s="2" t="s">
        <v>297</v>
      </c>
      <c r="C48" s="3">
        <v>2236148</v>
      </c>
      <c r="D48" s="2" t="s">
        <v>21</v>
      </c>
      <c r="E48" s="2" t="s">
        <v>27</v>
      </c>
      <c r="F48" s="4">
        <v>43154</v>
      </c>
      <c r="G48" s="4">
        <v>43154</v>
      </c>
      <c r="H48" s="2" t="s">
        <v>34</v>
      </c>
      <c r="I48" s="2"/>
      <c r="J48" s="5">
        <v>1</v>
      </c>
      <c r="K48" s="6">
        <v>626.70000000000005</v>
      </c>
      <c r="L48" s="6">
        <v>626.70000000000005</v>
      </c>
    </row>
    <row r="49" spans="1:12" ht="39" x14ac:dyDescent="0.25">
      <c r="A49" s="2">
        <v>5527112</v>
      </c>
      <c r="B49" s="2" t="s">
        <v>297</v>
      </c>
      <c r="C49" s="3">
        <v>2236236</v>
      </c>
      <c r="D49" s="2" t="s">
        <v>21</v>
      </c>
      <c r="E49" s="2" t="s">
        <v>27</v>
      </c>
      <c r="F49" s="4">
        <v>43157</v>
      </c>
      <c r="G49" s="4">
        <v>43157</v>
      </c>
      <c r="H49" s="2" t="s">
        <v>34</v>
      </c>
      <c r="I49" s="2"/>
      <c r="J49" s="5">
        <v>1</v>
      </c>
      <c r="K49" s="6">
        <v>626.70000000000005</v>
      </c>
      <c r="L49" s="6">
        <v>626.70000000000005</v>
      </c>
    </row>
    <row r="50" spans="1:12" ht="39" x14ac:dyDescent="0.25">
      <c r="A50" s="2">
        <v>5657000</v>
      </c>
      <c r="B50" s="2" t="s">
        <v>297</v>
      </c>
      <c r="C50" s="3">
        <v>2236263</v>
      </c>
      <c r="D50" s="2" t="s">
        <v>46</v>
      </c>
      <c r="E50" s="2" t="s">
        <v>27</v>
      </c>
      <c r="F50" s="4">
        <v>43152</v>
      </c>
      <c r="G50" s="4">
        <v>43152</v>
      </c>
      <c r="H50" s="2" t="s">
        <v>298</v>
      </c>
      <c r="I50" s="2"/>
      <c r="J50" s="5">
        <v>1</v>
      </c>
      <c r="K50" s="6">
        <v>498.69</v>
      </c>
      <c r="L50" s="6">
        <v>498.69</v>
      </c>
    </row>
    <row r="51" spans="1:12" ht="39" x14ac:dyDescent="0.25">
      <c r="A51" s="2">
        <v>5656989</v>
      </c>
      <c r="B51" s="2" t="s">
        <v>297</v>
      </c>
      <c r="C51" s="3">
        <v>2236264</v>
      </c>
      <c r="D51" s="2" t="s">
        <v>46</v>
      </c>
      <c r="E51" s="2" t="s">
        <v>43</v>
      </c>
      <c r="F51" s="4">
        <v>43150</v>
      </c>
      <c r="G51" s="4">
        <v>43150</v>
      </c>
      <c r="H51" s="2" t="s">
        <v>44</v>
      </c>
      <c r="I51" s="2"/>
      <c r="J51" s="5">
        <v>1</v>
      </c>
      <c r="K51" s="6">
        <v>0</v>
      </c>
      <c r="L51" s="6">
        <v>0</v>
      </c>
    </row>
    <row r="52" spans="1:12" ht="39" x14ac:dyDescent="0.25">
      <c r="A52" s="2">
        <v>5660707</v>
      </c>
      <c r="B52" s="2" t="s">
        <v>297</v>
      </c>
      <c r="C52" s="3">
        <v>2236597</v>
      </c>
      <c r="D52" s="2" t="s">
        <v>21</v>
      </c>
      <c r="E52" s="2" t="s">
        <v>27</v>
      </c>
      <c r="F52" s="4">
        <v>43150</v>
      </c>
      <c r="G52" s="4">
        <v>43150</v>
      </c>
      <c r="H52" s="2" t="s">
        <v>34</v>
      </c>
      <c r="I52" s="2"/>
      <c r="J52" s="5">
        <v>1</v>
      </c>
      <c r="K52" s="6">
        <v>626.70000000000005</v>
      </c>
      <c r="L52" s="6">
        <v>626.70000000000005</v>
      </c>
    </row>
    <row r="53" spans="1:12" ht="51.75" x14ac:dyDescent="0.25">
      <c r="A53" s="2">
        <v>5668521</v>
      </c>
      <c r="B53" s="2" t="s">
        <v>297</v>
      </c>
      <c r="C53" s="3">
        <v>2236716</v>
      </c>
      <c r="D53" s="2" t="s">
        <v>23</v>
      </c>
      <c r="E53" s="2" t="s">
        <v>18</v>
      </c>
      <c r="F53" s="4">
        <v>43158</v>
      </c>
      <c r="G53" s="4">
        <v>43158</v>
      </c>
      <c r="H53" s="2" t="s">
        <v>40</v>
      </c>
      <c r="I53" s="2"/>
      <c r="J53" s="5">
        <v>15</v>
      </c>
      <c r="K53" s="6">
        <v>1</v>
      </c>
      <c r="L53" s="6">
        <v>15</v>
      </c>
    </row>
    <row r="54" spans="1:12" ht="64.5" x14ac:dyDescent="0.25">
      <c r="A54" s="2">
        <v>5668521</v>
      </c>
      <c r="B54" s="2" t="s">
        <v>297</v>
      </c>
      <c r="C54" s="3">
        <v>2236716</v>
      </c>
      <c r="D54" s="2" t="s">
        <v>23</v>
      </c>
      <c r="E54" s="2" t="s">
        <v>18</v>
      </c>
      <c r="F54" s="4">
        <v>43154</v>
      </c>
      <c r="G54" s="4">
        <v>43154</v>
      </c>
      <c r="H54" s="2" t="s">
        <v>42</v>
      </c>
      <c r="I54" s="2"/>
      <c r="J54" s="5">
        <v>1</v>
      </c>
      <c r="K54" s="6">
        <v>0</v>
      </c>
      <c r="L54" s="6">
        <v>0</v>
      </c>
    </row>
    <row r="55" spans="1:12" ht="51.75" x14ac:dyDescent="0.25">
      <c r="A55" s="2">
        <v>5668521</v>
      </c>
      <c r="B55" s="2" t="s">
        <v>297</v>
      </c>
      <c r="C55" s="3">
        <v>2236716</v>
      </c>
      <c r="D55" s="2" t="s">
        <v>23</v>
      </c>
      <c r="E55" s="2" t="s">
        <v>18</v>
      </c>
      <c r="F55" s="4">
        <v>43158</v>
      </c>
      <c r="G55" s="4">
        <v>43158</v>
      </c>
      <c r="H55" s="2" t="s">
        <v>41</v>
      </c>
      <c r="I55" s="2"/>
      <c r="J55" s="5">
        <v>64</v>
      </c>
      <c r="K55" s="6">
        <v>11.93</v>
      </c>
      <c r="L55" s="6">
        <v>763.52</v>
      </c>
    </row>
    <row r="56" spans="1:12" ht="39" x14ac:dyDescent="0.25">
      <c r="A56" s="2">
        <v>5668521</v>
      </c>
      <c r="B56" s="2" t="s">
        <v>297</v>
      </c>
      <c r="C56" s="3">
        <v>2236716</v>
      </c>
      <c r="D56" s="2" t="s">
        <v>23</v>
      </c>
      <c r="E56" s="2" t="s">
        <v>27</v>
      </c>
      <c r="F56" s="4">
        <v>43155</v>
      </c>
      <c r="G56" s="4">
        <v>43155</v>
      </c>
      <c r="H56" s="2" t="s">
        <v>30</v>
      </c>
      <c r="I56" s="2"/>
      <c r="J56" s="5">
        <v>1</v>
      </c>
      <c r="K56" s="6">
        <v>433.57</v>
      </c>
      <c r="L56" s="6">
        <v>433.57</v>
      </c>
    </row>
    <row r="57" spans="1:12" ht="39" x14ac:dyDescent="0.25">
      <c r="A57" s="2">
        <v>5702612</v>
      </c>
      <c r="B57" s="2" t="s">
        <v>297</v>
      </c>
      <c r="C57" s="3">
        <v>2238648</v>
      </c>
      <c r="D57" s="2" t="s">
        <v>46</v>
      </c>
      <c r="E57" s="2" t="s">
        <v>43</v>
      </c>
      <c r="F57" s="4">
        <v>43157</v>
      </c>
      <c r="G57" s="4">
        <v>43157</v>
      </c>
      <c r="H57" s="2" t="s">
        <v>44</v>
      </c>
      <c r="I57" s="2"/>
      <c r="J57" s="5">
        <v>1</v>
      </c>
      <c r="K57" s="6">
        <v>0</v>
      </c>
      <c r="L57" s="6">
        <v>0</v>
      </c>
    </row>
    <row r="58" spans="1:12" ht="39" x14ac:dyDescent="0.25">
      <c r="A58" s="2">
        <v>5703463</v>
      </c>
      <c r="B58" s="2" t="s">
        <v>297</v>
      </c>
      <c r="C58" s="3">
        <v>2238986</v>
      </c>
      <c r="D58" s="2" t="s">
        <v>25</v>
      </c>
      <c r="E58" s="2" t="s">
        <v>27</v>
      </c>
      <c r="F58" s="4">
        <v>43155</v>
      </c>
      <c r="G58" s="4">
        <v>43155</v>
      </c>
      <c r="H58" s="2" t="s">
        <v>34</v>
      </c>
      <c r="I58" s="2"/>
      <c r="J58" s="5">
        <v>1</v>
      </c>
      <c r="K58" s="6">
        <v>626.70000000000005</v>
      </c>
      <c r="L58" s="6">
        <v>626.70000000000005</v>
      </c>
    </row>
    <row r="59" spans="1:12" ht="39" x14ac:dyDescent="0.25">
      <c r="A59" s="2">
        <v>5703308</v>
      </c>
      <c r="B59" s="2" t="s">
        <v>297</v>
      </c>
      <c r="C59" s="3">
        <v>2238989</v>
      </c>
      <c r="D59" s="2" t="s">
        <v>31</v>
      </c>
      <c r="E59" s="2" t="s">
        <v>27</v>
      </c>
      <c r="F59" s="4">
        <v>43153</v>
      </c>
      <c r="G59" s="4">
        <v>43153</v>
      </c>
      <c r="H59" s="2" t="s">
        <v>30</v>
      </c>
      <c r="I59" s="2"/>
      <c r="J59" s="5">
        <v>1</v>
      </c>
      <c r="K59" s="6">
        <v>433.57</v>
      </c>
      <c r="L59" s="6">
        <v>433.57</v>
      </c>
    </row>
    <row r="60" spans="1:12" ht="39" x14ac:dyDescent="0.25">
      <c r="A60" s="2">
        <v>5579713</v>
      </c>
      <c r="B60" s="2" t="s">
        <v>297</v>
      </c>
      <c r="C60" s="3">
        <v>2239054</v>
      </c>
      <c r="D60" s="2" t="s">
        <v>31</v>
      </c>
      <c r="E60" s="2" t="s">
        <v>14</v>
      </c>
      <c r="F60" s="4">
        <v>43155</v>
      </c>
      <c r="G60" s="4">
        <v>43155</v>
      </c>
      <c r="H60" s="2" t="s">
        <v>29</v>
      </c>
      <c r="I60" s="2"/>
      <c r="J60" s="5">
        <v>1</v>
      </c>
      <c r="K60" s="6">
        <v>194.94</v>
      </c>
      <c r="L60" s="6">
        <v>194.94</v>
      </c>
    </row>
    <row r="61" spans="1:12" ht="39" x14ac:dyDescent="0.25">
      <c r="A61" s="2">
        <v>5579692</v>
      </c>
      <c r="B61" s="2" t="s">
        <v>297</v>
      </c>
      <c r="C61" s="3">
        <v>2239055</v>
      </c>
      <c r="D61" s="2" t="s">
        <v>31</v>
      </c>
      <c r="E61" s="2" t="s">
        <v>43</v>
      </c>
      <c r="F61" s="4">
        <v>43155</v>
      </c>
      <c r="G61" s="4">
        <v>43155</v>
      </c>
      <c r="H61" s="2" t="s">
        <v>44</v>
      </c>
      <c r="I61" s="2"/>
      <c r="J61" s="5">
        <v>1</v>
      </c>
      <c r="K61" s="6">
        <v>0</v>
      </c>
      <c r="L61" s="6">
        <v>0</v>
      </c>
    </row>
    <row r="62" spans="1:12" ht="39" x14ac:dyDescent="0.25">
      <c r="A62" s="2">
        <v>5671052</v>
      </c>
      <c r="B62" s="2" t="s">
        <v>297</v>
      </c>
      <c r="C62" s="3">
        <v>2239062</v>
      </c>
      <c r="D62" s="2" t="s">
        <v>25</v>
      </c>
      <c r="E62" s="2" t="s">
        <v>14</v>
      </c>
      <c r="F62" s="4">
        <v>43150</v>
      </c>
      <c r="G62" s="4">
        <v>43150</v>
      </c>
      <c r="H62" s="2" t="s">
        <v>20</v>
      </c>
      <c r="I62" s="2"/>
      <c r="J62" s="5">
        <v>1</v>
      </c>
      <c r="K62" s="6">
        <v>0</v>
      </c>
      <c r="L62" s="6">
        <v>0</v>
      </c>
    </row>
    <row r="63" spans="1:12" ht="39" x14ac:dyDescent="0.25">
      <c r="A63" s="2">
        <v>5671052</v>
      </c>
      <c r="B63" s="2" t="s">
        <v>297</v>
      </c>
      <c r="C63" s="3">
        <v>2239062</v>
      </c>
      <c r="D63" s="2" t="s">
        <v>25</v>
      </c>
      <c r="E63" s="2" t="s">
        <v>14</v>
      </c>
      <c r="F63" s="4">
        <v>43150</v>
      </c>
      <c r="G63" s="4">
        <v>43150</v>
      </c>
      <c r="H63" s="2" t="s">
        <v>45</v>
      </c>
      <c r="I63" s="2"/>
      <c r="J63" s="5">
        <v>-1</v>
      </c>
      <c r="K63" s="6">
        <v>383.5</v>
      </c>
      <c r="L63" s="6">
        <v>-383.5</v>
      </c>
    </row>
    <row r="64" spans="1:12" ht="39" x14ac:dyDescent="0.25">
      <c r="A64" s="2">
        <v>5735783</v>
      </c>
      <c r="B64" s="2" t="s">
        <v>297</v>
      </c>
      <c r="C64" s="3">
        <v>2239768</v>
      </c>
      <c r="D64" s="2" t="s">
        <v>32</v>
      </c>
      <c r="E64" s="2" t="s">
        <v>43</v>
      </c>
      <c r="F64" s="4">
        <v>43158</v>
      </c>
      <c r="G64" s="4">
        <v>43158</v>
      </c>
      <c r="H64" s="2" t="s">
        <v>44</v>
      </c>
      <c r="I64" s="2"/>
      <c r="J64" s="5">
        <v>1</v>
      </c>
      <c r="K64" s="6">
        <v>0</v>
      </c>
      <c r="L64" s="6">
        <v>0</v>
      </c>
    </row>
    <row r="65" spans="1:12" ht="39" x14ac:dyDescent="0.25">
      <c r="A65" s="2">
        <v>5735825</v>
      </c>
      <c r="B65" s="2" t="s">
        <v>297</v>
      </c>
      <c r="C65" s="3">
        <v>2239769</v>
      </c>
      <c r="D65" s="2" t="s">
        <v>32</v>
      </c>
      <c r="E65" s="2" t="s">
        <v>14</v>
      </c>
      <c r="F65" s="4">
        <v>43158</v>
      </c>
      <c r="G65" s="4">
        <v>43158</v>
      </c>
      <c r="H65" s="2" t="s">
        <v>36</v>
      </c>
      <c r="I65" s="2"/>
      <c r="J65" s="5">
        <v>1</v>
      </c>
      <c r="K65" s="6">
        <v>187.32</v>
      </c>
      <c r="L65" s="6">
        <v>187.32</v>
      </c>
    </row>
    <row r="66" spans="1:12" ht="39" x14ac:dyDescent="0.25">
      <c r="A66" s="2">
        <v>5737996</v>
      </c>
      <c r="B66" s="2" t="s">
        <v>297</v>
      </c>
      <c r="C66" s="3">
        <v>2239937</v>
      </c>
      <c r="D66" s="2" t="s">
        <v>26</v>
      </c>
      <c r="E66" s="2" t="s">
        <v>14</v>
      </c>
      <c r="F66" s="4">
        <v>43152</v>
      </c>
      <c r="G66" s="4">
        <v>43152</v>
      </c>
      <c r="H66" s="2" t="s">
        <v>29</v>
      </c>
      <c r="I66" s="2"/>
      <c r="J66" s="5">
        <v>1</v>
      </c>
      <c r="K66" s="6">
        <v>194.94</v>
      </c>
      <c r="L66" s="6">
        <v>194.94</v>
      </c>
    </row>
    <row r="67" spans="1:12" ht="39" x14ac:dyDescent="0.25">
      <c r="A67" s="2">
        <v>5741629</v>
      </c>
      <c r="B67" s="2" t="s">
        <v>297</v>
      </c>
      <c r="C67" s="3">
        <v>2240335</v>
      </c>
      <c r="D67" s="2" t="s">
        <v>38</v>
      </c>
      <c r="E67" s="2" t="s">
        <v>27</v>
      </c>
      <c r="F67" s="4">
        <v>43152</v>
      </c>
      <c r="G67" s="4">
        <v>43152</v>
      </c>
      <c r="H67" s="2" t="s">
        <v>34</v>
      </c>
      <c r="I67" s="2"/>
      <c r="J67" s="5">
        <v>1</v>
      </c>
      <c r="K67" s="6">
        <v>626.70000000000005</v>
      </c>
      <c r="L67" s="6">
        <v>626.70000000000005</v>
      </c>
    </row>
    <row r="68" spans="1:12" ht="39" x14ac:dyDescent="0.25">
      <c r="A68" s="2">
        <v>5765256</v>
      </c>
      <c r="B68" s="2" t="s">
        <v>297</v>
      </c>
      <c r="C68" s="3">
        <v>2240869</v>
      </c>
      <c r="D68" s="2" t="s">
        <v>26</v>
      </c>
      <c r="E68" s="2" t="s">
        <v>27</v>
      </c>
      <c r="F68" s="4">
        <v>43155</v>
      </c>
      <c r="G68" s="4">
        <v>43155</v>
      </c>
      <c r="H68" s="2" t="s">
        <v>28</v>
      </c>
      <c r="I68" s="2"/>
      <c r="J68" s="5">
        <v>1</v>
      </c>
      <c r="K68" s="6">
        <v>205.64</v>
      </c>
      <c r="L68" s="6">
        <v>205.64</v>
      </c>
    </row>
    <row r="69" spans="1:12" ht="39" x14ac:dyDescent="0.25">
      <c r="A69" s="2">
        <v>5763223</v>
      </c>
      <c r="B69" s="2" t="s">
        <v>297</v>
      </c>
      <c r="C69" s="3">
        <v>2240946</v>
      </c>
      <c r="D69" s="2" t="s">
        <v>23</v>
      </c>
      <c r="E69" s="2" t="s">
        <v>43</v>
      </c>
      <c r="F69" s="4">
        <v>43151</v>
      </c>
      <c r="G69" s="4">
        <v>43151</v>
      </c>
      <c r="H69" s="2" t="s">
        <v>44</v>
      </c>
      <c r="I69" s="2"/>
      <c r="J69" s="5">
        <v>1</v>
      </c>
      <c r="K69" s="6">
        <v>0</v>
      </c>
      <c r="L69" s="6">
        <v>0</v>
      </c>
    </row>
    <row r="70" spans="1:12" ht="39" x14ac:dyDescent="0.25">
      <c r="A70" s="2">
        <v>5763238</v>
      </c>
      <c r="B70" s="2" t="s">
        <v>297</v>
      </c>
      <c r="C70" s="3">
        <v>2240947</v>
      </c>
      <c r="D70" s="2" t="s">
        <v>23</v>
      </c>
      <c r="E70" s="2" t="s">
        <v>27</v>
      </c>
      <c r="F70" s="4">
        <v>43153</v>
      </c>
      <c r="G70" s="4">
        <v>43153</v>
      </c>
      <c r="H70" s="2" t="s">
        <v>30</v>
      </c>
      <c r="I70" s="2"/>
      <c r="J70" s="5">
        <v>1</v>
      </c>
      <c r="K70" s="6">
        <v>433.57</v>
      </c>
      <c r="L70" s="6">
        <v>433.57</v>
      </c>
    </row>
    <row r="71" spans="1:12" ht="39" x14ac:dyDescent="0.25">
      <c r="A71" s="2">
        <v>5774734</v>
      </c>
      <c r="B71" s="2" t="s">
        <v>297</v>
      </c>
      <c r="C71" s="3">
        <v>2241562</v>
      </c>
      <c r="D71" s="2" t="s">
        <v>23</v>
      </c>
      <c r="E71" s="2" t="s">
        <v>27</v>
      </c>
      <c r="F71" s="4">
        <v>43152</v>
      </c>
      <c r="G71" s="4">
        <v>43152</v>
      </c>
      <c r="H71" s="2" t="s">
        <v>298</v>
      </c>
      <c r="I71" s="2"/>
      <c r="J71" s="5">
        <v>1</v>
      </c>
      <c r="K71" s="6">
        <v>498.69</v>
      </c>
      <c r="L71" s="6">
        <v>498.69</v>
      </c>
    </row>
    <row r="72" spans="1:12" ht="39" x14ac:dyDescent="0.25">
      <c r="A72" s="2">
        <v>5778033</v>
      </c>
      <c r="B72" s="2" t="s">
        <v>297</v>
      </c>
      <c r="C72" s="3">
        <v>2241623</v>
      </c>
      <c r="D72" s="2" t="s">
        <v>13</v>
      </c>
      <c r="E72" s="2" t="s">
        <v>43</v>
      </c>
      <c r="F72" s="4">
        <v>43150</v>
      </c>
      <c r="G72" s="4">
        <v>43150</v>
      </c>
      <c r="H72" s="2" t="s">
        <v>44</v>
      </c>
      <c r="I72" s="2"/>
      <c r="J72" s="5">
        <v>1</v>
      </c>
      <c r="K72" s="6">
        <v>0</v>
      </c>
      <c r="L72" s="6">
        <v>0</v>
      </c>
    </row>
    <row r="73" spans="1:12" ht="39" x14ac:dyDescent="0.25">
      <c r="A73" s="2">
        <v>5778038</v>
      </c>
      <c r="B73" s="2" t="s">
        <v>297</v>
      </c>
      <c r="C73" s="3">
        <v>2241624</v>
      </c>
      <c r="D73" s="2" t="s">
        <v>13</v>
      </c>
      <c r="E73" s="2" t="s">
        <v>27</v>
      </c>
      <c r="F73" s="4">
        <v>43150</v>
      </c>
      <c r="G73" s="4">
        <v>43150</v>
      </c>
      <c r="H73" s="2" t="s">
        <v>298</v>
      </c>
      <c r="I73" s="2"/>
      <c r="J73" s="5">
        <v>1</v>
      </c>
      <c r="K73" s="6">
        <v>498.69</v>
      </c>
      <c r="L73" s="6">
        <v>498.69</v>
      </c>
    </row>
    <row r="74" spans="1:12" ht="39" x14ac:dyDescent="0.25">
      <c r="A74" s="2">
        <v>5777187</v>
      </c>
      <c r="B74" s="2" t="s">
        <v>297</v>
      </c>
      <c r="C74" s="3">
        <v>2241845</v>
      </c>
      <c r="D74" s="2" t="s">
        <v>26</v>
      </c>
      <c r="E74" s="2" t="s">
        <v>27</v>
      </c>
      <c r="F74" s="4">
        <v>43151</v>
      </c>
      <c r="G74" s="4">
        <v>43151</v>
      </c>
      <c r="H74" s="2" t="s">
        <v>28</v>
      </c>
      <c r="I74" s="2"/>
      <c r="J74" s="5">
        <v>1</v>
      </c>
      <c r="K74" s="6">
        <v>205.64</v>
      </c>
      <c r="L74" s="6">
        <v>205.64</v>
      </c>
    </row>
    <row r="75" spans="1:12" ht="39" x14ac:dyDescent="0.25">
      <c r="A75" s="2">
        <v>5791142</v>
      </c>
      <c r="B75" s="2" t="s">
        <v>297</v>
      </c>
      <c r="C75" s="3">
        <v>2241873</v>
      </c>
      <c r="D75" s="2" t="s">
        <v>26</v>
      </c>
      <c r="E75" s="2" t="s">
        <v>27</v>
      </c>
      <c r="F75" s="4">
        <v>43152</v>
      </c>
      <c r="G75" s="4">
        <v>43152</v>
      </c>
      <c r="H75" s="2" t="s">
        <v>39</v>
      </c>
      <c r="I75" s="2"/>
      <c r="J75" s="5">
        <v>1</v>
      </c>
      <c r="K75" s="6">
        <v>881.69</v>
      </c>
      <c r="L75" s="6">
        <v>881.69</v>
      </c>
    </row>
    <row r="76" spans="1:12" ht="39" x14ac:dyDescent="0.25">
      <c r="A76" s="2">
        <v>5815782</v>
      </c>
      <c r="B76" s="2" t="s">
        <v>297</v>
      </c>
      <c r="C76" s="3">
        <v>2241943</v>
      </c>
      <c r="D76" s="2" t="s">
        <v>32</v>
      </c>
      <c r="E76" s="2" t="s">
        <v>27</v>
      </c>
      <c r="F76" s="4">
        <v>43155</v>
      </c>
      <c r="G76" s="4">
        <v>43155</v>
      </c>
      <c r="H76" s="2" t="s">
        <v>28</v>
      </c>
      <c r="I76" s="2"/>
      <c r="J76" s="5">
        <v>1</v>
      </c>
      <c r="K76" s="6">
        <v>205.64</v>
      </c>
      <c r="L76" s="6">
        <v>205.64</v>
      </c>
    </row>
    <row r="77" spans="1:12" ht="39" x14ac:dyDescent="0.25">
      <c r="A77" s="2">
        <v>5774998</v>
      </c>
      <c r="B77" s="2" t="s">
        <v>297</v>
      </c>
      <c r="C77" s="3">
        <v>2242131</v>
      </c>
      <c r="D77" s="2" t="s">
        <v>32</v>
      </c>
      <c r="E77" s="2" t="s">
        <v>14</v>
      </c>
      <c r="F77" s="4">
        <v>43154</v>
      </c>
      <c r="G77" s="4">
        <v>43154</v>
      </c>
      <c r="H77" s="2" t="s">
        <v>45</v>
      </c>
      <c r="I77" s="2"/>
      <c r="J77" s="5">
        <v>1</v>
      </c>
      <c r="K77" s="6">
        <v>383.5</v>
      </c>
      <c r="L77" s="6">
        <v>383.5</v>
      </c>
    </row>
    <row r="78" spans="1:12" ht="39" x14ac:dyDescent="0.25">
      <c r="A78" s="2">
        <v>5823333</v>
      </c>
      <c r="B78" s="2" t="s">
        <v>297</v>
      </c>
      <c r="C78" s="3">
        <v>2242628</v>
      </c>
      <c r="D78" s="2" t="s">
        <v>26</v>
      </c>
      <c r="E78" s="2" t="s">
        <v>27</v>
      </c>
      <c r="F78" s="4">
        <v>43152</v>
      </c>
      <c r="G78" s="4">
        <v>43152</v>
      </c>
      <c r="H78" s="2" t="s">
        <v>28</v>
      </c>
      <c r="I78" s="2"/>
      <c r="J78" s="5">
        <v>1</v>
      </c>
      <c r="K78" s="6">
        <v>205.64</v>
      </c>
      <c r="L78" s="6">
        <v>205.64</v>
      </c>
    </row>
    <row r="79" spans="1:12" ht="39" x14ac:dyDescent="0.25">
      <c r="A79" s="2">
        <v>5833214</v>
      </c>
      <c r="B79" s="2" t="s">
        <v>297</v>
      </c>
      <c r="C79" s="3">
        <v>2243315</v>
      </c>
      <c r="D79" s="2" t="s">
        <v>23</v>
      </c>
      <c r="E79" s="2" t="s">
        <v>27</v>
      </c>
      <c r="F79" s="4">
        <v>43150</v>
      </c>
      <c r="G79" s="4">
        <v>43150</v>
      </c>
      <c r="H79" s="2" t="s">
        <v>298</v>
      </c>
      <c r="I79" s="2"/>
      <c r="J79" s="5">
        <v>1</v>
      </c>
      <c r="K79" s="6">
        <v>498.69</v>
      </c>
      <c r="L79" s="6">
        <v>498.69</v>
      </c>
    </row>
    <row r="80" spans="1:12" ht="39" x14ac:dyDescent="0.25">
      <c r="A80" s="2">
        <v>5831620</v>
      </c>
      <c r="B80" s="2" t="s">
        <v>297</v>
      </c>
      <c r="C80" s="3">
        <v>2243518</v>
      </c>
      <c r="D80" s="2" t="s">
        <v>26</v>
      </c>
      <c r="E80" s="2" t="s">
        <v>27</v>
      </c>
      <c r="F80" s="4">
        <v>43151</v>
      </c>
      <c r="G80" s="4">
        <v>43151</v>
      </c>
      <c r="H80" s="2" t="s">
        <v>34</v>
      </c>
      <c r="I80" s="2"/>
      <c r="J80" s="5">
        <v>1</v>
      </c>
      <c r="K80" s="6">
        <v>626.70000000000005</v>
      </c>
      <c r="L80" s="6">
        <v>626.70000000000005</v>
      </c>
    </row>
    <row r="81" spans="1:12" ht="39" x14ac:dyDescent="0.25">
      <c r="A81" s="2">
        <v>5831611</v>
      </c>
      <c r="B81" s="2" t="s">
        <v>297</v>
      </c>
      <c r="C81" s="3">
        <v>2243519</v>
      </c>
      <c r="D81" s="2" t="s">
        <v>26</v>
      </c>
      <c r="E81" s="2" t="s">
        <v>43</v>
      </c>
      <c r="F81" s="4">
        <v>43150</v>
      </c>
      <c r="G81" s="4">
        <v>43150</v>
      </c>
      <c r="H81" s="2" t="s">
        <v>44</v>
      </c>
      <c r="I81" s="2"/>
      <c r="J81" s="5">
        <v>1</v>
      </c>
      <c r="K81" s="6">
        <v>0</v>
      </c>
      <c r="L81" s="6">
        <v>0</v>
      </c>
    </row>
    <row r="82" spans="1:12" ht="39" x14ac:dyDescent="0.25">
      <c r="A82" s="2">
        <v>5836864</v>
      </c>
      <c r="B82" s="2" t="s">
        <v>297</v>
      </c>
      <c r="C82" s="3">
        <v>2243787</v>
      </c>
      <c r="D82" s="2" t="s">
        <v>31</v>
      </c>
      <c r="E82" s="2" t="s">
        <v>27</v>
      </c>
      <c r="F82" s="4">
        <v>43152</v>
      </c>
      <c r="G82" s="4">
        <v>43152</v>
      </c>
      <c r="H82" s="2" t="s">
        <v>30</v>
      </c>
      <c r="I82" s="2"/>
      <c r="J82" s="5">
        <v>1</v>
      </c>
      <c r="K82" s="6">
        <v>433.57</v>
      </c>
      <c r="L82" s="6">
        <v>433.57</v>
      </c>
    </row>
    <row r="83" spans="1:12" ht="39" x14ac:dyDescent="0.25">
      <c r="A83" s="2">
        <v>5874105</v>
      </c>
      <c r="B83" s="2" t="s">
        <v>297</v>
      </c>
      <c r="C83" s="3">
        <v>2245230</v>
      </c>
      <c r="D83" s="2" t="s">
        <v>32</v>
      </c>
      <c r="E83" s="2" t="s">
        <v>43</v>
      </c>
      <c r="F83" s="4">
        <v>43151</v>
      </c>
      <c r="G83" s="4">
        <v>43151</v>
      </c>
      <c r="H83" s="2" t="s">
        <v>44</v>
      </c>
      <c r="I83" s="2"/>
      <c r="J83" s="5">
        <v>1</v>
      </c>
      <c r="K83" s="6">
        <v>0</v>
      </c>
      <c r="L83" s="6">
        <v>0</v>
      </c>
    </row>
    <row r="84" spans="1:12" ht="39" x14ac:dyDescent="0.25">
      <c r="A84" s="2">
        <v>5874119</v>
      </c>
      <c r="B84" s="2" t="s">
        <v>297</v>
      </c>
      <c r="C84" s="3">
        <v>2245231</v>
      </c>
      <c r="D84" s="2" t="s">
        <v>32</v>
      </c>
      <c r="E84" s="2" t="s">
        <v>27</v>
      </c>
      <c r="F84" s="4">
        <v>43152</v>
      </c>
      <c r="G84" s="4">
        <v>43152</v>
      </c>
      <c r="H84" s="2" t="s">
        <v>34</v>
      </c>
      <c r="I84" s="2"/>
      <c r="J84" s="5">
        <v>1</v>
      </c>
      <c r="K84" s="6">
        <v>626.70000000000005</v>
      </c>
      <c r="L84" s="6">
        <v>626.70000000000005</v>
      </c>
    </row>
    <row r="85" spans="1:12" ht="39" x14ac:dyDescent="0.25">
      <c r="A85" s="2">
        <v>5859099</v>
      </c>
      <c r="B85" s="2" t="s">
        <v>297</v>
      </c>
      <c r="C85" s="3">
        <v>2245259</v>
      </c>
      <c r="D85" s="2" t="s">
        <v>21</v>
      </c>
      <c r="E85" s="2"/>
      <c r="F85" s="4">
        <v>43157</v>
      </c>
      <c r="G85" s="4">
        <v>43157</v>
      </c>
      <c r="H85" s="2" t="s">
        <v>44</v>
      </c>
      <c r="I85" s="2"/>
      <c r="J85" s="5">
        <v>1</v>
      </c>
      <c r="K85" s="6">
        <v>0</v>
      </c>
      <c r="L85" s="6">
        <v>0</v>
      </c>
    </row>
    <row r="86" spans="1:12" ht="39" x14ac:dyDescent="0.25">
      <c r="A86" s="2">
        <v>5859108</v>
      </c>
      <c r="B86" s="2" t="s">
        <v>297</v>
      </c>
      <c r="C86" s="3">
        <v>2245260</v>
      </c>
      <c r="D86" s="2" t="s">
        <v>21</v>
      </c>
      <c r="E86" s="2" t="s">
        <v>27</v>
      </c>
      <c r="F86" s="4">
        <v>43157</v>
      </c>
      <c r="G86" s="4">
        <v>43157</v>
      </c>
      <c r="H86" s="2" t="s">
        <v>34</v>
      </c>
      <c r="I86" s="2"/>
      <c r="J86" s="5">
        <v>1</v>
      </c>
      <c r="K86" s="6">
        <v>626.70000000000005</v>
      </c>
      <c r="L86" s="6">
        <v>626.70000000000005</v>
      </c>
    </row>
    <row r="87" spans="1:12" ht="64.5" x14ac:dyDescent="0.25">
      <c r="A87" s="2">
        <v>5858943</v>
      </c>
      <c r="B87" s="2" t="s">
        <v>297</v>
      </c>
      <c r="C87" s="3">
        <v>2245392</v>
      </c>
      <c r="D87" s="2" t="s">
        <v>25</v>
      </c>
      <c r="E87" s="2" t="s">
        <v>18</v>
      </c>
      <c r="F87" s="4">
        <v>43157</v>
      </c>
      <c r="G87" s="4">
        <v>43157</v>
      </c>
      <c r="H87" s="2" t="s">
        <v>42</v>
      </c>
      <c r="I87" s="2"/>
      <c r="J87" s="5">
        <v>1</v>
      </c>
      <c r="K87" s="6">
        <v>0</v>
      </c>
      <c r="L87" s="6">
        <v>0</v>
      </c>
    </row>
    <row r="88" spans="1:12" ht="39" x14ac:dyDescent="0.25">
      <c r="A88" s="2">
        <v>5858943</v>
      </c>
      <c r="B88" s="2" t="s">
        <v>297</v>
      </c>
      <c r="C88" s="3">
        <v>2245392</v>
      </c>
      <c r="D88" s="2" t="s">
        <v>25</v>
      </c>
      <c r="E88" s="2" t="s">
        <v>14</v>
      </c>
      <c r="F88" s="4">
        <v>43157</v>
      </c>
      <c r="G88" s="4">
        <v>43157</v>
      </c>
      <c r="H88" s="2" t="s">
        <v>29</v>
      </c>
      <c r="I88" s="2"/>
      <c r="J88" s="5">
        <v>1</v>
      </c>
      <c r="K88" s="6">
        <v>194.94</v>
      </c>
      <c r="L88" s="6">
        <v>194.94</v>
      </c>
    </row>
    <row r="89" spans="1:12" ht="39" x14ac:dyDescent="0.25">
      <c r="A89" s="2">
        <v>5859182</v>
      </c>
      <c r="B89" s="2" t="s">
        <v>297</v>
      </c>
      <c r="C89" s="3">
        <v>2245409</v>
      </c>
      <c r="D89" s="2" t="s">
        <v>25</v>
      </c>
      <c r="E89" s="2" t="s">
        <v>27</v>
      </c>
      <c r="F89" s="4">
        <v>43150</v>
      </c>
      <c r="G89" s="4">
        <v>43150</v>
      </c>
      <c r="H89" s="2" t="s">
        <v>47</v>
      </c>
      <c r="I89" s="2"/>
      <c r="J89" s="5">
        <v>1</v>
      </c>
      <c r="K89" s="6">
        <v>22.61</v>
      </c>
      <c r="L89" s="6">
        <v>22.61</v>
      </c>
    </row>
    <row r="90" spans="1:12" ht="39" x14ac:dyDescent="0.25">
      <c r="A90" s="2">
        <v>5859182</v>
      </c>
      <c r="B90" s="2" t="s">
        <v>297</v>
      </c>
      <c r="C90" s="3">
        <v>2245409</v>
      </c>
      <c r="D90" s="2" t="s">
        <v>25</v>
      </c>
      <c r="E90" s="2" t="s">
        <v>27</v>
      </c>
      <c r="F90" s="4">
        <v>43151</v>
      </c>
      <c r="G90" s="4">
        <v>43151</v>
      </c>
      <c r="H90" s="2" t="s">
        <v>301</v>
      </c>
      <c r="I90" s="2"/>
      <c r="J90" s="5">
        <v>1</v>
      </c>
      <c r="K90" s="6">
        <v>68.2</v>
      </c>
      <c r="L90" s="6">
        <v>68.2</v>
      </c>
    </row>
    <row r="91" spans="1:12" ht="39" x14ac:dyDescent="0.25">
      <c r="A91" s="2">
        <v>5877141</v>
      </c>
      <c r="B91" s="2" t="s">
        <v>297</v>
      </c>
      <c r="C91" s="3">
        <v>2245424</v>
      </c>
      <c r="D91" s="2" t="s">
        <v>23</v>
      </c>
      <c r="E91" s="2" t="s">
        <v>14</v>
      </c>
      <c r="F91" s="4">
        <v>43153</v>
      </c>
      <c r="G91" s="4">
        <v>43153</v>
      </c>
      <c r="H91" s="2" t="s">
        <v>20</v>
      </c>
      <c r="I91" s="2"/>
      <c r="J91" s="5">
        <v>1</v>
      </c>
      <c r="K91" s="6">
        <v>0</v>
      </c>
      <c r="L91" s="6">
        <v>0</v>
      </c>
    </row>
    <row r="92" spans="1:12" ht="39" x14ac:dyDescent="0.25">
      <c r="A92" s="2">
        <v>5877141</v>
      </c>
      <c r="B92" s="2" t="s">
        <v>297</v>
      </c>
      <c r="C92" s="3">
        <v>2245424</v>
      </c>
      <c r="D92" s="2" t="s">
        <v>23</v>
      </c>
      <c r="E92" s="2" t="s">
        <v>14</v>
      </c>
      <c r="F92" s="4">
        <v>43153</v>
      </c>
      <c r="G92" s="4">
        <v>43153</v>
      </c>
      <c r="H92" s="2" t="s">
        <v>24</v>
      </c>
      <c r="I92" s="2"/>
      <c r="J92" s="5">
        <v>-1</v>
      </c>
      <c r="K92" s="6">
        <v>625.48</v>
      </c>
      <c r="L92" s="6">
        <v>-625.48</v>
      </c>
    </row>
    <row r="93" spans="1:12" ht="39" x14ac:dyDescent="0.25">
      <c r="A93" s="2">
        <v>5877141</v>
      </c>
      <c r="B93" s="2" t="s">
        <v>297</v>
      </c>
      <c r="C93" s="3">
        <v>2245424</v>
      </c>
      <c r="D93" s="2" t="s">
        <v>23</v>
      </c>
      <c r="E93" s="2" t="s">
        <v>27</v>
      </c>
      <c r="F93" s="4">
        <v>43152</v>
      </c>
      <c r="G93" s="4">
        <v>43152</v>
      </c>
      <c r="H93" s="2" t="s">
        <v>39</v>
      </c>
      <c r="I93" s="2"/>
      <c r="J93" s="5">
        <v>1</v>
      </c>
      <c r="K93" s="6">
        <v>881.69</v>
      </c>
      <c r="L93" s="6">
        <v>881.69</v>
      </c>
    </row>
    <row r="94" spans="1:12" ht="39" x14ac:dyDescent="0.25">
      <c r="A94" s="2">
        <v>5876353</v>
      </c>
      <c r="B94" s="2" t="s">
        <v>297</v>
      </c>
      <c r="C94" s="3">
        <v>2245652</v>
      </c>
      <c r="D94" s="2" t="s">
        <v>32</v>
      </c>
      <c r="E94" s="2" t="s">
        <v>27</v>
      </c>
      <c r="F94" s="4">
        <v>43152</v>
      </c>
      <c r="G94" s="4">
        <v>43152</v>
      </c>
      <c r="H94" s="2" t="s">
        <v>37</v>
      </c>
      <c r="I94" s="2"/>
      <c r="J94" s="5">
        <v>1</v>
      </c>
      <c r="K94" s="6">
        <v>414.92</v>
      </c>
      <c r="L94" s="6">
        <v>414.92</v>
      </c>
    </row>
    <row r="95" spans="1:12" ht="39" x14ac:dyDescent="0.25">
      <c r="A95" s="2">
        <v>5889558</v>
      </c>
      <c r="B95" s="2" t="s">
        <v>297</v>
      </c>
      <c r="C95" s="3">
        <v>2246290</v>
      </c>
      <c r="D95" s="2" t="s">
        <v>26</v>
      </c>
      <c r="E95" s="2" t="s">
        <v>27</v>
      </c>
      <c r="F95" s="4">
        <v>43159</v>
      </c>
      <c r="G95" s="4">
        <v>43159</v>
      </c>
      <c r="H95" s="2" t="s">
        <v>47</v>
      </c>
      <c r="I95" s="2"/>
      <c r="J95" s="5">
        <v>1</v>
      </c>
      <c r="K95" s="6">
        <v>22.61</v>
      </c>
      <c r="L95" s="6">
        <v>22.61</v>
      </c>
    </row>
    <row r="96" spans="1:12" ht="39" x14ac:dyDescent="0.25">
      <c r="A96" s="2">
        <v>5889558</v>
      </c>
      <c r="B96" s="2" t="s">
        <v>297</v>
      </c>
      <c r="C96" s="3">
        <v>2246290</v>
      </c>
      <c r="D96" s="2" t="s">
        <v>26</v>
      </c>
      <c r="E96" s="2" t="s">
        <v>27</v>
      </c>
      <c r="F96" s="4">
        <v>43159</v>
      </c>
      <c r="G96" s="4">
        <v>43159</v>
      </c>
      <c r="H96" s="2" t="s">
        <v>301</v>
      </c>
      <c r="I96" s="2"/>
      <c r="J96" s="5">
        <v>1</v>
      </c>
      <c r="K96" s="6">
        <v>68.2</v>
      </c>
      <c r="L96" s="6">
        <v>68.2</v>
      </c>
    </row>
    <row r="97" spans="1:12" ht="39" x14ac:dyDescent="0.25">
      <c r="A97" s="2">
        <v>5875546</v>
      </c>
      <c r="B97" s="2" t="s">
        <v>297</v>
      </c>
      <c r="C97" s="3">
        <v>2246321</v>
      </c>
      <c r="D97" s="2" t="s">
        <v>32</v>
      </c>
      <c r="E97" s="2" t="s">
        <v>27</v>
      </c>
      <c r="F97" s="4">
        <v>43153</v>
      </c>
      <c r="G97" s="4">
        <v>43153</v>
      </c>
      <c r="H97" s="2" t="s">
        <v>35</v>
      </c>
      <c r="I97" s="2"/>
      <c r="J97" s="5">
        <v>1</v>
      </c>
      <c r="K97" s="6">
        <v>41.38</v>
      </c>
      <c r="L97" s="6">
        <v>41.38</v>
      </c>
    </row>
    <row r="98" spans="1:12" ht="39" x14ac:dyDescent="0.25">
      <c r="A98" s="2">
        <v>5884264</v>
      </c>
      <c r="B98" s="2" t="s">
        <v>297</v>
      </c>
      <c r="C98" s="3">
        <v>2247137</v>
      </c>
      <c r="D98" s="2" t="s">
        <v>21</v>
      </c>
      <c r="E98" s="2" t="s">
        <v>43</v>
      </c>
      <c r="F98" s="4">
        <v>43152</v>
      </c>
      <c r="G98" s="4">
        <v>43152</v>
      </c>
      <c r="H98" s="2" t="s">
        <v>44</v>
      </c>
      <c r="I98" s="2"/>
      <c r="J98" s="5">
        <v>1</v>
      </c>
      <c r="K98" s="6">
        <v>0</v>
      </c>
      <c r="L98" s="6">
        <v>0</v>
      </c>
    </row>
    <row r="99" spans="1:12" ht="39" x14ac:dyDescent="0.25">
      <c r="A99" s="2">
        <v>5851558</v>
      </c>
      <c r="B99" s="2" t="s">
        <v>297</v>
      </c>
      <c r="C99" s="3">
        <v>2247530</v>
      </c>
      <c r="D99" s="2" t="s">
        <v>31</v>
      </c>
      <c r="E99" s="2" t="s">
        <v>14</v>
      </c>
      <c r="F99" s="4">
        <v>43151</v>
      </c>
      <c r="G99" s="4">
        <v>43151</v>
      </c>
      <c r="H99" s="2" t="s">
        <v>35</v>
      </c>
      <c r="I99" s="2"/>
      <c r="J99" s="5">
        <v>1</v>
      </c>
      <c r="K99" s="6">
        <v>41.38</v>
      </c>
      <c r="L99" s="6">
        <v>41.38</v>
      </c>
    </row>
    <row r="100" spans="1:12" ht="39" x14ac:dyDescent="0.25">
      <c r="A100" s="2">
        <v>5851537</v>
      </c>
      <c r="B100" s="2" t="s">
        <v>297</v>
      </c>
      <c r="C100" s="3">
        <v>2247531</v>
      </c>
      <c r="D100" s="2" t="s">
        <v>31</v>
      </c>
      <c r="E100" s="2" t="s">
        <v>43</v>
      </c>
      <c r="F100" s="4">
        <v>43151</v>
      </c>
      <c r="G100" s="4">
        <v>43151</v>
      </c>
      <c r="H100" s="2" t="s">
        <v>44</v>
      </c>
      <c r="I100" s="2"/>
      <c r="J100" s="5">
        <v>1</v>
      </c>
      <c r="K100" s="6">
        <v>0</v>
      </c>
      <c r="L100" s="6">
        <v>0</v>
      </c>
    </row>
    <row r="101" spans="1:12" ht="39" x14ac:dyDescent="0.25">
      <c r="A101" s="2">
        <v>5818455</v>
      </c>
      <c r="B101" s="2" t="s">
        <v>297</v>
      </c>
      <c r="C101" s="3">
        <v>2247942</v>
      </c>
      <c r="D101" s="2" t="s">
        <v>31</v>
      </c>
      <c r="E101" s="2" t="s">
        <v>27</v>
      </c>
      <c r="F101" s="4">
        <v>43159</v>
      </c>
      <c r="G101" s="4">
        <v>43159</v>
      </c>
      <c r="H101" s="2" t="s">
        <v>298</v>
      </c>
      <c r="I101" s="2"/>
      <c r="J101" s="5">
        <v>1</v>
      </c>
      <c r="K101" s="6">
        <v>498.69</v>
      </c>
      <c r="L101" s="6">
        <v>498.69</v>
      </c>
    </row>
    <row r="102" spans="1:12" ht="39" x14ac:dyDescent="0.25">
      <c r="A102" s="2">
        <v>5818455</v>
      </c>
      <c r="B102" s="2" t="s">
        <v>297</v>
      </c>
      <c r="C102" s="3">
        <v>2247942</v>
      </c>
      <c r="D102" s="2" t="s">
        <v>31</v>
      </c>
      <c r="E102" s="2" t="s">
        <v>27</v>
      </c>
      <c r="F102" s="4">
        <v>43152</v>
      </c>
      <c r="G102" s="4">
        <v>43152</v>
      </c>
      <c r="H102" s="2" t="s">
        <v>34</v>
      </c>
      <c r="I102" s="2"/>
      <c r="J102" s="5">
        <v>1</v>
      </c>
      <c r="K102" s="6">
        <v>626.70000000000005</v>
      </c>
      <c r="L102" s="6">
        <v>626.70000000000005</v>
      </c>
    </row>
    <row r="103" spans="1:12" ht="39" x14ac:dyDescent="0.25">
      <c r="A103" s="2">
        <v>5818455</v>
      </c>
      <c r="B103" s="2" t="s">
        <v>297</v>
      </c>
      <c r="C103" s="3">
        <v>2247942</v>
      </c>
      <c r="D103" s="2" t="s">
        <v>31</v>
      </c>
      <c r="E103" s="2" t="s">
        <v>27</v>
      </c>
      <c r="F103" s="4">
        <v>43159</v>
      </c>
      <c r="G103" s="4">
        <v>43159</v>
      </c>
      <c r="H103" s="2" t="s">
        <v>34</v>
      </c>
      <c r="I103" s="2"/>
      <c r="J103" s="5">
        <v>-1</v>
      </c>
      <c r="K103" s="6">
        <v>626.70000000000005</v>
      </c>
      <c r="L103" s="6">
        <v>-626.70000000000005</v>
      </c>
    </row>
    <row r="104" spans="1:12" ht="39" x14ac:dyDescent="0.25">
      <c r="A104" s="2">
        <v>5818443</v>
      </c>
      <c r="B104" s="2" t="s">
        <v>297</v>
      </c>
      <c r="C104" s="3">
        <v>2247943</v>
      </c>
      <c r="D104" s="2" t="s">
        <v>31</v>
      </c>
      <c r="E104" s="2" t="s">
        <v>43</v>
      </c>
      <c r="F104" s="4">
        <v>43151</v>
      </c>
      <c r="G104" s="4">
        <v>43151</v>
      </c>
      <c r="H104" s="2" t="s">
        <v>44</v>
      </c>
      <c r="I104" s="2"/>
      <c r="J104" s="5">
        <v>1</v>
      </c>
      <c r="K104" s="6">
        <v>0</v>
      </c>
      <c r="L104" s="6">
        <v>0</v>
      </c>
    </row>
    <row r="105" spans="1:12" ht="39" x14ac:dyDescent="0.25">
      <c r="A105" s="2">
        <v>5919235</v>
      </c>
      <c r="B105" s="2" t="s">
        <v>297</v>
      </c>
      <c r="C105" s="3">
        <v>2248491</v>
      </c>
      <c r="D105" s="2" t="s">
        <v>23</v>
      </c>
      <c r="E105" s="2" t="s">
        <v>27</v>
      </c>
      <c r="F105" s="4">
        <v>43150</v>
      </c>
      <c r="G105" s="4">
        <v>43150</v>
      </c>
      <c r="H105" s="2" t="s">
        <v>47</v>
      </c>
      <c r="I105" s="2"/>
      <c r="J105" s="5">
        <v>1</v>
      </c>
      <c r="K105" s="6">
        <v>22.61</v>
      </c>
      <c r="L105" s="6">
        <v>22.61</v>
      </c>
    </row>
    <row r="106" spans="1:12" ht="39" x14ac:dyDescent="0.25">
      <c r="A106" s="2">
        <v>5919235</v>
      </c>
      <c r="B106" s="2" t="s">
        <v>297</v>
      </c>
      <c r="C106" s="3">
        <v>2248491</v>
      </c>
      <c r="D106" s="2" t="s">
        <v>23</v>
      </c>
      <c r="E106" s="2" t="s">
        <v>27</v>
      </c>
      <c r="F106" s="4">
        <v>43151</v>
      </c>
      <c r="G106" s="4">
        <v>43151</v>
      </c>
      <c r="H106" s="2" t="s">
        <v>301</v>
      </c>
      <c r="I106" s="2"/>
      <c r="J106" s="5">
        <v>1</v>
      </c>
      <c r="K106" s="6">
        <v>68.2</v>
      </c>
      <c r="L106" s="6">
        <v>68.2</v>
      </c>
    </row>
    <row r="107" spans="1:12" ht="39" x14ac:dyDescent="0.25">
      <c r="A107" s="2">
        <v>5924406</v>
      </c>
      <c r="B107" s="2" t="s">
        <v>297</v>
      </c>
      <c r="C107" s="3">
        <v>2248770</v>
      </c>
      <c r="D107" s="2" t="s">
        <v>13</v>
      </c>
      <c r="E107" s="2" t="s">
        <v>43</v>
      </c>
      <c r="F107" s="4">
        <v>43151</v>
      </c>
      <c r="G107" s="4">
        <v>43151</v>
      </c>
      <c r="H107" s="2" t="s">
        <v>44</v>
      </c>
      <c r="I107" s="2"/>
      <c r="J107" s="5">
        <v>1</v>
      </c>
      <c r="K107" s="6">
        <v>0</v>
      </c>
      <c r="L107" s="6">
        <v>0</v>
      </c>
    </row>
    <row r="108" spans="1:12" ht="39" x14ac:dyDescent="0.25">
      <c r="A108" s="2">
        <v>5924419</v>
      </c>
      <c r="B108" s="2" t="s">
        <v>297</v>
      </c>
      <c r="C108" s="3">
        <v>2248771</v>
      </c>
      <c r="D108" s="2" t="s">
        <v>13</v>
      </c>
      <c r="E108" s="2" t="s">
        <v>27</v>
      </c>
      <c r="F108" s="4">
        <v>43151</v>
      </c>
      <c r="G108" s="4">
        <v>43151</v>
      </c>
      <c r="H108" s="2" t="s">
        <v>30</v>
      </c>
      <c r="I108" s="2"/>
      <c r="J108" s="5">
        <v>1</v>
      </c>
      <c r="K108" s="6">
        <v>433.57</v>
      </c>
      <c r="L108" s="6">
        <v>433.57</v>
      </c>
    </row>
    <row r="109" spans="1:12" ht="39" x14ac:dyDescent="0.25">
      <c r="A109" s="2">
        <v>5927508</v>
      </c>
      <c r="B109" s="2" t="s">
        <v>297</v>
      </c>
      <c r="C109" s="3">
        <v>2248828</v>
      </c>
      <c r="D109" s="2" t="s">
        <v>26</v>
      </c>
      <c r="E109" s="2" t="s">
        <v>43</v>
      </c>
      <c r="F109" s="4">
        <v>43153</v>
      </c>
      <c r="G109" s="4">
        <v>43153</v>
      </c>
      <c r="H109" s="2" t="s">
        <v>44</v>
      </c>
      <c r="I109" s="2"/>
      <c r="J109" s="5">
        <v>1</v>
      </c>
      <c r="K109" s="6">
        <v>0</v>
      </c>
      <c r="L109" s="6">
        <v>0</v>
      </c>
    </row>
    <row r="110" spans="1:12" ht="51.75" x14ac:dyDescent="0.25">
      <c r="A110" s="2">
        <v>5930126</v>
      </c>
      <c r="B110" s="2" t="s">
        <v>297</v>
      </c>
      <c r="C110" s="3">
        <v>2249582</v>
      </c>
      <c r="D110" s="2" t="s">
        <v>32</v>
      </c>
      <c r="E110" s="2" t="s">
        <v>302</v>
      </c>
      <c r="F110" s="4">
        <v>43153</v>
      </c>
      <c r="G110" s="4">
        <v>43153</v>
      </c>
      <c r="H110" s="2" t="s">
        <v>303</v>
      </c>
      <c r="I110" s="2"/>
      <c r="J110" s="5">
        <v>1</v>
      </c>
      <c r="K110" s="6">
        <v>225.02</v>
      </c>
      <c r="L110" s="6">
        <v>225.02</v>
      </c>
    </row>
    <row r="111" spans="1:12" ht="39" x14ac:dyDescent="0.25">
      <c r="A111" s="2">
        <v>5936681</v>
      </c>
      <c r="B111" s="2" t="s">
        <v>297</v>
      </c>
      <c r="C111" s="3">
        <v>2249907</v>
      </c>
      <c r="D111" s="2" t="s">
        <v>26</v>
      </c>
      <c r="E111" s="2" t="s">
        <v>43</v>
      </c>
      <c r="F111" s="4">
        <v>43157</v>
      </c>
      <c r="G111" s="4">
        <v>43157</v>
      </c>
      <c r="H111" s="2" t="s">
        <v>44</v>
      </c>
      <c r="I111" s="2"/>
      <c r="J111" s="5">
        <v>1</v>
      </c>
      <c r="K111" s="6">
        <v>0</v>
      </c>
      <c r="L111" s="6">
        <v>0</v>
      </c>
    </row>
    <row r="112" spans="1:12" ht="39" x14ac:dyDescent="0.25">
      <c r="A112" s="2">
        <v>5962461</v>
      </c>
      <c r="B112" s="2" t="s">
        <v>297</v>
      </c>
      <c r="C112" s="3">
        <v>2250236</v>
      </c>
      <c r="D112" s="2" t="s">
        <v>26</v>
      </c>
      <c r="E112" s="2" t="s">
        <v>14</v>
      </c>
      <c r="F112" s="4">
        <v>43158</v>
      </c>
      <c r="G112" s="4">
        <v>43158</v>
      </c>
      <c r="H112" s="2" t="s">
        <v>36</v>
      </c>
      <c r="I112" s="2"/>
      <c r="J112" s="5">
        <v>1</v>
      </c>
      <c r="K112" s="6">
        <v>187.32</v>
      </c>
      <c r="L112" s="6">
        <v>187.32</v>
      </c>
    </row>
    <row r="113" spans="1:12" ht="39" x14ac:dyDescent="0.25">
      <c r="A113" s="2">
        <v>5888760</v>
      </c>
      <c r="B113" s="2" t="s">
        <v>297</v>
      </c>
      <c r="C113" s="3">
        <v>2250562</v>
      </c>
      <c r="D113" s="2" t="s">
        <v>13</v>
      </c>
      <c r="E113" s="2" t="s">
        <v>27</v>
      </c>
      <c r="F113" s="4">
        <v>43157</v>
      </c>
      <c r="G113" s="4">
        <v>43157</v>
      </c>
      <c r="H113" s="2" t="s">
        <v>34</v>
      </c>
      <c r="I113" s="2"/>
      <c r="J113" s="5">
        <v>1</v>
      </c>
      <c r="K113" s="6">
        <v>626.70000000000005</v>
      </c>
      <c r="L113" s="6">
        <v>626.70000000000005</v>
      </c>
    </row>
    <row r="114" spans="1:12" ht="39" x14ac:dyDescent="0.25">
      <c r="A114" s="2">
        <v>5888752</v>
      </c>
      <c r="B114" s="2" t="s">
        <v>297</v>
      </c>
      <c r="C114" s="3">
        <v>2250563</v>
      </c>
      <c r="D114" s="2" t="s">
        <v>13</v>
      </c>
      <c r="E114" s="2" t="s">
        <v>43</v>
      </c>
      <c r="F114" s="4">
        <v>43152</v>
      </c>
      <c r="G114" s="4">
        <v>43152</v>
      </c>
      <c r="H114" s="2" t="s">
        <v>44</v>
      </c>
      <c r="I114" s="2"/>
      <c r="J114" s="5">
        <v>1</v>
      </c>
      <c r="K114" s="6">
        <v>0</v>
      </c>
      <c r="L114" s="6">
        <v>0</v>
      </c>
    </row>
    <row r="115" spans="1:12" ht="39" x14ac:dyDescent="0.25">
      <c r="A115" s="2">
        <v>5912786</v>
      </c>
      <c r="B115" s="2" t="s">
        <v>297</v>
      </c>
      <c r="C115" s="3">
        <v>2250578</v>
      </c>
      <c r="D115" s="2" t="s">
        <v>38</v>
      </c>
      <c r="E115" s="2" t="s">
        <v>27</v>
      </c>
      <c r="F115" s="4">
        <v>43153</v>
      </c>
      <c r="G115" s="4">
        <v>43153</v>
      </c>
      <c r="H115" s="2" t="s">
        <v>34</v>
      </c>
      <c r="I115" s="2"/>
      <c r="J115" s="5">
        <v>1</v>
      </c>
      <c r="K115" s="6">
        <v>626.70000000000005</v>
      </c>
      <c r="L115" s="6">
        <v>626.70000000000005</v>
      </c>
    </row>
    <row r="116" spans="1:12" ht="39" x14ac:dyDescent="0.25">
      <c r="A116" s="2">
        <v>5912777</v>
      </c>
      <c r="B116" s="2" t="s">
        <v>297</v>
      </c>
      <c r="C116" s="3">
        <v>2250579</v>
      </c>
      <c r="D116" s="2" t="s">
        <v>38</v>
      </c>
      <c r="E116" s="2" t="s">
        <v>43</v>
      </c>
      <c r="F116" s="4">
        <v>43152</v>
      </c>
      <c r="G116" s="4">
        <v>43152</v>
      </c>
      <c r="H116" s="2" t="s">
        <v>44</v>
      </c>
      <c r="I116" s="2"/>
      <c r="J116" s="5">
        <v>1</v>
      </c>
      <c r="K116" s="6">
        <v>0</v>
      </c>
      <c r="L116" s="6">
        <v>0</v>
      </c>
    </row>
    <row r="117" spans="1:12" ht="39" x14ac:dyDescent="0.25">
      <c r="A117" s="2">
        <v>5918104</v>
      </c>
      <c r="B117" s="2" t="s">
        <v>297</v>
      </c>
      <c r="C117" s="3">
        <v>2250580</v>
      </c>
      <c r="D117" s="2" t="s">
        <v>31</v>
      </c>
      <c r="E117" s="2" t="s">
        <v>14</v>
      </c>
      <c r="F117" s="4">
        <v>43155</v>
      </c>
      <c r="G117" s="4">
        <v>43155</v>
      </c>
      <c r="H117" s="2" t="s">
        <v>29</v>
      </c>
      <c r="I117" s="2"/>
      <c r="J117" s="5">
        <v>1</v>
      </c>
      <c r="K117" s="6">
        <v>194.94</v>
      </c>
      <c r="L117" s="6">
        <v>194.94</v>
      </c>
    </row>
    <row r="118" spans="1:12" ht="39" x14ac:dyDescent="0.25">
      <c r="A118" s="2">
        <v>5918094</v>
      </c>
      <c r="B118" s="2" t="s">
        <v>297</v>
      </c>
      <c r="C118" s="3">
        <v>2250581</v>
      </c>
      <c r="D118" s="2" t="s">
        <v>31</v>
      </c>
      <c r="E118" s="2" t="s">
        <v>43</v>
      </c>
      <c r="F118" s="4">
        <v>43155</v>
      </c>
      <c r="G118" s="4">
        <v>43155</v>
      </c>
      <c r="H118" s="2" t="s">
        <v>44</v>
      </c>
      <c r="I118" s="2"/>
      <c r="J118" s="5">
        <v>1</v>
      </c>
      <c r="K118" s="6">
        <v>0</v>
      </c>
      <c r="L118" s="6">
        <v>0</v>
      </c>
    </row>
    <row r="119" spans="1:12" ht="39" x14ac:dyDescent="0.25">
      <c r="A119" s="2">
        <v>5966916</v>
      </c>
      <c r="B119" s="2" t="s">
        <v>297</v>
      </c>
      <c r="C119" s="3">
        <v>2250699</v>
      </c>
      <c r="D119" s="2" t="s">
        <v>31</v>
      </c>
      <c r="E119" s="2" t="s">
        <v>27</v>
      </c>
      <c r="F119" s="4">
        <v>43153</v>
      </c>
      <c r="G119" s="4">
        <v>43153</v>
      </c>
      <c r="H119" s="2" t="s">
        <v>30</v>
      </c>
      <c r="I119" s="2"/>
      <c r="J119" s="5">
        <v>1</v>
      </c>
      <c r="K119" s="6">
        <v>433.57</v>
      </c>
      <c r="L119" s="6">
        <v>433.57</v>
      </c>
    </row>
    <row r="120" spans="1:12" ht="39" x14ac:dyDescent="0.25">
      <c r="A120" s="2">
        <v>5966841</v>
      </c>
      <c r="B120" s="2" t="s">
        <v>297</v>
      </c>
      <c r="C120" s="3">
        <v>2250700</v>
      </c>
      <c r="D120" s="2" t="s">
        <v>31</v>
      </c>
      <c r="E120" s="2" t="s">
        <v>43</v>
      </c>
      <c r="F120" s="4">
        <v>43152</v>
      </c>
      <c r="G120" s="4">
        <v>43152</v>
      </c>
      <c r="H120" s="2" t="s">
        <v>44</v>
      </c>
      <c r="I120" s="2"/>
      <c r="J120" s="5">
        <v>1</v>
      </c>
      <c r="K120" s="6">
        <v>0</v>
      </c>
      <c r="L120" s="6">
        <v>0</v>
      </c>
    </row>
    <row r="121" spans="1:12" ht="39" x14ac:dyDescent="0.25">
      <c r="A121" s="2">
        <v>5925131</v>
      </c>
      <c r="B121" s="2" t="s">
        <v>297</v>
      </c>
      <c r="C121" s="3">
        <v>2250750</v>
      </c>
      <c r="D121" s="2" t="s">
        <v>13</v>
      </c>
      <c r="E121" s="2" t="s">
        <v>43</v>
      </c>
      <c r="F121" s="4">
        <v>43152</v>
      </c>
      <c r="G121" s="4">
        <v>43152</v>
      </c>
      <c r="H121" s="2" t="s">
        <v>44</v>
      </c>
      <c r="I121" s="2"/>
      <c r="J121" s="5">
        <v>1</v>
      </c>
      <c r="K121" s="6">
        <v>0</v>
      </c>
      <c r="L121" s="6">
        <v>0</v>
      </c>
    </row>
    <row r="122" spans="1:12" ht="39" x14ac:dyDescent="0.25">
      <c r="A122" s="2">
        <v>5925140</v>
      </c>
      <c r="B122" s="2" t="s">
        <v>297</v>
      </c>
      <c r="C122" s="3">
        <v>2250751</v>
      </c>
      <c r="D122" s="2" t="s">
        <v>13</v>
      </c>
      <c r="E122" s="2" t="s">
        <v>14</v>
      </c>
      <c r="F122" s="4">
        <v>43152</v>
      </c>
      <c r="G122" s="4">
        <v>43152</v>
      </c>
      <c r="H122" s="2" t="s">
        <v>24</v>
      </c>
      <c r="I122" s="2"/>
      <c r="J122" s="5">
        <v>1</v>
      </c>
      <c r="K122" s="6">
        <v>625.48</v>
      </c>
      <c r="L122" s="6">
        <v>625.48</v>
      </c>
    </row>
    <row r="123" spans="1:12" ht="51.75" x14ac:dyDescent="0.25">
      <c r="A123" s="2">
        <v>5765439</v>
      </c>
      <c r="B123" s="2" t="s">
        <v>297</v>
      </c>
      <c r="C123" s="3">
        <v>2250870</v>
      </c>
      <c r="D123" s="2" t="s">
        <v>38</v>
      </c>
      <c r="E123" s="2" t="s">
        <v>302</v>
      </c>
      <c r="F123" s="4">
        <v>43153</v>
      </c>
      <c r="G123" s="4">
        <v>43153</v>
      </c>
      <c r="H123" s="2" t="s">
        <v>303</v>
      </c>
      <c r="I123" s="2"/>
      <c r="J123" s="5">
        <v>1</v>
      </c>
      <c r="K123" s="6">
        <v>225.02</v>
      </c>
      <c r="L123" s="6">
        <v>225.02</v>
      </c>
    </row>
    <row r="124" spans="1:12" ht="39" x14ac:dyDescent="0.25">
      <c r="A124" s="2">
        <v>5968004</v>
      </c>
      <c r="B124" s="2" t="s">
        <v>297</v>
      </c>
      <c r="C124" s="3">
        <v>2251000</v>
      </c>
      <c r="D124" s="2" t="s">
        <v>23</v>
      </c>
      <c r="E124" s="2" t="s">
        <v>27</v>
      </c>
      <c r="F124" s="4">
        <v>43153</v>
      </c>
      <c r="G124" s="4">
        <v>43153</v>
      </c>
      <c r="H124" s="2" t="s">
        <v>298</v>
      </c>
      <c r="I124" s="2"/>
      <c r="J124" s="5">
        <v>1</v>
      </c>
      <c r="K124" s="6">
        <v>498.69</v>
      </c>
      <c r="L124" s="6">
        <v>498.69</v>
      </c>
    </row>
    <row r="125" spans="1:12" ht="39" x14ac:dyDescent="0.25">
      <c r="A125" s="2">
        <v>5967917</v>
      </c>
      <c r="B125" s="2" t="s">
        <v>297</v>
      </c>
      <c r="C125" s="3">
        <v>2251001</v>
      </c>
      <c r="D125" s="2" t="s">
        <v>23</v>
      </c>
      <c r="E125" s="2" t="s">
        <v>43</v>
      </c>
      <c r="F125" s="4">
        <v>43151</v>
      </c>
      <c r="G125" s="4">
        <v>43151</v>
      </c>
      <c r="H125" s="2" t="s">
        <v>44</v>
      </c>
      <c r="I125" s="2"/>
      <c r="J125" s="5">
        <v>1</v>
      </c>
      <c r="K125" s="6">
        <v>0</v>
      </c>
      <c r="L125" s="6">
        <v>0</v>
      </c>
    </row>
    <row r="126" spans="1:12" ht="39" x14ac:dyDescent="0.25">
      <c r="A126" s="2">
        <v>5975987</v>
      </c>
      <c r="B126" s="2" t="s">
        <v>297</v>
      </c>
      <c r="C126" s="3">
        <v>2251260</v>
      </c>
      <c r="D126" s="2" t="s">
        <v>32</v>
      </c>
      <c r="E126" s="2" t="s">
        <v>43</v>
      </c>
      <c r="F126" s="4">
        <v>43154</v>
      </c>
      <c r="G126" s="4">
        <v>43154</v>
      </c>
      <c r="H126" s="2" t="s">
        <v>44</v>
      </c>
      <c r="I126" s="2"/>
      <c r="J126" s="5">
        <v>1</v>
      </c>
      <c r="K126" s="6">
        <v>0</v>
      </c>
      <c r="L126" s="6">
        <v>0</v>
      </c>
    </row>
    <row r="127" spans="1:12" ht="39" x14ac:dyDescent="0.25">
      <c r="A127" s="2">
        <v>5975992</v>
      </c>
      <c r="B127" s="2" t="s">
        <v>297</v>
      </c>
      <c r="C127" s="3">
        <v>2251261</v>
      </c>
      <c r="D127" s="2" t="s">
        <v>32</v>
      </c>
      <c r="E127" s="2" t="s">
        <v>14</v>
      </c>
      <c r="F127" s="4">
        <v>43154</v>
      </c>
      <c r="G127" s="4">
        <v>43154</v>
      </c>
      <c r="H127" s="2" t="s">
        <v>35</v>
      </c>
      <c r="I127" s="2"/>
      <c r="J127" s="5">
        <v>1</v>
      </c>
      <c r="K127" s="6">
        <v>41.38</v>
      </c>
      <c r="L127" s="6">
        <v>41.38</v>
      </c>
    </row>
    <row r="128" spans="1:12" ht="39" x14ac:dyDescent="0.25">
      <c r="A128" s="2">
        <v>5973899</v>
      </c>
      <c r="B128" s="2" t="s">
        <v>297</v>
      </c>
      <c r="C128" s="3">
        <v>2251262</v>
      </c>
      <c r="D128" s="2" t="s">
        <v>32</v>
      </c>
      <c r="E128" s="2" t="s">
        <v>27</v>
      </c>
      <c r="F128" s="4">
        <v>43155</v>
      </c>
      <c r="G128" s="4">
        <v>43155</v>
      </c>
      <c r="H128" s="2" t="s">
        <v>298</v>
      </c>
      <c r="I128" s="2"/>
      <c r="J128" s="5">
        <v>1</v>
      </c>
      <c r="K128" s="6">
        <v>498.69</v>
      </c>
      <c r="L128" s="6">
        <v>498.69</v>
      </c>
    </row>
    <row r="129" spans="1:12" ht="39" x14ac:dyDescent="0.25">
      <c r="A129" s="2">
        <v>5973885</v>
      </c>
      <c r="B129" s="2" t="s">
        <v>297</v>
      </c>
      <c r="C129" s="3">
        <v>2251263</v>
      </c>
      <c r="D129" s="2" t="s">
        <v>32</v>
      </c>
      <c r="E129" s="2" t="s">
        <v>43</v>
      </c>
      <c r="F129" s="4">
        <v>43154</v>
      </c>
      <c r="G129" s="4">
        <v>43154</v>
      </c>
      <c r="H129" s="2" t="s">
        <v>44</v>
      </c>
      <c r="I129" s="2"/>
      <c r="J129" s="5">
        <v>1</v>
      </c>
      <c r="K129" s="6">
        <v>0</v>
      </c>
      <c r="L129" s="6">
        <v>0</v>
      </c>
    </row>
    <row r="130" spans="1:12" ht="39" x14ac:dyDescent="0.25">
      <c r="A130" s="2">
        <v>5945682</v>
      </c>
      <c r="B130" s="2" t="s">
        <v>297</v>
      </c>
      <c r="C130" s="3">
        <v>2251848</v>
      </c>
      <c r="D130" s="2" t="s">
        <v>38</v>
      </c>
      <c r="E130" s="2" t="s">
        <v>43</v>
      </c>
      <c r="F130" s="4">
        <v>43153</v>
      </c>
      <c r="G130" s="4">
        <v>43153</v>
      </c>
      <c r="H130" s="2" t="s">
        <v>44</v>
      </c>
      <c r="I130" s="2"/>
      <c r="J130" s="5">
        <v>1</v>
      </c>
      <c r="K130" s="6">
        <v>0</v>
      </c>
      <c r="L130" s="6">
        <v>0</v>
      </c>
    </row>
    <row r="131" spans="1:12" ht="39" x14ac:dyDescent="0.25">
      <c r="A131" s="2">
        <v>5963392</v>
      </c>
      <c r="B131" s="2" t="s">
        <v>297</v>
      </c>
      <c r="C131" s="3">
        <v>2251851</v>
      </c>
      <c r="D131" s="2" t="s">
        <v>23</v>
      </c>
      <c r="E131" s="2" t="s">
        <v>14</v>
      </c>
      <c r="F131" s="4">
        <v>43159</v>
      </c>
      <c r="G131" s="4">
        <v>43159</v>
      </c>
      <c r="H131" s="2" t="s">
        <v>33</v>
      </c>
      <c r="I131" s="2"/>
      <c r="J131" s="5">
        <v>1</v>
      </c>
      <c r="K131" s="6">
        <v>254.64</v>
      </c>
      <c r="L131" s="6">
        <v>254.64</v>
      </c>
    </row>
    <row r="132" spans="1:12" ht="39" x14ac:dyDescent="0.25">
      <c r="A132" s="2">
        <v>5963384</v>
      </c>
      <c r="B132" s="2" t="s">
        <v>297</v>
      </c>
      <c r="C132" s="3">
        <v>2251852</v>
      </c>
      <c r="D132" s="2" t="s">
        <v>23</v>
      </c>
      <c r="E132" s="2" t="s">
        <v>43</v>
      </c>
      <c r="F132" s="4">
        <v>43159</v>
      </c>
      <c r="G132" s="4">
        <v>43159</v>
      </c>
      <c r="H132" s="2" t="s">
        <v>44</v>
      </c>
      <c r="I132" s="2"/>
      <c r="J132" s="5">
        <v>1</v>
      </c>
      <c r="K132" s="6">
        <v>0</v>
      </c>
      <c r="L132" s="6">
        <v>0</v>
      </c>
    </row>
    <row r="133" spans="1:12" ht="39" x14ac:dyDescent="0.25">
      <c r="A133" s="2">
        <v>5972696</v>
      </c>
      <c r="B133" s="2" t="s">
        <v>297</v>
      </c>
      <c r="C133" s="3">
        <v>2252056</v>
      </c>
      <c r="D133" s="2" t="s">
        <v>38</v>
      </c>
      <c r="E133" s="2" t="s">
        <v>14</v>
      </c>
      <c r="F133" s="4">
        <v>43158</v>
      </c>
      <c r="G133" s="4">
        <v>43158</v>
      </c>
      <c r="H133" s="2" t="s">
        <v>45</v>
      </c>
      <c r="I133" s="2"/>
      <c r="J133" s="5">
        <v>1</v>
      </c>
      <c r="K133" s="6">
        <v>383.5</v>
      </c>
      <c r="L133" s="6">
        <v>383.5</v>
      </c>
    </row>
    <row r="134" spans="1:12" ht="39" x14ac:dyDescent="0.25">
      <c r="A134" s="2">
        <v>5944139</v>
      </c>
      <c r="B134" s="2" t="s">
        <v>297</v>
      </c>
      <c r="C134" s="3">
        <v>2252246</v>
      </c>
      <c r="D134" s="2" t="s">
        <v>13</v>
      </c>
      <c r="E134" s="2" t="s">
        <v>14</v>
      </c>
      <c r="F134" s="4">
        <v>43154</v>
      </c>
      <c r="G134" s="4">
        <v>43154</v>
      </c>
      <c r="H134" s="2" t="s">
        <v>45</v>
      </c>
      <c r="I134" s="2"/>
      <c r="J134" s="5">
        <v>1</v>
      </c>
      <c r="K134" s="6">
        <v>383.5</v>
      </c>
      <c r="L134" s="6">
        <v>383.5</v>
      </c>
    </row>
    <row r="135" spans="1:12" ht="39" x14ac:dyDescent="0.25">
      <c r="A135" s="2">
        <v>5944137</v>
      </c>
      <c r="B135" s="2" t="s">
        <v>297</v>
      </c>
      <c r="C135" s="3">
        <v>2252247</v>
      </c>
      <c r="D135" s="2" t="s">
        <v>13</v>
      </c>
      <c r="E135" s="2" t="s">
        <v>43</v>
      </c>
      <c r="F135" s="4">
        <v>43154</v>
      </c>
      <c r="G135" s="4">
        <v>43154</v>
      </c>
      <c r="H135" s="2" t="s">
        <v>44</v>
      </c>
      <c r="I135" s="2"/>
      <c r="J135" s="5">
        <v>1</v>
      </c>
      <c r="K135" s="6">
        <v>0</v>
      </c>
      <c r="L135" s="6">
        <v>0</v>
      </c>
    </row>
    <row r="136" spans="1:12" ht="39" x14ac:dyDescent="0.25">
      <c r="A136" s="2">
        <v>5945022</v>
      </c>
      <c r="B136" s="2" t="s">
        <v>297</v>
      </c>
      <c r="C136" s="3">
        <v>2252549</v>
      </c>
      <c r="D136" s="2" t="s">
        <v>31</v>
      </c>
      <c r="E136" s="2" t="s">
        <v>27</v>
      </c>
      <c r="F136" s="4">
        <v>43155</v>
      </c>
      <c r="G136" s="4">
        <v>43155</v>
      </c>
      <c r="H136" s="2" t="s">
        <v>34</v>
      </c>
      <c r="I136" s="2"/>
      <c r="J136" s="5">
        <v>1</v>
      </c>
      <c r="K136" s="6">
        <v>626.70000000000005</v>
      </c>
      <c r="L136" s="6">
        <v>626.70000000000005</v>
      </c>
    </row>
    <row r="137" spans="1:12" ht="39" x14ac:dyDescent="0.25">
      <c r="A137" s="2">
        <v>5945019</v>
      </c>
      <c r="B137" s="2" t="s">
        <v>297</v>
      </c>
      <c r="C137" s="3">
        <v>2252550</v>
      </c>
      <c r="D137" s="2" t="s">
        <v>31</v>
      </c>
      <c r="E137" s="2" t="s">
        <v>43</v>
      </c>
      <c r="F137" s="4">
        <v>43154</v>
      </c>
      <c r="G137" s="4">
        <v>43154</v>
      </c>
      <c r="H137" s="2" t="s">
        <v>44</v>
      </c>
      <c r="I137" s="2"/>
      <c r="J137" s="5">
        <v>1</v>
      </c>
      <c r="K137" s="6">
        <v>0</v>
      </c>
      <c r="L137" s="6">
        <v>0</v>
      </c>
    </row>
    <row r="138" spans="1:12" ht="39" x14ac:dyDescent="0.25">
      <c r="A138" s="2">
        <v>5967958</v>
      </c>
      <c r="B138" s="2" t="s">
        <v>297</v>
      </c>
      <c r="C138" s="3">
        <v>2252563</v>
      </c>
      <c r="D138" s="2" t="s">
        <v>13</v>
      </c>
      <c r="E138" s="2" t="s">
        <v>14</v>
      </c>
      <c r="F138" s="4">
        <v>43158</v>
      </c>
      <c r="G138" s="4">
        <v>43158</v>
      </c>
      <c r="H138" s="2" t="s">
        <v>45</v>
      </c>
      <c r="I138" s="2"/>
      <c r="J138" s="5">
        <v>1</v>
      </c>
      <c r="K138" s="6">
        <v>383.5</v>
      </c>
      <c r="L138" s="6">
        <v>383.5</v>
      </c>
    </row>
    <row r="139" spans="1:12" ht="39" x14ac:dyDescent="0.25">
      <c r="A139" s="2">
        <v>5967941</v>
      </c>
      <c r="B139" s="2" t="s">
        <v>297</v>
      </c>
      <c r="C139" s="3">
        <v>2252564</v>
      </c>
      <c r="D139" s="2" t="s">
        <v>13</v>
      </c>
      <c r="E139" s="2" t="s">
        <v>43</v>
      </c>
      <c r="F139" s="4">
        <v>43158</v>
      </c>
      <c r="G139" s="4">
        <v>43158</v>
      </c>
      <c r="H139" s="2" t="s">
        <v>44</v>
      </c>
      <c r="I139" s="2"/>
      <c r="J139" s="5">
        <v>1</v>
      </c>
      <c r="K139" s="6">
        <v>0</v>
      </c>
      <c r="L139" s="6">
        <v>0</v>
      </c>
    </row>
    <row r="140" spans="1:12" ht="39" x14ac:dyDescent="0.25">
      <c r="A140" s="2">
        <v>5996458</v>
      </c>
      <c r="B140" s="2" t="s">
        <v>297</v>
      </c>
      <c r="C140" s="3">
        <v>2252897</v>
      </c>
      <c r="D140" s="2" t="s">
        <v>38</v>
      </c>
      <c r="E140" s="2" t="s">
        <v>43</v>
      </c>
      <c r="F140" s="4">
        <v>43154</v>
      </c>
      <c r="G140" s="4">
        <v>43154</v>
      </c>
      <c r="H140" s="2" t="s">
        <v>44</v>
      </c>
      <c r="I140" s="2"/>
      <c r="J140" s="5">
        <v>1</v>
      </c>
      <c r="K140" s="6">
        <v>0</v>
      </c>
      <c r="L140" s="6">
        <v>0</v>
      </c>
    </row>
    <row r="141" spans="1:12" ht="39" x14ac:dyDescent="0.25">
      <c r="A141" s="2">
        <v>5996478</v>
      </c>
      <c r="B141" s="2" t="s">
        <v>297</v>
      </c>
      <c r="C141" s="3">
        <v>2252898</v>
      </c>
      <c r="D141" s="2" t="s">
        <v>38</v>
      </c>
      <c r="E141" s="2" t="s">
        <v>27</v>
      </c>
      <c r="F141" s="4">
        <v>43155</v>
      </c>
      <c r="G141" s="4">
        <v>43155</v>
      </c>
      <c r="H141" s="2" t="s">
        <v>39</v>
      </c>
      <c r="I141" s="2"/>
      <c r="J141" s="5">
        <v>1</v>
      </c>
      <c r="K141" s="6">
        <v>881.69</v>
      </c>
      <c r="L141" s="6">
        <v>881.69</v>
      </c>
    </row>
    <row r="142" spans="1:12" ht="39" x14ac:dyDescent="0.25">
      <c r="A142" s="2">
        <v>6000635</v>
      </c>
      <c r="B142" s="2" t="s">
        <v>297</v>
      </c>
      <c r="C142" s="3">
        <v>2253815</v>
      </c>
      <c r="D142" s="2" t="s">
        <v>23</v>
      </c>
      <c r="E142" s="2" t="s">
        <v>27</v>
      </c>
      <c r="F142" s="4">
        <v>43153</v>
      </c>
      <c r="G142" s="4">
        <v>43153</v>
      </c>
      <c r="H142" s="2" t="s">
        <v>30</v>
      </c>
      <c r="I142" s="2"/>
      <c r="J142" s="5">
        <v>1</v>
      </c>
      <c r="K142" s="6">
        <v>433.57</v>
      </c>
      <c r="L142" s="6">
        <v>433.57</v>
      </c>
    </row>
    <row r="143" spans="1:12" ht="39" x14ac:dyDescent="0.25">
      <c r="A143" s="2">
        <v>6000633</v>
      </c>
      <c r="B143" s="2" t="s">
        <v>297</v>
      </c>
      <c r="C143" s="3">
        <v>2253816</v>
      </c>
      <c r="D143" s="2" t="s">
        <v>23</v>
      </c>
      <c r="E143" s="2" t="s">
        <v>43</v>
      </c>
      <c r="F143" s="4">
        <v>43153</v>
      </c>
      <c r="G143" s="4">
        <v>43153</v>
      </c>
      <c r="H143" s="2" t="s">
        <v>44</v>
      </c>
      <c r="I143" s="2"/>
      <c r="J143" s="5">
        <v>1</v>
      </c>
      <c r="K143" s="6">
        <v>0</v>
      </c>
      <c r="L143" s="6">
        <v>0</v>
      </c>
    </row>
    <row r="144" spans="1:12" ht="39" x14ac:dyDescent="0.25">
      <c r="A144" s="2">
        <v>6025442</v>
      </c>
      <c r="B144" s="2" t="s">
        <v>297</v>
      </c>
      <c r="C144" s="3">
        <v>2254461</v>
      </c>
      <c r="D144" s="2" t="s">
        <v>26</v>
      </c>
      <c r="E144" s="2" t="s">
        <v>43</v>
      </c>
      <c r="F144" s="4">
        <v>43153</v>
      </c>
      <c r="G144" s="4">
        <v>43153</v>
      </c>
      <c r="H144" s="2" t="s">
        <v>44</v>
      </c>
      <c r="I144" s="2"/>
      <c r="J144" s="5">
        <v>1</v>
      </c>
      <c r="K144" s="6">
        <v>0</v>
      </c>
      <c r="L144" s="6">
        <v>0</v>
      </c>
    </row>
    <row r="145" spans="1:12" ht="39" x14ac:dyDescent="0.25">
      <c r="A145" s="2">
        <v>6025493</v>
      </c>
      <c r="B145" s="2" t="s">
        <v>297</v>
      </c>
      <c r="C145" s="3">
        <v>2254462</v>
      </c>
      <c r="D145" s="2" t="s">
        <v>26</v>
      </c>
      <c r="E145" s="2" t="s">
        <v>14</v>
      </c>
      <c r="F145" s="4">
        <v>43153</v>
      </c>
      <c r="G145" s="4">
        <v>43153</v>
      </c>
      <c r="H145" s="2" t="s">
        <v>45</v>
      </c>
      <c r="I145" s="2"/>
      <c r="J145" s="5">
        <v>1</v>
      </c>
      <c r="K145" s="6">
        <v>383.5</v>
      </c>
      <c r="L145" s="6">
        <v>383.5</v>
      </c>
    </row>
    <row r="146" spans="1:12" ht="39" x14ac:dyDescent="0.25">
      <c r="A146" s="2">
        <v>6028404</v>
      </c>
      <c r="B146" s="2" t="s">
        <v>297</v>
      </c>
      <c r="C146" s="3">
        <v>2254817</v>
      </c>
      <c r="D146" s="2" t="s">
        <v>31</v>
      </c>
      <c r="E146" s="2" t="s">
        <v>43</v>
      </c>
      <c r="F146" s="4">
        <v>43158</v>
      </c>
      <c r="G146" s="4">
        <v>43158</v>
      </c>
      <c r="H146" s="2" t="s">
        <v>44</v>
      </c>
      <c r="I146" s="2"/>
      <c r="J146" s="5">
        <v>1</v>
      </c>
      <c r="K146" s="6">
        <v>0</v>
      </c>
      <c r="L146" s="6">
        <v>0</v>
      </c>
    </row>
    <row r="147" spans="1:12" ht="39" x14ac:dyDescent="0.25">
      <c r="A147" s="2">
        <v>6028532</v>
      </c>
      <c r="B147" s="2" t="s">
        <v>297</v>
      </c>
      <c r="C147" s="3">
        <v>2254818</v>
      </c>
      <c r="D147" s="2" t="s">
        <v>31</v>
      </c>
      <c r="E147" s="2" t="s">
        <v>27</v>
      </c>
      <c r="F147" s="4">
        <v>43158</v>
      </c>
      <c r="G147" s="4">
        <v>43158</v>
      </c>
      <c r="H147" s="2" t="s">
        <v>34</v>
      </c>
      <c r="I147" s="2"/>
      <c r="J147" s="5">
        <v>1</v>
      </c>
      <c r="K147" s="6">
        <v>626.70000000000005</v>
      </c>
      <c r="L147" s="6">
        <v>626.70000000000005</v>
      </c>
    </row>
    <row r="148" spans="1:12" ht="39" x14ac:dyDescent="0.25">
      <c r="A148" s="2">
        <v>6026311</v>
      </c>
      <c r="B148" s="2" t="s">
        <v>297</v>
      </c>
      <c r="C148" s="3">
        <v>2254823</v>
      </c>
      <c r="D148" s="2" t="s">
        <v>23</v>
      </c>
      <c r="E148" s="2" t="s">
        <v>27</v>
      </c>
      <c r="F148" s="4">
        <v>43157</v>
      </c>
      <c r="G148" s="4">
        <v>43157</v>
      </c>
      <c r="H148" s="2" t="s">
        <v>30</v>
      </c>
      <c r="I148" s="2"/>
      <c r="J148" s="5">
        <v>1</v>
      </c>
      <c r="K148" s="6">
        <v>433.57</v>
      </c>
      <c r="L148" s="6">
        <v>433.57</v>
      </c>
    </row>
    <row r="149" spans="1:12" ht="39" x14ac:dyDescent="0.25">
      <c r="A149" s="2">
        <v>6026296</v>
      </c>
      <c r="B149" s="2" t="s">
        <v>297</v>
      </c>
      <c r="C149" s="3">
        <v>2254824</v>
      </c>
      <c r="D149" s="2" t="s">
        <v>23</v>
      </c>
      <c r="E149" s="2" t="s">
        <v>43</v>
      </c>
      <c r="F149" s="4">
        <v>43157</v>
      </c>
      <c r="G149" s="4">
        <v>43157</v>
      </c>
      <c r="H149" s="2" t="s">
        <v>44</v>
      </c>
      <c r="I149" s="2"/>
      <c r="J149" s="5">
        <v>1</v>
      </c>
      <c r="K149" s="6">
        <v>0</v>
      </c>
      <c r="L149" s="6">
        <v>0</v>
      </c>
    </row>
    <row r="150" spans="1:12" ht="39" x14ac:dyDescent="0.25">
      <c r="A150" s="2">
        <v>6045865</v>
      </c>
      <c r="B150" s="2" t="s">
        <v>297</v>
      </c>
      <c r="C150" s="3">
        <v>2255150</v>
      </c>
      <c r="D150" s="2" t="s">
        <v>46</v>
      </c>
      <c r="E150" s="2" t="s">
        <v>43</v>
      </c>
      <c r="F150" s="4">
        <v>43157</v>
      </c>
      <c r="G150" s="4">
        <v>43157</v>
      </c>
      <c r="H150" s="2" t="s">
        <v>44</v>
      </c>
      <c r="I150" s="2"/>
      <c r="J150" s="5">
        <v>1</v>
      </c>
      <c r="K150" s="6">
        <v>0</v>
      </c>
      <c r="L150" s="6">
        <v>0</v>
      </c>
    </row>
    <row r="151" spans="1:12" ht="39" x14ac:dyDescent="0.25">
      <c r="A151" s="2">
        <v>6043868</v>
      </c>
      <c r="B151" s="2" t="s">
        <v>297</v>
      </c>
      <c r="C151" s="3">
        <v>2255178</v>
      </c>
      <c r="D151" s="2" t="s">
        <v>46</v>
      </c>
      <c r="E151" s="2" t="s">
        <v>43</v>
      </c>
      <c r="F151" s="4">
        <v>43157</v>
      </c>
      <c r="G151" s="4">
        <v>43157</v>
      </c>
      <c r="H151" s="2" t="s">
        <v>44</v>
      </c>
      <c r="I151" s="2"/>
      <c r="J151" s="5">
        <v>1</v>
      </c>
      <c r="K151" s="6">
        <v>0</v>
      </c>
      <c r="L151" s="6">
        <v>0</v>
      </c>
    </row>
    <row r="152" spans="1:12" ht="39" x14ac:dyDescent="0.25">
      <c r="A152" s="2">
        <v>5904915</v>
      </c>
      <c r="B152" s="2" t="s">
        <v>297</v>
      </c>
      <c r="C152" s="3">
        <v>2255586</v>
      </c>
      <c r="D152" s="2" t="s">
        <v>21</v>
      </c>
      <c r="E152" s="2" t="s">
        <v>43</v>
      </c>
      <c r="F152" s="4">
        <v>43158</v>
      </c>
      <c r="G152" s="4">
        <v>43158</v>
      </c>
      <c r="H152" s="2" t="s">
        <v>44</v>
      </c>
      <c r="I152" s="2"/>
      <c r="J152" s="5">
        <v>1</v>
      </c>
      <c r="K152" s="6">
        <v>0</v>
      </c>
      <c r="L152" s="6">
        <v>0</v>
      </c>
    </row>
    <row r="153" spans="1:12" ht="39" x14ac:dyDescent="0.25">
      <c r="A153" s="2">
        <v>6054771</v>
      </c>
      <c r="B153" s="2" t="s">
        <v>297</v>
      </c>
      <c r="C153" s="3">
        <v>2256148</v>
      </c>
      <c r="D153" s="2" t="s">
        <v>26</v>
      </c>
      <c r="E153" s="2" t="s">
        <v>43</v>
      </c>
      <c r="F153" s="4">
        <v>43154</v>
      </c>
      <c r="G153" s="4">
        <v>43154</v>
      </c>
      <c r="H153" s="2" t="s">
        <v>44</v>
      </c>
      <c r="I153" s="2"/>
      <c r="J153" s="5">
        <v>1</v>
      </c>
      <c r="K153" s="6">
        <v>0</v>
      </c>
      <c r="L153" s="6">
        <v>0</v>
      </c>
    </row>
    <row r="154" spans="1:12" ht="39" x14ac:dyDescent="0.25">
      <c r="A154" s="2">
        <v>6054831</v>
      </c>
      <c r="B154" s="2" t="s">
        <v>297</v>
      </c>
      <c r="C154" s="3">
        <v>2256149</v>
      </c>
      <c r="D154" s="2" t="s">
        <v>26</v>
      </c>
      <c r="E154" s="2" t="s">
        <v>27</v>
      </c>
      <c r="F154" s="4">
        <v>43159</v>
      </c>
      <c r="G154" s="4">
        <v>43159</v>
      </c>
      <c r="H154" s="2" t="s">
        <v>34</v>
      </c>
      <c r="I154" s="2"/>
      <c r="J154" s="5">
        <v>1</v>
      </c>
      <c r="K154" s="6">
        <v>626.70000000000005</v>
      </c>
      <c r="L154" s="6">
        <v>626.70000000000005</v>
      </c>
    </row>
    <row r="155" spans="1:12" ht="39" x14ac:dyDescent="0.25">
      <c r="A155" s="2">
        <v>6076091</v>
      </c>
      <c r="B155" s="2" t="s">
        <v>297</v>
      </c>
      <c r="C155" s="3">
        <v>2256825</v>
      </c>
      <c r="D155" s="2" t="s">
        <v>38</v>
      </c>
      <c r="E155" s="2" t="s">
        <v>43</v>
      </c>
      <c r="F155" s="4">
        <v>43157</v>
      </c>
      <c r="G155" s="4">
        <v>43157</v>
      </c>
      <c r="H155" s="2" t="s">
        <v>44</v>
      </c>
      <c r="I155" s="2"/>
      <c r="J155" s="5">
        <v>1</v>
      </c>
      <c r="K155" s="6">
        <v>0</v>
      </c>
      <c r="L155" s="6">
        <v>0</v>
      </c>
    </row>
    <row r="156" spans="1:12" ht="39" x14ac:dyDescent="0.25">
      <c r="A156" s="2">
        <v>6076164</v>
      </c>
      <c r="B156" s="2" t="s">
        <v>297</v>
      </c>
      <c r="C156" s="3">
        <v>2256826</v>
      </c>
      <c r="D156" s="2" t="s">
        <v>38</v>
      </c>
      <c r="E156" s="2" t="s">
        <v>27</v>
      </c>
      <c r="F156" s="4">
        <v>43157</v>
      </c>
      <c r="G156" s="4">
        <v>43157</v>
      </c>
      <c r="H156" s="2" t="s">
        <v>298</v>
      </c>
      <c r="I156" s="2"/>
      <c r="J156" s="5">
        <v>1</v>
      </c>
      <c r="K156" s="6">
        <v>498.69</v>
      </c>
      <c r="L156" s="6">
        <v>498.69</v>
      </c>
    </row>
    <row r="157" spans="1:12" ht="39" x14ac:dyDescent="0.25">
      <c r="A157" s="2">
        <v>5875204</v>
      </c>
      <c r="B157" s="2" t="s">
        <v>297</v>
      </c>
      <c r="C157" s="3">
        <v>2257606</v>
      </c>
      <c r="D157" s="2" t="s">
        <v>21</v>
      </c>
      <c r="E157" s="2" t="s">
        <v>27</v>
      </c>
      <c r="F157" s="4">
        <v>43158</v>
      </c>
      <c r="G157" s="4">
        <v>43158</v>
      </c>
      <c r="H157" s="2" t="s">
        <v>30</v>
      </c>
      <c r="I157" s="2"/>
      <c r="J157" s="5">
        <v>1</v>
      </c>
      <c r="K157" s="6">
        <v>433.57</v>
      </c>
      <c r="L157" s="6">
        <v>433.57</v>
      </c>
    </row>
    <row r="158" spans="1:12" ht="39" x14ac:dyDescent="0.25">
      <c r="A158" s="2">
        <v>6083142</v>
      </c>
      <c r="B158" s="2" t="s">
        <v>297</v>
      </c>
      <c r="C158" s="3">
        <v>2257636</v>
      </c>
      <c r="D158" s="2" t="s">
        <v>13</v>
      </c>
      <c r="E158" s="2" t="s">
        <v>43</v>
      </c>
      <c r="F158" s="4">
        <v>43157</v>
      </c>
      <c r="G158" s="4">
        <v>43157</v>
      </c>
      <c r="H158" s="2" t="s">
        <v>44</v>
      </c>
      <c r="I158" s="2"/>
      <c r="J158" s="5">
        <v>1</v>
      </c>
      <c r="K158" s="6">
        <v>0</v>
      </c>
      <c r="L158" s="6">
        <v>0</v>
      </c>
    </row>
    <row r="159" spans="1:12" ht="39" x14ac:dyDescent="0.25">
      <c r="A159" s="2">
        <v>6083235</v>
      </c>
      <c r="B159" s="2" t="s">
        <v>297</v>
      </c>
      <c r="C159" s="3">
        <v>2257637</v>
      </c>
      <c r="D159" s="2" t="s">
        <v>13</v>
      </c>
      <c r="E159" s="2" t="s">
        <v>27</v>
      </c>
      <c r="F159" s="4">
        <v>43157</v>
      </c>
      <c r="G159" s="4">
        <v>43157</v>
      </c>
      <c r="H159" s="2" t="s">
        <v>298</v>
      </c>
      <c r="I159" s="2"/>
      <c r="J159" s="5">
        <v>1</v>
      </c>
      <c r="K159" s="6">
        <v>498.69</v>
      </c>
      <c r="L159" s="6">
        <v>498.69</v>
      </c>
    </row>
    <row r="160" spans="1:12" ht="39" x14ac:dyDescent="0.25">
      <c r="A160" s="2">
        <v>6088120</v>
      </c>
      <c r="B160" s="2" t="s">
        <v>297</v>
      </c>
      <c r="C160" s="3">
        <v>2257671</v>
      </c>
      <c r="D160" s="2" t="s">
        <v>32</v>
      </c>
      <c r="E160" s="2" t="s">
        <v>14</v>
      </c>
      <c r="F160" s="4">
        <v>43157</v>
      </c>
      <c r="G160" s="4">
        <v>43157</v>
      </c>
      <c r="H160" s="2" t="s">
        <v>45</v>
      </c>
      <c r="I160" s="2"/>
      <c r="J160" s="5">
        <v>1</v>
      </c>
      <c r="K160" s="6">
        <v>383.5</v>
      </c>
      <c r="L160" s="6">
        <v>383.5</v>
      </c>
    </row>
    <row r="161" spans="1:12" ht="39" x14ac:dyDescent="0.25">
      <c r="A161" s="2">
        <v>6087910</v>
      </c>
      <c r="B161" s="2" t="s">
        <v>297</v>
      </c>
      <c r="C161" s="3">
        <v>2257672</v>
      </c>
      <c r="D161" s="2" t="s">
        <v>32</v>
      </c>
      <c r="E161" s="2" t="s">
        <v>43</v>
      </c>
      <c r="F161" s="4">
        <v>43157</v>
      </c>
      <c r="G161" s="4">
        <v>43157</v>
      </c>
      <c r="H161" s="2" t="s">
        <v>44</v>
      </c>
      <c r="I161" s="2"/>
      <c r="J161" s="5">
        <v>1</v>
      </c>
      <c r="K161" s="6">
        <v>0</v>
      </c>
      <c r="L161" s="6">
        <v>0</v>
      </c>
    </row>
    <row r="162" spans="1:12" ht="39" x14ac:dyDescent="0.25">
      <c r="A162" s="2">
        <v>6106408</v>
      </c>
      <c r="B162" s="2" t="s">
        <v>297</v>
      </c>
      <c r="C162" s="3">
        <v>2258352</v>
      </c>
      <c r="D162" s="2" t="s">
        <v>32</v>
      </c>
      <c r="E162" s="2" t="s">
        <v>43</v>
      </c>
      <c r="F162" s="4">
        <v>43159</v>
      </c>
      <c r="G162" s="4">
        <v>43159</v>
      </c>
      <c r="H162" s="2" t="s">
        <v>44</v>
      </c>
      <c r="I162" s="2"/>
      <c r="J162" s="5">
        <v>1</v>
      </c>
      <c r="K162" s="6">
        <v>0</v>
      </c>
      <c r="L162" s="6">
        <v>0</v>
      </c>
    </row>
    <row r="163" spans="1:12" ht="39" x14ac:dyDescent="0.25">
      <c r="A163" s="2">
        <v>6106413</v>
      </c>
      <c r="B163" s="2" t="s">
        <v>297</v>
      </c>
      <c r="C163" s="3">
        <v>2258353</v>
      </c>
      <c r="D163" s="2" t="s">
        <v>32</v>
      </c>
      <c r="E163" s="2" t="s">
        <v>14</v>
      </c>
      <c r="F163" s="4">
        <v>43159</v>
      </c>
      <c r="G163" s="4">
        <v>43159</v>
      </c>
      <c r="H163" s="2" t="s">
        <v>29</v>
      </c>
      <c r="I163" s="2"/>
      <c r="J163" s="5">
        <v>1</v>
      </c>
      <c r="K163" s="6">
        <v>194.94</v>
      </c>
      <c r="L163" s="6">
        <v>194.94</v>
      </c>
    </row>
    <row r="164" spans="1:12" ht="39" x14ac:dyDescent="0.25">
      <c r="A164" s="2">
        <v>6130777</v>
      </c>
      <c r="B164" s="2" t="s">
        <v>297</v>
      </c>
      <c r="C164" s="3">
        <v>2258883</v>
      </c>
      <c r="D164" s="2" t="s">
        <v>32</v>
      </c>
      <c r="E164" s="2" t="s">
        <v>14</v>
      </c>
      <c r="F164" s="4">
        <v>43159</v>
      </c>
      <c r="G164" s="4">
        <v>43159</v>
      </c>
      <c r="H164" s="2" t="s">
        <v>33</v>
      </c>
      <c r="I164" s="2"/>
      <c r="J164" s="5">
        <v>1</v>
      </c>
      <c r="K164" s="6">
        <v>254.64</v>
      </c>
      <c r="L164" s="6">
        <v>254.64</v>
      </c>
    </row>
    <row r="165" spans="1:12" ht="39" x14ac:dyDescent="0.25">
      <c r="A165" s="2">
        <v>6130703</v>
      </c>
      <c r="B165" s="2" t="s">
        <v>297</v>
      </c>
      <c r="C165" s="3">
        <v>2258884</v>
      </c>
      <c r="D165" s="2" t="s">
        <v>32</v>
      </c>
      <c r="E165" s="2" t="s">
        <v>43</v>
      </c>
      <c r="F165" s="4">
        <v>43159</v>
      </c>
      <c r="G165" s="4">
        <v>43159</v>
      </c>
      <c r="H165" s="2" t="s">
        <v>44</v>
      </c>
      <c r="I165" s="2"/>
      <c r="J165" s="5">
        <v>1</v>
      </c>
      <c r="K165" s="6">
        <v>0</v>
      </c>
      <c r="L165" s="6">
        <v>0</v>
      </c>
    </row>
    <row r="166" spans="1:12" ht="39" x14ac:dyDescent="0.25">
      <c r="A166" s="2">
        <v>6149683</v>
      </c>
      <c r="B166" s="2" t="s">
        <v>297</v>
      </c>
      <c r="C166" s="3">
        <v>2260082</v>
      </c>
      <c r="D166" s="2" t="s">
        <v>23</v>
      </c>
      <c r="E166" s="2" t="s">
        <v>43</v>
      </c>
      <c r="F166" s="4">
        <v>43159</v>
      </c>
      <c r="G166" s="4">
        <v>43159</v>
      </c>
      <c r="H166" s="2" t="s">
        <v>44</v>
      </c>
      <c r="I166" s="2"/>
      <c r="J166" s="5">
        <v>1</v>
      </c>
      <c r="K166" s="6">
        <v>0</v>
      </c>
      <c r="L166" s="6">
        <v>0</v>
      </c>
    </row>
    <row r="167" spans="1:12" ht="39" x14ac:dyDescent="0.25">
      <c r="A167" s="2">
        <v>6149731</v>
      </c>
      <c r="B167" s="2" t="s">
        <v>297</v>
      </c>
      <c r="C167" s="3">
        <v>2260083</v>
      </c>
      <c r="D167" s="2" t="s">
        <v>23</v>
      </c>
      <c r="E167" s="2" t="s">
        <v>14</v>
      </c>
      <c r="F167" s="4">
        <v>43159</v>
      </c>
      <c r="G167" s="4">
        <v>43159</v>
      </c>
      <c r="H167" s="2" t="s">
        <v>29</v>
      </c>
      <c r="I167" s="2"/>
      <c r="J167" s="5">
        <v>1</v>
      </c>
      <c r="K167" s="6">
        <v>194.94</v>
      </c>
      <c r="L167" s="6">
        <v>194.94</v>
      </c>
    </row>
    <row r="168" spans="1:12" ht="39" x14ac:dyDescent="0.25">
      <c r="A168" s="2">
        <v>6164137</v>
      </c>
      <c r="B168" s="2" t="s">
        <v>297</v>
      </c>
      <c r="C168" s="3">
        <v>2261307</v>
      </c>
      <c r="D168" s="2" t="s">
        <v>13</v>
      </c>
      <c r="E168" s="2" t="s">
        <v>43</v>
      </c>
      <c r="F168" s="4">
        <v>43159</v>
      </c>
      <c r="G168" s="4">
        <v>43159</v>
      </c>
      <c r="H168" s="2" t="s">
        <v>44</v>
      </c>
      <c r="I168" s="2"/>
      <c r="J168" s="5">
        <v>1</v>
      </c>
      <c r="K168" s="6">
        <v>0</v>
      </c>
      <c r="L168" s="6">
        <v>0</v>
      </c>
    </row>
    <row r="169" spans="1:12" ht="39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 t="s">
        <v>49</v>
      </c>
      <c r="L169" s="6">
        <v>38721.99</v>
      </c>
    </row>
    <row r="170" spans="1:12" ht="25.5" x14ac:dyDescent="0.25">
      <c r="A170" s="1" t="s">
        <v>2</v>
      </c>
      <c r="B170" s="1" t="s">
        <v>0</v>
      </c>
      <c r="C170" s="1" t="s">
        <v>1</v>
      </c>
      <c r="D170" s="1" t="s">
        <v>3</v>
      </c>
      <c r="E170" s="1" t="s">
        <v>4</v>
      </c>
      <c r="F170" s="1" t="s">
        <v>5</v>
      </c>
      <c r="G170" s="1" t="s">
        <v>6</v>
      </c>
      <c r="H170" s="1" t="s">
        <v>7</v>
      </c>
      <c r="I170" s="1" t="s">
        <v>8</v>
      </c>
      <c r="J170" s="1" t="s">
        <v>9</v>
      </c>
      <c r="K170" s="1" t="s">
        <v>10</v>
      </c>
      <c r="L170" s="1" t="s">
        <v>11</v>
      </c>
    </row>
    <row r="171" spans="1:12" ht="39" x14ac:dyDescent="0.25">
      <c r="A171" s="2">
        <v>919816</v>
      </c>
      <c r="B171" s="2" t="s">
        <v>12</v>
      </c>
      <c r="C171" s="3">
        <v>2035276</v>
      </c>
      <c r="D171" s="2" t="s">
        <v>13</v>
      </c>
      <c r="E171" s="2" t="s">
        <v>14</v>
      </c>
      <c r="F171" s="4">
        <v>43161</v>
      </c>
      <c r="G171" s="4">
        <v>43161</v>
      </c>
      <c r="H171" s="2" t="s">
        <v>15</v>
      </c>
      <c r="I171" s="2"/>
      <c r="J171" s="5">
        <v>-280</v>
      </c>
      <c r="K171" s="6">
        <v>1</v>
      </c>
      <c r="L171" s="6">
        <v>-280</v>
      </c>
    </row>
    <row r="172" spans="1:12" ht="39" x14ac:dyDescent="0.25">
      <c r="A172" s="2">
        <v>919816</v>
      </c>
      <c r="B172" s="2" t="s">
        <v>12</v>
      </c>
      <c r="C172" s="3">
        <v>2035276</v>
      </c>
      <c r="D172" s="2" t="s">
        <v>13</v>
      </c>
      <c r="E172" s="2" t="s">
        <v>14</v>
      </c>
      <c r="F172" s="4">
        <v>43161</v>
      </c>
      <c r="G172" s="4">
        <v>43161</v>
      </c>
      <c r="H172" s="2" t="s">
        <v>16</v>
      </c>
      <c r="I172" s="2"/>
      <c r="J172" s="5">
        <v>-56</v>
      </c>
      <c r="K172" s="6">
        <v>11.93</v>
      </c>
      <c r="L172" s="6">
        <v>-668.08</v>
      </c>
    </row>
    <row r="173" spans="1:12" ht="51.75" x14ac:dyDescent="0.25">
      <c r="A173" s="2">
        <v>1671883</v>
      </c>
      <c r="B173" s="2" t="s">
        <v>12</v>
      </c>
      <c r="C173" s="3">
        <v>2051729</v>
      </c>
      <c r="D173" s="2" t="s">
        <v>17</v>
      </c>
      <c r="E173" s="2" t="s">
        <v>18</v>
      </c>
      <c r="F173" s="4">
        <v>43161</v>
      </c>
      <c r="G173" s="4">
        <v>43161</v>
      </c>
      <c r="H173" s="2" t="s">
        <v>19</v>
      </c>
      <c r="I173" s="2"/>
      <c r="J173" s="5">
        <v>203.56</v>
      </c>
      <c r="K173" s="6">
        <v>11.79</v>
      </c>
      <c r="L173" s="6">
        <v>2399.9699999999998</v>
      </c>
    </row>
    <row r="174" spans="1:12" ht="51.75" x14ac:dyDescent="0.25">
      <c r="A174" s="2">
        <v>1671883</v>
      </c>
      <c r="B174" s="2" t="s">
        <v>12</v>
      </c>
      <c r="C174" s="3">
        <v>2051729</v>
      </c>
      <c r="D174" s="2" t="s">
        <v>17</v>
      </c>
      <c r="E174" s="2" t="s">
        <v>18</v>
      </c>
      <c r="F174" s="4">
        <v>43161</v>
      </c>
      <c r="G174" s="4">
        <v>43161</v>
      </c>
      <c r="H174" s="2" t="s">
        <v>20</v>
      </c>
      <c r="I174" s="2"/>
      <c r="J174" s="5">
        <v>1</v>
      </c>
      <c r="K174" s="6">
        <v>0</v>
      </c>
      <c r="L174" s="6">
        <v>0</v>
      </c>
    </row>
    <row r="175" spans="1:12" ht="39" x14ac:dyDescent="0.25">
      <c r="A175" s="2">
        <v>4514741</v>
      </c>
      <c r="B175" s="2" t="s">
        <v>12</v>
      </c>
      <c r="C175" s="3">
        <v>2183388</v>
      </c>
      <c r="D175" s="2" t="s">
        <v>21</v>
      </c>
      <c r="E175" s="2" t="s">
        <v>22</v>
      </c>
      <c r="F175" s="4">
        <v>43160</v>
      </c>
      <c r="G175" s="4">
        <v>43157</v>
      </c>
      <c r="H175" s="2" t="s">
        <v>19</v>
      </c>
      <c r="I175" s="2"/>
      <c r="J175" s="5">
        <v>4.1500000000000004</v>
      </c>
      <c r="K175" s="6">
        <v>11.79</v>
      </c>
      <c r="L175" s="6">
        <v>48.93</v>
      </c>
    </row>
    <row r="176" spans="1:12" ht="39" x14ac:dyDescent="0.25">
      <c r="A176" s="2">
        <v>4672079</v>
      </c>
      <c r="B176" s="2" t="s">
        <v>12</v>
      </c>
      <c r="C176" s="3">
        <v>2191414</v>
      </c>
      <c r="D176" s="2" t="s">
        <v>23</v>
      </c>
      <c r="E176" s="2" t="s">
        <v>14</v>
      </c>
      <c r="F176" s="4">
        <v>43160</v>
      </c>
      <c r="G176" s="4">
        <v>43160</v>
      </c>
      <c r="H176" s="2" t="s">
        <v>20</v>
      </c>
      <c r="I176" s="2"/>
      <c r="J176" s="5">
        <v>1</v>
      </c>
      <c r="K176" s="6">
        <v>0</v>
      </c>
      <c r="L176" s="6">
        <v>0</v>
      </c>
    </row>
    <row r="177" spans="1:12" ht="39" x14ac:dyDescent="0.25">
      <c r="A177" s="2">
        <v>4672079</v>
      </c>
      <c r="B177" s="2" t="s">
        <v>12</v>
      </c>
      <c r="C177" s="3">
        <v>2191414</v>
      </c>
      <c r="D177" s="2" t="s">
        <v>23</v>
      </c>
      <c r="E177" s="2" t="s">
        <v>14</v>
      </c>
      <c r="F177" s="4">
        <v>43160</v>
      </c>
      <c r="G177" s="4">
        <v>43160</v>
      </c>
      <c r="H177" s="2" t="s">
        <v>24</v>
      </c>
      <c r="I177" s="2"/>
      <c r="J177" s="5">
        <v>-1</v>
      </c>
      <c r="K177" s="6">
        <v>625.48</v>
      </c>
      <c r="L177" s="6">
        <v>-625.48</v>
      </c>
    </row>
    <row r="178" spans="1:12" ht="39" x14ac:dyDescent="0.25">
      <c r="A178" s="2">
        <v>5170502</v>
      </c>
      <c r="B178" s="2" t="s">
        <v>12</v>
      </c>
      <c r="C178" s="3">
        <v>2212147</v>
      </c>
      <c r="D178" s="2" t="s">
        <v>25</v>
      </c>
      <c r="E178" s="2" t="s">
        <v>22</v>
      </c>
      <c r="F178" s="4">
        <v>43160</v>
      </c>
      <c r="G178" s="4">
        <v>43157</v>
      </c>
      <c r="H178" s="2" t="s">
        <v>19</v>
      </c>
      <c r="I178" s="2"/>
      <c r="J178" s="5">
        <v>4.1500000000000004</v>
      </c>
      <c r="K178" s="6">
        <v>11.79</v>
      </c>
      <c r="L178" s="6">
        <v>48.93</v>
      </c>
    </row>
    <row r="179" spans="1:12" ht="39" x14ac:dyDescent="0.25">
      <c r="A179" s="2">
        <v>5276388</v>
      </c>
      <c r="B179" s="2" t="s">
        <v>12</v>
      </c>
      <c r="C179" s="3">
        <v>2218260</v>
      </c>
      <c r="D179" s="2" t="s">
        <v>26</v>
      </c>
      <c r="E179" s="2" t="s">
        <v>27</v>
      </c>
      <c r="F179" s="4">
        <v>43160</v>
      </c>
      <c r="G179" s="4">
        <v>43160</v>
      </c>
      <c r="H179" s="2" t="s">
        <v>28</v>
      </c>
      <c r="I179" s="2"/>
      <c r="J179" s="5">
        <v>1</v>
      </c>
      <c r="K179" s="6">
        <v>205.64</v>
      </c>
      <c r="L179" s="6">
        <v>205.64</v>
      </c>
    </row>
    <row r="180" spans="1:12" ht="39" x14ac:dyDescent="0.25">
      <c r="A180" s="2">
        <v>4955775</v>
      </c>
      <c r="B180" s="2" t="s">
        <v>12</v>
      </c>
      <c r="C180" s="3">
        <v>2222963</v>
      </c>
      <c r="D180" s="2" t="s">
        <v>25</v>
      </c>
      <c r="E180" s="2" t="s">
        <v>14</v>
      </c>
      <c r="F180" s="4">
        <v>43161</v>
      </c>
      <c r="G180" s="4">
        <v>43161</v>
      </c>
      <c r="H180" s="2" t="s">
        <v>20</v>
      </c>
      <c r="I180" s="2"/>
      <c r="J180" s="5">
        <v>1</v>
      </c>
      <c r="K180" s="6">
        <v>0</v>
      </c>
      <c r="L180" s="6">
        <v>0</v>
      </c>
    </row>
    <row r="181" spans="1:12" ht="39" x14ac:dyDescent="0.25">
      <c r="A181" s="2">
        <v>4955775</v>
      </c>
      <c r="B181" s="2" t="s">
        <v>12</v>
      </c>
      <c r="C181" s="3">
        <v>2222963</v>
      </c>
      <c r="D181" s="2" t="s">
        <v>25</v>
      </c>
      <c r="E181" s="2" t="s">
        <v>14</v>
      </c>
      <c r="F181" s="4">
        <v>43161</v>
      </c>
      <c r="G181" s="4">
        <v>43161</v>
      </c>
      <c r="H181" s="2" t="s">
        <v>29</v>
      </c>
      <c r="I181" s="2"/>
      <c r="J181" s="5">
        <v>-1</v>
      </c>
      <c r="K181" s="6">
        <v>194.94</v>
      </c>
      <c r="L181" s="6">
        <v>-194.94</v>
      </c>
    </row>
    <row r="182" spans="1:12" ht="39" x14ac:dyDescent="0.25">
      <c r="A182" s="2">
        <v>4955775</v>
      </c>
      <c r="B182" s="2" t="s">
        <v>12</v>
      </c>
      <c r="C182" s="3">
        <v>2222963</v>
      </c>
      <c r="D182" s="2" t="s">
        <v>25</v>
      </c>
      <c r="E182" s="2" t="s">
        <v>27</v>
      </c>
      <c r="F182" s="4">
        <v>43160</v>
      </c>
      <c r="G182" s="4">
        <v>43160</v>
      </c>
      <c r="H182" s="2" t="s">
        <v>30</v>
      </c>
      <c r="I182" s="2"/>
      <c r="J182" s="5">
        <v>1</v>
      </c>
      <c r="K182" s="6">
        <v>433.57</v>
      </c>
      <c r="L182" s="6">
        <v>433.57</v>
      </c>
    </row>
    <row r="183" spans="1:12" ht="39" x14ac:dyDescent="0.25">
      <c r="A183" s="2">
        <v>5417462</v>
      </c>
      <c r="B183" s="2" t="s">
        <v>12</v>
      </c>
      <c r="C183" s="3">
        <v>2223444</v>
      </c>
      <c r="D183" s="2" t="s">
        <v>31</v>
      </c>
      <c r="E183" s="2" t="s">
        <v>14</v>
      </c>
      <c r="F183" s="4">
        <v>43160</v>
      </c>
      <c r="G183" s="4">
        <v>43160</v>
      </c>
      <c r="H183" s="2" t="s">
        <v>20</v>
      </c>
      <c r="I183" s="2"/>
      <c r="J183" s="5">
        <v>1</v>
      </c>
      <c r="K183" s="6">
        <v>0</v>
      </c>
      <c r="L183" s="6">
        <v>0</v>
      </c>
    </row>
    <row r="184" spans="1:12" ht="39" x14ac:dyDescent="0.25">
      <c r="A184" s="2">
        <v>5417462</v>
      </c>
      <c r="B184" s="2" t="s">
        <v>12</v>
      </c>
      <c r="C184" s="3">
        <v>2223444</v>
      </c>
      <c r="D184" s="2" t="s">
        <v>31</v>
      </c>
      <c r="E184" s="2" t="s">
        <v>14</v>
      </c>
      <c r="F184" s="4">
        <v>43160</v>
      </c>
      <c r="G184" s="4">
        <v>43160</v>
      </c>
      <c r="H184" s="2" t="s">
        <v>29</v>
      </c>
      <c r="I184" s="2"/>
      <c r="J184" s="5">
        <v>-1</v>
      </c>
      <c r="K184" s="6">
        <v>194.94</v>
      </c>
      <c r="L184" s="6">
        <v>-194.94</v>
      </c>
    </row>
    <row r="185" spans="1:12" ht="39" x14ac:dyDescent="0.25">
      <c r="A185" s="2">
        <v>5498153</v>
      </c>
      <c r="B185" s="2" t="s">
        <v>12</v>
      </c>
      <c r="C185" s="3">
        <v>2228838</v>
      </c>
      <c r="D185" s="2" t="s">
        <v>25</v>
      </c>
      <c r="E185" s="2" t="s">
        <v>14</v>
      </c>
      <c r="F185" s="4">
        <v>43160</v>
      </c>
      <c r="G185" s="4">
        <v>43160</v>
      </c>
      <c r="H185" s="2" t="s">
        <v>20</v>
      </c>
      <c r="I185" s="2"/>
      <c r="J185" s="5">
        <v>1</v>
      </c>
      <c r="K185" s="6">
        <v>0</v>
      </c>
      <c r="L185" s="6">
        <v>0</v>
      </c>
    </row>
    <row r="186" spans="1:12" ht="39" x14ac:dyDescent="0.25">
      <c r="A186" s="2">
        <v>5498153</v>
      </c>
      <c r="B186" s="2" t="s">
        <v>12</v>
      </c>
      <c r="C186" s="3">
        <v>2228838</v>
      </c>
      <c r="D186" s="2" t="s">
        <v>25</v>
      </c>
      <c r="E186" s="2" t="s">
        <v>14</v>
      </c>
      <c r="F186" s="4">
        <v>43160</v>
      </c>
      <c r="G186" s="4">
        <v>43160</v>
      </c>
      <c r="H186" s="2" t="s">
        <v>24</v>
      </c>
      <c r="I186" s="2"/>
      <c r="J186" s="5">
        <v>-1</v>
      </c>
      <c r="K186" s="6">
        <v>625.48</v>
      </c>
      <c r="L186" s="6">
        <v>-625.48</v>
      </c>
    </row>
    <row r="187" spans="1:12" ht="39" x14ac:dyDescent="0.25">
      <c r="A187" s="2">
        <v>5599092</v>
      </c>
      <c r="B187" s="2" t="s">
        <v>12</v>
      </c>
      <c r="C187" s="3">
        <v>2233646</v>
      </c>
      <c r="D187" s="2" t="s">
        <v>32</v>
      </c>
      <c r="E187" s="2" t="s">
        <v>14</v>
      </c>
      <c r="F187" s="4">
        <v>43160</v>
      </c>
      <c r="G187" s="4">
        <v>43160</v>
      </c>
      <c r="H187" s="2" t="s">
        <v>20</v>
      </c>
      <c r="I187" s="2"/>
      <c r="J187" s="5">
        <v>1</v>
      </c>
      <c r="K187" s="6">
        <v>0</v>
      </c>
      <c r="L187" s="6">
        <v>0</v>
      </c>
    </row>
    <row r="188" spans="1:12" ht="39" x14ac:dyDescent="0.25">
      <c r="A188" s="2">
        <v>5599092</v>
      </c>
      <c r="B188" s="2" t="s">
        <v>12</v>
      </c>
      <c r="C188" s="3">
        <v>2233646</v>
      </c>
      <c r="D188" s="2" t="s">
        <v>32</v>
      </c>
      <c r="E188" s="2" t="s">
        <v>14</v>
      </c>
      <c r="F188" s="4">
        <v>43160</v>
      </c>
      <c r="G188" s="4">
        <v>43160</v>
      </c>
      <c r="H188" s="2" t="s">
        <v>33</v>
      </c>
      <c r="I188" s="2"/>
      <c r="J188" s="5">
        <v>-1</v>
      </c>
      <c r="K188" s="6">
        <v>254.64</v>
      </c>
      <c r="L188" s="6">
        <v>-254.64</v>
      </c>
    </row>
    <row r="189" spans="1:12" ht="39" x14ac:dyDescent="0.25">
      <c r="A189" s="2">
        <v>5523952</v>
      </c>
      <c r="B189" s="2" t="s">
        <v>12</v>
      </c>
      <c r="C189" s="3">
        <v>2235764</v>
      </c>
      <c r="D189" s="2" t="s">
        <v>21</v>
      </c>
      <c r="E189" s="2"/>
      <c r="F189" s="4">
        <v>43161</v>
      </c>
      <c r="G189" s="4">
        <v>43161</v>
      </c>
      <c r="H189" s="2" t="s">
        <v>34</v>
      </c>
      <c r="I189" s="2"/>
      <c r="J189" s="5">
        <v>1</v>
      </c>
      <c r="K189" s="6">
        <v>626.70000000000005</v>
      </c>
      <c r="L189" s="6">
        <v>626.70000000000005</v>
      </c>
    </row>
    <row r="190" spans="1:12" ht="39" x14ac:dyDescent="0.25">
      <c r="A190" s="2">
        <v>5527719</v>
      </c>
      <c r="B190" s="2" t="s">
        <v>12</v>
      </c>
      <c r="C190" s="3">
        <v>2236999</v>
      </c>
      <c r="D190" s="2" t="s">
        <v>21</v>
      </c>
      <c r="E190" s="2" t="s">
        <v>27</v>
      </c>
      <c r="F190" s="4">
        <v>43161</v>
      </c>
      <c r="G190" s="4">
        <v>43161</v>
      </c>
      <c r="H190" s="2" t="s">
        <v>35</v>
      </c>
      <c r="I190" s="2"/>
      <c r="J190" s="5">
        <v>1</v>
      </c>
      <c r="K190" s="6">
        <v>41.38</v>
      </c>
      <c r="L190" s="6">
        <v>41.38</v>
      </c>
    </row>
    <row r="191" spans="1:12" ht="39" x14ac:dyDescent="0.25">
      <c r="A191" s="2">
        <v>5735825</v>
      </c>
      <c r="B191" s="2" t="s">
        <v>12</v>
      </c>
      <c r="C191" s="3">
        <v>2239769</v>
      </c>
      <c r="D191" s="2" t="s">
        <v>32</v>
      </c>
      <c r="E191" s="2" t="s">
        <v>14</v>
      </c>
      <c r="F191" s="4">
        <v>43161</v>
      </c>
      <c r="G191" s="4">
        <v>43161</v>
      </c>
      <c r="H191" s="2" t="s">
        <v>20</v>
      </c>
      <c r="I191" s="2"/>
      <c r="J191" s="5">
        <v>1</v>
      </c>
      <c r="K191" s="6">
        <v>0</v>
      </c>
      <c r="L191" s="6">
        <v>0</v>
      </c>
    </row>
    <row r="192" spans="1:12" ht="39" x14ac:dyDescent="0.25">
      <c r="A192" s="2">
        <v>5735825</v>
      </c>
      <c r="B192" s="2" t="s">
        <v>12</v>
      </c>
      <c r="C192" s="3">
        <v>2239769</v>
      </c>
      <c r="D192" s="2" t="s">
        <v>32</v>
      </c>
      <c r="E192" s="2" t="s">
        <v>14</v>
      </c>
      <c r="F192" s="4">
        <v>43161</v>
      </c>
      <c r="G192" s="4">
        <v>43161</v>
      </c>
      <c r="H192" s="2" t="s">
        <v>36</v>
      </c>
      <c r="I192" s="2"/>
      <c r="J192" s="5">
        <v>-1</v>
      </c>
      <c r="K192" s="6">
        <v>187.32</v>
      </c>
      <c r="L192" s="6">
        <v>-187.32</v>
      </c>
    </row>
    <row r="193" spans="1:12" ht="39" x14ac:dyDescent="0.25">
      <c r="A193" s="2">
        <v>5735825</v>
      </c>
      <c r="B193" s="2" t="s">
        <v>12</v>
      </c>
      <c r="C193" s="3">
        <v>2239769</v>
      </c>
      <c r="D193" s="2" t="s">
        <v>32</v>
      </c>
      <c r="E193" s="2" t="s">
        <v>27</v>
      </c>
      <c r="F193" s="4">
        <v>43160</v>
      </c>
      <c r="G193" s="4">
        <v>43160</v>
      </c>
      <c r="H193" s="2" t="s">
        <v>37</v>
      </c>
      <c r="I193" s="2"/>
      <c r="J193" s="5">
        <v>1</v>
      </c>
      <c r="K193" s="6">
        <v>414.92</v>
      </c>
      <c r="L193" s="6">
        <v>414.92</v>
      </c>
    </row>
    <row r="194" spans="1:12" ht="39" x14ac:dyDescent="0.25">
      <c r="A194" s="2">
        <v>5773915</v>
      </c>
      <c r="B194" s="2" t="s">
        <v>12</v>
      </c>
      <c r="C194" s="3">
        <v>2241402</v>
      </c>
      <c r="D194" s="2" t="s">
        <v>13</v>
      </c>
      <c r="E194" s="2" t="s">
        <v>22</v>
      </c>
      <c r="F194" s="4">
        <v>43160</v>
      </c>
      <c r="G194" s="4">
        <v>43157</v>
      </c>
      <c r="H194" s="2" t="s">
        <v>19</v>
      </c>
      <c r="I194" s="2"/>
      <c r="J194" s="5">
        <v>4.1500000000000004</v>
      </c>
      <c r="K194" s="6">
        <v>11.79</v>
      </c>
      <c r="L194" s="6">
        <v>48.93</v>
      </c>
    </row>
    <row r="195" spans="1:12" ht="39" x14ac:dyDescent="0.25">
      <c r="A195" s="2">
        <v>5777125</v>
      </c>
      <c r="B195" s="2" t="s">
        <v>12</v>
      </c>
      <c r="C195" s="3">
        <v>2241487</v>
      </c>
      <c r="D195" s="2" t="s">
        <v>38</v>
      </c>
      <c r="E195" s="2" t="s">
        <v>27</v>
      </c>
      <c r="F195" s="4">
        <v>43162</v>
      </c>
      <c r="G195" s="4">
        <v>43162</v>
      </c>
      <c r="H195" s="2" t="s">
        <v>39</v>
      </c>
      <c r="I195" s="2"/>
      <c r="J195" s="5">
        <v>1</v>
      </c>
      <c r="K195" s="6">
        <v>881.69</v>
      </c>
      <c r="L195" s="6">
        <v>881.69</v>
      </c>
    </row>
    <row r="196" spans="1:12" ht="51.75" x14ac:dyDescent="0.25">
      <c r="A196" s="2">
        <v>5792669</v>
      </c>
      <c r="B196" s="2" t="s">
        <v>12</v>
      </c>
      <c r="C196" s="3">
        <v>2241679</v>
      </c>
      <c r="D196" s="2" t="s">
        <v>13</v>
      </c>
      <c r="E196" s="2" t="s">
        <v>18</v>
      </c>
      <c r="F196" s="4">
        <v>43161</v>
      </c>
      <c r="G196" s="4">
        <v>43161</v>
      </c>
      <c r="H196" s="2" t="s">
        <v>40</v>
      </c>
      <c r="I196" s="2"/>
      <c r="J196" s="5">
        <v>13</v>
      </c>
      <c r="K196" s="6">
        <v>1</v>
      </c>
      <c r="L196" s="6">
        <v>13</v>
      </c>
    </row>
    <row r="197" spans="1:12" ht="51.75" x14ac:dyDescent="0.25">
      <c r="A197" s="2">
        <v>5792669</v>
      </c>
      <c r="B197" s="2" t="s">
        <v>12</v>
      </c>
      <c r="C197" s="3">
        <v>2241679</v>
      </c>
      <c r="D197" s="2" t="s">
        <v>13</v>
      </c>
      <c r="E197" s="2" t="s">
        <v>18</v>
      </c>
      <c r="F197" s="4">
        <v>43161</v>
      </c>
      <c r="G197" s="4">
        <v>43161</v>
      </c>
      <c r="H197" s="2" t="s">
        <v>41</v>
      </c>
      <c r="I197" s="2"/>
      <c r="J197" s="5">
        <v>32</v>
      </c>
      <c r="K197" s="6">
        <v>11.93</v>
      </c>
      <c r="L197" s="6">
        <v>381.76</v>
      </c>
    </row>
    <row r="198" spans="1:12" ht="51.75" x14ac:dyDescent="0.25">
      <c r="A198" s="2">
        <v>5792669</v>
      </c>
      <c r="B198" s="2" t="s">
        <v>12</v>
      </c>
      <c r="C198" s="3">
        <v>2241679</v>
      </c>
      <c r="D198" s="2" t="s">
        <v>13</v>
      </c>
      <c r="E198" s="2" t="s">
        <v>18</v>
      </c>
      <c r="F198" s="4">
        <v>43161</v>
      </c>
      <c r="G198" s="4">
        <v>43161</v>
      </c>
      <c r="H198" s="2" t="s">
        <v>20</v>
      </c>
      <c r="I198" s="2"/>
      <c r="J198" s="5">
        <v>1</v>
      </c>
      <c r="K198" s="6">
        <v>0</v>
      </c>
      <c r="L198" s="6">
        <v>0</v>
      </c>
    </row>
    <row r="199" spans="1:12" ht="51.75" x14ac:dyDescent="0.25">
      <c r="A199" s="2">
        <v>5792669</v>
      </c>
      <c r="B199" s="2" t="s">
        <v>12</v>
      </c>
      <c r="C199" s="3">
        <v>2241679</v>
      </c>
      <c r="D199" s="2" t="s">
        <v>13</v>
      </c>
      <c r="E199" s="2" t="s">
        <v>18</v>
      </c>
      <c r="F199" s="4">
        <v>43161</v>
      </c>
      <c r="G199" s="4">
        <v>43161</v>
      </c>
      <c r="H199" s="2" t="s">
        <v>29</v>
      </c>
      <c r="I199" s="2"/>
      <c r="J199" s="5">
        <v>-1</v>
      </c>
      <c r="K199" s="6">
        <v>194.94</v>
      </c>
      <c r="L199" s="6">
        <v>-194.94</v>
      </c>
    </row>
    <row r="200" spans="1:12" ht="39" x14ac:dyDescent="0.25">
      <c r="A200" s="2">
        <v>5774998</v>
      </c>
      <c r="B200" s="2" t="s">
        <v>12</v>
      </c>
      <c r="C200" s="3">
        <v>2242131</v>
      </c>
      <c r="D200" s="2" t="s">
        <v>32</v>
      </c>
      <c r="E200" s="2" t="s">
        <v>27</v>
      </c>
      <c r="F200" s="4">
        <v>43161</v>
      </c>
      <c r="G200" s="4">
        <v>43161</v>
      </c>
      <c r="H200" s="2" t="s">
        <v>34</v>
      </c>
      <c r="I200" s="2"/>
      <c r="J200" s="5">
        <v>1</v>
      </c>
      <c r="K200" s="6">
        <v>626.70000000000005</v>
      </c>
      <c r="L200" s="6">
        <v>626.70000000000005</v>
      </c>
    </row>
    <row r="201" spans="1:12" ht="39" x14ac:dyDescent="0.25">
      <c r="A201" s="2">
        <v>5828925</v>
      </c>
      <c r="B201" s="2" t="s">
        <v>12</v>
      </c>
      <c r="C201" s="3">
        <v>2243189</v>
      </c>
      <c r="D201" s="2" t="s">
        <v>25</v>
      </c>
      <c r="E201" s="2" t="s">
        <v>27</v>
      </c>
      <c r="F201" s="4">
        <v>43162</v>
      </c>
      <c r="G201" s="4">
        <v>43162</v>
      </c>
      <c r="H201" s="2" t="s">
        <v>28</v>
      </c>
      <c r="I201" s="2"/>
      <c r="J201" s="5">
        <v>1</v>
      </c>
      <c r="K201" s="6">
        <v>205.64</v>
      </c>
      <c r="L201" s="6">
        <v>205.64</v>
      </c>
    </row>
    <row r="202" spans="1:12" ht="39" x14ac:dyDescent="0.25">
      <c r="A202" s="2">
        <v>5792784</v>
      </c>
      <c r="B202" s="2" t="s">
        <v>12</v>
      </c>
      <c r="C202" s="3">
        <v>2243266</v>
      </c>
      <c r="D202" s="2" t="s">
        <v>23</v>
      </c>
      <c r="E202" s="2" t="s">
        <v>27</v>
      </c>
      <c r="F202" s="4">
        <v>43161</v>
      </c>
      <c r="G202" s="4">
        <v>43161</v>
      </c>
      <c r="H202" s="2" t="s">
        <v>34</v>
      </c>
      <c r="I202" s="2"/>
      <c r="J202" s="5">
        <v>1</v>
      </c>
      <c r="K202" s="6">
        <v>626.70000000000005</v>
      </c>
      <c r="L202" s="6">
        <v>626.70000000000005</v>
      </c>
    </row>
    <row r="203" spans="1:12" ht="39" x14ac:dyDescent="0.25">
      <c r="A203" s="2">
        <v>5858943</v>
      </c>
      <c r="B203" s="2" t="s">
        <v>12</v>
      </c>
      <c r="C203" s="3">
        <v>2245392</v>
      </c>
      <c r="D203" s="2" t="s">
        <v>25</v>
      </c>
      <c r="E203" s="2" t="s">
        <v>27</v>
      </c>
      <c r="F203" s="4">
        <v>43161</v>
      </c>
      <c r="G203" s="4">
        <v>43161</v>
      </c>
      <c r="H203" s="2" t="s">
        <v>30</v>
      </c>
      <c r="I203" s="2"/>
      <c r="J203" s="5">
        <v>1</v>
      </c>
      <c r="K203" s="6">
        <v>433.57</v>
      </c>
      <c r="L203" s="6">
        <v>433.57</v>
      </c>
    </row>
    <row r="204" spans="1:12" ht="39" x14ac:dyDescent="0.25">
      <c r="A204" s="2">
        <v>5936683</v>
      </c>
      <c r="B204" s="2" t="s">
        <v>12</v>
      </c>
      <c r="C204" s="3">
        <v>2249908</v>
      </c>
      <c r="D204" s="2" t="s">
        <v>26</v>
      </c>
      <c r="E204" s="2" t="s">
        <v>14</v>
      </c>
      <c r="F204" s="4">
        <v>43162</v>
      </c>
      <c r="G204" s="4">
        <v>43162</v>
      </c>
      <c r="H204" s="2" t="s">
        <v>36</v>
      </c>
      <c r="I204" s="2"/>
      <c r="J204" s="5">
        <v>1</v>
      </c>
      <c r="K204" s="6">
        <v>187.32</v>
      </c>
      <c r="L204" s="6">
        <v>187.32</v>
      </c>
    </row>
    <row r="205" spans="1:12" ht="39" x14ac:dyDescent="0.25">
      <c r="A205" s="2">
        <v>5918104</v>
      </c>
      <c r="B205" s="2" t="s">
        <v>12</v>
      </c>
      <c r="C205" s="3">
        <v>2250580</v>
      </c>
      <c r="D205" s="2" t="s">
        <v>31</v>
      </c>
      <c r="E205" s="2" t="s">
        <v>27</v>
      </c>
      <c r="F205" s="4">
        <v>43161</v>
      </c>
      <c r="G205" s="4">
        <v>43161</v>
      </c>
      <c r="H205" s="2" t="s">
        <v>30</v>
      </c>
      <c r="I205" s="2"/>
      <c r="J205" s="5">
        <v>1</v>
      </c>
      <c r="K205" s="6">
        <v>433.57</v>
      </c>
      <c r="L205" s="6">
        <v>433.57</v>
      </c>
    </row>
    <row r="206" spans="1:12" ht="64.5" x14ac:dyDescent="0.25">
      <c r="A206" s="2">
        <v>5934679</v>
      </c>
      <c r="B206" s="2" t="s">
        <v>12</v>
      </c>
      <c r="C206" s="3">
        <v>2251073</v>
      </c>
      <c r="D206" s="2" t="s">
        <v>25</v>
      </c>
      <c r="E206" s="2" t="s">
        <v>18</v>
      </c>
      <c r="F206" s="4">
        <v>43160</v>
      </c>
      <c r="G206" s="4">
        <v>43160</v>
      </c>
      <c r="H206" s="2" t="s">
        <v>42</v>
      </c>
      <c r="I206" s="2"/>
      <c r="J206" s="5">
        <v>1</v>
      </c>
      <c r="K206" s="6">
        <v>0</v>
      </c>
      <c r="L206" s="6">
        <v>0</v>
      </c>
    </row>
    <row r="207" spans="1:12" ht="39" x14ac:dyDescent="0.25">
      <c r="A207" s="2">
        <v>5934679</v>
      </c>
      <c r="B207" s="2" t="s">
        <v>12</v>
      </c>
      <c r="C207" s="3">
        <v>2251073</v>
      </c>
      <c r="D207" s="2" t="s">
        <v>25</v>
      </c>
      <c r="E207" s="2" t="s">
        <v>27</v>
      </c>
      <c r="F207" s="4">
        <v>43161</v>
      </c>
      <c r="G207" s="4">
        <v>43161</v>
      </c>
      <c r="H207" s="2" t="s">
        <v>30</v>
      </c>
      <c r="I207" s="2"/>
      <c r="J207" s="5">
        <v>1</v>
      </c>
      <c r="K207" s="6">
        <v>433.57</v>
      </c>
      <c r="L207" s="6">
        <v>433.57</v>
      </c>
    </row>
    <row r="208" spans="1:12" ht="39" x14ac:dyDescent="0.25">
      <c r="A208" s="2">
        <v>5972675</v>
      </c>
      <c r="B208" s="2" t="s">
        <v>12</v>
      </c>
      <c r="C208" s="3">
        <v>2252057</v>
      </c>
      <c r="D208" s="2" t="s">
        <v>38</v>
      </c>
      <c r="E208" s="2" t="s">
        <v>43</v>
      </c>
      <c r="F208" s="4">
        <v>43161</v>
      </c>
      <c r="G208" s="4">
        <v>43161</v>
      </c>
      <c r="H208" s="2" t="s">
        <v>44</v>
      </c>
      <c r="I208" s="2"/>
      <c r="J208" s="5">
        <v>1</v>
      </c>
      <c r="K208" s="6">
        <v>0</v>
      </c>
      <c r="L208" s="6">
        <v>0</v>
      </c>
    </row>
    <row r="209" spans="1:12" ht="39" x14ac:dyDescent="0.25">
      <c r="A209" s="2">
        <v>5984331</v>
      </c>
      <c r="B209" s="2" t="s">
        <v>12</v>
      </c>
      <c r="C209" s="3">
        <v>2253008</v>
      </c>
      <c r="D209" s="2" t="s">
        <v>31</v>
      </c>
      <c r="E209" s="2" t="s">
        <v>43</v>
      </c>
      <c r="F209" s="4">
        <v>43161</v>
      </c>
      <c r="G209" s="4">
        <v>43161</v>
      </c>
      <c r="H209" s="2" t="s">
        <v>44</v>
      </c>
      <c r="I209" s="2"/>
      <c r="J209" s="5">
        <v>1</v>
      </c>
      <c r="K209" s="6">
        <v>0</v>
      </c>
      <c r="L209" s="6">
        <v>0</v>
      </c>
    </row>
    <row r="210" spans="1:12" ht="39" x14ac:dyDescent="0.25">
      <c r="A210" s="2">
        <v>6019652</v>
      </c>
      <c r="B210" s="2" t="s">
        <v>12</v>
      </c>
      <c r="C210" s="3">
        <v>2253968</v>
      </c>
      <c r="D210" s="2" t="s">
        <v>32</v>
      </c>
      <c r="E210" s="2" t="s">
        <v>43</v>
      </c>
      <c r="F210" s="4">
        <v>43161</v>
      </c>
      <c r="G210" s="4">
        <v>43161</v>
      </c>
      <c r="H210" s="2" t="s">
        <v>44</v>
      </c>
      <c r="I210" s="2"/>
      <c r="J210" s="5">
        <v>1</v>
      </c>
      <c r="K210" s="6">
        <v>0</v>
      </c>
      <c r="L210" s="6">
        <v>0</v>
      </c>
    </row>
    <row r="211" spans="1:12" ht="39" x14ac:dyDescent="0.25">
      <c r="A211" s="2">
        <v>6026327</v>
      </c>
      <c r="B211" s="2" t="s">
        <v>12</v>
      </c>
      <c r="C211" s="3">
        <v>2255387</v>
      </c>
      <c r="D211" s="2" t="s">
        <v>13</v>
      </c>
      <c r="E211" s="2" t="s">
        <v>43</v>
      </c>
      <c r="F211" s="4">
        <v>43161</v>
      </c>
      <c r="G211" s="4">
        <v>43161</v>
      </c>
      <c r="H211" s="2" t="s">
        <v>44</v>
      </c>
      <c r="I211" s="2"/>
      <c r="J211" s="5">
        <v>1</v>
      </c>
      <c r="K211" s="6">
        <v>0</v>
      </c>
      <c r="L211" s="6">
        <v>0</v>
      </c>
    </row>
    <row r="212" spans="1:12" ht="39" x14ac:dyDescent="0.25">
      <c r="A212" s="2">
        <v>6074575</v>
      </c>
      <c r="B212" s="2" t="s">
        <v>12</v>
      </c>
      <c r="C212" s="3">
        <v>2257219</v>
      </c>
      <c r="D212" s="2" t="s">
        <v>13</v>
      </c>
      <c r="E212" s="2" t="s">
        <v>43</v>
      </c>
      <c r="F212" s="4">
        <v>43162</v>
      </c>
      <c r="G212" s="4">
        <v>43162</v>
      </c>
      <c r="H212" s="2" t="s">
        <v>44</v>
      </c>
      <c r="I212" s="2"/>
      <c r="J212" s="5">
        <v>1</v>
      </c>
      <c r="K212" s="6">
        <v>0</v>
      </c>
      <c r="L212" s="6">
        <v>0</v>
      </c>
    </row>
    <row r="213" spans="1:12" ht="39" x14ac:dyDescent="0.25">
      <c r="A213" s="2">
        <v>6088120</v>
      </c>
      <c r="B213" s="2" t="s">
        <v>12</v>
      </c>
      <c r="C213" s="3">
        <v>2257671</v>
      </c>
      <c r="D213" s="2" t="s">
        <v>32</v>
      </c>
      <c r="E213" s="2" t="s">
        <v>14</v>
      </c>
      <c r="F213" s="4">
        <v>43161</v>
      </c>
      <c r="G213" s="4">
        <v>43161</v>
      </c>
      <c r="H213" s="2" t="s">
        <v>20</v>
      </c>
      <c r="I213" s="2"/>
      <c r="J213" s="5">
        <v>1</v>
      </c>
      <c r="K213" s="6">
        <v>0</v>
      </c>
      <c r="L213" s="6">
        <v>0</v>
      </c>
    </row>
    <row r="214" spans="1:12" ht="39" x14ac:dyDescent="0.25">
      <c r="A214" s="2">
        <v>6088120</v>
      </c>
      <c r="B214" s="2" t="s">
        <v>12</v>
      </c>
      <c r="C214" s="3">
        <v>2257671</v>
      </c>
      <c r="D214" s="2" t="s">
        <v>32</v>
      </c>
      <c r="E214" s="2" t="s">
        <v>14</v>
      </c>
      <c r="F214" s="4">
        <v>43161</v>
      </c>
      <c r="G214" s="4">
        <v>43161</v>
      </c>
      <c r="H214" s="2" t="s">
        <v>45</v>
      </c>
      <c r="I214" s="2"/>
      <c r="J214" s="5">
        <v>-1</v>
      </c>
      <c r="K214" s="6">
        <v>383.5</v>
      </c>
      <c r="L214" s="6">
        <v>-383.5</v>
      </c>
    </row>
    <row r="215" spans="1:12" ht="39" x14ac:dyDescent="0.25">
      <c r="A215" s="2">
        <v>6088120</v>
      </c>
      <c r="B215" s="2" t="s">
        <v>12</v>
      </c>
      <c r="C215" s="3">
        <v>2257671</v>
      </c>
      <c r="D215" s="2" t="s">
        <v>32</v>
      </c>
      <c r="E215" s="2" t="s">
        <v>27</v>
      </c>
      <c r="F215" s="4">
        <v>43160</v>
      </c>
      <c r="G215" s="4">
        <v>43160</v>
      </c>
      <c r="H215" s="2" t="s">
        <v>34</v>
      </c>
      <c r="I215" s="2"/>
      <c r="J215" s="5">
        <v>1</v>
      </c>
      <c r="K215" s="6">
        <v>626.70000000000005</v>
      </c>
      <c r="L215" s="6">
        <v>626.70000000000005</v>
      </c>
    </row>
    <row r="216" spans="1:12" ht="39" x14ac:dyDescent="0.25">
      <c r="A216" s="2">
        <v>6094041</v>
      </c>
      <c r="B216" s="2" t="s">
        <v>12</v>
      </c>
      <c r="C216" s="3">
        <v>2257728</v>
      </c>
      <c r="D216" s="2" t="s">
        <v>13</v>
      </c>
      <c r="E216" s="2" t="s">
        <v>14</v>
      </c>
      <c r="F216" s="4">
        <v>43161</v>
      </c>
      <c r="G216" s="4">
        <v>43161</v>
      </c>
      <c r="H216" s="2" t="s">
        <v>45</v>
      </c>
      <c r="I216" s="2"/>
      <c r="J216" s="5">
        <v>1</v>
      </c>
      <c r="K216" s="6">
        <v>383.5</v>
      </c>
      <c r="L216" s="6">
        <v>383.5</v>
      </c>
    </row>
    <row r="217" spans="1:12" ht="39" x14ac:dyDescent="0.25">
      <c r="A217" s="2">
        <v>6094036</v>
      </c>
      <c r="B217" s="2" t="s">
        <v>12</v>
      </c>
      <c r="C217" s="3">
        <v>2257729</v>
      </c>
      <c r="D217" s="2" t="s">
        <v>13</v>
      </c>
      <c r="E217" s="2" t="s">
        <v>43</v>
      </c>
      <c r="F217" s="4">
        <v>43161</v>
      </c>
      <c r="G217" s="4">
        <v>43161</v>
      </c>
      <c r="H217" s="2" t="s">
        <v>44</v>
      </c>
      <c r="I217" s="2"/>
      <c r="J217" s="5">
        <v>1</v>
      </c>
      <c r="K217" s="6">
        <v>0</v>
      </c>
      <c r="L217" s="6">
        <v>0</v>
      </c>
    </row>
    <row r="218" spans="1:12" ht="39" x14ac:dyDescent="0.25">
      <c r="A218" s="2">
        <v>6031259</v>
      </c>
      <c r="B218" s="2" t="s">
        <v>12</v>
      </c>
      <c r="C218" s="3">
        <v>2258736</v>
      </c>
      <c r="D218" s="2" t="s">
        <v>26</v>
      </c>
      <c r="E218" s="2" t="s">
        <v>14</v>
      </c>
      <c r="F218" s="4">
        <v>43161</v>
      </c>
      <c r="G218" s="4">
        <v>43161</v>
      </c>
      <c r="H218" s="2" t="s">
        <v>35</v>
      </c>
      <c r="I218" s="2"/>
      <c r="J218" s="5">
        <v>1</v>
      </c>
      <c r="K218" s="6">
        <v>41.38</v>
      </c>
      <c r="L218" s="6">
        <v>41.38</v>
      </c>
    </row>
    <row r="219" spans="1:12" ht="39" x14ac:dyDescent="0.25">
      <c r="A219" s="2">
        <v>6104427</v>
      </c>
      <c r="B219" s="2" t="s">
        <v>12</v>
      </c>
      <c r="C219" s="3">
        <v>2258945</v>
      </c>
      <c r="D219" s="2" t="s">
        <v>46</v>
      </c>
      <c r="E219" s="2" t="s">
        <v>43</v>
      </c>
      <c r="F219" s="4">
        <v>43161</v>
      </c>
      <c r="G219" s="4">
        <v>43161</v>
      </c>
      <c r="H219" s="2" t="s">
        <v>44</v>
      </c>
      <c r="I219" s="2"/>
      <c r="J219" s="5">
        <v>1</v>
      </c>
      <c r="K219" s="6">
        <v>0</v>
      </c>
      <c r="L219" s="6">
        <v>0</v>
      </c>
    </row>
    <row r="220" spans="1:12" ht="39" x14ac:dyDescent="0.25">
      <c r="A220" s="2">
        <v>6149731</v>
      </c>
      <c r="B220" s="2" t="s">
        <v>12</v>
      </c>
      <c r="C220" s="3">
        <v>2260083</v>
      </c>
      <c r="D220" s="2" t="s">
        <v>23</v>
      </c>
      <c r="E220" s="2" t="s">
        <v>27</v>
      </c>
      <c r="F220" s="4">
        <v>43161</v>
      </c>
      <c r="G220" s="4">
        <v>43161</v>
      </c>
      <c r="H220" s="2" t="s">
        <v>30</v>
      </c>
      <c r="I220" s="2"/>
      <c r="J220" s="5">
        <v>1</v>
      </c>
      <c r="K220" s="6">
        <v>433.57</v>
      </c>
      <c r="L220" s="6">
        <v>433.57</v>
      </c>
    </row>
    <row r="221" spans="1:12" ht="39" x14ac:dyDescent="0.25">
      <c r="A221" s="2">
        <v>6143641</v>
      </c>
      <c r="B221" s="2" t="s">
        <v>12</v>
      </c>
      <c r="C221" s="3">
        <v>2260176</v>
      </c>
      <c r="D221" s="2" t="s">
        <v>31</v>
      </c>
      <c r="E221" s="2" t="s">
        <v>43</v>
      </c>
      <c r="F221" s="4">
        <v>43160</v>
      </c>
      <c r="G221" s="4">
        <v>43160</v>
      </c>
      <c r="H221" s="2" t="s">
        <v>44</v>
      </c>
      <c r="I221" s="2"/>
      <c r="J221" s="5">
        <v>1</v>
      </c>
      <c r="K221" s="6">
        <v>0</v>
      </c>
      <c r="L221" s="6">
        <v>0</v>
      </c>
    </row>
    <row r="222" spans="1:12" ht="39" x14ac:dyDescent="0.25">
      <c r="A222" s="2">
        <v>6138657</v>
      </c>
      <c r="B222" s="2" t="s">
        <v>12</v>
      </c>
      <c r="C222" s="3">
        <v>2260214</v>
      </c>
      <c r="D222" s="2" t="s">
        <v>38</v>
      </c>
      <c r="E222" s="2" t="s">
        <v>43</v>
      </c>
      <c r="F222" s="4">
        <v>43162</v>
      </c>
      <c r="G222" s="4">
        <v>43162</v>
      </c>
      <c r="H222" s="2" t="s">
        <v>44</v>
      </c>
      <c r="I222" s="2"/>
      <c r="J222" s="5">
        <v>1</v>
      </c>
      <c r="K222" s="6">
        <v>0</v>
      </c>
      <c r="L222" s="6">
        <v>0</v>
      </c>
    </row>
    <row r="223" spans="1:12" ht="39" x14ac:dyDescent="0.25">
      <c r="A223" s="2">
        <v>6160606</v>
      </c>
      <c r="B223" s="2" t="s">
        <v>12</v>
      </c>
      <c r="C223" s="3">
        <v>2261040</v>
      </c>
      <c r="D223" s="2" t="s">
        <v>21</v>
      </c>
      <c r="E223" s="2" t="s">
        <v>27</v>
      </c>
      <c r="F223" s="4">
        <v>43162</v>
      </c>
      <c r="G223" s="4">
        <v>43162</v>
      </c>
      <c r="H223" s="2" t="s">
        <v>47</v>
      </c>
      <c r="I223" s="2"/>
      <c r="J223" s="5">
        <v>1</v>
      </c>
      <c r="K223" s="6">
        <v>22.61</v>
      </c>
      <c r="L223" s="6">
        <v>22.61</v>
      </c>
    </row>
    <row r="224" spans="1:12" ht="39" x14ac:dyDescent="0.25">
      <c r="A224" s="2">
        <v>6160606</v>
      </c>
      <c r="B224" s="2" t="s">
        <v>12</v>
      </c>
      <c r="C224" s="3">
        <v>2261040</v>
      </c>
      <c r="D224" s="2" t="s">
        <v>21</v>
      </c>
      <c r="E224" s="2" t="s">
        <v>27</v>
      </c>
      <c r="F224" s="4">
        <v>43162</v>
      </c>
      <c r="G224" s="4">
        <v>43162</v>
      </c>
      <c r="H224" s="2" t="s">
        <v>48</v>
      </c>
      <c r="I224" s="2"/>
      <c r="J224" s="5">
        <v>1</v>
      </c>
      <c r="K224" s="6">
        <v>146.76</v>
      </c>
      <c r="L224" s="6">
        <v>146.76</v>
      </c>
    </row>
    <row r="225" spans="1:12" ht="39" x14ac:dyDescent="0.25">
      <c r="A225" s="2">
        <v>6165943</v>
      </c>
      <c r="B225" s="2" t="s">
        <v>12</v>
      </c>
      <c r="C225" s="3">
        <v>2261368</v>
      </c>
      <c r="D225" s="2" t="s">
        <v>23</v>
      </c>
      <c r="E225" s="2" t="s">
        <v>27</v>
      </c>
      <c r="F225" s="4">
        <v>43161</v>
      </c>
      <c r="G225" s="4">
        <v>43161</v>
      </c>
      <c r="H225" s="2" t="s">
        <v>30</v>
      </c>
      <c r="I225" s="2"/>
      <c r="J225" s="5">
        <v>1</v>
      </c>
      <c r="K225" s="6">
        <v>433.57</v>
      </c>
      <c r="L225" s="6">
        <v>433.57</v>
      </c>
    </row>
    <row r="226" spans="1:12" ht="39" x14ac:dyDescent="0.25">
      <c r="A226" s="2">
        <v>6165852</v>
      </c>
      <c r="B226" s="2" t="s">
        <v>12</v>
      </c>
      <c r="C226" s="3">
        <v>2261369</v>
      </c>
      <c r="D226" s="2" t="s">
        <v>23</v>
      </c>
      <c r="E226" s="2" t="s">
        <v>43</v>
      </c>
      <c r="F226" s="4">
        <v>43160</v>
      </c>
      <c r="G226" s="4">
        <v>43160</v>
      </c>
      <c r="H226" s="2" t="s">
        <v>44</v>
      </c>
      <c r="I226" s="2"/>
      <c r="J226" s="5">
        <v>1</v>
      </c>
      <c r="K226" s="6">
        <v>0</v>
      </c>
      <c r="L226" s="6">
        <v>0</v>
      </c>
    </row>
    <row r="227" spans="1:12" ht="39" x14ac:dyDescent="0.25">
      <c r="A227" s="2">
        <v>6025593</v>
      </c>
      <c r="B227" s="2" t="s">
        <v>12</v>
      </c>
      <c r="C227" s="3">
        <v>2261532</v>
      </c>
      <c r="D227" s="2" t="s">
        <v>23</v>
      </c>
      <c r="E227" s="2" t="s">
        <v>27</v>
      </c>
      <c r="F227" s="4">
        <v>43161</v>
      </c>
      <c r="G227" s="4">
        <v>43161</v>
      </c>
      <c r="H227" s="2" t="s">
        <v>28</v>
      </c>
      <c r="I227" s="2"/>
      <c r="J227" s="5">
        <v>1</v>
      </c>
      <c r="K227" s="6">
        <v>205.64</v>
      </c>
      <c r="L227" s="6">
        <v>205.64</v>
      </c>
    </row>
    <row r="228" spans="1:12" ht="39" x14ac:dyDescent="0.25">
      <c r="A228" s="2">
        <v>6169734</v>
      </c>
      <c r="B228" s="2" t="s">
        <v>12</v>
      </c>
      <c r="C228" s="3">
        <v>2261736</v>
      </c>
      <c r="D228" s="2" t="s">
        <v>13</v>
      </c>
      <c r="E228" s="2" t="s">
        <v>43</v>
      </c>
      <c r="F228" s="4">
        <v>43160</v>
      </c>
      <c r="G228" s="4">
        <v>43160</v>
      </c>
      <c r="H228" s="2" t="s">
        <v>44</v>
      </c>
      <c r="I228" s="2"/>
      <c r="J228" s="5">
        <v>1</v>
      </c>
      <c r="K228" s="6">
        <v>0</v>
      </c>
      <c r="L228" s="6">
        <v>0</v>
      </c>
    </row>
    <row r="229" spans="1:12" ht="39" x14ac:dyDescent="0.25">
      <c r="A229" s="2">
        <v>6170884</v>
      </c>
      <c r="B229" s="2" t="s">
        <v>12</v>
      </c>
      <c r="C229" s="3">
        <v>2261740</v>
      </c>
      <c r="D229" s="2" t="s">
        <v>38</v>
      </c>
      <c r="E229" s="2" t="s">
        <v>27</v>
      </c>
      <c r="F229" s="4">
        <v>43160</v>
      </c>
      <c r="G229" s="4">
        <v>43160</v>
      </c>
      <c r="H229" s="2" t="s">
        <v>34</v>
      </c>
      <c r="I229" s="2"/>
      <c r="J229" s="5">
        <v>1</v>
      </c>
      <c r="K229" s="6">
        <v>626.70000000000005</v>
      </c>
      <c r="L229" s="6">
        <v>626.70000000000005</v>
      </c>
    </row>
    <row r="230" spans="1:12" ht="39" x14ac:dyDescent="0.25">
      <c r="A230" s="2">
        <v>6170861</v>
      </c>
      <c r="B230" s="2" t="s">
        <v>12</v>
      </c>
      <c r="C230" s="3">
        <v>2261741</v>
      </c>
      <c r="D230" s="2" t="s">
        <v>38</v>
      </c>
      <c r="E230" s="2"/>
      <c r="F230" s="4">
        <v>43160</v>
      </c>
      <c r="G230" s="4">
        <v>43160</v>
      </c>
      <c r="H230" s="2" t="s">
        <v>44</v>
      </c>
      <c r="I230" s="2"/>
      <c r="J230" s="5">
        <v>1</v>
      </c>
      <c r="K230" s="6">
        <v>0</v>
      </c>
      <c r="L230" s="6">
        <v>0</v>
      </c>
    </row>
    <row r="231" spans="1:12" ht="39" x14ac:dyDescent="0.25">
      <c r="A231" s="2">
        <v>6187066</v>
      </c>
      <c r="B231" s="2" t="s">
        <v>12</v>
      </c>
      <c r="C231" s="3">
        <v>2262820</v>
      </c>
      <c r="D231" s="2" t="s">
        <v>38</v>
      </c>
      <c r="E231" s="2" t="s">
        <v>43</v>
      </c>
      <c r="F231" s="4">
        <v>43161</v>
      </c>
      <c r="G231" s="4">
        <v>43161</v>
      </c>
      <c r="H231" s="2" t="s">
        <v>44</v>
      </c>
      <c r="I231" s="2"/>
      <c r="J231" s="5">
        <v>1</v>
      </c>
      <c r="K231" s="6">
        <v>0</v>
      </c>
      <c r="L231" s="6">
        <v>0</v>
      </c>
    </row>
    <row r="232" spans="1:12" ht="39" x14ac:dyDescent="0.25">
      <c r="A232" s="2">
        <v>6171577</v>
      </c>
      <c r="B232" s="2" t="s">
        <v>12</v>
      </c>
      <c r="C232" s="3">
        <v>2262847</v>
      </c>
      <c r="D232" s="2" t="s">
        <v>31</v>
      </c>
      <c r="E232" s="2" t="s">
        <v>43</v>
      </c>
      <c r="F232" s="4">
        <v>43161</v>
      </c>
      <c r="G232" s="4">
        <v>43161</v>
      </c>
      <c r="H232" s="2" t="s">
        <v>44</v>
      </c>
      <c r="I232" s="2"/>
      <c r="J232" s="5">
        <v>1</v>
      </c>
      <c r="K232" s="6">
        <v>0</v>
      </c>
      <c r="L232" s="6">
        <v>0</v>
      </c>
    </row>
    <row r="233" spans="1:12" ht="39" x14ac:dyDescent="0.25">
      <c r="A233" s="2">
        <v>6195704</v>
      </c>
      <c r="B233" s="2" t="s">
        <v>12</v>
      </c>
      <c r="C233" s="3">
        <v>2263185</v>
      </c>
      <c r="D233" s="2" t="s">
        <v>46</v>
      </c>
      <c r="E233" s="2" t="s">
        <v>43</v>
      </c>
      <c r="F233" s="4">
        <v>43162</v>
      </c>
      <c r="G233" s="4">
        <v>43162</v>
      </c>
      <c r="H233" s="2" t="s">
        <v>44</v>
      </c>
      <c r="I233" s="2"/>
      <c r="J233" s="5">
        <v>1</v>
      </c>
      <c r="K233" s="6">
        <v>0</v>
      </c>
      <c r="L233" s="6">
        <v>0</v>
      </c>
    </row>
    <row r="234" spans="1:12" ht="39" x14ac:dyDescent="0.25">
      <c r="A234" s="2">
        <v>6193104</v>
      </c>
      <c r="B234" s="2" t="s">
        <v>12</v>
      </c>
      <c r="C234" s="3">
        <v>2263208</v>
      </c>
      <c r="D234" s="2" t="s">
        <v>21</v>
      </c>
      <c r="E234" s="2" t="s">
        <v>43</v>
      </c>
      <c r="F234" s="4">
        <v>43162</v>
      </c>
      <c r="G234" s="4">
        <v>43162</v>
      </c>
      <c r="H234" s="2" t="s">
        <v>44</v>
      </c>
      <c r="I234" s="2"/>
      <c r="J234" s="5">
        <v>1</v>
      </c>
      <c r="K234" s="6">
        <v>0</v>
      </c>
      <c r="L234" s="6">
        <v>0</v>
      </c>
    </row>
    <row r="235" spans="1:12" ht="39" x14ac:dyDescent="0.25">
      <c r="A235" s="2">
        <v>6222506</v>
      </c>
      <c r="B235" s="2" t="s">
        <v>12</v>
      </c>
      <c r="C235" s="3">
        <v>2265033</v>
      </c>
      <c r="D235" s="2" t="s">
        <v>25</v>
      </c>
      <c r="E235" s="2" t="s">
        <v>43</v>
      </c>
      <c r="F235" s="4">
        <v>43162</v>
      </c>
      <c r="G235" s="4">
        <v>43162</v>
      </c>
      <c r="H235" s="2" t="s">
        <v>44</v>
      </c>
      <c r="I235" s="2"/>
      <c r="J235" s="5">
        <v>1</v>
      </c>
      <c r="K235" s="6">
        <v>0</v>
      </c>
      <c r="L235" s="6">
        <v>0</v>
      </c>
    </row>
    <row r="236" spans="1:12" ht="39" x14ac:dyDescent="0.25">
      <c r="A236" s="2">
        <v>6222603</v>
      </c>
      <c r="B236" s="2" t="s">
        <v>12</v>
      </c>
      <c r="C236" s="3">
        <v>2265034</v>
      </c>
      <c r="D236" s="2" t="s">
        <v>25</v>
      </c>
      <c r="E236" s="2" t="s">
        <v>27</v>
      </c>
      <c r="F236" s="4">
        <v>43162</v>
      </c>
      <c r="G236" s="4">
        <v>43162</v>
      </c>
      <c r="H236" s="2" t="s">
        <v>39</v>
      </c>
      <c r="I236" s="2"/>
      <c r="J236" s="5">
        <v>1</v>
      </c>
      <c r="K236" s="6">
        <v>881.69</v>
      </c>
      <c r="L236" s="6">
        <v>881.69</v>
      </c>
    </row>
    <row r="237" spans="1:12" ht="3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 t="s">
        <v>49</v>
      </c>
      <c r="L237" s="6">
        <v>8685.2900000000009</v>
      </c>
    </row>
    <row r="238" spans="1:12" ht="51.75" x14ac:dyDescent="0.25">
      <c r="A238" s="2">
        <v>8876418</v>
      </c>
      <c r="B238" s="2" t="s">
        <v>306</v>
      </c>
      <c r="C238" s="3">
        <v>1872496</v>
      </c>
      <c r="D238" s="2" t="s">
        <v>21</v>
      </c>
      <c r="E238" s="2" t="s">
        <v>14</v>
      </c>
      <c r="F238" s="4">
        <v>43165</v>
      </c>
      <c r="G238" s="4">
        <v>43165</v>
      </c>
      <c r="H238" s="2" t="s">
        <v>307</v>
      </c>
      <c r="I238" s="2"/>
      <c r="J238" s="5">
        <v>1</v>
      </c>
      <c r="K238" s="6">
        <v>0</v>
      </c>
      <c r="L238" s="6">
        <v>0</v>
      </c>
    </row>
    <row r="239" spans="1:12" ht="39" x14ac:dyDescent="0.25">
      <c r="A239" s="2">
        <v>8876418</v>
      </c>
      <c r="B239" s="2" t="s">
        <v>306</v>
      </c>
      <c r="C239" s="3">
        <v>1872496</v>
      </c>
      <c r="D239" s="2" t="s">
        <v>21</v>
      </c>
      <c r="E239" s="2" t="s">
        <v>14</v>
      </c>
      <c r="F239" s="4">
        <v>43165</v>
      </c>
      <c r="G239" s="4">
        <v>43165</v>
      </c>
      <c r="H239" s="2" t="s">
        <v>308</v>
      </c>
      <c r="I239" s="2"/>
      <c r="J239" s="5">
        <v>1</v>
      </c>
      <c r="K239" s="6">
        <v>48.39</v>
      </c>
      <c r="L239" s="6">
        <v>48.39</v>
      </c>
    </row>
    <row r="240" spans="1:12" ht="77.25" x14ac:dyDescent="0.25">
      <c r="A240" s="2">
        <v>8876418</v>
      </c>
      <c r="B240" s="2" t="s">
        <v>306</v>
      </c>
      <c r="C240" s="3">
        <v>1872496</v>
      </c>
      <c r="D240" s="2" t="s">
        <v>21</v>
      </c>
      <c r="E240" s="2" t="s">
        <v>14</v>
      </c>
      <c r="F240" s="4">
        <v>43165</v>
      </c>
      <c r="G240" s="4">
        <v>43165</v>
      </c>
      <c r="H240" s="2" t="s">
        <v>20</v>
      </c>
      <c r="I240" s="2" t="s">
        <v>309</v>
      </c>
      <c r="J240" s="5">
        <v>1</v>
      </c>
      <c r="K240" s="6">
        <v>0</v>
      </c>
      <c r="L240" s="6">
        <v>0</v>
      </c>
    </row>
    <row r="241" spans="1:12" ht="39" x14ac:dyDescent="0.25">
      <c r="A241" s="2">
        <v>8876418</v>
      </c>
      <c r="B241" s="2" t="s">
        <v>306</v>
      </c>
      <c r="C241" s="3">
        <v>1872496</v>
      </c>
      <c r="D241" s="2" t="s">
        <v>21</v>
      </c>
      <c r="E241" s="2" t="s">
        <v>14</v>
      </c>
      <c r="F241" s="4">
        <v>43165</v>
      </c>
      <c r="G241" s="4">
        <v>43165</v>
      </c>
      <c r="H241" s="2" t="s">
        <v>24</v>
      </c>
      <c r="I241" s="2"/>
      <c r="J241" s="5">
        <v>-1</v>
      </c>
      <c r="K241" s="6">
        <v>625.48</v>
      </c>
      <c r="L241" s="6">
        <v>-625.48</v>
      </c>
    </row>
    <row r="242" spans="1:12" ht="51.75" x14ac:dyDescent="0.25">
      <c r="A242" s="2">
        <v>1316188</v>
      </c>
      <c r="B242" s="2" t="s">
        <v>306</v>
      </c>
      <c r="C242" s="3">
        <v>2029716</v>
      </c>
      <c r="D242" s="2" t="s">
        <v>17</v>
      </c>
      <c r="E242" s="2" t="s">
        <v>14</v>
      </c>
      <c r="F242" s="4">
        <v>43164</v>
      </c>
      <c r="G242" s="4">
        <v>43164</v>
      </c>
      <c r="H242" s="2" t="s">
        <v>307</v>
      </c>
      <c r="I242" s="2"/>
      <c r="J242" s="5">
        <v>1</v>
      </c>
      <c r="K242" s="6">
        <v>0</v>
      </c>
      <c r="L242" s="6">
        <v>0</v>
      </c>
    </row>
    <row r="243" spans="1:12" ht="39" x14ac:dyDescent="0.25">
      <c r="A243" s="2">
        <v>1316188</v>
      </c>
      <c r="B243" s="2" t="s">
        <v>306</v>
      </c>
      <c r="C243" s="3">
        <v>2029716</v>
      </c>
      <c r="D243" s="2" t="s">
        <v>17</v>
      </c>
      <c r="E243" s="2" t="s">
        <v>14</v>
      </c>
      <c r="F243" s="4">
        <v>43164</v>
      </c>
      <c r="G243" s="4">
        <v>43164</v>
      </c>
      <c r="H243" s="2" t="s">
        <v>308</v>
      </c>
      <c r="I243" s="2"/>
      <c r="J243" s="5">
        <v>1</v>
      </c>
      <c r="K243" s="6">
        <v>48.39</v>
      </c>
      <c r="L243" s="6">
        <v>48.39</v>
      </c>
    </row>
    <row r="244" spans="1:12" ht="39" x14ac:dyDescent="0.25">
      <c r="A244" s="2">
        <v>1316188</v>
      </c>
      <c r="B244" s="2" t="s">
        <v>306</v>
      </c>
      <c r="C244" s="3">
        <v>2029716</v>
      </c>
      <c r="D244" s="2" t="s">
        <v>17</v>
      </c>
      <c r="E244" s="2" t="s">
        <v>14</v>
      </c>
      <c r="F244" s="4">
        <v>43164</v>
      </c>
      <c r="G244" s="4">
        <v>43164</v>
      </c>
      <c r="H244" s="2" t="s">
        <v>35</v>
      </c>
      <c r="I244" s="2"/>
      <c r="J244" s="5">
        <v>-1</v>
      </c>
      <c r="K244" s="6">
        <v>41.38</v>
      </c>
      <c r="L244" s="6">
        <v>-41.38</v>
      </c>
    </row>
    <row r="245" spans="1:12" ht="39" x14ac:dyDescent="0.25">
      <c r="A245" s="2">
        <v>1316188</v>
      </c>
      <c r="B245" s="2" t="s">
        <v>306</v>
      </c>
      <c r="C245" s="3">
        <v>2029716</v>
      </c>
      <c r="D245" s="2" t="s">
        <v>17</v>
      </c>
      <c r="E245" s="2" t="s">
        <v>14</v>
      </c>
      <c r="F245" s="4">
        <v>43164</v>
      </c>
      <c r="G245" s="4">
        <v>43164</v>
      </c>
      <c r="H245" s="2" t="s">
        <v>35</v>
      </c>
      <c r="I245" s="2"/>
      <c r="J245" s="5">
        <v>-1</v>
      </c>
      <c r="K245" s="6">
        <v>41.38</v>
      </c>
      <c r="L245" s="6">
        <v>-41.38</v>
      </c>
    </row>
    <row r="246" spans="1:12" ht="39" x14ac:dyDescent="0.25">
      <c r="A246" s="2">
        <v>1316188</v>
      </c>
      <c r="B246" s="2" t="s">
        <v>306</v>
      </c>
      <c r="C246" s="3">
        <v>2029716</v>
      </c>
      <c r="D246" s="2" t="s">
        <v>17</v>
      </c>
      <c r="E246" s="2" t="s">
        <v>14</v>
      </c>
      <c r="F246" s="4">
        <v>43164</v>
      </c>
      <c r="G246" s="4">
        <v>43164</v>
      </c>
      <c r="H246" s="2" t="s">
        <v>20</v>
      </c>
      <c r="I246" s="2"/>
      <c r="J246" s="5">
        <v>1</v>
      </c>
      <c r="K246" s="6">
        <v>0</v>
      </c>
      <c r="L246" s="6">
        <v>0</v>
      </c>
    </row>
    <row r="247" spans="1:12" ht="51.75" x14ac:dyDescent="0.25">
      <c r="A247" s="2">
        <v>1601822</v>
      </c>
      <c r="B247" s="2" t="s">
        <v>306</v>
      </c>
      <c r="C247" s="3">
        <v>2038491</v>
      </c>
      <c r="D247" s="2" t="s">
        <v>17</v>
      </c>
      <c r="E247" s="2" t="s">
        <v>14</v>
      </c>
      <c r="F247" s="4">
        <v>43166</v>
      </c>
      <c r="G247" s="4">
        <v>43166</v>
      </c>
      <c r="H247" s="2" t="s">
        <v>307</v>
      </c>
      <c r="I247" s="2"/>
      <c r="J247" s="5">
        <v>1</v>
      </c>
      <c r="K247" s="6">
        <v>0</v>
      </c>
      <c r="L247" s="6">
        <v>0</v>
      </c>
    </row>
    <row r="248" spans="1:12" ht="39" x14ac:dyDescent="0.25">
      <c r="A248" s="2">
        <v>1601822</v>
      </c>
      <c r="B248" s="2" t="s">
        <v>306</v>
      </c>
      <c r="C248" s="3">
        <v>2038491</v>
      </c>
      <c r="D248" s="2" t="s">
        <v>17</v>
      </c>
      <c r="E248" s="2" t="s">
        <v>14</v>
      </c>
      <c r="F248" s="4">
        <v>43166</v>
      </c>
      <c r="G248" s="4">
        <v>43166</v>
      </c>
      <c r="H248" s="2" t="s">
        <v>308</v>
      </c>
      <c r="I248" s="2"/>
      <c r="J248" s="5">
        <v>1</v>
      </c>
      <c r="K248" s="6">
        <v>48.39</v>
      </c>
      <c r="L248" s="6">
        <v>48.39</v>
      </c>
    </row>
    <row r="249" spans="1:12" ht="39" x14ac:dyDescent="0.25">
      <c r="A249" s="2">
        <v>1601822</v>
      </c>
      <c r="B249" s="2" t="s">
        <v>306</v>
      </c>
      <c r="C249" s="3">
        <v>2038491</v>
      </c>
      <c r="D249" s="2" t="s">
        <v>17</v>
      </c>
      <c r="E249" s="2" t="s">
        <v>14</v>
      </c>
      <c r="F249" s="4">
        <v>43166</v>
      </c>
      <c r="G249" s="4">
        <v>43166</v>
      </c>
      <c r="H249" s="2" t="s">
        <v>35</v>
      </c>
      <c r="I249" s="2"/>
      <c r="J249" s="5">
        <v>-1</v>
      </c>
      <c r="K249" s="6">
        <v>41.38</v>
      </c>
      <c r="L249" s="6">
        <v>-41.38</v>
      </c>
    </row>
    <row r="250" spans="1:12" ht="39" x14ac:dyDescent="0.25">
      <c r="A250" s="2">
        <v>1601822</v>
      </c>
      <c r="B250" s="2" t="s">
        <v>306</v>
      </c>
      <c r="C250" s="3">
        <v>2038491</v>
      </c>
      <c r="D250" s="2" t="s">
        <v>17</v>
      </c>
      <c r="E250" s="2" t="s">
        <v>14</v>
      </c>
      <c r="F250" s="4">
        <v>43166</v>
      </c>
      <c r="G250" s="4">
        <v>43166</v>
      </c>
      <c r="H250" s="2" t="s">
        <v>35</v>
      </c>
      <c r="I250" s="2"/>
      <c r="J250" s="5">
        <v>-1</v>
      </c>
      <c r="K250" s="6">
        <v>41.38</v>
      </c>
      <c r="L250" s="6">
        <v>-41.38</v>
      </c>
    </row>
    <row r="251" spans="1:12" ht="39" x14ac:dyDescent="0.25">
      <c r="A251" s="2">
        <v>1601822</v>
      </c>
      <c r="B251" s="2" t="s">
        <v>306</v>
      </c>
      <c r="C251" s="3">
        <v>2038491</v>
      </c>
      <c r="D251" s="2" t="s">
        <v>17</v>
      </c>
      <c r="E251" s="2" t="s">
        <v>14</v>
      </c>
      <c r="F251" s="4">
        <v>43166</v>
      </c>
      <c r="G251" s="4">
        <v>43166</v>
      </c>
      <c r="H251" s="2" t="s">
        <v>20</v>
      </c>
      <c r="I251" s="2"/>
      <c r="J251" s="5">
        <v>1</v>
      </c>
      <c r="K251" s="6">
        <v>0</v>
      </c>
      <c r="L251" s="6">
        <v>0</v>
      </c>
    </row>
    <row r="252" spans="1:12" ht="39" x14ac:dyDescent="0.25">
      <c r="A252" s="2">
        <v>4672079</v>
      </c>
      <c r="B252" s="2" t="s">
        <v>306</v>
      </c>
      <c r="C252" s="3">
        <v>2191414</v>
      </c>
      <c r="D252" s="2" t="s">
        <v>23</v>
      </c>
      <c r="E252" s="2" t="s">
        <v>27</v>
      </c>
      <c r="F252" s="4">
        <v>43164</v>
      </c>
      <c r="G252" s="4">
        <v>43164</v>
      </c>
      <c r="H252" s="2" t="s">
        <v>310</v>
      </c>
      <c r="I252" s="2"/>
      <c r="J252" s="5">
        <v>4</v>
      </c>
      <c r="K252" s="6">
        <v>21.97</v>
      </c>
      <c r="L252" s="6">
        <v>87.88</v>
      </c>
    </row>
    <row r="253" spans="1:12" ht="39" x14ac:dyDescent="0.25">
      <c r="A253" s="2">
        <v>4672079</v>
      </c>
      <c r="B253" s="2" t="s">
        <v>306</v>
      </c>
      <c r="C253" s="3">
        <v>2191414</v>
      </c>
      <c r="D253" s="2" t="s">
        <v>23</v>
      </c>
      <c r="E253" s="2" t="s">
        <v>27</v>
      </c>
      <c r="F253" s="4">
        <v>43164</v>
      </c>
      <c r="G253" s="4">
        <v>43164</v>
      </c>
      <c r="H253" s="2" t="s">
        <v>311</v>
      </c>
      <c r="I253" s="2"/>
      <c r="J253" s="5">
        <v>5</v>
      </c>
      <c r="K253" s="6">
        <v>42.59</v>
      </c>
      <c r="L253" s="6">
        <v>212.95</v>
      </c>
    </row>
    <row r="254" spans="1:12" ht="39" x14ac:dyDescent="0.25">
      <c r="A254" s="2">
        <v>5081330</v>
      </c>
      <c r="B254" s="2" t="s">
        <v>306</v>
      </c>
      <c r="C254" s="3">
        <v>2207446</v>
      </c>
      <c r="D254" s="2" t="s">
        <v>312</v>
      </c>
      <c r="E254" s="2" t="s">
        <v>27</v>
      </c>
      <c r="F254" s="4">
        <v>43164</v>
      </c>
      <c r="G254" s="4">
        <v>43164</v>
      </c>
      <c r="H254" s="2" t="s">
        <v>300</v>
      </c>
      <c r="I254" s="2"/>
      <c r="J254" s="5">
        <v>1</v>
      </c>
      <c r="K254" s="6">
        <v>43.78</v>
      </c>
      <c r="L254" s="6">
        <v>43.78</v>
      </c>
    </row>
    <row r="255" spans="1:12" ht="51.75" x14ac:dyDescent="0.25">
      <c r="A255" s="2">
        <v>5276388</v>
      </c>
      <c r="B255" s="2" t="s">
        <v>306</v>
      </c>
      <c r="C255" s="3">
        <v>2218260</v>
      </c>
      <c r="D255" s="2" t="s">
        <v>313</v>
      </c>
      <c r="E255" s="2" t="s">
        <v>18</v>
      </c>
      <c r="F255" s="4">
        <v>43166</v>
      </c>
      <c r="G255" s="4">
        <v>43166</v>
      </c>
      <c r="H255" s="2" t="s">
        <v>41</v>
      </c>
      <c r="I255" s="2"/>
      <c r="J255" s="5">
        <v>56</v>
      </c>
      <c r="K255" s="6">
        <v>11.93</v>
      </c>
      <c r="L255" s="6">
        <v>668.08</v>
      </c>
    </row>
    <row r="256" spans="1:12" ht="39" x14ac:dyDescent="0.25">
      <c r="A256" s="2">
        <v>5471322</v>
      </c>
      <c r="B256" s="2" t="s">
        <v>306</v>
      </c>
      <c r="C256" s="3">
        <v>2226543</v>
      </c>
      <c r="D256" s="2" t="s">
        <v>26</v>
      </c>
      <c r="E256" s="2" t="s">
        <v>27</v>
      </c>
      <c r="F256" s="4">
        <v>43169</v>
      </c>
      <c r="G256" s="4">
        <v>43169</v>
      </c>
      <c r="H256" s="2" t="s">
        <v>28</v>
      </c>
      <c r="I256" s="2"/>
      <c r="J256" s="5">
        <v>1</v>
      </c>
      <c r="K256" s="6">
        <v>205.64</v>
      </c>
      <c r="L256" s="6">
        <v>205.64</v>
      </c>
    </row>
    <row r="257" spans="1:12" ht="39" x14ac:dyDescent="0.25">
      <c r="A257" s="2">
        <v>5314716</v>
      </c>
      <c r="B257" s="2" t="s">
        <v>306</v>
      </c>
      <c r="C257" s="3">
        <v>2231567</v>
      </c>
      <c r="D257" s="2" t="s">
        <v>26</v>
      </c>
      <c r="E257" s="2" t="s">
        <v>14</v>
      </c>
      <c r="F257" s="4">
        <v>43168</v>
      </c>
      <c r="G257" s="4">
        <v>43168</v>
      </c>
      <c r="H257" s="2" t="s">
        <v>35</v>
      </c>
      <c r="I257" s="2"/>
      <c r="J257" s="5">
        <v>1</v>
      </c>
      <c r="K257" s="6">
        <v>41.38</v>
      </c>
      <c r="L257" s="6">
        <v>41.38</v>
      </c>
    </row>
    <row r="258" spans="1:12" ht="39" x14ac:dyDescent="0.25">
      <c r="A258" s="2">
        <v>5702621</v>
      </c>
      <c r="B258" s="2" t="s">
        <v>306</v>
      </c>
      <c r="C258" s="3">
        <v>2238647</v>
      </c>
      <c r="D258" s="2" t="s">
        <v>46</v>
      </c>
      <c r="E258" s="2" t="s">
        <v>14</v>
      </c>
      <c r="F258" s="4">
        <v>43166</v>
      </c>
      <c r="G258" s="4">
        <v>43166</v>
      </c>
      <c r="H258" s="2" t="s">
        <v>36</v>
      </c>
      <c r="I258" s="2"/>
      <c r="J258" s="5">
        <v>1</v>
      </c>
      <c r="K258" s="6">
        <v>187.32</v>
      </c>
      <c r="L258" s="6">
        <v>187.32</v>
      </c>
    </row>
    <row r="259" spans="1:12" ht="39" x14ac:dyDescent="0.25">
      <c r="A259" s="2">
        <v>5722167</v>
      </c>
      <c r="B259" s="2" t="s">
        <v>306</v>
      </c>
      <c r="C259" s="3">
        <v>2238938</v>
      </c>
      <c r="D259" s="2" t="s">
        <v>31</v>
      </c>
      <c r="E259" s="2" t="s">
        <v>27</v>
      </c>
      <c r="F259" s="4">
        <v>43164</v>
      </c>
      <c r="G259" s="4">
        <v>43164</v>
      </c>
      <c r="H259" s="2" t="s">
        <v>28</v>
      </c>
      <c r="I259" s="2"/>
      <c r="J259" s="5">
        <v>1</v>
      </c>
      <c r="K259" s="6">
        <v>205.64</v>
      </c>
      <c r="L259" s="6">
        <v>205.64</v>
      </c>
    </row>
    <row r="260" spans="1:12" ht="39" x14ac:dyDescent="0.25">
      <c r="A260" s="2">
        <v>5579713</v>
      </c>
      <c r="B260" s="2" t="s">
        <v>306</v>
      </c>
      <c r="C260" s="3">
        <v>2239054</v>
      </c>
      <c r="D260" s="2" t="s">
        <v>31</v>
      </c>
      <c r="E260" s="2" t="s">
        <v>14</v>
      </c>
      <c r="F260" s="4">
        <v>43168</v>
      </c>
      <c r="G260" s="4">
        <v>43168</v>
      </c>
      <c r="H260" s="2" t="s">
        <v>20</v>
      </c>
      <c r="I260" s="2"/>
      <c r="J260" s="5">
        <v>1</v>
      </c>
      <c r="K260" s="6">
        <v>0</v>
      </c>
      <c r="L260" s="6">
        <v>0</v>
      </c>
    </row>
    <row r="261" spans="1:12" ht="39" x14ac:dyDescent="0.25">
      <c r="A261" s="2">
        <v>5579713</v>
      </c>
      <c r="B261" s="2" t="s">
        <v>306</v>
      </c>
      <c r="C261" s="3">
        <v>2239054</v>
      </c>
      <c r="D261" s="2" t="s">
        <v>31</v>
      </c>
      <c r="E261" s="2" t="s">
        <v>14</v>
      </c>
      <c r="F261" s="4">
        <v>43168</v>
      </c>
      <c r="G261" s="4">
        <v>43168</v>
      </c>
      <c r="H261" s="2" t="s">
        <v>29</v>
      </c>
      <c r="I261" s="2"/>
      <c r="J261" s="5">
        <v>-1</v>
      </c>
      <c r="K261" s="6">
        <v>194.94</v>
      </c>
      <c r="L261" s="6">
        <v>-194.94</v>
      </c>
    </row>
    <row r="262" spans="1:12" ht="39" x14ac:dyDescent="0.25">
      <c r="A262" s="2">
        <v>5579713</v>
      </c>
      <c r="B262" s="2" t="s">
        <v>306</v>
      </c>
      <c r="C262" s="3">
        <v>2239054</v>
      </c>
      <c r="D262" s="2" t="s">
        <v>31</v>
      </c>
      <c r="E262" s="2" t="s">
        <v>27</v>
      </c>
      <c r="F262" s="4">
        <v>43167</v>
      </c>
      <c r="G262" s="4">
        <v>43167</v>
      </c>
      <c r="H262" s="2" t="s">
        <v>30</v>
      </c>
      <c r="I262" s="2"/>
      <c r="J262" s="5">
        <v>1</v>
      </c>
      <c r="K262" s="6">
        <v>433.57</v>
      </c>
      <c r="L262" s="6">
        <v>433.57</v>
      </c>
    </row>
    <row r="263" spans="1:12" ht="39" x14ac:dyDescent="0.25">
      <c r="A263" s="2">
        <v>5737996</v>
      </c>
      <c r="B263" s="2" t="s">
        <v>306</v>
      </c>
      <c r="C263" s="3">
        <v>2239937</v>
      </c>
      <c r="D263" s="2" t="s">
        <v>26</v>
      </c>
      <c r="E263" s="2"/>
      <c r="F263" s="4">
        <v>43165</v>
      </c>
      <c r="G263" s="4">
        <v>43165</v>
      </c>
      <c r="H263" s="2" t="s">
        <v>28</v>
      </c>
      <c r="I263" s="2"/>
      <c r="J263" s="5">
        <v>1</v>
      </c>
      <c r="K263" s="6">
        <v>205.64</v>
      </c>
      <c r="L263" s="6">
        <v>205.64</v>
      </c>
    </row>
    <row r="264" spans="1:12" ht="39" x14ac:dyDescent="0.25">
      <c r="A264" s="2">
        <v>5774998</v>
      </c>
      <c r="B264" s="2" t="s">
        <v>306</v>
      </c>
      <c r="C264" s="3">
        <v>2242131</v>
      </c>
      <c r="D264" s="2" t="s">
        <v>32</v>
      </c>
      <c r="E264" s="2" t="s">
        <v>14</v>
      </c>
      <c r="F264" s="4">
        <v>43164</v>
      </c>
      <c r="G264" s="4">
        <v>43164</v>
      </c>
      <c r="H264" s="2" t="s">
        <v>20</v>
      </c>
      <c r="I264" s="2"/>
      <c r="J264" s="5">
        <v>1</v>
      </c>
      <c r="K264" s="6">
        <v>0</v>
      </c>
      <c r="L264" s="6">
        <v>0</v>
      </c>
    </row>
    <row r="265" spans="1:12" ht="39" x14ac:dyDescent="0.25">
      <c r="A265" s="2">
        <v>5774998</v>
      </c>
      <c r="B265" s="2" t="s">
        <v>306</v>
      </c>
      <c r="C265" s="3">
        <v>2242131</v>
      </c>
      <c r="D265" s="2" t="s">
        <v>32</v>
      </c>
      <c r="E265" s="2" t="s">
        <v>14</v>
      </c>
      <c r="F265" s="4">
        <v>43164</v>
      </c>
      <c r="G265" s="4">
        <v>43164</v>
      </c>
      <c r="H265" s="2" t="s">
        <v>45</v>
      </c>
      <c r="I265" s="2"/>
      <c r="J265" s="5">
        <v>-1</v>
      </c>
      <c r="K265" s="6">
        <v>383.5</v>
      </c>
      <c r="L265" s="6">
        <v>-383.5</v>
      </c>
    </row>
    <row r="266" spans="1:12" ht="39" x14ac:dyDescent="0.25">
      <c r="A266" s="2">
        <v>5775406</v>
      </c>
      <c r="B266" s="2" t="s">
        <v>306</v>
      </c>
      <c r="C266" s="3">
        <v>2242142</v>
      </c>
      <c r="D266" s="2" t="s">
        <v>26</v>
      </c>
      <c r="E266" s="2"/>
      <c r="F266" s="4">
        <v>43167</v>
      </c>
      <c r="G266" s="4">
        <v>43167</v>
      </c>
      <c r="H266" s="2" t="s">
        <v>44</v>
      </c>
      <c r="I266" s="2"/>
      <c r="J266" s="5">
        <v>1</v>
      </c>
      <c r="K266" s="6">
        <v>0</v>
      </c>
      <c r="L266" s="6">
        <v>0</v>
      </c>
    </row>
    <row r="267" spans="1:12" ht="39" x14ac:dyDescent="0.25">
      <c r="A267" s="2">
        <v>5775426</v>
      </c>
      <c r="B267" s="2" t="s">
        <v>306</v>
      </c>
      <c r="C267" s="3">
        <v>2242143</v>
      </c>
      <c r="D267" s="2" t="s">
        <v>26</v>
      </c>
      <c r="E267" s="2" t="s">
        <v>27</v>
      </c>
      <c r="F267" s="4">
        <v>43168</v>
      </c>
      <c r="G267" s="4">
        <v>43168</v>
      </c>
      <c r="H267" s="2" t="s">
        <v>34</v>
      </c>
      <c r="I267" s="2"/>
      <c r="J267" s="5">
        <v>1</v>
      </c>
      <c r="K267" s="6">
        <v>626.70000000000005</v>
      </c>
      <c r="L267" s="6">
        <v>626.70000000000005</v>
      </c>
    </row>
    <row r="268" spans="1:12" ht="39" x14ac:dyDescent="0.25">
      <c r="A268" s="2">
        <v>5792784</v>
      </c>
      <c r="B268" s="2" t="s">
        <v>306</v>
      </c>
      <c r="C268" s="3">
        <v>2243266</v>
      </c>
      <c r="D268" s="2" t="s">
        <v>23</v>
      </c>
      <c r="E268" s="2" t="s">
        <v>14</v>
      </c>
      <c r="F268" s="4">
        <v>43164</v>
      </c>
      <c r="G268" s="4">
        <v>43164</v>
      </c>
      <c r="H268" s="2" t="s">
        <v>20</v>
      </c>
      <c r="I268" s="2"/>
      <c r="J268" s="5">
        <v>1</v>
      </c>
      <c r="K268" s="6">
        <v>0</v>
      </c>
      <c r="L268" s="6">
        <v>0</v>
      </c>
    </row>
    <row r="269" spans="1:12" ht="39" x14ac:dyDescent="0.25">
      <c r="A269" s="2">
        <v>5792784</v>
      </c>
      <c r="B269" s="2" t="s">
        <v>306</v>
      </c>
      <c r="C269" s="3">
        <v>2243266</v>
      </c>
      <c r="D269" s="2" t="s">
        <v>23</v>
      </c>
      <c r="E269" s="2" t="s">
        <v>14</v>
      </c>
      <c r="F269" s="4">
        <v>43164</v>
      </c>
      <c r="G269" s="4">
        <v>43164</v>
      </c>
      <c r="H269" s="2" t="s">
        <v>45</v>
      </c>
      <c r="I269" s="2"/>
      <c r="J269" s="5">
        <v>-1</v>
      </c>
      <c r="K269" s="6">
        <v>383.5</v>
      </c>
      <c r="L269" s="6">
        <v>-383.5</v>
      </c>
    </row>
    <row r="270" spans="1:12" ht="39" x14ac:dyDescent="0.25">
      <c r="A270" s="2">
        <v>5859496</v>
      </c>
      <c r="B270" s="2" t="s">
        <v>306</v>
      </c>
      <c r="C270" s="3">
        <v>2245120</v>
      </c>
      <c r="D270" s="2" t="s">
        <v>26</v>
      </c>
      <c r="E270" s="2" t="s">
        <v>27</v>
      </c>
      <c r="F270" s="4">
        <v>43165</v>
      </c>
      <c r="G270" s="4">
        <v>43165</v>
      </c>
      <c r="H270" s="2" t="s">
        <v>30</v>
      </c>
      <c r="I270" s="2"/>
      <c r="J270" s="5">
        <v>1</v>
      </c>
      <c r="K270" s="6">
        <v>433.57</v>
      </c>
      <c r="L270" s="6">
        <v>433.57</v>
      </c>
    </row>
    <row r="271" spans="1:12" ht="39" x14ac:dyDescent="0.25">
      <c r="A271" s="2">
        <v>5859544</v>
      </c>
      <c r="B271" s="2" t="s">
        <v>306</v>
      </c>
      <c r="C271" s="3">
        <v>2245129</v>
      </c>
      <c r="D271" s="2" t="s">
        <v>26</v>
      </c>
      <c r="E271" s="2" t="s">
        <v>27</v>
      </c>
      <c r="F271" s="4">
        <v>43165</v>
      </c>
      <c r="G271" s="4">
        <v>43165</v>
      </c>
      <c r="H271" s="2" t="s">
        <v>39</v>
      </c>
      <c r="I271" s="2"/>
      <c r="J271" s="5">
        <v>1</v>
      </c>
      <c r="K271" s="6">
        <v>881.69</v>
      </c>
      <c r="L271" s="6">
        <v>881.69</v>
      </c>
    </row>
    <row r="272" spans="1:12" ht="39" x14ac:dyDescent="0.25">
      <c r="A272" s="2">
        <v>5858943</v>
      </c>
      <c r="B272" s="2" t="s">
        <v>306</v>
      </c>
      <c r="C272" s="3">
        <v>2245392</v>
      </c>
      <c r="D272" s="2" t="s">
        <v>25</v>
      </c>
      <c r="E272" s="2" t="s">
        <v>27</v>
      </c>
      <c r="F272" s="4">
        <v>43164</v>
      </c>
      <c r="G272" s="4">
        <v>43164</v>
      </c>
      <c r="H272" s="2" t="s">
        <v>301</v>
      </c>
      <c r="I272" s="2"/>
      <c r="J272" s="5">
        <v>1</v>
      </c>
      <c r="K272" s="6">
        <v>68.2</v>
      </c>
      <c r="L272" s="6">
        <v>68.2</v>
      </c>
    </row>
    <row r="273" spans="1:12" ht="39" x14ac:dyDescent="0.25">
      <c r="A273" s="2">
        <v>5858943</v>
      </c>
      <c r="B273" s="2" t="s">
        <v>306</v>
      </c>
      <c r="C273" s="3">
        <v>2245392</v>
      </c>
      <c r="D273" s="2" t="s">
        <v>25</v>
      </c>
      <c r="E273" s="2" t="s">
        <v>14</v>
      </c>
      <c r="F273" s="4">
        <v>43164</v>
      </c>
      <c r="G273" s="4">
        <v>43164</v>
      </c>
      <c r="H273" s="2" t="s">
        <v>20</v>
      </c>
      <c r="I273" s="2"/>
      <c r="J273" s="5">
        <v>1</v>
      </c>
      <c r="K273" s="6">
        <v>0</v>
      </c>
      <c r="L273" s="6">
        <v>0</v>
      </c>
    </row>
    <row r="274" spans="1:12" ht="39" x14ac:dyDescent="0.25">
      <c r="A274" s="2">
        <v>5858943</v>
      </c>
      <c r="B274" s="2" t="s">
        <v>306</v>
      </c>
      <c r="C274" s="3">
        <v>2245392</v>
      </c>
      <c r="D274" s="2" t="s">
        <v>25</v>
      </c>
      <c r="E274" s="2" t="s">
        <v>14</v>
      </c>
      <c r="F274" s="4">
        <v>43164</v>
      </c>
      <c r="G274" s="4">
        <v>43164</v>
      </c>
      <c r="H274" s="2" t="s">
        <v>29</v>
      </c>
      <c r="I274" s="2"/>
      <c r="J274" s="5">
        <v>-1</v>
      </c>
      <c r="K274" s="6">
        <v>194.94</v>
      </c>
      <c r="L274" s="6">
        <v>-194.94</v>
      </c>
    </row>
    <row r="275" spans="1:12" ht="39" x14ac:dyDescent="0.25">
      <c r="A275" s="2">
        <v>5874469</v>
      </c>
      <c r="B275" s="2" t="s">
        <v>306</v>
      </c>
      <c r="C275" s="3">
        <v>2245394</v>
      </c>
      <c r="D275" s="2" t="s">
        <v>23</v>
      </c>
      <c r="E275" s="2" t="s">
        <v>27</v>
      </c>
      <c r="F275" s="4">
        <v>43168</v>
      </c>
      <c r="G275" s="4">
        <v>43168</v>
      </c>
      <c r="H275" s="2" t="s">
        <v>30</v>
      </c>
      <c r="I275" s="2"/>
      <c r="J275" s="5">
        <v>1</v>
      </c>
      <c r="K275" s="6">
        <v>433.57</v>
      </c>
      <c r="L275" s="6">
        <v>433.57</v>
      </c>
    </row>
    <row r="276" spans="1:12" ht="39" x14ac:dyDescent="0.25">
      <c r="A276" s="2">
        <v>5267220</v>
      </c>
      <c r="B276" s="2" t="s">
        <v>306</v>
      </c>
      <c r="C276" s="3">
        <v>2246508</v>
      </c>
      <c r="D276" s="2" t="s">
        <v>32</v>
      </c>
      <c r="E276" s="2" t="s">
        <v>27</v>
      </c>
      <c r="F276" s="4">
        <v>43164</v>
      </c>
      <c r="G276" s="4">
        <v>43164</v>
      </c>
      <c r="H276" s="2" t="s">
        <v>28</v>
      </c>
      <c r="I276" s="2"/>
      <c r="J276" s="5">
        <v>1</v>
      </c>
      <c r="K276" s="6">
        <v>205.64</v>
      </c>
      <c r="L276" s="6">
        <v>205.64</v>
      </c>
    </row>
    <row r="277" spans="1:12" ht="39" x14ac:dyDescent="0.25">
      <c r="A277" s="2">
        <v>5267200</v>
      </c>
      <c r="B277" s="2" t="s">
        <v>306</v>
      </c>
      <c r="C277" s="3">
        <v>2246509</v>
      </c>
      <c r="D277" s="2" t="s">
        <v>32</v>
      </c>
      <c r="E277" s="2" t="s">
        <v>43</v>
      </c>
      <c r="F277" s="4">
        <v>43164</v>
      </c>
      <c r="G277" s="4">
        <v>43164</v>
      </c>
      <c r="H277" s="2" t="s">
        <v>44</v>
      </c>
      <c r="I277" s="2"/>
      <c r="J277" s="5">
        <v>1</v>
      </c>
      <c r="K277" s="6">
        <v>0</v>
      </c>
      <c r="L277" s="6">
        <v>0</v>
      </c>
    </row>
    <row r="278" spans="1:12" ht="39" x14ac:dyDescent="0.25">
      <c r="A278" s="2">
        <v>5919351</v>
      </c>
      <c r="B278" s="2" t="s">
        <v>306</v>
      </c>
      <c r="C278" s="3">
        <v>2248260</v>
      </c>
      <c r="D278" s="2" t="s">
        <v>26</v>
      </c>
      <c r="E278" s="2" t="s">
        <v>27</v>
      </c>
      <c r="F278" s="4">
        <v>43168</v>
      </c>
      <c r="G278" s="4">
        <v>43168</v>
      </c>
      <c r="H278" s="2" t="s">
        <v>30</v>
      </c>
      <c r="I278" s="2"/>
      <c r="J278" s="5">
        <v>1</v>
      </c>
      <c r="K278" s="6">
        <v>433.57</v>
      </c>
      <c r="L278" s="6">
        <v>433.57</v>
      </c>
    </row>
    <row r="279" spans="1:12" ht="39" x14ac:dyDescent="0.25">
      <c r="A279" s="2">
        <v>5874825</v>
      </c>
      <c r="B279" s="2" t="s">
        <v>306</v>
      </c>
      <c r="C279" s="3">
        <v>2249539</v>
      </c>
      <c r="D279" s="2" t="s">
        <v>31</v>
      </c>
      <c r="E279" s="2" t="s">
        <v>14</v>
      </c>
      <c r="F279" s="4">
        <v>43165</v>
      </c>
      <c r="G279" s="4">
        <v>43165</v>
      </c>
      <c r="H279" s="2" t="s">
        <v>34</v>
      </c>
      <c r="I279" s="2"/>
      <c r="J279" s="5">
        <v>1</v>
      </c>
      <c r="K279" s="6">
        <v>626.70000000000005</v>
      </c>
      <c r="L279" s="6">
        <v>626.70000000000005</v>
      </c>
    </row>
    <row r="280" spans="1:12" ht="39" x14ac:dyDescent="0.25">
      <c r="A280" s="2">
        <v>5874810</v>
      </c>
      <c r="B280" s="2" t="s">
        <v>306</v>
      </c>
      <c r="C280" s="3">
        <v>2249540</v>
      </c>
      <c r="D280" s="2" t="s">
        <v>31</v>
      </c>
      <c r="E280" s="2" t="s">
        <v>43</v>
      </c>
      <c r="F280" s="4">
        <v>43164</v>
      </c>
      <c r="G280" s="4">
        <v>43164</v>
      </c>
      <c r="H280" s="2" t="s">
        <v>44</v>
      </c>
      <c r="I280" s="2"/>
      <c r="J280" s="5">
        <v>1</v>
      </c>
      <c r="K280" s="6">
        <v>0</v>
      </c>
      <c r="L280" s="6">
        <v>0</v>
      </c>
    </row>
    <row r="281" spans="1:12" ht="39" x14ac:dyDescent="0.25">
      <c r="A281" s="2">
        <v>5936683</v>
      </c>
      <c r="B281" s="2" t="s">
        <v>306</v>
      </c>
      <c r="C281" s="3">
        <v>2249908</v>
      </c>
      <c r="D281" s="2" t="s">
        <v>26</v>
      </c>
      <c r="E281" s="2" t="s">
        <v>27</v>
      </c>
      <c r="F281" s="4">
        <v>43164</v>
      </c>
      <c r="G281" s="4">
        <v>43164</v>
      </c>
      <c r="H281" s="2" t="s">
        <v>28</v>
      </c>
      <c r="I281" s="2"/>
      <c r="J281" s="5">
        <v>1</v>
      </c>
      <c r="K281" s="6">
        <v>205.64</v>
      </c>
      <c r="L281" s="6">
        <v>205.64</v>
      </c>
    </row>
    <row r="282" spans="1:12" ht="39" x14ac:dyDescent="0.25">
      <c r="A282" s="2">
        <v>5962461</v>
      </c>
      <c r="B282" s="2" t="s">
        <v>306</v>
      </c>
      <c r="C282" s="3">
        <v>2250236</v>
      </c>
      <c r="D282" s="2" t="s">
        <v>26</v>
      </c>
      <c r="E282" s="2"/>
      <c r="F282" s="4">
        <v>43169</v>
      </c>
      <c r="G282" s="4">
        <v>43169</v>
      </c>
      <c r="H282" s="2" t="s">
        <v>37</v>
      </c>
      <c r="I282" s="2"/>
      <c r="J282" s="5">
        <v>1</v>
      </c>
      <c r="K282" s="6">
        <v>414.92</v>
      </c>
      <c r="L282" s="6">
        <v>414.92</v>
      </c>
    </row>
    <row r="283" spans="1:12" ht="39" x14ac:dyDescent="0.25">
      <c r="A283" s="2">
        <v>5918104</v>
      </c>
      <c r="B283" s="2" t="s">
        <v>306</v>
      </c>
      <c r="C283" s="3">
        <v>2250580</v>
      </c>
      <c r="D283" s="2" t="s">
        <v>31</v>
      </c>
      <c r="E283" s="2" t="s">
        <v>14</v>
      </c>
      <c r="F283" s="4">
        <v>43164</v>
      </c>
      <c r="G283" s="4">
        <v>43164</v>
      </c>
      <c r="H283" s="2" t="s">
        <v>20</v>
      </c>
      <c r="I283" s="2"/>
      <c r="J283" s="5">
        <v>1</v>
      </c>
      <c r="K283" s="6">
        <v>0</v>
      </c>
      <c r="L283" s="6">
        <v>0</v>
      </c>
    </row>
    <row r="284" spans="1:12" ht="39" x14ac:dyDescent="0.25">
      <c r="A284" s="2">
        <v>5918104</v>
      </c>
      <c r="B284" s="2" t="s">
        <v>306</v>
      </c>
      <c r="C284" s="3">
        <v>2250580</v>
      </c>
      <c r="D284" s="2" t="s">
        <v>31</v>
      </c>
      <c r="E284" s="2" t="s">
        <v>14</v>
      </c>
      <c r="F284" s="4">
        <v>43164</v>
      </c>
      <c r="G284" s="4">
        <v>43164</v>
      </c>
      <c r="H284" s="2" t="s">
        <v>29</v>
      </c>
      <c r="I284" s="2"/>
      <c r="J284" s="5">
        <v>-1</v>
      </c>
      <c r="K284" s="6">
        <v>194.94</v>
      </c>
      <c r="L284" s="6">
        <v>-194.94</v>
      </c>
    </row>
    <row r="285" spans="1:12" ht="51.75" x14ac:dyDescent="0.25">
      <c r="A285" s="2">
        <v>5934679</v>
      </c>
      <c r="B285" s="2" t="s">
        <v>306</v>
      </c>
      <c r="C285" s="3">
        <v>2251073</v>
      </c>
      <c r="D285" s="2" t="s">
        <v>25</v>
      </c>
      <c r="E285" s="2" t="s">
        <v>18</v>
      </c>
      <c r="F285" s="4">
        <v>43168</v>
      </c>
      <c r="G285" s="4">
        <v>43168</v>
      </c>
      <c r="H285" s="2" t="s">
        <v>15</v>
      </c>
      <c r="I285" s="2"/>
      <c r="J285" s="5">
        <v>80</v>
      </c>
      <c r="K285" s="6">
        <v>1</v>
      </c>
      <c r="L285" s="6">
        <v>80</v>
      </c>
    </row>
    <row r="286" spans="1:12" ht="39" x14ac:dyDescent="0.25">
      <c r="A286" s="2">
        <v>5934679</v>
      </c>
      <c r="B286" s="2" t="s">
        <v>306</v>
      </c>
      <c r="C286" s="3">
        <v>2251073</v>
      </c>
      <c r="D286" s="2" t="s">
        <v>25</v>
      </c>
      <c r="E286" s="2" t="s">
        <v>27</v>
      </c>
      <c r="F286" s="4">
        <v>43168</v>
      </c>
      <c r="G286" s="4">
        <v>43168</v>
      </c>
      <c r="H286" s="2" t="s">
        <v>299</v>
      </c>
      <c r="I286" s="2"/>
      <c r="J286" s="5">
        <v>1</v>
      </c>
      <c r="K286" s="6">
        <v>88.18</v>
      </c>
      <c r="L286" s="6">
        <v>88.18</v>
      </c>
    </row>
    <row r="287" spans="1:12" ht="51.75" x14ac:dyDescent="0.25">
      <c r="A287" s="2">
        <v>5934679</v>
      </c>
      <c r="B287" s="2" t="s">
        <v>306</v>
      </c>
      <c r="C287" s="3">
        <v>2251073</v>
      </c>
      <c r="D287" s="2" t="s">
        <v>25</v>
      </c>
      <c r="E287" s="2" t="s">
        <v>18</v>
      </c>
      <c r="F287" s="4">
        <v>43168</v>
      </c>
      <c r="G287" s="4">
        <v>43168</v>
      </c>
      <c r="H287" s="2" t="s">
        <v>16</v>
      </c>
      <c r="I287" s="2"/>
      <c r="J287" s="5">
        <v>36</v>
      </c>
      <c r="K287" s="6">
        <v>11.93</v>
      </c>
      <c r="L287" s="6">
        <v>429.48</v>
      </c>
    </row>
    <row r="288" spans="1:12" ht="39" x14ac:dyDescent="0.25">
      <c r="A288" s="2">
        <v>5934679</v>
      </c>
      <c r="B288" s="2" t="s">
        <v>306</v>
      </c>
      <c r="C288" s="3">
        <v>2251073</v>
      </c>
      <c r="D288" s="2" t="s">
        <v>25</v>
      </c>
      <c r="E288" s="2" t="s">
        <v>27</v>
      </c>
      <c r="F288" s="4">
        <v>43168</v>
      </c>
      <c r="G288" s="4">
        <v>43168</v>
      </c>
      <c r="H288" s="2" t="s">
        <v>300</v>
      </c>
      <c r="I288" s="2"/>
      <c r="J288" s="5">
        <v>1</v>
      </c>
      <c r="K288" s="6">
        <v>43.78</v>
      </c>
      <c r="L288" s="6">
        <v>43.78</v>
      </c>
    </row>
    <row r="289" spans="1:12" ht="39" x14ac:dyDescent="0.25">
      <c r="A289" s="2">
        <v>5963392</v>
      </c>
      <c r="B289" s="2" t="s">
        <v>306</v>
      </c>
      <c r="C289" s="3">
        <v>2251851</v>
      </c>
      <c r="D289" s="2" t="s">
        <v>23</v>
      </c>
      <c r="E289" s="2" t="s">
        <v>14</v>
      </c>
      <c r="F289" s="4">
        <v>43165</v>
      </c>
      <c r="G289" s="4">
        <v>43165</v>
      </c>
      <c r="H289" s="2" t="s">
        <v>20</v>
      </c>
      <c r="I289" s="2"/>
      <c r="J289" s="5">
        <v>1</v>
      </c>
      <c r="K289" s="6">
        <v>0</v>
      </c>
      <c r="L289" s="6">
        <v>0</v>
      </c>
    </row>
    <row r="290" spans="1:12" ht="39" x14ac:dyDescent="0.25">
      <c r="A290" s="2">
        <v>5963392</v>
      </c>
      <c r="B290" s="2" t="s">
        <v>306</v>
      </c>
      <c r="C290" s="3">
        <v>2251851</v>
      </c>
      <c r="D290" s="2" t="s">
        <v>23</v>
      </c>
      <c r="E290" s="2" t="s">
        <v>14</v>
      </c>
      <c r="F290" s="4">
        <v>43165</v>
      </c>
      <c r="G290" s="4">
        <v>43165</v>
      </c>
      <c r="H290" s="2" t="s">
        <v>33</v>
      </c>
      <c r="I290" s="2"/>
      <c r="J290" s="5">
        <v>-1</v>
      </c>
      <c r="K290" s="6">
        <v>254.64</v>
      </c>
      <c r="L290" s="6">
        <v>-254.64</v>
      </c>
    </row>
    <row r="291" spans="1:12" ht="39" x14ac:dyDescent="0.25">
      <c r="A291" s="2">
        <v>5963392</v>
      </c>
      <c r="B291" s="2" t="s">
        <v>306</v>
      </c>
      <c r="C291" s="3">
        <v>2251851</v>
      </c>
      <c r="D291" s="2" t="s">
        <v>23</v>
      </c>
      <c r="E291" s="2" t="s">
        <v>27</v>
      </c>
      <c r="F291" s="4">
        <v>43164</v>
      </c>
      <c r="G291" s="4">
        <v>43164</v>
      </c>
      <c r="H291" s="2" t="s">
        <v>298</v>
      </c>
      <c r="I291" s="2"/>
      <c r="J291" s="5">
        <v>1</v>
      </c>
      <c r="K291" s="6">
        <v>498.69</v>
      </c>
      <c r="L291" s="6">
        <v>498.69</v>
      </c>
    </row>
    <row r="292" spans="1:12" ht="39" x14ac:dyDescent="0.25">
      <c r="A292" s="2">
        <v>5972696</v>
      </c>
      <c r="B292" s="2" t="s">
        <v>306</v>
      </c>
      <c r="C292" s="3">
        <v>2252056</v>
      </c>
      <c r="D292" s="2" t="s">
        <v>38</v>
      </c>
      <c r="E292" s="2" t="s">
        <v>14</v>
      </c>
      <c r="F292" s="4">
        <v>43164</v>
      </c>
      <c r="G292" s="4">
        <v>43164</v>
      </c>
      <c r="H292" s="2" t="s">
        <v>20</v>
      </c>
      <c r="I292" s="2"/>
      <c r="J292" s="5">
        <v>1</v>
      </c>
      <c r="K292" s="6">
        <v>0</v>
      </c>
      <c r="L292" s="6">
        <v>0</v>
      </c>
    </row>
    <row r="293" spans="1:12" ht="39" x14ac:dyDescent="0.25">
      <c r="A293" s="2">
        <v>5972696</v>
      </c>
      <c r="B293" s="2" t="s">
        <v>306</v>
      </c>
      <c r="C293" s="3">
        <v>2252056</v>
      </c>
      <c r="D293" s="2" t="s">
        <v>38</v>
      </c>
      <c r="E293" s="2" t="s">
        <v>27</v>
      </c>
      <c r="F293" s="4">
        <v>43167</v>
      </c>
      <c r="G293" s="4">
        <v>43167</v>
      </c>
      <c r="H293" s="2" t="s">
        <v>298</v>
      </c>
      <c r="I293" s="2"/>
      <c r="J293" s="5">
        <v>1</v>
      </c>
      <c r="K293" s="6">
        <v>498.69</v>
      </c>
      <c r="L293" s="6">
        <v>498.69</v>
      </c>
    </row>
    <row r="294" spans="1:12" ht="39" x14ac:dyDescent="0.25">
      <c r="A294" s="2">
        <v>5972696</v>
      </c>
      <c r="B294" s="2" t="s">
        <v>306</v>
      </c>
      <c r="C294" s="3">
        <v>2252056</v>
      </c>
      <c r="D294" s="2" t="s">
        <v>38</v>
      </c>
      <c r="E294" s="2" t="s">
        <v>14</v>
      </c>
      <c r="F294" s="4">
        <v>43164</v>
      </c>
      <c r="G294" s="4">
        <v>43164</v>
      </c>
      <c r="H294" s="2" t="s">
        <v>45</v>
      </c>
      <c r="I294" s="2"/>
      <c r="J294" s="5">
        <v>-1</v>
      </c>
      <c r="K294" s="6">
        <v>383.5</v>
      </c>
      <c r="L294" s="6">
        <v>-383.5</v>
      </c>
    </row>
    <row r="295" spans="1:12" ht="39" x14ac:dyDescent="0.25">
      <c r="A295" s="2">
        <v>5972696</v>
      </c>
      <c r="B295" s="2" t="s">
        <v>306</v>
      </c>
      <c r="C295" s="3">
        <v>2252056</v>
      </c>
      <c r="D295" s="2" t="s">
        <v>38</v>
      </c>
      <c r="E295" s="2" t="s">
        <v>27</v>
      </c>
      <c r="F295" s="4">
        <v>43164</v>
      </c>
      <c r="G295" s="4">
        <v>43164</v>
      </c>
      <c r="H295" s="2" t="s">
        <v>34</v>
      </c>
      <c r="I295" s="2"/>
      <c r="J295" s="5">
        <v>1</v>
      </c>
      <c r="K295" s="6">
        <v>626.70000000000005</v>
      </c>
      <c r="L295" s="6">
        <v>626.70000000000005</v>
      </c>
    </row>
    <row r="296" spans="1:12" ht="39" x14ac:dyDescent="0.25">
      <c r="A296" s="2">
        <v>5972696</v>
      </c>
      <c r="B296" s="2" t="s">
        <v>306</v>
      </c>
      <c r="C296" s="3">
        <v>2252056</v>
      </c>
      <c r="D296" s="2" t="s">
        <v>38</v>
      </c>
      <c r="E296" s="2" t="s">
        <v>27</v>
      </c>
      <c r="F296" s="4">
        <v>43167</v>
      </c>
      <c r="G296" s="4">
        <v>43167</v>
      </c>
      <c r="H296" s="2" t="s">
        <v>34</v>
      </c>
      <c r="I296" s="2"/>
      <c r="J296" s="5">
        <v>-1</v>
      </c>
      <c r="K296" s="6">
        <v>626.70000000000005</v>
      </c>
      <c r="L296" s="6">
        <v>-626.70000000000005</v>
      </c>
    </row>
    <row r="297" spans="1:12" ht="39" x14ac:dyDescent="0.25">
      <c r="A297" s="2">
        <v>5944139</v>
      </c>
      <c r="B297" s="2" t="s">
        <v>306</v>
      </c>
      <c r="C297" s="3">
        <v>2252246</v>
      </c>
      <c r="D297" s="2" t="s">
        <v>13</v>
      </c>
      <c r="E297" s="2" t="s">
        <v>14</v>
      </c>
      <c r="F297" s="4">
        <v>43167</v>
      </c>
      <c r="G297" s="4">
        <v>43167</v>
      </c>
      <c r="H297" s="2" t="s">
        <v>45</v>
      </c>
      <c r="I297" s="2"/>
      <c r="J297" s="5">
        <v>-1</v>
      </c>
      <c r="K297" s="6">
        <v>383.5</v>
      </c>
      <c r="L297" s="6">
        <v>-383.5</v>
      </c>
    </row>
    <row r="298" spans="1:12" ht="39" x14ac:dyDescent="0.25">
      <c r="A298" s="2">
        <v>5944139</v>
      </c>
      <c r="B298" s="2" t="s">
        <v>306</v>
      </c>
      <c r="C298" s="3">
        <v>2252246</v>
      </c>
      <c r="D298" s="2" t="s">
        <v>13</v>
      </c>
      <c r="E298" s="2" t="s">
        <v>14</v>
      </c>
      <c r="F298" s="4">
        <v>43167</v>
      </c>
      <c r="G298" s="4">
        <v>43167</v>
      </c>
      <c r="H298" s="2" t="s">
        <v>34</v>
      </c>
      <c r="I298" s="2"/>
      <c r="J298" s="5">
        <v>1</v>
      </c>
      <c r="K298" s="6">
        <v>626.70000000000005</v>
      </c>
      <c r="L298" s="6">
        <v>626.70000000000005</v>
      </c>
    </row>
    <row r="299" spans="1:12" ht="39" x14ac:dyDescent="0.25">
      <c r="A299" s="2">
        <v>5984346</v>
      </c>
      <c r="B299" s="2" t="s">
        <v>306</v>
      </c>
      <c r="C299" s="3">
        <v>2253007</v>
      </c>
      <c r="D299" s="2" t="s">
        <v>31</v>
      </c>
      <c r="E299" s="2" t="s">
        <v>27</v>
      </c>
      <c r="F299" s="4">
        <v>43165</v>
      </c>
      <c r="G299" s="4">
        <v>43165</v>
      </c>
      <c r="H299" s="2" t="s">
        <v>30</v>
      </c>
      <c r="I299" s="2"/>
      <c r="J299" s="5">
        <v>1</v>
      </c>
      <c r="K299" s="6">
        <v>433.57</v>
      </c>
      <c r="L299" s="6">
        <v>433.57</v>
      </c>
    </row>
    <row r="300" spans="1:12" ht="39" x14ac:dyDescent="0.25">
      <c r="A300" s="2">
        <v>6019762</v>
      </c>
      <c r="B300" s="2" t="s">
        <v>306</v>
      </c>
      <c r="C300" s="3">
        <v>2253967</v>
      </c>
      <c r="D300" s="2" t="s">
        <v>32</v>
      </c>
      <c r="E300" s="2" t="s">
        <v>27</v>
      </c>
      <c r="F300" s="4">
        <v>43164</v>
      </c>
      <c r="G300" s="4">
        <v>43164</v>
      </c>
      <c r="H300" s="2" t="s">
        <v>30</v>
      </c>
      <c r="I300" s="2"/>
      <c r="J300" s="5">
        <v>1</v>
      </c>
      <c r="K300" s="6">
        <v>433.57</v>
      </c>
      <c r="L300" s="6">
        <v>433.57</v>
      </c>
    </row>
    <row r="301" spans="1:12" ht="39" x14ac:dyDescent="0.25">
      <c r="A301" s="2">
        <v>6026191</v>
      </c>
      <c r="B301" s="2" t="s">
        <v>306</v>
      </c>
      <c r="C301" s="3">
        <v>2254744</v>
      </c>
      <c r="D301" s="2" t="s">
        <v>13</v>
      </c>
      <c r="E301" s="2" t="s">
        <v>43</v>
      </c>
      <c r="F301" s="4">
        <v>43164</v>
      </c>
      <c r="G301" s="4">
        <v>43164</v>
      </c>
      <c r="H301" s="2" t="s">
        <v>44</v>
      </c>
      <c r="I301" s="2"/>
      <c r="J301" s="5">
        <v>1</v>
      </c>
      <c r="K301" s="6">
        <v>0</v>
      </c>
      <c r="L301" s="6">
        <v>0</v>
      </c>
    </row>
    <row r="302" spans="1:12" ht="39" x14ac:dyDescent="0.25">
      <c r="A302" s="2">
        <v>6026198</v>
      </c>
      <c r="B302" s="2" t="s">
        <v>306</v>
      </c>
      <c r="C302" s="3">
        <v>2254745</v>
      </c>
      <c r="D302" s="2" t="s">
        <v>13</v>
      </c>
      <c r="E302" s="2" t="s">
        <v>27</v>
      </c>
      <c r="F302" s="4">
        <v>43165</v>
      </c>
      <c r="G302" s="4">
        <v>43165</v>
      </c>
      <c r="H302" s="2" t="s">
        <v>34</v>
      </c>
      <c r="I302" s="2"/>
      <c r="J302" s="5">
        <v>1</v>
      </c>
      <c r="K302" s="6">
        <v>626.70000000000005</v>
      </c>
      <c r="L302" s="6">
        <v>626.70000000000005</v>
      </c>
    </row>
    <row r="303" spans="1:12" ht="39" x14ac:dyDescent="0.25">
      <c r="A303" s="2">
        <v>6026349</v>
      </c>
      <c r="B303" s="2" t="s">
        <v>306</v>
      </c>
      <c r="C303" s="3">
        <v>2255386</v>
      </c>
      <c r="D303" s="2" t="s">
        <v>13</v>
      </c>
      <c r="E303" s="2" t="s">
        <v>27</v>
      </c>
      <c r="F303" s="4">
        <v>43164</v>
      </c>
      <c r="G303" s="4">
        <v>43164</v>
      </c>
      <c r="H303" s="2" t="s">
        <v>34</v>
      </c>
      <c r="I303" s="2"/>
      <c r="J303" s="5">
        <v>1</v>
      </c>
      <c r="K303" s="6">
        <v>626.70000000000005</v>
      </c>
      <c r="L303" s="6">
        <v>626.70000000000005</v>
      </c>
    </row>
    <row r="304" spans="1:12" ht="39" x14ac:dyDescent="0.25">
      <c r="A304" s="2">
        <v>5904926</v>
      </c>
      <c r="B304" s="2" t="s">
        <v>306</v>
      </c>
      <c r="C304" s="3">
        <v>2255585</v>
      </c>
      <c r="D304" s="2" t="s">
        <v>21</v>
      </c>
      <c r="E304" s="2" t="s">
        <v>27</v>
      </c>
      <c r="F304" s="4">
        <v>43166</v>
      </c>
      <c r="G304" s="4">
        <v>43166</v>
      </c>
      <c r="H304" s="2" t="s">
        <v>34</v>
      </c>
      <c r="I304" s="2"/>
      <c r="J304" s="5">
        <v>1</v>
      </c>
      <c r="K304" s="6">
        <v>626.70000000000005</v>
      </c>
      <c r="L304" s="6">
        <v>626.70000000000005</v>
      </c>
    </row>
    <row r="305" spans="1:12" ht="64.5" x14ac:dyDescent="0.25">
      <c r="A305" s="2">
        <v>6074609</v>
      </c>
      <c r="B305" s="2" t="s">
        <v>306</v>
      </c>
      <c r="C305" s="3">
        <v>2257220</v>
      </c>
      <c r="D305" s="2" t="s">
        <v>13</v>
      </c>
      <c r="E305" s="2" t="s">
        <v>18</v>
      </c>
      <c r="F305" s="4">
        <v>43168</v>
      </c>
      <c r="G305" s="4">
        <v>43168</v>
      </c>
      <c r="H305" s="2" t="s">
        <v>42</v>
      </c>
      <c r="I305" s="2"/>
      <c r="J305" s="5">
        <v>1</v>
      </c>
      <c r="K305" s="6">
        <v>0</v>
      </c>
      <c r="L305" s="6">
        <v>0</v>
      </c>
    </row>
    <row r="306" spans="1:12" ht="39" x14ac:dyDescent="0.25">
      <c r="A306" s="2">
        <v>6130777</v>
      </c>
      <c r="B306" s="2" t="s">
        <v>306</v>
      </c>
      <c r="C306" s="3">
        <v>2258883</v>
      </c>
      <c r="D306" s="2" t="s">
        <v>32</v>
      </c>
      <c r="E306" s="2" t="s">
        <v>14</v>
      </c>
      <c r="F306" s="4">
        <v>43166</v>
      </c>
      <c r="G306" s="4">
        <v>43166</v>
      </c>
      <c r="H306" s="2" t="s">
        <v>20</v>
      </c>
      <c r="I306" s="2"/>
      <c r="J306" s="5">
        <v>1</v>
      </c>
      <c r="K306" s="6">
        <v>0</v>
      </c>
      <c r="L306" s="6">
        <v>0</v>
      </c>
    </row>
    <row r="307" spans="1:12" ht="39" x14ac:dyDescent="0.25">
      <c r="A307" s="2">
        <v>6130777</v>
      </c>
      <c r="B307" s="2" t="s">
        <v>306</v>
      </c>
      <c r="C307" s="3">
        <v>2258883</v>
      </c>
      <c r="D307" s="2" t="s">
        <v>32</v>
      </c>
      <c r="E307" s="2" t="s">
        <v>14</v>
      </c>
      <c r="F307" s="4">
        <v>43166</v>
      </c>
      <c r="G307" s="4">
        <v>43166</v>
      </c>
      <c r="H307" s="2" t="s">
        <v>33</v>
      </c>
      <c r="I307" s="2"/>
      <c r="J307" s="5">
        <v>-1</v>
      </c>
      <c r="K307" s="6">
        <v>254.64</v>
      </c>
      <c r="L307" s="6">
        <v>-254.64</v>
      </c>
    </row>
    <row r="308" spans="1:12" ht="39" x14ac:dyDescent="0.25">
      <c r="A308" s="2">
        <v>6130777</v>
      </c>
      <c r="B308" s="2" t="s">
        <v>306</v>
      </c>
      <c r="C308" s="3">
        <v>2258883</v>
      </c>
      <c r="D308" s="2" t="s">
        <v>32</v>
      </c>
      <c r="E308" s="2" t="s">
        <v>27</v>
      </c>
      <c r="F308" s="4">
        <v>43165</v>
      </c>
      <c r="G308" s="4">
        <v>43165</v>
      </c>
      <c r="H308" s="2" t="s">
        <v>298</v>
      </c>
      <c r="I308" s="2"/>
      <c r="J308" s="5">
        <v>1</v>
      </c>
      <c r="K308" s="6">
        <v>498.69</v>
      </c>
      <c r="L308" s="6">
        <v>498.69</v>
      </c>
    </row>
    <row r="309" spans="1:12" ht="39" x14ac:dyDescent="0.25">
      <c r="A309" s="2">
        <v>6149731</v>
      </c>
      <c r="B309" s="2" t="s">
        <v>306</v>
      </c>
      <c r="C309" s="3">
        <v>2260083</v>
      </c>
      <c r="D309" s="2" t="s">
        <v>23</v>
      </c>
      <c r="E309" s="2" t="s">
        <v>14</v>
      </c>
      <c r="F309" s="4">
        <v>43164</v>
      </c>
      <c r="G309" s="4">
        <v>43164</v>
      </c>
      <c r="H309" s="2" t="s">
        <v>20</v>
      </c>
      <c r="I309" s="2"/>
      <c r="J309" s="5">
        <v>1</v>
      </c>
      <c r="K309" s="6">
        <v>0</v>
      </c>
      <c r="L309" s="6">
        <v>0</v>
      </c>
    </row>
    <row r="310" spans="1:12" ht="39" x14ac:dyDescent="0.25">
      <c r="A310" s="2">
        <v>6149731</v>
      </c>
      <c r="B310" s="2" t="s">
        <v>306</v>
      </c>
      <c r="C310" s="3">
        <v>2260083</v>
      </c>
      <c r="D310" s="2" t="s">
        <v>23</v>
      </c>
      <c r="E310" s="2" t="s">
        <v>14</v>
      </c>
      <c r="F310" s="4">
        <v>43164</v>
      </c>
      <c r="G310" s="4">
        <v>43164</v>
      </c>
      <c r="H310" s="2" t="s">
        <v>29</v>
      </c>
      <c r="I310" s="2"/>
      <c r="J310" s="5">
        <v>-1</v>
      </c>
      <c r="K310" s="6">
        <v>194.94</v>
      </c>
      <c r="L310" s="6">
        <v>-194.94</v>
      </c>
    </row>
    <row r="311" spans="1:12" ht="39" x14ac:dyDescent="0.25">
      <c r="A311" s="2">
        <v>6143647</v>
      </c>
      <c r="B311" s="2" t="s">
        <v>306</v>
      </c>
      <c r="C311" s="3">
        <v>2260177</v>
      </c>
      <c r="D311" s="2" t="s">
        <v>31</v>
      </c>
      <c r="E311" s="2" t="s">
        <v>27</v>
      </c>
      <c r="F311" s="4">
        <v>43164</v>
      </c>
      <c r="G311" s="4">
        <v>43164</v>
      </c>
      <c r="H311" s="2" t="s">
        <v>30</v>
      </c>
      <c r="I311" s="2"/>
      <c r="J311" s="5">
        <v>1</v>
      </c>
      <c r="K311" s="6">
        <v>433.57</v>
      </c>
      <c r="L311" s="6">
        <v>433.57</v>
      </c>
    </row>
    <row r="312" spans="1:12" ht="39" x14ac:dyDescent="0.25">
      <c r="A312" s="2">
        <v>6138679</v>
      </c>
      <c r="B312" s="2" t="s">
        <v>306</v>
      </c>
      <c r="C312" s="3">
        <v>2260213</v>
      </c>
      <c r="D312" s="2" t="s">
        <v>38</v>
      </c>
      <c r="E312" s="2" t="s">
        <v>27</v>
      </c>
      <c r="F312" s="4">
        <v>43169</v>
      </c>
      <c r="G312" s="4">
        <v>43169</v>
      </c>
      <c r="H312" s="2" t="s">
        <v>34</v>
      </c>
      <c r="I312" s="2"/>
      <c r="J312" s="5">
        <v>1</v>
      </c>
      <c r="K312" s="6">
        <v>626.70000000000005</v>
      </c>
      <c r="L312" s="6">
        <v>626.70000000000005</v>
      </c>
    </row>
    <row r="313" spans="1:12" ht="39" x14ac:dyDescent="0.25">
      <c r="A313" s="2">
        <v>6092506</v>
      </c>
      <c r="B313" s="2" t="s">
        <v>306</v>
      </c>
      <c r="C313" s="3">
        <v>2260834</v>
      </c>
      <c r="D313" s="2" t="s">
        <v>26</v>
      </c>
      <c r="E313" s="2" t="s">
        <v>43</v>
      </c>
      <c r="F313" s="4">
        <v>43169</v>
      </c>
      <c r="G313" s="4">
        <v>43169</v>
      </c>
      <c r="H313" s="2" t="s">
        <v>44</v>
      </c>
      <c r="I313" s="2"/>
      <c r="J313" s="5">
        <v>1</v>
      </c>
      <c r="K313" s="6">
        <v>0</v>
      </c>
      <c r="L313" s="6">
        <v>0</v>
      </c>
    </row>
    <row r="314" spans="1:12" ht="39" x14ac:dyDescent="0.25">
      <c r="A314" s="2">
        <v>6144037</v>
      </c>
      <c r="B314" s="2" t="s">
        <v>306</v>
      </c>
      <c r="C314" s="3">
        <v>2260910</v>
      </c>
      <c r="D314" s="2" t="s">
        <v>25</v>
      </c>
      <c r="E314" s="2" t="s">
        <v>27</v>
      </c>
      <c r="F314" s="4">
        <v>43166</v>
      </c>
      <c r="G314" s="4">
        <v>43166</v>
      </c>
      <c r="H314" s="2" t="s">
        <v>30</v>
      </c>
      <c r="I314" s="2"/>
      <c r="J314" s="5">
        <v>1</v>
      </c>
      <c r="K314" s="6">
        <v>433.57</v>
      </c>
      <c r="L314" s="6">
        <v>433.57</v>
      </c>
    </row>
    <row r="315" spans="1:12" ht="39" x14ac:dyDescent="0.25">
      <c r="A315" s="2">
        <v>6144034</v>
      </c>
      <c r="B315" s="2" t="s">
        <v>306</v>
      </c>
      <c r="C315" s="3">
        <v>2260911</v>
      </c>
      <c r="D315" s="2" t="s">
        <v>25</v>
      </c>
      <c r="E315" s="2" t="s">
        <v>43</v>
      </c>
      <c r="F315" s="4">
        <v>43164</v>
      </c>
      <c r="G315" s="4">
        <v>43164</v>
      </c>
      <c r="H315" s="2" t="s">
        <v>44</v>
      </c>
      <c r="I315" s="2"/>
      <c r="J315" s="5">
        <v>1</v>
      </c>
      <c r="K315" s="6">
        <v>0</v>
      </c>
      <c r="L315" s="6">
        <v>0</v>
      </c>
    </row>
    <row r="316" spans="1:12" ht="39" x14ac:dyDescent="0.25">
      <c r="A316" s="2">
        <v>6164813</v>
      </c>
      <c r="B316" s="2" t="s">
        <v>306</v>
      </c>
      <c r="C316" s="3">
        <v>2261308</v>
      </c>
      <c r="D316" s="2" t="s">
        <v>13</v>
      </c>
      <c r="E316" s="2" t="s">
        <v>27</v>
      </c>
      <c r="F316" s="4">
        <v>43165</v>
      </c>
      <c r="G316" s="4">
        <v>43165</v>
      </c>
      <c r="H316" s="2" t="s">
        <v>30</v>
      </c>
      <c r="I316" s="2"/>
      <c r="J316" s="5">
        <v>1</v>
      </c>
      <c r="K316" s="6">
        <v>433.57</v>
      </c>
      <c r="L316" s="6">
        <v>433.57</v>
      </c>
    </row>
    <row r="317" spans="1:12" ht="39" x14ac:dyDescent="0.25">
      <c r="A317" s="2">
        <v>6171920</v>
      </c>
      <c r="B317" s="2" t="s">
        <v>306</v>
      </c>
      <c r="C317" s="3">
        <v>2261571</v>
      </c>
      <c r="D317" s="2" t="s">
        <v>26</v>
      </c>
      <c r="E317" s="2" t="s">
        <v>27</v>
      </c>
      <c r="F317" s="4">
        <v>43164</v>
      </c>
      <c r="G317" s="4">
        <v>43164</v>
      </c>
      <c r="H317" s="2" t="s">
        <v>47</v>
      </c>
      <c r="I317" s="2"/>
      <c r="J317" s="5">
        <v>1</v>
      </c>
      <c r="K317" s="6">
        <v>22.61</v>
      </c>
      <c r="L317" s="6">
        <v>22.61</v>
      </c>
    </row>
    <row r="318" spans="1:12" ht="39" x14ac:dyDescent="0.25">
      <c r="A318" s="2">
        <v>6171920</v>
      </c>
      <c r="B318" s="2" t="s">
        <v>306</v>
      </c>
      <c r="C318" s="3">
        <v>2261571</v>
      </c>
      <c r="D318" s="2" t="s">
        <v>26</v>
      </c>
      <c r="E318" s="2" t="s">
        <v>27</v>
      </c>
      <c r="F318" s="4">
        <v>43165</v>
      </c>
      <c r="G318" s="4">
        <v>43165</v>
      </c>
      <c r="H318" s="2" t="s">
        <v>301</v>
      </c>
      <c r="I318" s="2"/>
      <c r="J318" s="5">
        <v>1</v>
      </c>
      <c r="K318" s="6">
        <v>68.2</v>
      </c>
      <c r="L318" s="6">
        <v>68.2</v>
      </c>
    </row>
    <row r="319" spans="1:12" ht="39" x14ac:dyDescent="0.25">
      <c r="A319" s="2">
        <v>6166910</v>
      </c>
      <c r="B319" s="2" t="s">
        <v>306</v>
      </c>
      <c r="C319" s="3">
        <v>2261700</v>
      </c>
      <c r="D319" s="2" t="s">
        <v>46</v>
      </c>
      <c r="E319" s="2" t="s">
        <v>27</v>
      </c>
      <c r="F319" s="4">
        <v>43167</v>
      </c>
      <c r="G319" s="4">
        <v>43167</v>
      </c>
      <c r="H319" s="2" t="s">
        <v>30</v>
      </c>
      <c r="I319" s="2"/>
      <c r="J319" s="5">
        <v>1</v>
      </c>
      <c r="K319" s="6">
        <v>433.57</v>
      </c>
      <c r="L319" s="6">
        <v>433.57</v>
      </c>
    </row>
    <row r="320" spans="1:12" ht="39" x14ac:dyDescent="0.25">
      <c r="A320" s="2">
        <v>6166885</v>
      </c>
      <c r="B320" s="2" t="s">
        <v>306</v>
      </c>
      <c r="C320" s="3">
        <v>2261701</v>
      </c>
      <c r="D320" s="2" t="s">
        <v>46</v>
      </c>
      <c r="E320" s="2" t="s">
        <v>43</v>
      </c>
      <c r="F320" s="4">
        <v>43164</v>
      </c>
      <c r="G320" s="4">
        <v>43164</v>
      </c>
      <c r="H320" s="2" t="s">
        <v>44</v>
      </c>
      <c r="I320" s="2"/>
      <c r="J320" s="5">
        <v>1</v>
      </c>
      <c r="K320" s="6">
        <v>0</v>
      </c>
      <c r="L320" s="6">
        <v>0</v>
      </c>
    </row>
    <row r="321" spans="1:12" ht="39" x14ac:dyDescent="0.25">
      <c r="A321" s="2">
        <v>6170092</v>
      </c>
      <c r="B321" s="2" t="s">
        <v>306</v>
      </c>
      <c r="C321" s="3">
        <v>2261718</v>
      </c>
      <c r="D321" s="2" t="s">
        <v>21</v>
      </c>
      <c r="E321" s="2" t="s">
        <v>27</v>
      </c>
      <c r="F321" s="4">
        <v>43166</v>
      </c>
      <c r="G321" s="4">
        <v>43166</v>
      </c>
      <c r="H321" s="2" t="s">
        <v>34</v>
      </c>
      <c r="I321" s="2"/>
      <c r="J321" s="5">
        <v>1</v>
      </c>
      <c r="K321" s="6">
        <v>626.70000000000005</v>
      </c>
      <c r="L321" s="6">
        <v>626.70000000000005</v>
      </c>
    </row>
    <row r="322" spans="1:12" ht="39" x14ac:dyDescent="0.25">
      <c r="A322" s="2">
        <v>6170089</v>
      </c>
      <c r="B322" s="2" t="s">
        <v>306</v>
      </c>
      <c r="C322" s="3">
        <v>2261719</v>
      </c>
      <c r="D322" s="2" t="s">
        <v>21</v>
      </c>
      <c r="E322" s="2" t="s">
        <v>43</v>
      </c>
      <c r="F322" s="4">
        <v>43164</v>
      </c>
      <c r="G322" s="4">
        <v>43164</v>
      </c>
      <c r="H322" s="2" t="s">
        <v>44</v>
      </c>
      <c r="I322" s="2"/>
      <c r="J322" s="5">
        <v>1</v>
      </c>
      <c r="K322" s="6">
        <v>0</v>
      </c>
      <c r="L322" s="6">
        <v>0</v>
      </c>
    </row>
    <row r="323" spans="1:12" ht="39" x14ac:dyDescent="0.25">
      <c r="A323" s="2">
        <v>6169738</v>
      </c>
      <c r="B323" s="2" t="s">
        <v>306</v>
      </c>
      <c r="C323" s="3">
        <v>2261737</v>
      </c>
      <c r="D323" s="2" t="s">
        <v>13</v>
      </c>
      <c r="E323" s="2" t="s">
        <v>27</v>
      </c>
      <c r="F323" s="4">
        <v>43166</v>
      </c>
      <c r="G323" s="4">
        <v>43166</v>
      </c>
      <c r="H323" s="2" t="s">
        <v>34</v>
      </c>
      <c r="I323" s="2"/>
      <c r="J323" s="5">
        <v>1</v>
      </c>
      <c r="K323" s="6">
        <v>626.70000000000005</v>
      </c>
      <c r="L323" s="6">
        <v>626.70000000000005</v>
      </c>
    </row>
    <row r="324" spans="1:12" ht="39" x14ac:dyDescent="0.25">
      <c r="A324" s="2">
        <v>6184117</v>
      </c>
      <c r="B324" s="2" t="s">
        <v>306</v>
      </c>
      <c r="C324" s="3">
        <v>2262588</v>
      </c>
      <c r="D324" s="2" t="s">
        <v>21</v>
      </c>
      <c r="E324" s="2" t="s">
        <v>14</v>
      </c>
      <c r="F324" s="4">
        <v>43166</v>
      </c>
      <c r="G324" s="4">
        <v>43166</v>
      </c>
      <c r="H324" s="2" t="s">
        <v>33</v>
      </c>
      <c r="I324" s="2"/>
      <c r="J324" s="5">
        <v>1</v>
      </c>
      <c r="K324" s="6">
        <v>254.64</v>
      </c>
      <c r="L324" s="6">
        <v>254.64</v>
      </c>
    </row>
    <row r="325" spans="1:12" ht="39" x14ac:dyDescent="0.25">
      <c r="A325" s="2">
        <v>6183813</v>
      </c>
      <c r="B325" s="2" t="s">
        <v>306</v>
      </c>
      <c r="C325" s="3">
        <v>2262589</v>
      </c>
      <c r="D325" s="2" t="s">
        <v>21</v>
      </c>
      <c r="E325" s="2" t="s">
        <v>43</v>
      </c>
      <c r="F325" s="4">
        <v>43165</v>
      </c>
      <c r="G325" s="4">
        <v>43165</v>
      </c>
      <c r="H325" s="2" t="s">
        <v>44</v>
      </c>
      <c r="I325" s="2"/>
      <c r="J325" s="5">
        <v>1</v>
      </c>
      <c r="K325" s="6">
        <v>0</v>
      </c>
      <c r="L325" s="6">
        <v>0</v>
      </c>
    </row>
    <row r="326" spans="1:12" ht="39" x14ac:dyDescent="0.25">
      <c r="A326" s="2">
        <v>6177991</v>
      </c>
      <c r="B326" s="2" t="s">
        <v>306</v>
      </c>
      <c r="C326" s="3">
        <v>2262598</v>
      </c>
      <c r="D326" s="2" t="s">
        <v>25</v>
      </c>
      <c r="E326" s="2" t="s">
        <v>27</v>
      </c>
      <c r="F326" s="4">
        <v>43167</v>
      </c>
      <c r="G326" s="4">
        <v>43167</v>
      </c>
      <c r="H326" s="2" t="s">
        <v>30</v>
      </c>
      <c r="I326" s="2"/>
      <c r="J326" s="5">
        <v>1</v>
      </c>
      <c r="K326" s="6">
        <v>433.57</v>
      </c>
      <c r="L326" s="6">
        <v>433.57</v>
      </c>
    </row>
    <row r="327" spans="1:12" ht="39" x14ac:dyDescent="0.25">
      <c r="A327" s="2">
        <v>6177979</v>
      </c>
      <c r="B327" s="2" t="s">
        <v>306</v>
      </c>
      <c r="C327" s="3">
        <v>2262599</v>
      </c>
      <c r="D327" s="2" t="s">
        <v>25</v>
      </c>
      <c r="E327" s="2" t="s">
        <v>43</v>
      </c>
      <c r="F327" s="4">
        <v>43167</v>
      </c>
      <c r="G327" s="4">
        <v>43167</v>
      </c>
      <c r="H327" s="2" t="s">
        <v>44</v>
      </c>
      <c r="I327" s="2"/>
      <c r="J327" s="5">
        <v>1</v>
      </c>
      <c r="K327" s="6">
        <v>0</v>
      </c>
      <c r="L327" s="6">
        <v>0</v>
      </c>
    </row>
    <row r="328" spans="1:12" ht="39" x14ac:dyDescent="0.25">
      <c r="A328" s="2">
        <v>6187096</v>
      </c>
      <c r="B328" s="2" t="s">
        <v>306</v>
      </c>
      <c r="C328" s="3">
        <v>2262821</v>
      </c>
      <c r="D328" s="2" t="s">
        <v>38</v>
      </c>
      <c r="E328" s="2" t="s">
        <v>27</v>
      </c>
      <c r="F328" s="4">
        <v>43165</v>
      </c>
      <c r="G328" s="4">
        <v>43165</v>
      </c>
      <c r="H328" s="2" t="s">
        <v>30</v>
      </c>
      <c r="I328" s="2"/>
      <c r="J328" s="5">
        <v>1</v>
      </c>
      <c r="K328" s="6">
        <v>433.57</v>
      </c>
      <c r="L328" s="6">
        <v>433.57</v>
      </c>
    </row>
    <row r="329" spans="1:12" ht="39" x14ac:dyDescent="0.25">
      <c r="A329" s="2">
        <v>6171579</v>
      </c>
      <c r="B329" s="2" t="s">
        <v>306</v>
      </c>
      <c r="C329" s="3">
        <v>2262846</v>
      </c>
      <c r="D329" s="2" t="s">
        <v>31</v>
      </c>
      <c r="E329" s="2" t="s">
        <v>27</v>
      </c>
      <c r="F329" s="4">
        <v>43164</v>
      </c>
      <c r="G329" s="4">
        <v>43164</v>
      </c>
      <c r="H329" s="2" t="s">
        <v>30</v>
      </c>
      <c r="I329" s="2"/>
      <c r="J329" s="5">
        <v>1</v>
      </c>
      <c r="K329" s="6">
        <v>433.57</v>
      </c>
      <c r="L329" s="6">
        <v>433.57</v>
      </c>
    </row>
    <row r="330" spans="1:12" ht="39" x14ac:dyDescent="0.25">
      <c r="A330" s="2">
        <v>6195423</v>
      </c>
      <c r="B330" s="2" t="s">
        <v>306</v>
      </c>
      <c r="C330" s="3">
        <v>2263194</v>
      </c>
      <c r="D330" s="2" t="s">
        <v>26</v>
      </c>
      <c r="E330" s="2" t="s">
        <v>43</v>
      </c>
      <c r="F330" s="4">
        <v>43166</v>
      </c>
      <c r="G330" s="4">
        <v>43166</v>
      </c>
      <c r="H330" s="2" t="s">
        <v>44</v>
      </c>
      <c r="I330" s="2"/>
      <c r="J330" s="5">
        <v>1</v>
      </c>
      <c r="K330" s="6">
        <v>0</v>
      </c>
      <c r="L330" s="6">
        <v>0</v>
      </c>
    </row>
    <row r="331" spans="1:12" ht="39" x14ac:dyDescent="0.25">
      <c r="A331" s="2">
        <v>6193115</v>
      </c>
      <c r="B331" s="2" t="s">
        <v>306</v>
      </c>
      <c r="C331" s="3">
        <v>2263207</v>
      </c>
      <c r="D331" s="2" t="s">
        <v>21</v>
      </c>
      <c r="E331" s="2" t="s">
        <v>27</v>
      </c>
      <c r="F331" s="4">
        <v>43165</v>
      </c>
      <c r="G331" s="4">
        <v>43165</v>
      </c>
      <c r="H331" s="2" t="s">
        <v>30</v>
      </c>
      <c r="I331" s="2"/>
      <c r="J331" s="5">
        <v>1</v>
      </c>
      <c r="K331" s="6">
        <v>433.57</v>
      </c>
      <c r="L331" s="6">
        <v>433.57</v>
      </c>
    </row>
    <row r="332" spans="1:12" ht="39" x14ac:dyDescent="0.25">
      <c r="A332" s="2">
        <v>6152049</v>
      </c>
      <c r="B332" s="2" t="s">
        <v>306</v>
      </c>
      <c r="C332" s="3">
        <v>2263227</v>
      </c>
      <c r="D332" s="2" t="s">
        <v>32</v>
      </c>
      <c r="E332" s="2" t="s">
        <v>27</v>
      </c>
      <c r="F332" s="4">
        <v>43168</v>
      </c>
      <c r="G332" s="4">
        <v>43168</v>
      </c>
      <c r="H332" s="2" t="s">
        <v>37</v>
      </c>
      <c r="I332" s="2"/>
      <c r="J332" s="5">
        <v>1</v>
      </c>
      <c r="K332" s="6">
        <v>414.92</v>
      </c>
      <c r="L332" s="6">
        <v>414.92</v>
      </c>
    </row>
    <row r="333" spans="1:12" ht="39" x14ac:dyDescent="0.25">
      <c r="A333" s="2">
        <v>6151946</v>
      </c>
      <c r="B333" s="2" t="s">
        <v>306</v>
      </c>
      <c r="C333" s="3">
        <v>2263228</v>
      </c>
      <c r="D333" s="2" t="s">
        <v>32</v>
      </c>
      <c r="E333" s="2" t="s">
        <v>43</v>
      </c>
      <c r="F333" s="4">
        <v>43166</v>
      </c>
      <c r="G333" s="4">
        <v>43166</v>
      </c>
      <c r="H333" s="2" t="s">
        <v>44</v>
      </c>
      <c r="I333" s="2"/>
      <c r="J333" s="5">
        <v>1</v>
      </c>
      <c r="K333" s="6">
        <v>0</v>
      </c>
      <c r="L333" s="6">
        <v>0</v>
      </c>
    </row>
    <row r="334" spans="1:12" ht="39" x14ac:dyDescent="0.25">
      <c r="A334" s="2">
        <v>6195350</v>
      </c>
      <c r="B334" s="2" t="s">
        <v>306</v>
      </c>
      <c r="C334" s="3">
        <v>2263253</v>
      </c>
      <c r="D334" s="2" t="s">
        <v>13</v>
      </c>
      <c r="E334" s="2" t="s">
        <v>27</v>
      </c>
      <c r="F334" s="4">
        <v>43164</v>
      </c>
      <c r="G334" s="4">
        <v>43164</v>
      </c>
      <c r="H334" s="2" t="s">
        <v>34</v>
      </c>
      <c r="I334" s="2"/>
      <c r="J334" s="5">
        <v>1</v>
      </c>
      <c r="K334" s="6">
        <v>626.70000000000005</v>
      </c>
      <c r="L334" s="6">
        <v>626.70000000000005</v>
      </c>
    </row>
    <row r="335" spans="1:12" ht="39" x14ac:dyDescent="0.25">
      <c r="A335" s="2">
        <v>6195346</v>
      </c>
      <c r="B335" s="2" t="s">
        <v>306</v>
      </c>
      <c r="C335" s="3">
        <v>2263254</v>
      </c>
      <c r="D335" s="2" t="s">
        <v>13</v>
      </c>
      <c r="E335" s="2" t="s">
        <v>43</v>
      </c>
      <c r="F335" s="4">
        <v>43164</v>
      </c>
      <c r="G335" s="4">
        <v>43164</v>
      </c>
      <c r="H335" s="2" t="s">
        <v>44</v>
      </c>
      <c r="I335" s="2"/>
      <c r="J335" s="5">
        <v>1</v>
      </c>
      <c r="K335" s="6">
        <v>0</v>
      </c>
      <c r="L335" s="6">
        <v>0</v>
      </c>
    </row>
    <row r="336" spans="1:12" ht="39" x14ac:dyDescent="0.25">
      <c r="A336" s="2">
        <v>6199962</v>
      </c>
      <c r="B336" s="2" t="s">
        <v>306</v>
      </c>
      <c r="C336" s="3">
        <v>2263327</v>
      </c>
      <c r="D336" s="2" t="s">
        <v>13</v>
      </c>
      <c r="E336" s="2" t="s">
        <v>27</v>
      </c>
      <c r="F336" s="4">
        <v>43167</v>
      </c>
      <c r="G336" s="4">
        <v>43167</v>
      </c>
      <c r="H336" s="2" t="s">
        <v>34</v>
      </c>
      <c r="I336" s="2"/>
      <c r="J336" s="5">
        <v>1</v>
      </c>
      <c r="K336" s="6">
        <v>626.70000000000005</v>
      </c>
      <c r="L336" s="6">
        <v>626.70000000000005</v>
      </c>
    </row>
    <row r="337" spans="1:12" ht="39" x14ac:dyDescent="0.25">
      <c r="A337" s="2">
        <v>6199908</v>
      </c>
      <c r="B337" s="2" t="s">
        <v>306</v>
      </c>
      <c r="C337" s="3">
        <v>2263328</v>
      </c>
      <c r="D337" s="2" t="s">
        <v>13</v>
      </c>
      <c r="E337" s="2" t="s">
        <v>43</v>
      </c>
      <c r="F337" s="4">
        <v>43164</v>
      </c>
      <c r="G337" s="4">
        <v>43164</v>
      </c>
      <c r="H337" s="2" t="s">
        <v>44</v>
      </c>
      <c r="I337" s="2"/>
      <c r="J337" s="5">
        <v>1</v>
      </c>
      <c r="K337" s="6">
        <v>0</v>
      </c>
      <c r="L337" s="6">
        <v>0</v>
      </c>
    </row>
    <row r="338" spans="1:12" ht="39" x14ac:dyDescent="0.25">
      <c r="A338" s="2">
        <v>6196673</v>
      </c>
      <c r="B338" s="2" t="s">
        <v>306</v>
      </c>
      <c r="C338" s="3">
        <v>2263370</v>
      </c>
      <c r="D338" s="2" t="s">
        <v>23</v>
      </c>
      <c r="E338" s="2" t="s">
        <v>27</v>
      </c>
      <c r="F338" s="4">
        <v>43166</v>
      </c>
      <c r="G338" s="4">
        <v>43166</v>
      </c>
      <c r="H338" s="2" t="s">
        <v>34</v>
      </c>
      <c r="I338" s="2"/>
      <c r="J338" s="5">
        <v>1</v>
      </c>
      <c r="K338" s="6">
        <v>626.70000000000005</v>
      </c>
      <c r="L338" s="6">
        <v>626.70000000000005</v>
      </c>
    </row>
    <row r="339" spans="1:12" ht="39" x14ac:dyDescent="0.25">
      <c r="A339" s="2">
        <v>6196671</v>
      </c>
      <c r="B339" s="2" t="s">
        <v>306</v>
      </c>
      <c r="C339" s="3">
        <v>2263371</v>
      </c>
      <c r="D339" s="2" t="s">
        <v>23</v>
      </c>
      <c r="E339" s="2" t="s">
        <v>43</v>
      </c>
      <c r="F339" s="4">
        <v>43166</v>
      </c>
      <c r="G339" s="4">
        <v>43166</v>
      </c>
      <c r="H339" s="2" t="s">
        <v>44</v>
      </c>
      <c r="I339" s="2"/>
      <c r="J339" s="5">
        <v>1</v>
      </c>
      <c r="K339" s="6">
        <v>0</v>
      </c>
      <c r="L339" s="6">
        <v>0</v>
      </c>
    </row>
    <row r="340" spans="1:12" ht="39" x14ac:dyDescent="0.25">
      <c r="A340" s="2">
        <v>6183673</v>
      </c>
      <c r="B340" s="2" t="s">
        <v>306</v>
      </c>
      <c r="C340" s="3">
        <v>2263642</v>
      </c>
      <c r="D340" s="2" t="s">
        <v>25</v>
      </c>
      <c r="E340" s="2" t="s">
        <v>43</v>
      </c>
      <c r="F340" s="4">
        <v>43168</v>
      </c>
      <c r="G340" s="4">
        <v>43168</v>
      </c>
      <c r="H340" s="2" t="s">
        <v>44</v>
      </c>
      <c r="I340" s="2"/>
      <c r="J340" s="5">
        <v>1</v>
      </c>
      <c r="K340" s="6">
        <v>0</v>
      </c>
      <c r="L340" s="6">
        <v>0</v>
      </c>
    </row>
    <row r="341" spans="1:12" ht="39" x14ac:dyDescent="0.25">
      <c r="A341" s="2">
        <v>6183700</v>
      </c>
      <c r="B341" s="2" t="s">
        <v>306</v>
      </c>
      <c r="C341" s="3">
        <v>2263643</v>
      </c>
      <c r="D341" s="2" t="s">
        <v>25</v>
      </c>
      <c r="E341" s="2" t="s">
        <v>27</v>
      </c>
      <c r="F341" s="4">
        <v>43169</v>
      </c>
      <c r="G341" s="4">
        <v>43169</v>
      </c>
      <c r="H341" s="2" t="s">
        <v>34</v>
      </c>
      <c r="I341" s="2"/>
      <c r="J341" s="5">
        <v>1</v>
      </c>
      <c r="K341" s="6">
        <v>626.70000000000005</v>
      </c>
      <c r="L341" s="6">
        <v>626.70000000000005</v>
      </c>
    </row>
    <row r="342" spans="1:12" ht="39" x14ac:dyDescent="0.25">
      <c r="A342" s="2">
        <v>6212258</v>
      </c>
      <c r="B342" s="2" t="s">
        <v>306</v>
      </c>
      <c r="C342" s="3">
        <v>2264437</v>
      </c>
      <c r="D342" s="2" t="s">
        <v>26</v>
      </c>
      <c r="E342" s="2" t="s">
        <v>27</v>
      </c>
      <c r="F342" s="4">
        <v>43164</v>
      </c>
      <c r="G342" s="4">
        <v>43164</v>
      </c>
      <c r="H342" s="2" t="s">
        <v>298</v>
      </c>
      <c r="I342" s="2"/>
      <c r="J342" s="5">
        <v>1</v>
      </c>
      <c r="K342" s="6">
        <v>498.69</v>
      </c>
      <c r="L342" s="6">
        <v>498.69</v>
      </c>
    </row>
    <row r="343" spans="1:12" ht="39" x14ac:dyDescent="0.25">
      <c r="A343" s="2">
        <v>6212208</v>
      </c>
      <c r="B343" s="2" t="s">
        <v>306</v>
      </c>
      <c r="C343" s="3">
        <v>2264438</v>
      </c>
      <c r="D343" s="2" t="s">
        <v>26</v>
      </c>
      <c r="E343" s="2" t="s">
        <v>43</v>
      </c>
      <c r="F343" s="4">
        <v>43164</v>
      </c>
      <c r="G343" s="4">
        <v>43164</v>
      </c>
      <c r="H343" s="2" t="s">
        <v>44</v>
      </c>
      <c r="I343" s="2"/>
      <c r="J343" s="5">
        <v>1</v>
      </c>
      <c r="K343" s="6">
        <v>0</v>
      </c>
      <c r="L343" s="6">
        <v>0</v>
      </c>
    </row>
    <row r="344" spans="1:12" ht="39" x14ac:dyDescent="0.25">
      <c r="A344" s="2">
        <v>6215774</v>
      </c>
      <c r="B344" s="2" t="s">
        <v>306</v>
      </c>
      <c r="C344" s="3">
        <v>2264790</v>
      </c>
      <c r="D344" s="2" t="s">
        <v>38</v>
      </c>
      <c r="E344" s="2" t="s">
        <v>27</v>
      </c>
      <c r="F344" s="4">
        <v>43164</v>
      </c>
      <c r="G344" s="4">
        <v>43164</v>
      </c>
      <c r="H344" s="2" t="s">
        <v>47</v>
      </c>
      <c r="I344" s="2"/>
      <c r="J344" s="5">
        <v>1</v>
      </c>
      <c r="K344" s="6">
        <v>22.61</v>
      </c>
      <c r="L344" s="6">
        <v>22.61</v>
      </c>
    </row>
    <row r="345" spans="1:12" ht="39" x14ac:dyDescent="0.25">
      <c r="A345" s="2">
        <v>6215774</v>
      </c>
      <c r="B345" s="2" t="s">
        <v>306</v>
      </c>
      <c r="C345" s="3">
        <v>2264790</v>
      </c>
      <c r="D345" s="2" t="s">
        <v>38</v>
      </c>
      <c r="E345" s="2" t="s">
        <v>27</v>
      </c>
      <c r="F345" s="4">
        <v>43164</v>
      </c>
      <c r="G345" s="4">
        <v>43164</v>
      </c>
      <c r="H345" s="2" t="s">
        <v>48</v>
      </c>
      <c r="I345" s="2"/>
      <c r="J345" s="5">
        <v>1</v>
      </c>
      <c r="K345" s="6">
        <v>146.76</v>
      </c>
      <c r="L345" s="6">
        <v>146.76</v>
      </c>
    </row>
    <row r="346" spans="1:12" ht="39" x14ac:dyDescent="0.25">
      <c r="A346" s="2">
        <v>6215774</v>
      </c>
      <c r="B346" s="2" t="s">
        <v>306</v>
      </c>
      <c r="C346" s="3">
        <v>2264790</v>
      </c>
      <c r="D346" s="2" t="s">
        <v>38</v>
      </c>
      <c r="E346" s="2" t="s">
        <v>27</v>
      </c>
      <c r="F346" s="4">
        <v>43165</v>
      </c>
      <c r="G346" s="4">
        <v>43165</v>
      </c>
      <c r="H346" s="2" t="s">
        <v>314</v>
      </c>
      <c r="I346" s="2"/>
      <c r="J346" s="5">
        <v>1</v>
      </c>
      <c r="K346" s="6">
        <v>58.84</v>
      </c>
      <c r="L346" s="6">
        <v>58.84</v>
      </c>
    </row>
    <row r="347" spans="1:12" ht="39" x14ac:dyDescent="0.25">
      <c r="A347" s="2">
        <v>6215774</v>
      </c>
      <c r="B347" s="2" t="s">
        <v>306</v>
      </c>
      <c r="C347" s="3">
        <v>2264790</v>
      </c>
      <c r="D347" s="2" t="s">
        <v>38</v>
      </c>
      <c r="E347" s="2" t="s">
        <v>27</v>
      </c>
      <c r="F347" s="4">
        <v>43165</v>
      </c>
      <c r="G347" s="4">
        <v>43165</v>
      </c>
      <c r="H347" s="2" t="s">
        <v>301</v>
      </c>
      <c r="I347" s="2"/>
      <c r="J347" s="5">
        <v>2</v>
      </c>
      <c r="K347" s="6">
        <v>68.2</v>
      </c>
      <c r="L347" s="6">
        <v>136.4</v>
      </c>
    </row>
    <row r="348" spans="1:12" ht="39" x14ac:dyDescent="0.25">
      <c r="A348" s="2">
        <v>6215658</v>
      </c>
      <c r="B348" s="2" t="s">
        <v>306</v>
      </c>
      <c r="C348" s="3">
        <v>2265056</v>
      </c>
      <c r="D348" s="2" t="s">
        <v>25</v>
      </c>
      <c r="E348" s="2" t="s">
        <v>43</v>
      </c>
      <c r="F348" s="4">
        <v>43164</v>
      </c>
      <c r="G348" s="4">
        <v>43164</v>
      </c>
      <c r="H348" s="2" t="s">
        <v>44</v>
      </c>
      <c r="I348" s="2"/>
      <c r="J348" s="5">
        <v>1</v>
      </c>
      <c r="K348" s="6">
        <v>0</v>
      </c>
      <c r="L348" s="6">
        <v>0</v>
      </c>
    </row>
    <row r="349" spans="1:12" ht="39" x14ac:dyDescent="0.25">
      <c r="A349" s="2">
        <v>6215662</v>
      </c>
      <c r="B349" s="2" t="s">
        <v>306</v>
      </c>
      <c r="C349" s="3">
        <v>2265057</v>
      </c>
      <c r="D349" s="2" t="s">
        <v>25</v>
      </c>
      <c r="E349" s="2" t="s">
        <v>27</v>
      </c>
      <c r="F349" s="4">
        <v>43164</v>
      </c>
      <c r="G349" s="4">
        <v>43164</v>
      </c>
      <c r="H349" s="2" t="s">
        <v>30</v>
      </c>
      <c r="I349" s="2"/>
      <c r="J349" s="5">
        <v>1</v>
      </c>
      <c r="K349" s="6">
        <v>433.57</v>
      </c>
      <c r="L349" s="6">
        <v>433.57</v>
      </c>
    </row>
    <row r="350" spans="1:12" ht="39" x14ac:dyDescent="0.25">
      <c r="A350" s="2">
        <v>6225421</v>
      </c>
      <c r="B350" s="2" t="s">
        <v>306</v>
      </c>
      <c r="C350" s="3">
        <v>2265279</v>
      </c>
      <c r="D350" s="2" t="s">
        <v>46</v>
      </c>
      <c r="E350" s="2" t="s">
        <v>43</v>
      </c>
      <c r="F350" s="4">
        <v>43165</v>
      </c>
      <c r="G350" s="4">
        <v>43165</v>
      </c>
      <c r="H350" s="2" t="s">
        <v>44</v>
      </c>
      <c r="I350" s="2"/>
      <c r="J350" s="5">
        <v>1</v>
      </c>
      <c r="K350" s="6">
        <v>0</v>
      </c>
      <c r="L350" s="6">
        <v>0</v>
      </c>
    </row>
    <row r="351" spans="1:12" ht="39" x14ac:dyDescent="0.25">
      <c r="A351" s="2">
        <v>6227870</v>
      </c>
      <c r="B351" s="2" t="s">
        <v>306</v>
      </c>
      <c r="C351" s="3">
        <v>2265593</v>
      </c>
      <c r="D351" s="2" t="s">
        <v>13</v>
      </c>
      <c r="E351" s="2" t="s">
        <v>43</v>
      </c>
      <c r="F351" s="4">
        <v>43165</v>
      </c>
      <c r="G351" s="4">
        <v>43165</v>
      </c>
      <c r="H351" s="2" t="s">
        <v>44</v>
      </c>
      <c r="I351" s="2"/>
      <c r="J351" s="5">
        <v>1</v>
      </c>
      <c r="K351" s="6">
        <v>0</v>
      </c>
      <c r="L351" s="6">
        <v>0</v>
      </c>
    </row>
    <row r="352" spans="1:12" ht="39" x14ac:dyDescent="0.25">
      <c r="A352" s="2">
        <v>6227969</v>
      </c>
      <c r="B352" s="2" t="s">
        <v>306</v>
      </c>
      <c r="C352" s="3">
        <v>2265594</v>
      </c>
      <c r="D352" s="2" t="s">
        <v>13</v>
      </c>
      <c r="E352" s="2" t="s">
        <v>14</v>
      </c>
      <c r="F352" s="4">
        <v>43165</v>
      </c>
      <c r="G352" s="4">
        <v>43165</v>
      </c>
      <c r="H352" s="2" t="s">
        <v>29</v>
      </c>
      <c r="I352" s="2"/>
      <c r="J352" s="5">
        <v>1</v>
      </c>
      <c r="K352" s="6">
        <v>194.94</v>
      </c>
      <c r="L352" s="6">
        <v>194.94</v>
      </c>
    </row>
    <row r="353" spans="1:12" ht="39" x14ac:dyDescent="0.25">
      <c r="A353" s="2">
        <v>6226045</v>
      </c>
      <c r="B353" s="2" t="s">
        <v>306</v>
      </c>
      <c r="C353" s="3">
        <v>2265636</v>
      </c>
      <c r="D353" s="2" t="s">
        <v>38</v>
      </c>
      <c r="E353" s="2" t="s">
        <v>43</v>
      </c>
      <c r="F353" s="4">
        <v>43165</v>
      </c>
      <c r="G353" s="4">
        <v>43165</v>
      </c>
      <c r="H353" s="2" t="s">
        <v>44</v>
      </c>
      <c r="I353" s="2"/>
      <c r="J353" s="5">
        <v>1</v>
      </c>
      <c r="K353" s="6">
        <v>0</v>
      </c>
      <c r="L353" s="6">
        <v>0</v>
      </c>
    </row>
    <row r="354" spans="1:12" ht="39" x14ac:dyDescent="0.25">
      <c r="A354" s="2">
        <v>6226057</v>
      </c>
      <c r="B354" s="2" t="s">
        <v>306</v>
      </c>
      <c r="C354" s="3">
        <v>2265637</v>
      </c>
      <c r="D354" s="2" t="s">
        <v>38</v>
      </c>
      <c r="E354" s="2" t="s">
        <v>27</v>
      </c>
      <c r="F354" s="4">
        <v>43165</v>
      </c>
      <c r="G354" s="4">
        <v>43165</v>
      </c>
      <c r="H354" s="2" t="s">
        <v>30</v>
      </c>
      <c r="I354" s="2"/>
      <c r="J354" s="5">
        <v>1</v>
      </c>
      <c r="K354" s="6">
        <v>433.57</v>
      </c>
      <c r="L354" s="6">
        <v>433.57</v>
      </c>
    </row>
    <row r="355" spans="1:12" ht="39" x14ac:dyDescent="0.25">
      <c r="A355" s="2">
        <v>6228375</v>
      </c>
      <c r="B355" s="2" t="s">
        <v>306</v>
      </c>
      <c r="C355" s="3">
        <v>2265680</v>
      </c>
      <c r="D355" s="2" t="s">
        <v>38</v>
      </c>
      <c r="E355" s="2" t="s">
        <v>43</v>
      </c>
      <c r="F355" s="4">
        <v>43165</v>
      </c>
      <c r="G355" s="4">
        <v>43165</v>
      </c>
      <c r="H355" s="2" t="s">
        <v>44</v>
      </c>
      <c r="I355" s="2"/>
      <c r="J355" s="5">
        <v>1</v>
      </c>
      <c r="K355" s="6">
        <v>0</v>
      </c>
      <c r="L355" s="6">
        <v>0</v>
      </c>
    </row>
    <row r="356" spans="1:12" ht="39" x14ac:dyDescent="0.25">
      <c r="A356" s="2">
        <v>6228502</v>
      </c>
      <c r="B356" s="2" t="s">
        <v>306</v>
      </c>
      <c r="C356" s="3">
        <v>2265681</v>
      </c>
      <c r="D356" s="2" t="s">
        <v>38</v>
      </c>
      <c r="E356" s="2" t="s">
        <v>27</v>
      </c>
      <c r="F356" s="4">
        <v>43166</v>
      </c>
      <c r="G356" s="4">
        <v>43166</v>
      </c>
      <c r="H356" s="2" t="s">
        <v>30</v>
      </c>
      <c r="I356" s="2"/>
      <c r="J356" s="5">
        <v>1</v>
      </c>
      <c r="K356" s="6">
        <v>433.57</v>
      </c>
      <c r="L356" s="6">
        <v>433.57</v>
      </c>
    </row>
    <row r="357" spans="1:12" ht="39" x14ac:dyDescent="0.25">
      <c r="A357" s="2">
        <v>6233369</v>
      </c>
      <c r="B357" s="2" t="s">
        <v>306</v>
      </c>
      <c r="C357" s="3">
        <v>2265931</v>
      </c>
      <c r="D357" s="2" t="s">
        <v>21</v>
      </c>
      <c r="E357" s="2" t="s">
        <v>27</v>
      </c>
      <c r="F357" s="4">
        <v>43165</v>
      </c>
      <c r="G357" s="4">
        <v>43165</v>
      </c>
      <c r="H357" s="2" t="s">
        <v>47</v>
      </c>
      <c r="I357" s="2"/>
      <c r="J357" s="5">
        <v>1</v>
      </c>
      <c r="K357" s="6">
        <v>22.61</v>
      </c>
      <c r="L357" s="6">
        <v>22.61</v>
      </c>
    </row>
    <row r="358" spans="1:12" ht="39" x14ac:dyDescent="0.25">
      <c r="A358" s="2">
        <v>6233369</v>
      </c>
      <c r="B358" s="2" t="s">
        <v>306</v>
      </c>
      <c r="C358" s="3">
        <v>2265931</v>
      </c>
      <c r="D358" s="2" t="s">
        <v>21</v>
      </c>
      <c r="E358" s="2" t="s">
        <v>27</v>
      </c>
      <c r="F358" s="4">
        <v>43165</v>
      </c>
      <c r="G358" s="4">
        <v>43165</v>
      </c>
      <c r="H358" s="2" t="s">
        <v>315</v>
      </c>
      <c r="I358" s="2"/>
      <c r="J358" s="5">
        <v>1</v>
      </c>
      <c r="K358" s="6">
        <v>60.72</v>
      </c>
      <c r="L358" s="6">
        <v>60.72</v>
      </c>
    </row>
    <row r="359" spans="1:12" ht="39" x14ac:dyDescent="0.25">
      <c r="A359" s="2">
        <v>6237056</v>
      </c>
      <c r="B359" s="2" t="s">
        <v>306</v>
      </c>
      <c r="C359" s="3">
        <v>2265938</v>
      </c>
      <c r="D359" s="2" t="s">
        <v>21</v>
      </c>
      <c r="E359" s="2" t="s">
        <v>43</v>
      </c>
      <c r="F359" s="4">
        <v>43166</v>
      </c>
      <c r="G359" s="4">
        <v>43166</v>
      </c>
      <c r="H359" s="2" t="s">
        <v>44</v>
      </c>
      <c r="I359" s="2"/>
      <c r="J359" s="5">
        <v>1</v>
      </c>
      <c r="K359" s="6">
        <v>0</v>
      </c>
      <c r="L359" s="6">
        <v>0</v>
      </c>
    </row>
    <row r="360" spans="1:12" ht="39" x14ac:dyDescent="0.25">
      <c r="A360" s="2">
        <v>6234465</v>
      </c>
      <c r="B360" s="2" t="s">
        <v>306</v>
      </c>
      <c r="C360" s="3">
        <v>2266036</v>
      </c>
      <c r="D360" s="2" t="s">
        <v>38</v>
      </c>
      <c r="E360" s="2" t="s">
        <v>43</v>
      </c>
      <c r="F360" s="4">
        <v>43164</v>
      </c>
      <c r="G360" s="4">
        <v>43164</v>
      </c>
      <c r="H360" s="2" t="s">
        <v>44</v>
      </c>
      <c r="I360" s="2"/>
      <c r="J360" s="5">
        <v>1</v>
      </c>
      <c r="K360" s="6">
        <v>0</v>
      </c>
      <c r="L360" s="6">
        <v>0</v>
      </c>
    </row>
    <row r="361" spans="1:12" ht="39" x14ac:dyDescent="0.25">
      <c r="A361" s="2">
        <v>6233527</v>
      </c>
      <c r="B361" s="2" t="s">
        <v>306</v>
      </c>
      <c r="C361" s="3">
        <v>2266049</v>
      </c>
      <c r="D361" s="2" t="s">
        <v>31</v>
      </c>
      <c r="E361" s="2" t="s">
        <v>43</v>
      </c>
      <c r="F361" s="4">
        <v>43165</v>
      </c>
      <c r="G361" s="4">
        <v>43165</v>
      </c>
      <c r="H361" s="2" t="s">
        <v>44</v>
      </c>
      <c r="I361" s="2"/>
      <c r="J361" s="5">
        <v>1</v>
      </c>
      <c r="K361" s="6">
        <v>0</v>
      </c>
      <c r="L361" s="6">
        <v>0</v>
      </c>
    </row>
    <row r="362" spans="1:12" ht="39" x14ac:dyDescent="0.25">
      <c r="A362" s="2">
        <v>6233543</v>
      </c>
      <c r="B362" s="2" t="s">
        <v>306</v>
      </c>
      <c r="C362" s="3">
        <v>2266050</v>
      </c>
      <c r="D362" s="2" t="s">
        <v>31</v>
      </c>
      <c r="E362" s="2" t="s">
        <v>27</v>
      </c>
      <c r="F362" s="4">
        <v>43166</v>
      </c>
      <c r="G362" s="4">
        <v>43166</v>
      </c>
      <c r="H362" s="2" t="s">
        <v>34</v>
      </c>
      <c r="I362" s="2"/>
      <c r="J362" s="5">
        <v>1</v>
      </c>
      <c r="K362" s="6">
        <v>626.70000000000005</v>
      </c>
      <c r="L362" s="6">
        <v>626.70000000000005</v>
      </c>
    </row>
    <row r="363" spans="1:12" ht="39" x14ac:dyDescent="0.25">
      <c r="A363" s="2">
        <v>6234716</v>
      </c>
      <c r="B363" s="2" t="s">
        <v>306</v>
      </c>
      <c r="C363" s="3">
        <v>2266361</v>
      </c>
      <c r="D363" s="2" t="s">
        <v>23</v>
      </c>
      <c r="E363" s="2" t="s">
        <v>27</v>
      </c>
      <c r="F363" s="4">
        <v>43166</v>
      </c>
      <c r="G363" s="4">
        <v>43166</v>
      </c>
      <c r="H363" s="2" t="s">
        <v>34</v>
      </c>
      <c r="I363" s="2"/>
      <c r="J363" s="5">
        <v>1</v>
      </c>
      <c r="K363" s="6">
        <v>626.70000000000005</v>
      </c>
      <c r="L363" s="6">
        <v>626.70000000000005</v>
      </c>
    </row>
    <row r="364" spans="1:12" ht="39" x14ac:dyDescent="0.25">
      <c r="A364" s="2">
        <v>6234704</v>
      </c>
      <c r="B364" s="2" t="s">
        <v>306</v>
      </c>
      <c r="C364" s="3">
        <v>2266362</v>
      </c>
      <c r="D364" s="2" t="s">
        <v>23</v>
      </c>
      <c r="E364" s="2" t="s">
        <v>43</v>
      </c>
      <c r="F364" s="4">
        <v>43165</v>
      </c>
      <c r="G364" s="4">
        <v>43165</v>
      </c>
      <c r="H364" s="2" t="s">
        <v>44</v>
      </c>
      <c r="I364" s="2"/>
      <c r="J364" s="5">
        <v>1</v>
      </c>
      <c r="K364" s="6">
        <v>0</v>
      </c>
      <c r="L364" s="6">
        <v>0</v>
      </c>
    </row>
    <row r="365" spans="1:12" ht="39" x14ac:dyDescent="0.25">
      <c r="A365" s="2">
        <v>6224738</v>
      </c>
      <c r="B365" s="2" t="s">
        <v>306</v>
      </c>
      <c r="C365" s="3">
        <v>2266377</v>
      </c>
      <c r="D365" s="2" t="s">
        <v>31</v>
      </c>
      <c r="E365" s="2" t="s">
        <v>43</v>
      </c>
      <c r="F365" s="4">
        <v>43168</v>
      </c>
      <c r="G365" s="4">
        <v>43168</v>
      </c>
      <c r="H365" s="2" t="s">
        <v>44</v>
      </c>
      <c r="I365" s="2"/>
      <c r="J365" s="5">
        <v>1</v>
      </c>
      <c r="K365" s="6">
        <v>0</v>
      </c>
      <c r="L365" s="6">
        <v>0</v>
      </c>
    </row>
    <row r="366" spans="1:12" ht="39" x14ac:dyDescent="0.25">
      <c r="A366" s="2">
        <v>6224752</v>
      </c>
      <c r="B366" s="2" t="s">
        <v>306</v>
      </c>
      <c r="C366" s="3">
        <v>2266378</v>
      </c>
      <c r="D366" s="2" t="s">
        <v>31</v>
      </c>
      <c r="E366" s="2" t="s">
        <v>27</v>
      </c>
      <c r="F366" s="4">
        <v>43168</v>
      </c>
      <c r="G366" s="4">
        <v>43168</v>
      </c>
      <c r="H366" s="2" t="s">
        <v>298</v>
      </c>
      <c r="I366" s="2"/>
      <c r="J366" s="5">
        <v>1</v>
      </c>
      <c r="K366" s="6">
        <v>498.69</v>
      </c>
      <c r="L366" s="6">
        <v>498.69</v>
      </c>
    </row>
    <row r="367" spans="1:12" ht="39" x14ac:dyDescent="0.25">
      <c r="A367" s="2">
        <v>6177189</v>
      </c>
      <c r="B367" s="2" t="s">
        <v>306</v>
      </c>
      <c r="C367" s="3">
        <v>2266493</v>
      </c>
      <c r="D367" s="2" t="s">
        <v>46</v>
      </c>
      <c r="E367" s="2" t="s">
        <v>14</v>
      </c>
      <c r="F367" s="4">
        <v>43169</v>
      </c>
      <c r="G367" s="4">
        <v>43169</v>
      </c>
      <c r="H367" s="2" t="s">
        <v>45</v>
      </c>
      <c r="I367" s="2"/>
      <c r="J367" s="5">
        <v>1</v>
      </c>
      <c r="K367" s="6">
        <v>383.5</v>
      </c>
      <c r="L367" s="6">
        <v>383.5</v>
      </c>
    </row>
    <row r="368" spans="1:12" ht="39" x14ac:dyDescent="0.25">
      <c r="A368" s="2">
        <v>6177174</v>
      </c>
      <c r="B368" s="2" t="s">
        <v>306</v>
      </c>
      <c r="C368" s="3">
        <v>2266494</v>
      </c>
      <c r="D368" s="2" t="s">
        <v>46</v>
      </c>
      <c r="E368" s="2" t="s">
        <v>43</v>
      </c>
      <c r="F368" s="4">
        <v>43169</v>
      </c>
      <c r="G368" s="4">
        <v>43169</v>
      </c>
      <c r="H368" s="2" t="s">
        <v>44</v>
      </c>
      <c r="I368" s="2"/>
      <c r="J368" s="5">
        <v>1</v>
      </c>
      <c r="K368" s="6">
        <v>0</v>
      </c>
      <c r="L368" s="6">
        <v>0</v>
      </c>
    </row>
    <row r="369" spans="1:12" ht="39" x14ac:dyDescent="0.25">
      <c r="A369" s="2">
        <v>6234397</v>
      </c>
      <c r="B369" s="2" t="s">
        <v>306</v>
      </c>
      <c r="C369" s="3">
        <v>2267082</v>
      </c>
      <c r="D369" s="2" t="s">
        <v>38</v>
      </c>
      <c r="E369" s="2" t="s">
        <v>27</v>
      </c>
      <c r="F369" s="4">
        <v>43165</v>
      </c>
      <c r="G369" s="4">
        <v>43165</v>
      </c>
      <c r="H369" s="2" t="s">
        <v>47</v>
      </c>
      <c r="I369" s="2"/>
      <c r="J369" s="5">
        <v>1</v>
      </c>
      <c r="K369" s="6">
        <v>22.61</v>
      </c>
      <c r="L369" s="6">
        <v>22.61</v>
      </c>
    </row>
    <row r="370" spans="1:12" ht="39" x14ac:dyDescent="0.25">
      <c r="A370" s="2">
        <v>6234397</v>
      </c>
      <c r="B370" s="2" t="s">
        <v>306</v>
      </c>
      <c r="C370" s="3">
        <v>2267082</v>
      </c>
      <c r="D370" s="2" t="s">
        <v>38</v>
      </c>
      <c r="E370" s="2" t="s">
        <v>27</v>
      </c>
      <c r="F370" s="4">
        <v>43166</v>
      </c>
      <c r="G370" s="4">
        <v>43166</v>
      </c>
      <c r="H370" s="2" t="s">
        <v>48</v>
      </c>
      <c r="I370" s="2"/>
      <c r="J370" s="5">
        <v>1</v>
      </c>
      <c r="K370" s="6">
        <v>146.76</v>
      </c>
      <c r="L370" s="6">
        <v>146.76</v>
      </c>
    </row>
    <row r="371" spans="1:12" ht="39" x14ac:dyDescent="0.25">
      <c r="A371" s="2">
        <v>6267539</v>
      </c>
      <c r="B371" s="2" t="s">
        <v>306</v>
      </c>
      <c r="C371" s="3">
        <v>2267889</v>
      </c>
      <c r="D371" s="2" t="s">
        <v>25</v>
      </c>
      <c r="E371" s="2" t="s">
        <v>14</v>
      </c>
      <c r="F371" s="4">
        <v>43165</v>
      </c>
      <c r="G371" s="4">
        <v>43165</v>
      </c>
      <c r="H371" s="2" t="s">
        <v>29</v>
      </c>
      <c r="I371" s="2"/>
      <c r="J371" s="5">
        <v>1</v>
      </c>
      <c r="K371" s="6">
        <v>194.94</v>
      </c>
      <c r="L371" s="6">
        <v>194.94</v>
      </c>
    </row>
    <row r="372" spans="1:12" ht="39" x14ac:dyDescent="0.25">
      <c r="A372" s="2">
        <v>6267518</v>
      </c>
      <c r="B372" s="2" t="s">
        <v>306</v>
      </c>
      <c r="C372" s="3">
        <v>2267890</v>
      </c>
      <c r="D372" s="2" t="s">
        <v>25</v>
      </c>
      <c r="E372" s="2" t="s">
        <v>43</v>
      </c>
      <c r="F372" s="4">
        <v>43165</v>
      </c>
      <c r="G372" s="4">
        <v>43165</v>
      </c>
      <c r="H372" s="2" t="s">
        <v>44</v>
      </c>
      <c r="I372" s="2"/>
      <c r="J372" s="5">
        <v>1</v>
      </c>
      <c r="K372" s="6">
        <v>0</v>
      </c>
      <c r="L372" s="6">
        <v>0</v>
      </c>
    </row>
    <row r="373" spans="1:12" ht="39" x14ac:dyDescent="0.25">
      <c r="A373" s="2">
        <v>6267280</v>
      </c>
      <c r="B373" s="2" t="s">
        <v>306</v>
      </c>
      <c r="C373" s="3">
        <v>2267891</v>
      </c>
      <c r="D373" s="2" t="s">
        <v>25</v>
      </c>
      <c r="E373" s="2" t="s">
        <v>43</v>
      </c>
      <c r="F373" s="4">
        <v>43165</v>
      </c>
      <c r="G373" s="4">
        <v>43165</v>
      </c>
      <c r="H373" s="2" t="s">
        <v>44</v>
      </c>
      <c r="I373" s="2"/>
      <c r="J373" s="5">
        <v>1</v>
      </c>
      <c r="K373" s="6">
        <v>0</v>
      </c>
      <c r="L373" s="6">
        <v>0</v>
      </c>
    </row>
    <row r="374" spans="1:12" ht="39" x14ac:dyDescent="0.25">
      <c r="A374" s="2">
        <v>6267369</v>
      </c>
      <c r="B374" s="2" t="s">
        <v>306</v>
      </c>
      <c r="C374" s="3">
        <v>2267892</v>
      </c>
      <c r="D374" s="2" t="s">
        <v>25</v>
      </c>
      <c r="E374" s="2" t="s">
        <v>27</v>
      </c>
      <c r="F374" s="4">
        <v>43167</v>
      </c>
      <c r="G374" s="4">
        <v>43167</v>
      </c>
      <c r="H374" s="2" t="s">
        <v>34</v>
      </c>
      <c r="I374" s="2"/>
      <c r="J374" s="5">
        <v>1</v>
      </c>
      <c r="K374" s="6">
        <v>626.70000000000005</v>
      </c>
      <c r="L374" s="6">
        <v>626.70000000000005</v>
      </c>
    </row>
    <row r="375" spans="1:12" ht="39" x14ac:dyDescent="0.25">
      <c r="A375" s="2">
        <v>6268711</v>
      </c>
      <c r="B375" s="2" t="s">
        <v>306</v>
      </c>
      <c r="C375" s="3">
        <v>2267897</v>
      </c>
      <c r="D375" s="2" t="s">
        <v>13</v>
      </c>
      <c r="E375" s="2" t="s">
        <v>27</v>
      </c>
      <c r="F375" s="4">
        <v>43166</v>
      </c>
      <c r="G375" s="4">
        <v>43166</v>
      </c>
      <c r="H375" s="2" t="s">
        <v>34</v>
      </c>
      <c r="I375" s="2"/>
      <c r="J375" s="5">
        <v>1</v>
      </c>
      <c r="K375" s="6">
        <v>626.70000000000005</v>
      </c>
      <c r="L375" s="6">
        <v>626.70000000000005</v>
      </c>
    </row>
    <row r="376" spans="1:12" ht="39" x14ac:dyDescent="0.25">
      <c r="A376" s="2">
        <v>6268695</v>
      </c>
      <c r="B376" s="2" t="s">
        <v>306</v>
      </c>
      <c r="C376" s="3">
        <v>2267898</v>
      </c>
      <c r="D376" s="2" t="s">
        <v>13</v>
      </c>
      <c r="E376" s="2" t="s">
        <v>43</v>
      </c>
      <c r="F376" s="4">
        <v>43165</v>
      </c>
      <c r="G376" s="4">
        <v>43165</v>
      </c>
      <c r="H376" s="2" t="s">
        <v>44</v>
      </c>
      <c r="I376" s="2"/>
      <c r="J376" s="5">
        <v>1</v>
      </c>
      <c r="K376" s="6">
        <v>0</v>
      </c>
      <c r="L376" s="6">
        <v>0</v>
      </c>
    </row>
    <row r="377" spans="1:12" ht="39" x14ac:dyDescent="0.25">
      <c r="A377" s="2">
        <v>6268910</v>
      </c>
      <c r="B377" s="2" t="s">
        <v>306</v>
      </c>
      <c r="C377" s="3">
        <v>2268012</v>
      </c>
      <c r="D377" s="2" t="s">
        <v>23</v>
      </c>
      <c r="E377" s="2" t="s">
        <v>27</v>
      </c>
      <c r="F377" s="4">
        <v>43169</v>
      </c>
      <c r="G377" s="4">
        <v>43169</v>
      </c>
      <c r="H377" s="2" t="s">
        <v>34</v>
      </c>
      <c r="I377" s="2"/>
      <c r="J377" s="5">
        <v>1</v>
      </c>
      <c r="K377" s="6">
        <v>626.70000000000005</v>
      </c>
      <c r="L377" s="6">
        <v>626.70000000000005</v>
      </c>
    </row>
    <row r="378" spans="1:12" ht="39" x14ac:dyDescent="0.25">
      <c r="A378" s="2">
        <v>6268898</v>
      </c>
      <c r="B378" s="2" t="s">
        <v>306</v>
      </c>
      <c r="C378" s="3">
        <v>2268013</v>
      </c>
      <c r="D378" s="2" t="s">
        <v>23</v>
      </c>
      <c r="E378" s="2" t="s">
        <v>43</v>
      </c>
      <c r="F378" s="4">
        <v>43169</v>
      </c>
      <c r="G378" s="4">
        <v>43169</v>
      </c>
      <c r="H378" s="2" t="s">
        <v>44</v>
      </c>
      <c r="I378" s="2"/>
      <c r="J378" s="5">
        <v>1</v>
      </c>
      <c r="K378" s="6">
        <v>0</v>
      </c>
      <c r="L378" s="6">
        <v>0</v>
      </c>
    </row>
    <row r="379" spans="1:12" ht="39" x14ac:dyDescent="0.25">
      <c r="A379" s="2">
        <v>6269529</v>
      </c>
      <c r="B379" s="2" t="s">
        <v>306</v>
      </c>
      <c r="C379" s="3">
        <v>2268034</v>
      </c>
      <c r="D379" s="2" t="s">
        <v>25</v>
      </c>
      <c r="E379" s="2" t="s">
        <v>27</v>
      </c>
      <c r="F379" s="4">
        <v>43169</v>
      </c>
      <c r="G379" s="4">
        <v>43169</v>
      </c>
      <c r="H379" s="2" t="s">
        <v>30</v>
      </c>
      <c r="I379" s="2"/>
      <c r="J379" s="5">
        <v>1</v>
      </c>
      <c r="K379" s="6">
        <v>433.57</v>
      </c>
      <c r="L379" s="6">
        <v>433.57</v>
      </c>
    </row>
    <row r="380" spans="1:12" ht="39" x14ac:dyDescent="0.25">
      <c r="A380" s="2">
        <v>6269441</v>
      </c>
      <c r="B380" s="2" t="s">
        <v>306</v>
      </c>
      <c r="C380" s="3">
        <v>2268035</v>
      </c>
      <c r="D380" s="2" t="s">
        <v>25</v>
      </c>
      <c r="E380" s="2" t="s">
        <v>43</v>
      </c>
      <c r="F380" s="4">
        <v>43169</v>
      </c>
      <c r="G380" s="4">
        <v>43169</v>
      </c>
      <c r="H380" s="2" t="s">
        <v>44</v>
      </c>
      <c r="I380" s="2"/>
      <c r="J380" s="5">
        <v>1</v>
      </c>
      <c r="K380" s="6">
        <v>0</v>
      </c>
      <c r="L380" s="6">
        <v>0</v>
      </c>
    </row>
    <row r="381" spans="1:12" ht="39" x14ac:dyDescent="0.25">
      <c r="A381" s="2">
        <v>6259417</v>
      </c>
      <c r="B381" s="2" t="s">
        <v>306</v>
      </c>
      <c r="C381" s="3">
        <v>2268220</v>
      </c>
      <c r="D381" s="2" t="s">
        <v>32</v>
      </c>
      <c r="E381" s="2" t="s">
        <v>43</v>
      </c>
      <c r="F381" s="4">
        <v>43168</v>
      </c>
      <c r="G381" s="4">
        <v>43168</v>
      </c>
      <c r="H381" s="2" t="s">
        <v>44</v>
      </c>
      <c r="I381" s="2"/>
      <c r="J381" s="5">
        <v>1</v>
      </c>
      <c r="K381" s="6">
        <v>0</v>
      </c>
      <c r="L381" s="6">
        <v>0</v>
      </c>
    </row>
    <row r="382" spans="1:12" ht="39" x14ac:dyDescent="0.25">
      <c r="A382" s="2">
        <v>6283286</v>
      </c>
      <c r="B382" s="2" t="s">
        <v>306</v>
      </c>
      <c r="C382" s="3">
        <v>2268931</v>
      </c>
      <c r="D382" s="2" t="s">
        <v>23</v>
      </c>
      <c r="E382" s="2" t="s">
        <v>43</v>
      </c>
      <c r="F382" s="4">
        <v>43168</v>
      </c>
      <c r="G382" s="4">
        <v>43168</v>
      </c>
      <c r="H382" s="2" t="s">
        <v>44</v>
      </c>
      <c r="I382" s="2"/>
      <c r="J382" s="5">
        <v>1</v>
      </c>
      <c r="K382" s="6">
        <v>0</v>
      </c>
      <c r="L382" s="6">
        <v>0</v>
      </c>
    </row>
    <row r="383" spans="1:12" ht="39" x14ac:dyDescent="0.25">
      <c r="A383" s="2">
        <v>6288726</v>
      </c>
      <c r="B383" s="2" t="s">
        <v>306</v>
      </c>
      <c r="C383" s="3">
        <v>2269455</v>
      </c>
      <c r="D383" s="2" t="s">
        <v>38</v>
      </c>
      <c r="E383" s="2" t="s">
        <v>43</v>
      </c>
      <c r="F383" s="4">
        <v>43166</v>
      </c>
      <c r="G383" s="4">
        <v>43166</v>
      </c>
      <c r="H383" s="2" t="s">
        <v>44</v>
      </c>
      <c r="I383" s="2"/>
      <c r="J383" s="5">
        <v>1</v>
      </c>
      <c r="K383" s="6">
        <v>0</v>
      </c>
      <c r="L383" s="6">
        <v>0</v>
      </c>
    </row>
    <row r="384" spans="1:12" ht="39" x14ac:dyDescent="0.25">
      <c r="A384" s="2">
        <v>6290541</v>
      </c>
      <c r="B384" s="2" t="s">
        <v>306</v>
      </c>
      <c r="C384" s="3">
        <v>2269463</v>
      </c>
      <c r="D384" s="2" t="s">
        <v>25</v>
      </c>
      <c r="E384" s="2" t="s">
        <v>27</v>
      </c>
      <c r="F384" s="4">
        <v>43169</v>
      </c>
      <c r="G384" s="4">
        <v>43169</v>
      </c>
      <c r="H384" s="2" t="s">
        <v>34</v>
      </c>
      <c r="I384" s="2"/>
      <c r="J384" s="5">
        <v>1</v>
      </c>
      <c r="K384" s="6">
        <v>626.70000000000005</v>
      </c>
      <c r="L384" s="6">
        <v>626.70000000000005</v>
      </c>
    </row>
    <row r="385" spans="1:12" ht="39" x14ac:dyDescent="0.25">
      <c r="A385" s="2">
        <v>6290533</v>
      </c>
      <c r="B385" s="2" t="s">
        <v>306</v>
      </c>
      <c r="C385" s="3">
        <v>2269464</v>
      </c>
      <c r="D385" s="2" t="s">
        <v>25</v>
      </c>
      <c r="E385" s="2" t="s">
        <v>43</v>
      </c>
      <c r="F385" s="4">
        <v>43166</v>
      </c>
      <c r="G385" s="4">
        <v>43166</v>
      </c>
      <c r="H385" s="2" t="s">
        <v>44</v>
      </c>
      <c r="I385" s="2"/>
      <c r="J385" s="5">
        <v>1</v>
      </c>
      <c r="K385" s="6">
        <v>0</v>
      </c>
      <c r="L385" s="6">
        <v>0</v>
      </c>
    </row>
    <row r="386" spans="1:12" ht="39" x14ac:dyDescent="0.25">
      <c r="A386" s="2">
        <v>6288937</v>
      </c>
      <c r="B386" s="2" t="s">
        <v>306</v>
      </c>
      <c r="C386" s="3">
        <v>2269475</v>
      </c>
      <c r="D386" s="2" t="s">
        <v>38</v>
      </c>
      <c r="E386" s="2" t="s">
        <v>27</v>
      </c>
      <c r="F386" s="4">
        <v>43168</v>
      </c>
      <c r="G386" s="4">
        <v>43168</v>
      </c>
      <c r="H386" s="2" t="s">
        <v>298</v>
      </c>
      <c r="I386" s="2"/>
      <c r="J386" s="5">
        <v>1</v>
      </c>
      <c r="K386" s="6">
        <v>498.69</v>
      </c>
      <c r="L386" s="6">
        <v>498.69</v>
      </c>
    </row>
    <row r="387" spans="1:12" ht="39" x14ac:dyDescent="0.25">
      <c r="A387" s="2">
        <v>6288918</v>
      </c>
      <c r="B387" s="2" t="s">
        <v>306</v>
      </c>
      <c r="C387" s="3">
        <v>2269476</v>
      </c>
      <c r="D387" s="2" t="s">
        <v>38</v>
      </c>
      <c r="E387" s="2"/>
      <c r="F387" s="4">
        <v>43168</v>
      </c>
      <c r="G387" s="4">
        <v>43168</v>
      </c>
      <c r="H387" s="2" t="s">
        <v>44</v>
      </c>
      <c r="I387" s="2"/>
      <c r="J387" s="5">
        <v>1</v>
      </c>
      <c r="K387" s="6">
        <v>0</v>
      </c>
      <c r="L387" s="6">
        <v>0</v>
      </c>
    </row>
    <row r="388" spans="1:12" ht="39" x14ac:dyDescent="0.25">
      <c r="A388" s="2">
        <v>6290253</v>
      </c>
      <c r="B388" s="2" t="s">
        <v>306</v>
      </c>
      <c r="C388" s="3">
        <v>2269510</v>
      </c>
      <c r="D388" s="2" t="s">
        <v>46</v>
      </c>
      <c r="E388" s="2" t="s">
        <v>43</v>
      </c>
      <c r="F388" s="4">
        <v>43167</v>
      </c>
      <c r="G388" s="4">
        <v>43167</v>
      </c>
      <c r="H388" s="2" t="s">
        <v>44</v>
      </c>
      <c r="I388" s="2"/>
      <c r="J388" s="5">
        <v>1</v>
      </c>
      <c r="K388" s="6">
        <v>0</v>
      </c>
      <c r="L388" s="6">
        <v>0</v>
      </c>
    </row>
    <row r="389" spans="1:12" ht="39" x14ac:dyDescent="0.25">
      <c r="A389" s="2">
        <v>6291424</v>
      </c>
      <c r="B389" s="2" t="s">
        <v>306</v>
      </c>
      <c r="C389" s="3">
        <v>2269581</v>
      </c>
      <c r="D389" s="2" t="s">
        <v>23</v>
      </c>
      <c r="E389" s="2" t="s">
        <v>43</v>
      </c>
      <c r="F389" s="4">
        <v>43169</v>
      </c>
      <c r="G389" s="4">
        <v>43169</v>
      </c>
      <c r="H389" s="2" t="s">
        <v>44</v>
      </c>
      <c r="I389" s="2"/>
      <c r="J389" s="5">
        <v>1</v>
      </c>
      <c r="K389" s="6">
        <v>0</v>
      </c>
      <c r="L389" s="6">
        <v>0</v>
      </c>
    </row>
    <row r="390" spans="1:12" ht="39" x14ac:dyDescent="0.25">
      <c r="A390" s="2">
        <v>6257563</v>
      </c>
      <c r="B390" s="2" t="s">
        <v>306</v>
      </c>
      <c r="C390" s="3">
        <v>2269797</v>
      </c>
      <c r="D390" s="2" t="s">
        <v>26</v>
      </c>
      <c r="E390" s="2" t="s">
        <v>27</v>
      </c>
      <c r="F390" s="4">
        <v>43167</v>
      </c>
      <c r="G390" s="4">
        <v>43167</v>
      </c>
      <c r="H390" s="2" t="s">
        <v>34</v>
      </c>
      <c r="I390" s="2"/>
      <c r="J390" s="5">
        <v>1</v>
      </c>
      <c r="K390" s="6">
        <v>626.70000000000005</v>
      </c>
      <c r="L390" s="6">
        <v>626.70000000000005</v>
      </c>
    </row>
    <row r="391" spans="1:12" ht="39" x14ac:dyDescent="0.25">
      <c r="A391" s="2">
        <v>6284652</v>
      </c>
      <c r="B391" s="2" t="s">
        <v>306</v>
      </c>
      <c r="C391" s="3">
        <v>2269844</v>
      </c>
      <c r="D391" s="2" t="s">
        <v>13</v>
      </c>
      <c r="E391" s="2" t="s">
        <v>43</v>
      </c>
      <c r="F391" s="4">
        <v>43166</v>
      </c>
      <c r="G391" s="4">
        <v>43166</v>
      </c>
      <c r="H391" s="2" t="s">
        <v>44</v>
      </c>
      <c r="I391" s="2"/>
      <c r="J391" s="5">
        <v>1</v>
      </c>
      <c r="K391" s="6">
        <v>0</v>
      </c>
      <c r="L391" s="6">
        <v>0</v>
      </c>
    </row>
    <row r="392" spans="1:12" ht="39" x14ac:dyDescent="0.25">
      <c r="A392" s="2">
        <v>6284665</v>
      </c>
      <c r="B392" s="2" t="s">
        <v>306</v>
      </c>
      <c r="C392" s="3">
        <v>2269845</v>
      </c>
      <c r="D392" s="2" t="s">
        <v>13</v>
      </c>
      <c r="E392" s="2" t="s">
        <v>27</v>
      </c>
      <c r="F392" s="4">
        <v>43166</v>
      </c>
      <c r="G392" s="4">
        <v>43166</v>
      </c>
      <c r="H392" s="2" t="s">
        <v>30</v>
      </c>
      <c r="I392" s="2"/>
      <c r="J392" s="5">
        <v>1</v>
      </c>
      <c r="K392" s="6">
        <v>433.57</v>
      </c>
      <c r="L392" s="6">
        <v>433.57</v>
      </c>
    </row>
    <row r="393" spans="1:12" ht="39" x14ac:dyDescent="0.25">
      <c r="A393" s="2">
        <v>6295203</v>
      </c>
      <c r="B393" s="2" t="s">
        <v>306</v>
      </c>
      <c r="C393" s="3">
        <v>2269937</v>
      </c>
      <c r="D393" s="2" t="s">
        <v>38</v>
      </c>
      <c r="E393" s="2" t="s">
        <v>43</v>
      </c>
      <c r="F393" s="4">
        <v>43168</v>
      </c>
      <c r="G393" s="4">
        <v>43168</v>
      </c>
      <c r="H393" s="2" t="s">
        <v>44</v>
      </c>
      <c r="I393" s="2"/>
      <c r="J393" s="5">
        <v>1</v>
      </c>
      <c r="K393" s="6">
        <v>0</v>
      </c>
      <c r="L393" s="6">
        <v>0</v>
      </c>
    </row>
    <row r="394" spans="1:12" ht="39" x14ac:dyDescent="0.25">
      <c r="A394" s="2">
        <v>6295220</v>
      </c>
      <c r="B394" s="2" t="s">
        <v>306</v>
      </c>
      <c r="C394" s="3">
        <v>2269938</v>
      </c>
      <c r="D394" s="2" t="s">
        <v>38</v>
      </c>
      <c r="E394" s="2" t="s">
        <v>14</v>
      </c>
      <c r="F394" s="4">
        <v>43169</v>
      </c>
      <c r="G394" s="4">
        <v>43169</v>
      </c>
      <c r="H394" s="2" t="s">
        <v>45</v>
      </c>
      <c r="I394" s="2"/>
      <c r="J394" s="5">
        <v>1</v>
      </c>
      <c r="K394" s="6">
        <v>383.5</v>
      </c>
      <c r="L394" s="6">
        <v>383.5</v>
      </c>
    </row>
    <row r="395" spans="1:12" ht="39" x14ac:dyDescent="0.25">
      <c r="A395" s="2">
        <v>6303033</v>
      </c>
      <c r="B395" s="2" t="s">
        <v>306</v>
      </c>
      <c r="C395" s="3">
        <v>2270119</v>
      </c>
      <c r="D395" s="2" t="s">
        <v>23</v>
      </c>
      <c r="E395" s="2" t="s">
        <v>43</v>
      </c>
      <c r="F395" s="4">
        <v>43169</v>
      </c>
      <c r="G395" s="4">
        <v>43169</v>
      </c>
      <c r="H395" s="2" t="s">
        <v>44</v>
      </c>
      <c r="I395" s="2"/>
      <c r="J395" s="5">
        <v>1</v>
      </c>
      <c r="K395" s="6">
        <v>0</v>
      </c>
      <c r="L395" s="6">
        <v>0</v>
      </c>
    </row>
    <row r="396" spans="1:12" ht="39" x14ac:dyDescent="0.25">
      <c r="A396" s="2">
        <v>6319353</v>
      </c>
      <c r="B396" s="2" t="s">
        <v>306</v>
      </c>
      <c r="C396" s="3">
        <v>2271151</v>
      </c>
      <c r="D396" s="2" t="s">
        <v>13</v>
      </c>
      <c r="E396" s="2" t="s">
        <v>14</v>
      </c>
      <c r="F396" s="4">
        <v>43168</v>
      </c>
      <c r="G396" s="4">
        <v>43168</v>
      </c>
      <c r="H396" s="2" t="s">
        <v>45</v>
      </c>
      <c r="I396" s="2"/>
      <c r="J396" s="5">
        <v>1</v>
      </c>
      <c r="K396" s="6">
        <v>383.5</v>
      </c>
      <c r="L396" s="6">
        <v>383.5</v>
      </c>
    </row>
    <row r="397" spans="1:12" ht="39" x14ac:dyDescent="0.25">
      <c r="A397" s="2">
        <v>6319349</v>
      </c>
      <c r="B397" s="2" t="s">
        <v>306</v>
      </c>
      <c r="C397" s="3">
        <v>2271152</v>
      </c>
      <c r="D397" s="2" t="s">
        <v>13</v>
      </c>
      <c r="E397" s="2" t="s">
        <v>43</v>
      </c>
      <c r="F397" s="4">
        <v>43168</v>
      </c>
      <c r="G397" s="4">
        <v>43168</v>
      </c>
      <c r="H397" s="2" t="s">
        <v>44</v>
      </c>
      <c r="I397" s="2"/>
      <c r="J397" s="5">
        <v>1</v>
      </c>
      <c r="K397" s="6">
        <v>0</v>
      </c>
      <c r="L397" s="6">
        <v>0</v>
      </c>
    </row>
    <row r="398" spans="1:12" ht="39" x14ac:dyDescent="0.25">
      <c r="A398" s="2">
        <v>6327599</v>
      </c>
      <c r="B398" s="2" t="s">
        <v>306</v>
      </c>
      <c r="C398" s="3">
        <v>2271185</v>
      </c>
      <c r="D398" s="2" t="s">
        <v>31</v>
      </c>
      <c r="E398" s="2" t="s">
        <v>14</v>
      </c>
      <c r="F398" s="4">
        <v>43169</v>
      </c>
      <c r="G398" s="4">
        <v>43169</v>
      </c>
      <c r="H398" s="2" t="s">
        <v>29</v>
      </c>
      <c r="I398" s="2"/>
      <c r="J398" s="5">
        <v>1</v>
      </c>
      <c r="K398" s="6">
        <v>194.94</v>
      </c>
      <c r="L398" s="6">
        <v>194.94</v>
      </c>
    </row>
    <row r="399" spans="1:12" ht="39" x14ac:dyDescent="0.25">
      <c r="A399" s="2">
        <v>6327435</v>
      </c>
      <c r="B399" s="2" t="s">
        <v>306</v>
      </c>
      <c r="C399" s="3">
        <v>2271186</v>
      </c>
      <c r="D399" s="2" t="s">
        <v>31</v>
      </c>
      <c r="E399" s="2" t="s">
        <v>43</v>
      </c>
      <c r="F399" s="4">
        <v>43169</v>
      </c>
      <c r="G399" s="4">
        <v>43169</v>
      </c>
      <c r="H399" s="2" t="s">
        <v>44</v>
      </c>
      <c r="I399" s="2"/>
      <c r="J399" s="5">
        <v>1</v>
      </c>
      <c r="K399" s="6">
        <v>0</v>
      </c>
      <c r="L399" s="6">
        <v>0</v>
      </c>
    </row>
    <row r="400" spans="1:12" ht="39" x14ac:dyDescent="0.25">
      <c r="A400" s="2">
        <v>6343550</v>
      </c>
      <c r="B400" s="2" t="s">
        <v>306</v>
      </c>
      <c r="C400" s="3">
        <v>2272360</v>
      </c>
      <c r="D400" s="2" t="s">
        <v>46</v>
      </c>
      <c r="E400" s="2" t="s">
        <v>43</v>
      </c>
      <c r="F400" s="4">
        <v>43169</v>
      </c>
      <c r="G400" s="4">
        <v>43169</v>
      </c>
      <c r="H400" s="2" t="s">
        <v>44</v>
      </c>
      <c r="I400" s="2"/>
      <c r="J400" s="5">
        <v>1</v>
      </c>
      <c r="K400" s="6">
        <v>0</v>
      </c>
      <c r="L400" s="6">
        <v>0</v>
      </c>
    </row>
    <row r="401" spans="1:12" ht="39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 t="s">
        <v>49</v>
      </c>
      <c r="L401" s="6">
        <v>27683.94</v>
      </c>
    </row>
    <row r="402" spans="1:12" ht="39" x14ac:dyDescent="0.25">
      <c r="A402" s="2">
        <v>2439106</v>
      </c>
      <c r="B402" s="2" t="s">
        <v>316</v>
      </c>
      <c r="C402" s="3">
        <v>2087635</v>
      </c>
      <c r="D402" s="2" t="s">
        <v>21</v>
      </c>
      <c r="E402" s="2" t="s">
        <v>27</v>
      </c>
      <c r="F402" s="4">
        <v>43176</v>
      </c>
      <c r="G402" s="4">
        <v>43176</v>
      </c>
      <c r="H402" s="2" t="s">
        <v>298</v>
      </c>
      <c r="I402" s="2"/>
      <c r="J402" s="5">
        <v>1</v>
      </c>
      <c r="K402" s="6">
        <v>498.69</v>
      </c>
      <c r="L402" s="6">
        <v>498.69</v>
      </c>
    </row>
    <row r="403" spans="1:12" ht="39" x14ac:dyDescent="0.25">
      <c r="A403" s="2">
        <v>4330734</v>
      </c>
      <c r="B403" s="2" t="s">
        <v>316</v>
      </c>
      <c r="C403" s="3">
        <v>2170220</v>
      </c>
      <c r="D403" s="2" t="s">
        <v>31</v>
      </c>
      <c r="E403" s="2" t="s">
        <v>43</v>
      </c>
      <c r="F403" s="4">
        <v>43173</v>
      </c>
      <c r="G403" s="4">
        <v>43173</v>
      </c>
      <c r="H403" s="2" t="s">
        <v>44</v>
      </c>
      <c r="I403" s="2"/>
      <c r="J403" s="5">
        <v>1</v>
      </c>
      <c r="K403" s="6">
        <v>0</v>
      </c>
      <c r="L403" s="6">
        <v>0</v>
      </c>
    </row>
    <row r="404" spans="1:12" ht="64.5" x14ac:dyDescent="0.25">
      <c r="A404" s="2">
        <v>5418848</v>
      </c>
      <c r="B404" s="2" t="s">
        <v>316</v>
      </c>
      <c r="C404" s="3">
        <v>2223528</v>
      </c>
      <c r="D404" s="2" t="s">
        <v>13</v>
      </c>
      <c r="E404" s="2" t="s">
        <v>18</v>
      </c>
      <c r="F404" s="4">
        <v>43172</v>
      </c>
      <c r="G404" s="4">
        <v>43172</v>
      </c>
      <c r="H404" s="2" t="s">
        <v>42</v>
      </c>
      <c r="I404" s="2"/>
      <c r="J404" s="5">
        <v>1</v>
      </c>
      <c r="K404" s="6">
        <v>0</v>
      </c>
      <c r="L404" s="6">
        <v>0</v>
      </c>
    </row>
    <row r="405" spans="1:12" ht="39" x14ac:dyDescent="0.25">
      <c r="A405" s="2">
        <v>5418848</v>
      </c>
      <c r="B405" s="2" t="s">
        <v>316</v>
      </c>
      <c r="C405" s="3">
        <v>2223528</v>
      </c>
      <c r="D405" s="2" t="s">
        <v>13</v>
      </c>
      <c r="E405" s="2"/>
      <c r="F405" s="4">
        <v>43173</v>
      </c>
      <c r="G405" s="4">
        <v>43173</v>
      </c>
      <c r="H405" s="2" t="s">
        <v>39</v>
      </c>
      <c r="I405" s="2"/>
      <c r="J405" s="5">
        <v>1</v>
      </c>
      <c r="K405" s="6">
        <v>881.69</v>
      </c>
      <c r="L405" s="6">
        <v>881.69</v>
      </c>
    </row>
    <row r="406" spans="1:12" ht="39" x14ac:dyDescent="0.25">
      <c r="A406" s="2">
        <v>5702621</v>
      </c>
      <c r="B406" s="2" t="s">
        <v>316</v>
      </c>
      <c r="C406" s="3">
        <v>2238647</v>
      </c>
      <c r="D406" s="2" t="s">
        <v>46</v>
      </c>
      <c r="E406" s="2" t="s">
        <v>22</v>
      </c>
      <c r="F406" s="4">
        <v>43174</v>
      </c>
      <c r="G406" s="4">
        <v>43167</v>
      </c>
      <c r="H406" s="2" t="s">
        <v>19</v>
      </c>
      <c r="I406" s="2"/>
      <c r="J406" s="5">
        <v>4.1500000000000004</v>
      </c>
      <c r="K406" s="6">
        <v>11.79</v>
      </c>
      <c r="L406" s="6">
        <v>48.93</v>
      </c>
    </row>
    <row r="407" spans="1:12" ht="39" x14ac:dyDescent="0.25">
      <c r="A407" s="2">
        <v>5702621</v>
      </c>
      <c r="B407" s="2" t="s">
        <v>316</v>
      </c>
      <c r="C407" s="3">
        <v>2238647</v>
      </c>
      <c r="D407" s="2" t="s">
        <v>46</v>
      </c>
      <c r="E407" s="2" t="s">
        <v>27</v>
      </c>
      <c r="F407" s="4">
        <v>43176</v>
      </c>
      <c r="G407" s="4">
        <v>43176</v>
      </c>
      <c r="H407" s="2" t="s">
        <v>37</v>
      </c>
      <c r="I407" s="2"/>
      <c r="J407" s="5">
        <v>1</v>
      </c>
      <c r="K407" s="6">
        <v>414.92</v>
      </c>
      <c r="L407" s="6">
        <v>414.92</v>
      </c>
    </row>
    <row r="408" spans="1:12" ht="39" x14ac:dyDescent="0.25">
      <c r="A408" s="2">
        <v>5774233</v>
      </c>
      <c r="B408" s="2" t="s">
        <v>316</v>
      </c>
      <c r="C408" s="3">
        <v>2241390</v>
      </c>
      <c r="D408" s="2" t="s">
        <v>31</v>
      </c>
      <c r="E408" s="2" t="s">
        <v>27</v>
      </c>
      <c r="F408" s="4">
        <v>43173</v>
      </c>
      <c r="G408" s="4">
        <v>43173</v>
      </c>
      <c r="H408" s="2" t="s">
        <v>39</v>
      </c>
      <c r="I408" s="2"/>
      <c r="J408" s="5">
        <v>1</v>
      </c>
      <c r="K408" s="6">
        <v>881.69</v>
      </c>
      <c r="L408" s="6">
        <v>881.69</v>
      </c>
    </row>
    <row r="409" spans="1:12" ht="39" x14ac:dyDescent="0.25">
      <c r="A409" s="2">
        <v>5874469</v>
      </c>
      <c r="B409" s="2" t="s">
        <v>316</v>
      </c>
      <c r="C409" s="3">
        <v>2245394</v>
      </c>
      <c r="D409" s="2" t="s">
        <v>23</v>
      </c>
      <c r="E409" s="2" t="s">
        <v>14</v>
      </c>
      <c r="F409" s="4">
        <v>43171</v>
      </c>
      <c r="G409" s="4">
        <v>43171</v>
      </c>
      <c r="H409" s="2" t="s">
        <v>20</v>
      </c>
      <c r="I409" s="2"/>
      <c r="J409" s="5">
        <v>1</v>
      </c>
      <c r="K409" s="6">
        <v>0</v>
      </c>
      <c r="L409" s="6">
        <v>0</v>
      </c>
    </row>
    <row r="410" spans="1:12" ht="39" x14ac:dyDescent="0.25">
      <c r="A410" s="2">
        <v>5874469</v>
      </c>
      <c r="B410" s="2" t="s">
        <v>316</v>
      </c>
      <c r="C410" s="3">
        <v>2245394</v>
      </c>
      <c r="D410" s="2" t="s">
        <v>23</v>
      </c>
      <c r="E410" s="2" t="s">
        <v>14</v>
      </c>
      <c r="F410" s="4">
        <v>43171</v>
      </c>
      <c r="G410" s="4">
        <v>43171</v>
      </c>
      <c r="H410" s="2" t="s">
        <v>29</v>
      </c>
      <c r="I410" s="2"/>
      <c r="J410" s="5">
        <v>-1</v>
      </c>
      <c r="K410" s="6">
        <v>194.94</v>
      </c>
      <c r="L410" s="6">
        <v>-194.94</v>
      </c>
    </row>
    <row r="411" spans="1:12" ht="39" x14ac:dyDescent="0.25">
      <c r="A411" s="2">
        <v>5889349</v>
      </c>
      <c r="B411" s="2" t="s">
        <v>316</v>
      </c>
      <c r="C411" s="3">
        <v>2246309</v>
      </c>
      <c r="D411" s="2" t="s">
        <v>26</v>
      </c>
      <c r="E411" s="2" t="s">
        <v>27</v>
      </c>
      <c r="F411" s="4">
        <v>43172</v>
      </c>
      <c r="G411" s="4">
        <v>43172</v>
      </c>
      <c r="H411" s="2" t="s">
        <v>34</v>
      </c>
      <c r="I411" s="2"/>
      <c r="J411" s="5">
        <v>1</v>
      </c>
      <c r="K411" s="6">
        <v>626.70000000000005</v>
      </c>
      <c r="L411" s="6">
        <v>626.70000000000005</v>
      </c>
    </row>
    <row r="412" spans="1:12" ht="39" x14ac:dyDescent="0.25">
      <c r="A412" s="2">
        <v>5942353</v>
      </c>
      <c r="B412" s="2" t="s">
        <v>316</v>
      </c>
      <c r="C412" s="3">
        <v>2249409</v>
      </c>
      <c r="D412" s="2" t="s">
        <v>46</v>
      </c>
      <c r="E412" s="2" t="s">
        <v>43</v>
      </c>
      <c r="F412" s="4">
        <v>43171</v>
      </c>
      <c r="G412" s="4">
        <v>43171</v>
      </c>
      <c r="H412" s="2" t="s">
        <v>44</v>
      </c>
      <c r="I412" s="2"/>
      <c r="J412" s="5">
        <v>1</v>
      </c>
      <c r="K412" s="6">
        <v>0</v>
      </c>
      <c r="L412" s="6">
        <v>0</v>
      </c>
    </row>
    <row r="413" spans="1:12" ht="39" x14ac:dyDescent="0.25">
      <c r="A413" s="2">
        <v>5942384</v>
      </c>
      <c r="B413" s="2" t="s">
        <v>316</v>
      </c>
      <c r="C413" s="3">
        <v>2249410</v>
      </c>
      <c r="D413" s="2" t="s">
        <v>46</v>
      </c>
      <c r="E413" s="2" t="s">
        <v>27</v>
      </c>
      <c r="F413" s="4">
        <v>43175</v>
      </c>
      <c r="G413" s="4">
        <v>43175</v>
      </c>
      <c r="H413" s="2" t="s">
        <v>37</v>
      </c>
      <c r="I413" s="2"/>
      <c r="J413" s="5">
        <v>1</v>
      </c>
      <c r="K413" s="6">
        <v>414.92</v>
      </c>
      <c r="L413" s="6">
        <v>414.92</v>
      </c>
    </row>
    <row r="414" spans="1:12" ht="39" x14ac:dyDescent="0.25">
      <c r="A414" s="2">
        <v>5912240</v>
      </c>
      <c r="B414" s="2" t="s">
        <v>316</v>
      </c>
      <c r="C414" s="3">
        <v>2249510</v>
      </c>
      <c r="D414" s="2" t="s">
        <v>13</v>
      </c>
      <c r="E414" s="2" t="s">
        <v>27</v>
      </c>
      <c r="F414" s="4">
        <v>43175</v>
      </c>
      <c r="G414" s="4">
        <v>43175</v>
      </c>
      <c r="H414" s="2" t="s">
        <v>47</v>
      </c>
      <c r="I414" s="2"/>
      <c r="J414" s="5">
        <v>1</v>
      </c>
      <c r="K414" s="6">
        <v>22.61</v>
      </c>
      <c r="L414" s="6">
        <v>22.61</v>
      </c>
    </row>
    <row r="415" spans="1:12" ht="39" x14ac:dyDescent="0.25">
      <c r="A415" s="2">
        <v>5912240</v>
      </c>
      <c r="B415" s="2" t="s">
        <v>316</v>
      </c>
      <c r="C415" s="3">
        <v>2249510</v>
      </c>
      <c r="D415" s="2" t="s">
        <v>13</v>
      </c>
      <c r="E415" s="2" t="s">
        <v>27</v>
      </c>
      <c r="F415" s="4">
        <v>43175</v>
      </c>
      <c r="G415" s="4">
        <v>43175</v>
      </c>
      <c r="H415" s="2" t="s">
        <v>48</v>
      </c>
      <c r="I415" s="2"/>
      <c r="J415" s="5">
        <v>1</v>
      </c>
      <c r="K415" s="6">
        <v>146.76</v>
      </c>
      <c r="L415" s="6">
        <v>146.76</v>
      </c>
    </row>
    <row r="416" spans="1:12" ht="39" x14ac:dyDescent="0.25">
      <c r="A416" s="2">
        <v>5962461</v>
      </c>
      <c r="B416" s="2" t="s">
        <v>316</v>
      </c>
      <c r="C416" s="3">
        <v>2250236</v>
      </c>
      <c r="D416" s="2" t="s">
        <v>26</v>
      </c>
      <c r="E416" s="2" t="s">
        <v>14</v>
      </c>
      <c r="F416" s="4">
        <v>43171</v>
      </c>
      <c r="G416" s="4">
        <v>43171</v>
      </c>
      <c r="H416" s="2" t="s">
        <v>20</v>
      </c>
      <c r="I416" s="2"/>
      <c r="J416" s="5">
        <v>1</v>
      </c>
      <c r="K416" s="6">
        <v>0</v>
      </c>
      <c r="L416" s="6">
        <v>0</v>
      </c>
    </row>
    <row r="417" spans="1:12" ht="39" x14ac:dyDescent="0.25">
      <c r="A417" s="2">
        <v>5962461</v>
      </c>
      <c r="B417" s="2" t="s">
        <v>316</v>
      </c>
      <c r="C417" s="3">
        <v>2250236</v>
      </c>
      <c r="D417" s="2" t="s">
        <v>26</v>
      </c>
      <c r="E417" s="2" t="s">
        <v>14</v>
      </c>
      <c r="F417" s="4">
        <v>43171</v>
      </c>
      <c r="G417" s="4">
        <v>43171</v>
      </c>
      <c r="H417" s="2" t="s">
        <v>36</v>
      </c>
      <c r="I417" s="2"/>
      <c r="J417" s="5">
        <v>-1</v>
      </c>
      <c r="K417" s="6">
        <v>187.32</v>
      </c>
      <c r="L417" s="6">
        <v>-187.32</v>
      </c>
    </row>
    <row r="418" spans="1:12" ht="39" x14ac:dyDescent="0.25">
      <c r="A418" s="2">
        <v>5665623</v>
      </c>
      <c r="B418" s="2" t="s">
        <v>316</v>
      </c>
      <c r="C418" s="3">
        <v>2252072</v>
      </c>
      <c r="D418" s="2" t="s">
        <v>31</v>
      </c>
      <c r="E418" s="2" t="s">
        <v>27</v>
      </c>
      <c r="F418" s="4">
        <v>43174</v>
      </c>
      <c r="G418" s="4">
        <v>43174</v>
      </c>
      <c r="H418" s="2" t="s">
        <v>298</v>
      </c>
      <c r="I418" s="2"/>
      <c r="J418" s="5">
        <v>1</v>
      </c>
      <c r="K418" s="6">
        <v>498.69</v>
      </c>
      <c r="L418" s="6">
        <v>498.69</v>
      </c>
    </row>
    <row r="419" spans="1:12" ht="39" x14ac:dyDescent="0.25">
      <c r="A419" s="2">
        <v>5665620</v>
      </c>
      <c r="B419" s="2" t="s">
        <v>316</v>
      </c>
      <c r="C419" s="3">
        <v>2252073</v>
      </c>
      <c r="D419" s="2" t="s">
        <v>31</v>
      </c>
      <c r="E419" s="2" t="s">
        <v>43</v>
      </c>
      <c r="F419" s="4">
        <v>43172</v>
      </c>
      <c r="G419" s="4">
        <v>43172</v>
      </c>
      <c r="H419" s="2" t="s">
        <v>44</v>
      </c>
      <c r="I419" s="2"/>
      <c r="J419" s="5">
        <v>1</v>
      </c>
      <c r="K419" s="6">
        <v>0</v>
      </c>
      <c r="L419" s="6">
        <v>0</v>
      </c>
    </row>
    <row r="420" spans="1:12" ht="39" x14ac:dyDescent="0.25">
      <c r="A420" s="2">
        <v>6025493</v>
      </c>
      <c r="B420" s="2" t="s">
        <v>316</v>
      </c>
      <c r="C420" s="3">
        <v>2254462</v>
      </c>
      <c r="D420" s="2" t="s">
        <v>26</v>
      </c>
      <c r="E420" s="2" t="s">
        <v>14</v>
      </c>
      <c r="F420" s="4">
        <v>43174</v>
      </c>
      <c r="G420" s="4">
        <v>43174</v>
      </c>
      <c r="H420" s="2" t="s">
        <v>20</v>
      </c>
      <c r="I420" s="2"/>
      <c r="J420" s="5">
        <v>1</v>
      </c>
      <c r="K420" s="6">
        <v>0</v>
      </c>
      <c r="L420" s="6">
        <v>0</v>
      </c>
    </row>
    <row r="421" spans="1:12" ht="51.75" x14ac:dyDescent="0.25">
      <c r="A421" s="2">
        <v>6025493</v>
      </c>
      <c r="B421" s="2" t="s">
        <v>316</v>
      </c>
      <c r="C421" s="3">
        <v>2254462</v>
      </c>
      <c r="D421" s="2" t="s">
        <v>26</v>
      </c>
      <c r="E421" s="2" t="s">
        <v>14</v>
      </c>
      <c r="F421" s="4">
        <v>43174</v>
      </c>
      <c r="G421" s="4">
        <v>43174</v>
      </c>
      <c r="H421" s="2" t="s">
        <v>45</v>
      </c>
      <c r="I421" s="2" t="s">
        <v>317</v>
      </c>
      <c r="J421" s="5">
        <v>-1</v>
      </c>
      <c r="K421" s="6">
        <v>383.5</v>
      </c>
      <c r="L421" s="6">
        <v>-383.5</v>
      </c>
    </row>
    <row r="422" spans="1:12" ht="39" x14ac:dyDescent="0.25">
      <c r="A422" s="2">
        <v>6045913</v>
      </c>
      <c r="B422" s="2" t="s">
        <v>316</v>
      </c>
      <c r="C422" s="3">
        <v>2255151</v>
      </c>
      <c r="D422" s="2" t="s">
        <v>46</v>
      </c>
      <c r="E422" s="2" t="s">
        <v>27</v>
      </c>
      <c r="F422" s="4">
        <v>43176</v>
      </c>
      <c r="G422" s="4">
        <v>43176</v>
      </c>
      <c r="H422" s="2" t="s">
        <v>37</v>
      </c>
      <c r="I422" s="2"/>
      <c r="J422" s="5">
        <v>1</v>
      </c>
      <c r="K422" s="6">
        <v>414.92</v>
      </c>
      <c r="L422" s="6">
        <v>414.92</v>
      </c>
    </row>
    <row r="423" spans="1:12" ht="39" x14ac:dyDescent="0.25">
      <c r="A423" s="2">
        <v>6032053</v>
      </c>
      <c r="B423" s="2" t="s">
        <v>316</v>
      </c>
      <c r="C423" s="3">
        <v>2255290</v>
      </c>
      <c r="D423" s="2" t="s">
        <v>46</v>
      </c>
      <c r="E423" s="2" t="s">
        <v>27</v>
      </c>
      <c r="F423" s="4">
        <v>43171</v>
      </c>
      <c r="G423" s="4">
        <v>43171</v>
      </c>
      <c r="H423" s="2" t="s">
        <v>47</v>
      </c>
      <c r="I423" s="2"/>
      <c r="J423" s="5">
        <v>1</v>
      </c>
      <c r="K423" s="6">
        <v>22.61</v>
      </c>
      <c r="L423" s="6">
        <v>22.61</v>
      </c>
    </row>
    <row r="424" spans="1:12" ht="39" x14ac:dyDescent="0.25">
      <c r="A424" s="2">
        <v>6032053</v>
      </c>
      <c r="B424" s="2" t="s">
        <v>316</v>
      </c>
      <c r="C424" s="3">
        <v>2255290</v>
      </c>
      <c r="D424" s="2" t="s">
        <v>46</v>
      </c>
      <c r="E424" s="2" t="s">
        <v>27</v>
      </c>
      <c r="F424" s="4">
        <v>43171</v>
      </c>
      <c r="G424" s="4">
        <v>43171</v>
      </c>
      <c r="H424" s="2" t="s">
        <v>301</v>
      </c>
      <c r="I424" s="2"/>
      <c r="J424" s="5">
        <v>1</v>
      </c>
      <c r="K424" s="6">
        <v>68.2</v>
      </c>
      <c r="L424" s="6">
        <v>68.2</v>
      </c>
    </row>
    <row r="425" spans="1:12" ht="64.5" x14ac:dyDescent="0.25">
      <c r="A425" s="2">
        <v>5975469</v>
      </c>
      <c r="B425" s="2" t="s">
        <v>316</v>
      </c>
      <c r="C425" s="3">
        <v>2256533</v>
      </c>
      <c r="D425" s="2" t="s">
        <v>21</v>
      </c>
      <c r="E425" s="2" t="s">
        <v>18</v>
      </c>
      <c r="F425" s="4">
        <v>43172</v>
      </c>
      <c r="G425" s="4">
        <v>43172</v>
      </c>
      <c r="H425" s="2" t="s">
        <v>42</v>
      </c>
      <c r="I425" s="2"/>
      <c r="J425" s="5">
        <v>1</v>
      </c>
      <c r="K425" s="6">
        <v>0</v>
      </c>
      <c r="L425" s="6">
        <v>0</v>
      </c>
    </row>
    <row r="426" spans="1:12" ht="39" x14ac:dyDescent="0.25">
      <c r="A426" s="2">
        <v>5975469</v>
      </c>
      <c r="B426" s="2" t="s">
        <v>316</v>
      </c>
      <c r="C426" s="3">
        <v>2256533</v>
      </c>
      <c r="D426" s="2" t="s">
        <v>21</v>
      </c>
      <c r="E426" s="2" t="s">
        <v>14</v>
      </c>
      <c r="F426" s="4">
        <v>43172</v>
      </c>
      <c r="G426" s="4">
        <v>43172</v>
      </c>
      <c r="H426" s="2" t="s">
        <v>29</v>
      </c>
      <c r="I426" s="2"/>
      <c r="J426" s="5">
        <v>1</v>
      </c>
      <c r="K426" s="6">
        <v>194.94</v>
      </c>
      <c r="L426" s="6">
        <v>194.94</v>
      </c>
    </row>
    <row r="427" spans="1:12" ht="39" x14ac:dyDescent="0.25">
      <c r="A427" s="2">
        <v>6076164</v>
      </c>
      <c r="B427" s="2" t="s">
        <v>316</v>
      </c>
      <c r="C427" s="3">
        <v>2256826</v>
      </c>
      <c r="D427" s="2" t="s">
        <v>38</v>
      </c>
      <c r="E427" s="2" t="s">
        <v>27</v>
      </c>
      <c r="F427" s="4">
        <v>43174</v>
      </c>
      <c r="G427" s="4">
        <v>43174</v>
      </c>
      <c r="H427" s="2" t="s">
        <v>30</v>
      </c>
      <c r="I427" s="2"/>
      <c r="J427" s="5">
        <v>1</v>
      </c>
      <c r="K427" s="6">
        <v>433.57</v>
      </c>
      <c r="L427" s="6">
        <v>433.57</v>
      </c>
    </row>
    <row r="428" spans="1:12" ht="39" x14ac:dyDescent="0.25">
      <c r="A428" s="2">
        <v>6076164</v>
      </c>
      <c r="B428" s="2" t="s">
        <v>316</v>
      </c>
      <c r="C428" s="3">
        <v>2256826</v>
      </c>
      <c r="D428" s="2" t="s">
        <v>38</v>
      </c>
      <c r="E428" s="2" t="s">
        <v>27</v>
      </c>
      <c r="F428" s="4">
        <v>43174</v>
      </c>
      <c r="G428" s="4">
        <v>43174</v>
      </c>
      <c r="H428" s="2" t="s">
        <v>298</v>
      </c>
      <c r="I428" s="2"/>
      <c r="J428" s="5">
        <v>-1</v>
      </c>
      <c r="K428" s="6">
        <v>498.69</v>
      </c>
      <c r="L428" s="6">
        <v>-498.69</v>
      </c>
    </row>
    <row r="429" spans="1:12" ht="39" x14ac:dyDescent="0.25">
      <c r="A429" s="2">
        <v>5927344</v>
      </c>
      <c r="B429" s="2" t="s">
        <v>316</v>
      </c>
      <c r="C429" s="3">
        <v>2256849</v>
      </c>
      <c r="D429" s="2" t="s">
        <v>26</v>
      </c>
      <c r="E429" s="2" t="s">
        <v>43</v>
      </c>
      <c r="F429" s="4">
        <v>43175</v>
      </c>
      <c r="G429" s="4">
        <v>43175</v>
      </c>
      <c r="H429" s="2" t="s">
        <v>44</v>
      </c>
      <c r="I429" s="2"/>
      <c r="J429" s="5">
        <v>1</v>
      </c>
      <c r="K429" s="6">
        <v>0</v>
      </c>
      <c r="L429" s="6">
        <v>0</v>
      </c>
    </row>
    <row r="430" spans="1:12" ht="39" x14ac:dyDescent="0.25">
      <c r="A430" s="2">
        <v>6074609</v>
      </c>
      <c r="B430" s="2" t="s">
        <v>316</v>
      </c>
      <c r="C430" s="3">
        <v>2257220</v>
      </c>
      <c r="D430" s="2" t="s">
        <v>13</v>
      </c>
      <c r="E430" s="2" t="s">
        <v>27</v>
      </c>
      <c r="F430" s="4">
        <v>43171</v>
      </c>
      <c r="G430" s="4">
        <v>43171</v>
      </c>
      <c r="H430" s="2" t="s">
        <v>30</v>
      </c>
      <c r="I430" s="2"/>
      <c r="J430" s="5">
        <v>1</v>
      </c>
      <c r="K430" s="6">
        <v>433.57</v>
      </c>
      <c r="L430" s="6">
        <v>433.57</v>
      </c>
    </row>
    <row r="431" spans="1:12" ht="39" x14ac:dyDescent="0.25">
      <c r="A431" s="2">
        <v>6104432</v>
      </c>
      <c r="B431" s="2" t="s">
        <v>316</v>
      </c>
      <c r="C431" s="3">
        <v>2258944</v>
      </c>
      <c r="D431" s="2" t="s">
        <v>46</v>
      </c>
      <c r="E431" s="2" t="s">
        <v>22</v>
      </c>
      <c r="F431" s="4">
        <v>43174</v>
      </c>
      <c r="G431" s="4">
        <v>43167</v>
      </c>
      <c r="H431" s="2" t="s">
        <v>19</v>
      </c>
      <c r="I431" s="2"/>
      <c r="J431" s="5">
        <v>4.1500000000000004</v>
      </c>
      <c r="K431" s="6">
        <v>11.79</v>
      </c>
      <c r="L431" s="6">
        <v>48.93</v>
      </c>
    </row>
    <row r="432" spans="1:12" ht="39" x14ac:dyDescent="0.25">
      <c r="A432" s="2">
        <v>6092510</v>
      </c>
      <c r="B432" s="2" t="s">
        <v>316</v>
      </c>
      <c r="C432" s="3">
        <v>2260835</v>
      </c>
      <c r="D432" s="2" t="s">
        <v>26</v>
      </c>
      <c r="E432" s="2" t="s">
        <v>14</v>
      </c>
      <c r="F432" s="4">
        <v>43171</v>
      </c>
      <c r="G432" s="4">
        <v>43171</v>
      </c>
      <c r="H432" s="2" t="s">
        <v>45</v>
      </c>
      <c r="I432" s="2"/>
      <c r="J432" s="5">
        <v>1</v>
      </c>
      <c r="K432" s="6">
        <v>383.5</v>
      </c>
      <c r="L432" s="6">
        <v>383.5</v>
      </c>
    </row>
    <row r="433" spans="1:12" ht="51.75" x14ac:dyDescent="0.25">
      <c r="A433" s="2">
        <v>6195362</v>
      </c>
      <c r="B433" s="2" t="s">
        <v>316</v>
      </c>
      <c r="C433" s="3">
        <v>2263155</v>
      </c>
      <c r="D433" s="2" t="s">
        <v>23</v>
      </c>
      <c r="E433" s="2" t="s">
        <v>302</v>
      </c>
      <c r="F433" s="4">
        <v>43172</v>
      </c>
      <c r="G433" s="4">
        <v>43172</v>
      </c>
      <c r="H433" s="2" t="s">
        <v>303</v>
      </c>
      <c r="I433" s="2"/>
      <c r="J433" s="5">
        <v>1</v>
      </c>
      <c r="K433" s="6">
        <v>225.02</v>
      </c>
      <c r="L433" s="6">
        <v>225.02</v>
      </c>
    </row>
    <row r="434" spans="1:12" ht="39" x14ac:dyDescent="0.25">
      <c r="A434" s="2">
        <v>6195706</v>
      </c>
      <c r="B434" s="2" t="s">
        <v>316</v>
      </c>
      <c r="C434" s="3">
        <v>2263186</v>
      </c>
      <c r="D434" s="2" t="s">
        <v>46</v>
      </c>
      <c r="E434" s="2" t="s">
        <v>22</v>
      </c>
      <c r="F434" s="4">
        <v>43174</v>
      </c>
      <c r="G434" s="4">
        <v>43167</v>
      </c>
      <c r="H434" s="2" t="s">
        <v>19</v>
      </c>
      <c r="I434" s="2"/>
      <c r="J434" s="5">
        <v>4.1500000000000004</v>
      </c>
      <c r="K434" s="6">
        <v>11.79</v>
      </c>
      <c r="L434" s="6">
        <v>48.93</v>
      </c>
    </row>
    <row r="435" spans="1:12" ht="39" x14ac:dyDescent="0.25">
      <c r="A435" s="2">
        <v>6195427</v>
      </c>
      <c r="B435" s="2" t="s">
        <v>316</v>
      </c>
      <c r="C435" s="3">
        <v>2263193</v>
      </c>
      <c r="D435" s="2" t="s">
        <v>26</v>
      </c>
      <c r="E435" s="2" t="s">
        <v>27</v>
      </c>
      <c r="F435" s="4">
        <v>43172</v>
      </c>
      <c r="G435" s="4">
        <v>43172</v>
      </c>
      <c r="H435" s="2" t="s">
        <v>34</v>
      </c>
      <c r="I435" s="2"/>
      <c r="J435" s="5">
        <v>1</v>
      </c>
      <c r="K435" s="6">
        <v>626.70000000000005</v>
      </c>
      <c r="L435" s="6">
        <v>626.70000000000005</v>
      </c>
    </row>
    <row r="436" spans="1:12" ht="39" x14ac:dyDescent="0.25">
      <c r="A436" s="2">
        <v>6073971</v>
      </c>
      <c r="B436" s="2" t="s">
        <v>316</v>
      </c>
      <c r="C436" s="3">
        <v>2264031</v>
      </c>
      <c r="D436" s="2" t="s">
        <v>25</v>
      </c>
      <c r="E436" s="2" t="s">
        <v>43</v>
      </c>
      <c r="F436" s="4">
        <v>43176</v>
      </c>
      <c r="G436" s="4">
        <v>43176</v>
      </c>
      <c r="H436" s="2" t="s">
        <v>44</v>
      </c>
      <c r="I436" s="2"/>
      <c r="J436" s="5">
        <v>1</v>
      </c>
      <c r="K436" s="6">
        <v>0</v>
      </c>
      <c r="L436" s="6">
        <v>0</v>
      </c>
    </row>
    <row r="437" spans="1:12" ht="39" x14ac:dyDescent="0.25">
      <c r="A437" s="2">
        <v>6073992</v>
      </c>
      <c r="B437" s="2" t="s">
        <v>316</v>
      </c>
      <c r="C437" s="3">
        <v>2264032</v>
      </c>
      <c r="D437" s="2" t="s">
        <v>25</v>
      </c>
      <c r="E437" s="2" t="s">
        <v>27</v>
      </c>
      <c r="F437" s="4">
        <v>43176</v>
      </c>
      <c r="G437" s="4">
        <v>43176</v>
      </c>
      <c r="H437" s="2" t="s">
        <v>30</v>
      </c>
      <c r="I437" s="2"/>
      <c r="J437" s="5">
        <v>1</v>
      </c>
      <c r="K437" s="6">
        <v>433.57</v>
      </c>
      <c r="L437" s="6">
        <v>433.57</v>
      </c>
    </row>
    <row r="438" spans="1:12" ht="39" x14ac:dyDescent="0.25">
      <c r="A438" s="2">
        <v>6225477</v>
      </c>
      <c r="B438" s="2" t="s">
        <v>316</v>
      </c>
      <c r="C438" s="3">
        <v>2265278</v>
      </c>
      <c r="D438" s="2" t="s">
        <v>46</v>
      </c>
      <c r="E438" s="2" t="s">
        <v>27</v>
      </c>
      <c r="F438" s="4">
        <v>43171</v>
      </c>
      <c r="G438" s="4">
        <v>43171</v>
      </c>
      <c r="H438" s="2" t="s">
        <v>34</v>
      </c>
      <c r="I438" s="2"/>
      <c r="J438" s="5">
        <v>1</v>
      </c>
      <c r="K438" s="6">
        <v>626.70000000000005</v>
      </c>
      <c r="L438" s="6">
        <v>626.70000000000005</v>
      </c>
    </row>
    <row r="439" spans="1:12" ht="39" x14ac:dyDescent="0.25">
      <c r="A439" s="2">
        <v>6227969</v>
      </c>
      <c r="B439" s="2" t="s">
        <v>316</v>
      </c>
      <c r="C439" s="3">
        <v>2265594</v>
      </c>
      <c r="D439" s="2" t="s">
        <v>13</v>
      </c>
      <c r="E439" s="2" t="s">
        <v>14</v>
      </c>
      <c r="F439" s="4">
        <v>43175</v>
      </c>
      <c r="G439" s="4">
        <v>43175</v>
      </c>
      <c r="H439" s="2" t="s">
        <v>20</v>
      </c>
      <c r="I439" s="2"/>
      <c r="J439" s="5">
        <v>1</v>
      </c>
      <c r="K439" s="6">
        <v>0</v>
      </c>
      <c r="L439" s="6">
        <v>0</v>
      </c>
    </row>
    <row r="440" spans="1:12" ht="39" x14ac:dyDescent="0.25">
      <c r="A440" s="2">
        <v>6227969</v>
      </c>
      <c r="B440" s="2" t="s">
        <v>316</v>
      </c>
      <c r="C440" s="3">
        <v>2265594</v>
      </c>
      <c r="D440" s="2" t="s">
        <v>13</v>
      </c>
      <c r="E440" s="2" t="s">
        <v>14</v>
      </c>
      <c r="F440" s="4">
        <v>43175</v>
      </c>
      <c r="G440" s="4">
        <v>43175</v>
      </c>
      <c r="H440" s="2" t="s">
        <v>29</v>
      </c>
      <c r="I440" s="2"/>
      <c r="J440" s="5">
        <v>-1</v>
      </c>
      <c r="K440" s="6">
        <v>194.94</v>
      </c>
      <c r="L440" s="6">
        <v>-194.94</v>
      </c>
    </row>
    <row r="441" spans="1:12" ht="39" x14ac:dyDescent="0.25">
      <c r="A441" s="2">
        <v>6227969</v>
      </c>
      <c r="B441" s="2" t="s">
        <v>316</v>
      </c>
      <c r="C441" s="3">
        <v>2265594</v>
      </c>
      <c r="D441" s="2" t="s">
        <v>13</v>
      </c>
      <c r="E441" s="2" t="s">
        <v>27</v>
      </c>
      <c r="F441" s="4">
        <v>43174</v>
      </c>
      <c r="G441" s="4">
        <v>43174</v>
      </c>
      <c r="H441" s="2" t="s">
        <v>30</v>
      </c>
      <c r="I441" s="2"/>
      <c r="J441" s="5">
        <v>1</v>
      </c>
      <c r="K441" s="6">
        <v>433.57</v>
      </c>
      <c r="L441" s="6">
        <v>433.57</v>
      </c>
    </row>
    <row r="442" spans="1:12" ht="39" x14ac:dyDescent="0.25">
      <c r="A442" s="2">
        <v>6233543</v>
      </c>
      <c r="B442" s="2" t="s">
        <v>316</v>
      </c>
      <c r="C442" s="3">
        <v>2266050</v>
      </c>
      <c r="D442" s="2" t="s">
        <v>31</v>
      </c>
      <c r="E442" s="2" t="s">
        <v>27</v>
      </c>
      <c r="F442" s="4">
        <v>43172</v>
      </c>
      <c r="G442" s="4">
        <v>43172</v>
      </c>
      <c r="H442" s="2" t="s">
        <v>298</v>
      </c>
      <c r="I442" s="2"/>
      <c r="J442" s="5">
        <v>1</v>
      </c>
      <c r="K442" s="6">
        <v>498.69</v>
      </c>
      <c r="L442" s="6">
        <v>498.69</v>
      </c>
    </row>
    <row r="443" spans="1:12" ht="39" x14ac:dyDescent="0.25">
      <c r="A443" s="2">
        <v>6233543</v>
      </c>
      <c r="B443" s="2" t="s">
        <v>316</v>
      </c>
      <c r="C443" s="3">
        <v>2266050</v>
      </c>
      <c r="D443" s="2" t="s">
        <v>31</v>
      </c>
      <c r="E443" s="2" t="s">
        <v>27</v>
      </c>
      <c r="F443" s="4">
        <v>43172</v>
      </c>
      <c r="G443" s="4">
        <v>43172</v>
      </c>
      <c r="H443" s="2" t="s">
        <v>34</v>
      </c>
      <c r="I443" s="2"/>
      <c r="J443" s="5">
        <v>-1</v>
      </c>
      <c r="K443" s="6">
        <v>626.70000000000005</v>
      </c>
      <c r="L443" s="6">
        <v>-626.70000000000005</v>
      </c>
    </row>
    <row r="444" spans="1:12" ht="39" x14ac:dyDescent="0.25">
      <c r="A444" s="2">
        <v>6143332</v>
      </c>
      <c r="B444" s="2" t="s">
        <v>316</v>
      </c>
      <c r="C444" s="3">
        <v>2266551</v>
      </c>
      <c r="D444" s="2" t="s">
        <v>21</v>
      </c>
      <c r="E444" s="2" t="s">
        <v>27</v>
      </c>
      <c r="F444" s="4">
        <v>43173</v>
      </c>
      <c r="G444" s="4">
        <v>43173</v>
      </c>
      <c r="H444" s="2" t="s">
        <v>30</v>
      </c>
      <c r="I444" s="2"/>
      <c r="J444" s="5">
        <v>1</v>
      </c>
      <c r="K444" s="6">
        <v>433.57</v>
      </c>
      <c r="L444" s="6">
        <v>433.57</v>
      </c>
    </row>
    <row r="445" spans="1:12" ht="39" x14ac:dyDescent="0.25">
      <c r="A445" s="2">
        <v>6143326</v>
      </c>
      <c r="B445" s="2" t="s">
        <v>316</v>
      </c>
      <c r="C445" s="3">
        <v>2266552</v>
      </c>
      <c r="D445" s="2" t="s">
        <v>21</v>
      </c>
      <c r="E445" s="2" t="s">
        <v>43</v>
      </c>
      <c r="F445" s="4">
        <v>43171</v>
      </c>
      <c r="G445" s="4">
        <v>43171</v>
      </c>
      <c r="H445" s="2" t="s">
        <v>44</v>
      </c>
      <c r="I445" s="2"/>
      <c r="J445" s="5">
        <v>1</v>
      </c>
      <c r="K445" s="6">
        <v>0</v>
      </c>
      <c r="L445" s="6">
        <v>0</v>
      </c>
    </row>
    <row r="446" spans="1:12" ht="39" x14ac:dyDescent="0.25">
      <c r="A446" s="2">
        <v>6171241</v>
      </c>
      <c r="B446" s="2" t="s">
        <v>316</v>
      </c>
      <c r="C446" s="3">
        <v>2266573</v>
      </c>
      <c r="D446" s="2" t="s">
        <v>21</v>
      </c>
      <c r="E446" s="2" t="s">
        <v>43</v>
      </c>
      <c r="F446" s="4">
        <v>43171</v>
      </c>
      <c r="G446" s="4">
        <v>43171</v>
      </c>
      <c r="H446" s="2" t="s">
        <v>44</v>
      </c>
      <c r="I446" s="2"/>
      <c r="J446" s="5">
        <v>1</v>
      </c>
      <c r="K446" s="6">
        <v>0</v>
      </c>
      <c r="L446" s="6">
        <v>0</v>
      </c>
    </row>
    <row r="447" spans="1:12" ht="39" x14ac:dyDescent="0.25">
      <c r="A447" s="2">
        <v>6171247</v>
      </c>
      <c r="B447" s="2" t="s">
        <v>316</v>
      </c>
      <c r="C447" s="3">
        <v>2266574</v>
      </c>
      <c r="D447" s="2" t="s">
        <v>21</v>
      </c>
      <c r="E447" s="2" t="s">
        <v>27</v>
      </c>
      <c r="F447" s="4">
        <v>43174</v>
      </c>
      <c r="G447" s="4">
        <v>43174</v>
      </c>
      <c r="H447" s="2" t="s">
        <v>39</v>
      </c>
      <c r="I447" s="2"/>
      <c r="J447" s="5">
        <v>1</v>
      </c>
      <c r="K447" s="6">
        <v>881.69</v>
      </c>
      <c r="L447" s="6">
        <v>881.69</v>
      </c>
    </row>
    <row r="448" spans="1:12" ht="51.75" x14ac:dyDescent="0.25">
      <c r="A448" s="2">
        <v>6226512</v>
      </c>
      <c r="B448" s="2" t="s">
        <v>316</v>
      </c>
      <c r="C448" s="3">
        <v>2267175</v>
      </c>
      <c r="D448" s="2" t="s">
        <v>21</v>
      </c>
      <c r="E448" s="2" t="s">
        <v>302</v>
      </c>
      <c r="F448" s="4">
        <v>43175</v>
      </c>
      <c r="G448" s="4">
        <v>43175</v>
      </c>
      <c r="H448" s="2" t="s">
        <v>303</v>
      </c>
      <c r="I448" s="2"/>
      <c r="J448" s="5">
        <v>1</v>
      </c>
      <c r="K448" s="6">
        <v>225.02</v>
      </c>
      <c r="L448" s="6">
        <v>225.02</v>
      </c>
    </row>
    <row r="449" spans="1:12" ht="39" x14ac:dyDescent="0.25">
      <c r="A449" s="2">
        <v>6283296</v>
      </c>
      <c r="B449" s="2" t="s">
        <v>316</v>
      </c>
      <c r="C449" s="3">
        <v>2268932</v>
      </c>
      <c r="D449" s="2" t="s">
        <v>23</v>
      </c>
      <c r="E449" s="2" t="s">
        <v>27</v>
      </c>
      <c r="F449" s="4">
        <v>43175</v>
      </c>
      <c r="G449" s="4">
        <v>43175</v>
      </c>
      <c r="H449" s="2" t="s">
        <v>34</v>
      </c>
      <c r="I449" s="2"/>
      <c r="J449" s="5">
        <v>1</v>
      </c>
      <c r="K449" s="6">
        <v>626.70000000000005</v>
      </c>
      <c r="L449" s="6">
        <v>626.70000000000005</v>
      </c>
    </row>
    <row r="450" spans="1:12" ht="64.5" x14ac:dyDescent="0.25">
      <c r="A450" s="2">
        <v>6288741</v>
      </c>
      <c r="B450" s="2" t="s">
        <v>316</v>
      </c>
      <c r="C450" s="3">
        <v>2269456</v>
      </c>
      <c r="D450" s="2" t="s">
        <v>38</v>
      </c>
      <c r="E450" s="2" t="s">
        <v>18</v>
      </c>
      <c r="F450" s="4">
        <v>43175</v>
      </c>
      <c r="G450" s="4">
        <v>43175</v>
      </c>
      <c r="H450" s="2" t="s">
        <v>42</v>
      </c>
      <c r="I450" s="2"/>
      <c r="J450" s="5">
        <v>1</v>
      </c>
      <c r="K450" s="6">
        <v>0</v>
      </c>
      <c r="L450" s="6">
        <v>0</v>
      </c>
    </row>
    <row r="451" spans="1:12" ht="39" x14ac:dyDescent="0.25">
      <c r="A451" s="2">
        <v>6288741</v>
      </c>
      <c r="B451" s="2" t="s">
        <v>316</v>
      </c>
      <c r="C451" s="3">
        <v>2269456</v>
      </c>
      <c r="D451" s="2" t="s">
        <v>38</v>
      </c>
      <c r="E451" s="2" t="s">
        <v>14</v>
      </c>
      <c r="F451" s="4">
        <v>43175</v>
      </c>
      <c r="G451" s="4">
        <v>43175</v>
      </c>
      <c r="H451" s="2" t="s">
        <v>45</v>
      </c>
      <c r="I451" s="2"/>
      <c r="J451" s="5">
        <v>1</v>
      </c>
      <c r="K451" s="6">
        <v>383.5</v>
      </c>
      <c r="L451" s="6">
        <v>383.5</v>
      </c>
    </row>
    <row r="452" spans="1:12" ht="39" x14ac:dyDescent="0.25">
      <c r="A452" s="2">
        <v>6290265</v>
      </c>
      <c r="B452" s="2" t="s">
        <v>316</v>
      </c>
      <c r="C452" s="3">
        <v>2269509</v>
      </c>
      <c r="D452" s="2" t="s">
        <v>46</v>
      </c>
      <c r="E452" s="2" t="s">
        <v>27</v>
      </c>
      <c r="F452" s="4">
        <v>43173</v>
      </c>
      <c r="G452" s="4">
        <v>43173</v>
      </c>
      <c r="H452" s="2" t="s">
        <v>39</v>
      </c>
      <c r="I452" s="2"/>
      <c r="J452" s="5">
        <v>1</v>
      </c>
      <c r="K452" s="6">
        <v>881.69</v>
      </c>
      <c r="L452" s="6">
        <v>881.69</v>
      </c>
    </row>
    <row r="453" spans="1:12" ht="39" x14ac:dyDescent="0.25">
      <c r="A453" s="2">
        <v>6291443</v>
      </c>
      <c r="B453" s="2" t="s">
        <v>316</v>
      </c>
      <c r="C453" s="3">
        <v>2269582</v>
      </c>
      <c r="D453" s="2" t="s">
        <v>23</v>
      </c>
      <c r="E453" s="2" t="s">
        <v>27</v>
      </c>
      <c r="F453" s="4">
        <v>43172</v>
      </c>
      <c r="G453" s="4">
        <v>43172</v>
      </c>
      <c r="H453" s="2" t="s">
        <v>34</v>
      </c>
      <c r="I453" s="2"/>
      <c r="J453" s="5">
        <v>1</v>
      </c>
      <c r="K453" s="6">
        <v>626.70000000000005</v>
      </c>
      <c r="L453" s="6">
        <v>626.70000000000005</v>
      </c>
    </row>
    <row r="454" spans="1:12" ht="39" x14ac:dyDescent="0.25">
      <c r="A454" s="2">
        <v>6288576</v>
      </c>
      <c r="B454" s="2" t="s">
        <v>316</v>
      </c>
      <c r="C454" s="3">
        <v>2269999</v>
      </c>
      <c r="D454" s="2" t="s">
        <v>38</v>
      </c>
      <c r="E454" s="2" t="s">
        <v>43</v>
      </c>
      <c r="F454" s="4">
        <v>43172</v>
      </c>
      <c r="G454" s="4">
        <v>43172</v>
      </c>
      <c r="H454" s="2" t="s">
        <v>44</v>
      </c>
      <c r="I454" s="2"/>
      <c r="J454" s="5">
        <v>1</v>
      </c>
      <c r="K454" s="6">
        <v>0</v>
      </c>
      <c r="L454" s="6">
        <v>0</v>
      </c>
    </row>
    <row r="455" spans="1:12" ht="39" x14ac:dyDescent="0.25">
      <c r="A455" s="2">
        <v>6293408</v>
      </c>
      <c r="B455" s="2" t="s">
        <v>316</v>
      </c>
      <c r="C455" s="3">
        <v>2270044</v>
      </c>
      <c r="D455" s="2" t="s">
        <v>38</v>
      </c>
      <c r="E455" s="2" t="s">
        <v>27</v>
      </c>
      <c r="F455" s="4">
        <v>43173</v>
      </c>
      <c r="G455" s="4">
        <v>43173</v>
      </c>
      <c r="H455" s="2" t="s">
        <v>39</v>
      </c>
      <c r="I455" s="2"/>
      <c r="J455" s="5">
        <v>1</v>
      </c>
      <c r="K455" s="6">
        <v>881.69</v>
      </c>
      <c r="L455" s="6">
        <v>881.69</v>
      </c>
    </row>
    <row r="456" spans="1:12" ht="39" x14ac:dyDescent="0.25">
      <c r="A456" s="2">
        <v>6293403</v>
      </c>
      <c r="B456" s="2" t="s">
        <v>316</v>
      </c>
      <c r="C456" s="3">
        <v>2270045</v>
      </c>
      <c r="D456" s="2" t="s">
        <v>38</v>
      </c>
      <c r="E456" s="2" t="s">
        <v>43</v>
      </c>
      <c r="F456" s="4">
        <v>43172</v>
      </c>
      <c r="G456" s="4">
        <v>43172</v>
      </c>
      <c r="H456" s="2" t="s">
        <v>44</v>
      </c>
      <c r="I456" s="2"/>
      <c r="J456" s="5">
        <v>1</v>
      </c>
      <c r="K456" s="6">
        <v>0</v>
      </c>
      <c r="L456" s="6">
        <v>0</v>
      </c>
    </row>
    <row r="457" spans="1:12" ht="39" x14ac:dyDescent="0.25">
      <c r="A457" s="2">
        <v>6292649</v>
      </c>
      <c r="B457" s="2" t="s">
        <v>316</v>
      </c>
      <c r="C457" s="3">
        <v>2270111</v>
      </c>
      <c r="D457" s="2" t="s">
        <v>31</v>
      </c>
      <c r="E457" s="2" t="s">
        <v>27</v>
      </c>
      <c r="F457" s="4">
        <v>43172</v>
      </c>
      <c r="G457" s="4">
        <v>43172</v>
      </c>
      <c r="H457" s="2" t="s">
        <v>47</v>
      </c>
      <c r="I457" s="2"/>
      <c r="J457" s="5">
        <v>1</v>
      </c>
      <c r="K457" s="6">
        <v>22.61</v>
      </c>
      <c r="L457" s="6">
        <v>22.61</v>
      </c>
    </row>
    <row r="458" spans="1:12" ht="39" x14ac:dyDescent="0.25">
      <c r="A458" s="2">
        <v>6292649</v>
      </c>
      <c r="B458" s="2" t="s">
        <v>316</v>
      </c>
      <c r="C458" s="3">
        <v>2270111</v>
      </c>
      <c r="D458" s="2" t="s">
        <v>31</v>
      </c>
      <c r="E458" s="2" t="s">
        <v>27</v>
      </c>
      <c r="F458" s="4">
        <v>43173</v>
      </c>
      <c r="G458" s="4">
        <v>43173</v>
      </c>
      <c r="H458" s="2" t="s">
        <v>301</v>
      </c>
      <c r="I458" s="2"/>
      <c r="J458" s="5">
        <v>1</v>
      </c>
      <c r="K458" s="6">
        <v>68.2</v>
      </c>
      <c r="L458" s="6">
        <v>68.2</v>
      </c>
    </row>
    <row r="459" spans="1:12" ht="39" x14ac:dyDescent="0.25">
      <c r="A459" s="2">
        <v>6303051</v>
      </c>
      <c r="B459" s="2" t="s">
        <v>316</v>
      </c>
      <c r="C459" s="3">
        <v>2270120</v>
      </c>
      <c r="D459" s="2" t="s">
        <v>23</v>
      </c>
      <c r="E459" s="2" t="s">
        <v>27</v>
      </c>
      <c r="F459" s="4">
        <v>43171</v>
      </c>
      <c r="G459" s="4">
        <v>43171</v>
      </c>
      <c r="H459" s="2" t="s">
        <v>34</v>
      </c>
      <c r="I459" s="2"/>
      <c r="J459" s="5">
        <v>1</v>
      </c>
      <c r="K459" s="6">
        <v>626.70000000000005</v>
      </c>
      <c r="L459" s="6">
        <v>626.70000000000005</v>
      </c>
    </row>
    <row r="460" spans="1:12" ht="39" x14ac:dyDescent="0.25">
      <c r="A460" s="2">
        <v>6305063</v>
      </c>
      <c r="B460" s="2" t="s">
        <v>316</v>
      </c>
      <c r="C460" s="3">
        <v>2270425</v>
      </c>
      <c r="D460" s="2" t="s">
        <v>46</v>
      </c>
      <c r="E460" s="2" t="s">
        <v>27</v>
      </c>
      <c r="F460" s="4">
        <v>43174</v>
      </c>
      <c r="G460" s="4">
        <v>43174</v>
      </c>
      <c r="H460" s="2" t="s">
        <v>30</v>
      </c>
      <c r="I460" s="2"/>
      <c r="J460" s="5">
        <v>1</v>
      </c>
      <c r="K460" s="6">
        <v>433.57</v>
      </c>
      <c r="L460" s="6">
        <v>433.57</v>
      </c>
    </row>
    <row r="461" spans="1:12" ht="39" x14ac:dyDescent="0.25">
      <c r="A461" s="2">
        <v>6305040</v>
      </c>
      <c r="B461" s="2" t="s">
        <v>316</v>
      </c>
      <c r="C461" s="3">
        <v>2270426</v>
      </c>
      <c r="D461" s="2" t="s">
        <v>46</v>
      </c>
      <c r="E461" s="2" t="s">
        <v>43</v>
      </c>
      <c r="F461" s="4">
        <v>43171</v>
      </c>
      <c r="G461" s="4">
        <v>43171</v>
      </c>
      <c r="H461" s="2" t="s">
        <v>44</v>
      </c>
      <c r="I461" s="2"/>
      <c r="J461" s="5">
        <v>1</v>
      </c>
      <c r="K461" s="6">
        <v>0</v>
      </c>
      <c r="L461" s="6">
        <v>0</v>
      </c>
    </row>
    <row r="462" spans="1:12" ht="39" x14ac:dyDescent="0.25">
      <c r="A462" s="2">
        <v>6319353</v>
      </c>
      <c r="B462" s="2" t="s">
        <v>316</v>
      </c>
      <c r="C462" s="3">
        <v>2271151</v>
      </c>
      <c r="D462" s="2" t="s">
        <v>13</v>
      </c>
      <c r="E462" s="2" t="s">
        <v>14</v>
      </c>
      <c r="F462" s="4">
        <v>43175</v>
      </c>
      <c r="G462" s="4">
        <v>43175</v>
      </c>
      <c r="H462" s="2" t="s">
        <v>20</v>
      </c>
      <c r="I462" s="2"/>
      <c r="J462" s="5">
        <v>1</v>
      </c>
      <c r="K462" s="6">
        <v>0</v>
      </c>
      <c r="L462" s="6">
        <v>0</v>
      </c>
    </row>
    <row r="463" spans="1:12" ht="39" x14ac:dyDescent="0.25">
      <c r="A463" s="2">
        <v>6319353</v>
      </c>
      <c r="B463" s="2" t="s">
        <v>316</v>
      </c>
      <c r="C463" s="3">
        <v>2271151</v>
      </c>
      <c r="D463" s="2" t="s">
        <v>13</v>
      </c>
      <c r="E463" s="2" t="s">
        <v>14</v>
      </c>
      <c r="F463" s="4">
        <v>43175</v>
      </c>
      <c r="G463" s="4">
        <v>43175</v>
      </c>
      <c r="H463" s="2" t="s">
        <v>45</v>
      </c>
      <c r="I463" s="2"/>
      <c r="J463" s="5">
        <v>-1</v>
      </c>
      <c r="K463" s="6">
        <v>383.5</v>
      </c>
      <c r="L463" s="6">
        <v>-383.5</v>
      </c>
    </row>
    <row r="464" spans="1:12" ht="39" x14ac:dyDescent="0.25">
      <c r="A464" s="2">
        <v>6319353</v>
      </c>
      <c r="B464" s="2" t="s">
        <v>316</v>
      </c>
      <c r="C464" s="3">
        <v>2271151</v>
      </c>
      <c r="D464" s="2" t="s">
        <v>13</v>
      </c>
      <c r="E464" s="2" t="s">
        <v>27</v>
      </c>
      <c r="F464" s="4">
        <v>43174</v>
      </c>
      <c r="G464" s="4">
        <v>43174</v>
      </c>
      <c r="H464" s="2" t="s">
        <v>34</v>
      </c>
      <c r="I464" s="2"/>
      <c r="J464" s="5">
        <v>1</v>
      </c>
      <c r="K464" s="6">
        <v>626.70000000000005</v>
      </c>
      <c r="L464" s="6">
        <v>626.70000000000005</v>
      </c>
    </row>
    <row r="465" spans="1:12" ht="39" x14ac:dyDescent="0.25">
      <c r="A465" s="2">
        <v>6327599</v>
      </c>
      <c r="B465" s="2" t="s">
        <v>316</v>
      </c>
      <c r="C465" s="3">
        <v>2271185</v>
      </c>
      <c r="D465" s="2" t="s">
        <v>31</v>
      </c>
      <c r="E465" s="2" t="s">
        <v>14</v>
      </c>
      <c r="F465" s="4">
        <v>43175</v>
      </c>
      <c r="G465" s="4">
        <v>43175</v>
      </c>
      <c r="H465" s="2" t="s">
        <v>20</v>
      </c>
      <c r="I465" s="2"/>
      <c r="J465" s="5">
        <v>1</v>
      </c>
      <c r="K465" s="6">
        <v>0</v>
      </c>
      <c r="L465" s="6">
        <v>0</v>
      </c>
    </row>
    <row r="466" spans="1:12" ht="39" x14ac:dyDescent="0.25">
      <c r="A466" s="2">
        <v>6327599</v>
      </c>
      <c r="B466" s="2" t="s">
        <v>316</v>
      </c>
      <c r="C466" s="3">
        <v>2271185</v>
      </c>
      <c r="D466" s="2" t="s">
        <v>31</v>
      </c>
      <c r="E466" s="2" t="s">
        <v>14</v>
      </c>
      <c r="F466" s="4">
        <v>43175</v>
      </c>
      <c r="G466" s="4">
        <v>43175</v>
      </c>
      <c r="H466" s="2" t="s">
        <v>29</v>
      </c>
      <c r="I466" s="2"/>
      <c r="J466" s="5">
        <v>-1</v>
      </c>
      <c r="K466" s="6">
        <v>194.94</v>
      </c>
      <c r="L466" s="6">
        <v>-194.94</v>
      </c>
    </row>
    <row r="467" spans="1:12" ht="39" x14ac:dyDescent="0.25">
      <c r="A467" s="2">
        <v>6327599</v>
      </c>
      <c r="B467" s="2" t="s">
        <v>316</v>
      </c>
      <c r="C467" s="3">
        <v>2271185</v>
      </c>
      <c r="D467" s="2" t="s">
        <v>31</v>
      </c>
      <c r="E467" s="2" t="s">
        <v>27</v>
      </c>
      <c r="F467" s="4">
        <v>43174</v>
      </c>
      <c r="G467" s="4">
        <v>43174</v>
      </c>
      <c r="H467" s="2" t="s">
        <v>30</v>
      </c>
      <c r="I467" s="2"/>
      <c r="J467" s="5">
        <v>1</v>
      </c>
      <c r="K467" s="6">
        <v>433.57</v>
      </c>
      <c r="L467" s="6">
        <v>433.57</v>
      </c>
    </row>
    <row r="468" spans="1:12" ht="39" x14ac:dyDescent="0.25">
      <c r="A468" s="2">
        <v>6345150</v>
      </c>
      <c r="B468" s="2" t="s">
        <v>316</v>
      </c>
      <c r="C468" s="3">
        <v>2272725</v>
      </c>
      <c r="D468" s="2" t="s">
        <v>13</v>
      </c>
      <c r="E468" s="2" t="s">
        <v>14</v>
      </c>
      <c r="F468" s="4">
        <v>43171</v>
      </c>
      <c r="G468" s="4">
        <v>43171</v>
      </c>
      <c r="H468" s="2" t="s">
        <v>35</v>
      </c>
      <c r="I468" s="2"/>
      <c r="J468" s="5">
        <v>1</v>
      </c>
      <c r="K468" s="6">
        <v>41.38</v>
      </c>
      <c r="L468" s="6">
        <v>41.38</v>
      </c>
    </row>
    <row r="469" spans="1:12" ht="39" x14ac:dyDescent="0.25">
      <c r="A469" s="2">
        <v>6346312</v>
      </c>
      <c r="B469" s="2" t="s">
        <v>316</v>
      </c>
      <c r="C469" s="3">
        <v>2272731</v>
      </c>
      <c r="D469" s="2" t="s">
        <v>13</v>
      </c>
      <c r="E469" s="2" t="s">
        <v>27</v>
      </c>
      <c r="F469" s="4">
        <v>43175</v>
      </c>
      <c r="G469" s="4">
        <v>43175</v>
      </c>
      <c r="H469" s="2" t="s">
        <v>30</v>
      </c>
      <c r="I469" s="2"/>
      <c r="J469" s="5">
        <v>1</v>
      </c>
      <c r="K469" s="6">
        <v>433.57</v>
      </c>
      <c r="L469" s="6">
        <v>433.57</v>
      </c>
    </row>
    <row r="470" spans="1:12" ht="39" x14ac:dyDescent="0.25">
      <c r="A470" s="2">
        <v>6346306</v>
      </c>
      <c r="B470" s="2" t="s">
        <v>316</v>
      </c>
      <c r="C470" s="3">
        <v>2272732</v>
      </c>
      <c r="D470" s="2" t="s">
        <v>13</v>
      </c>
      <c r="E470" s="2" t="s">
        <v>43</v>
      </c>
      <c r="F470" s="4">
        <v>43172</v>
      </c>
      <c r="G470" s="4">
        <v>43172</v>
      </c>
      <c r="H470" s="2" t="s">
        <v>44</v>
      </c>
      <c r="I470" s="2"/>
      <c r="J470" s="5">
        <v>1</v>
      </c>
      <c r="K470" s="6">
        <v>0</v>
      </c>
      <c r="L470" s="6">
        <v>0</v>
      </c>
    </row>
    <row r="471" spans="1:12" ht="39" x14ac:dyDescent="0.25">
      <c r="A471" s="2">
        <v>6359271</v>
      </c>
      <c r="B471" s="2" t="s">
        <v>316</v>
      </c>
      <c r="C471" s="3">
        <v>2272784</v>
      </c>
      <c r="D471" s="2" t="s">
        <v>26</v>
      </c>
      <c r="E471" s="2" t="s">
        <v>14</v>
      </c>
      <c r="F471" s="4">
        <v>43172</v>
      </c>
      <c r="G471" s="4">
        <v>43172</v>
      </c>
      <c r="H471" s="2" t="s">
        <v>29</v>
      </c>
      <c r="I471" s="2"/>
      <c r="J471" s="5">
        <v>1</v>
      </c>
      <c r="K471" s="6">
        <v>194.94</v>
      </c>
      <c r="L471" s="6">
        <v>194.94</v>
      </c>
    </row>
    <row r="472" spans="1:12" ht="39" x14ac:dyDescent="0.25">
      <c r="A472" s="2">
        <v>6359246</v>
      </c>
      <c r="B472" s="2" t="s">
        <v>316</v>
      </c>
      <c r="C472" s="3">
        <v>2272785</v>
      </c>
      <c r="D472" s="2" t="s">
        <v>26</v>
      </c>
      <c r="E472" s="2" t="s">
        <v>43</v>
      </c>
      <c r="F472" s="4">
        <v>43172</v>
      </c>
      <c r="G472" s="4">
        <v>43172</v>
      </c>
      <c r="H472" s="2" t="s">
        <v>44</v>
      </c>
      <c r="I472" s="2"/>
      <c r="J472" s="5">
        <v>1</v>
      </c>
      <c r="K472" s="6">
        <v>0</v>
      </c>
      <c r="L472" s="6">
        <v>0</v>
      </c>
    </row>
    <row r="473" spans="1:12" ht="39" x14ac:dyDescent="0.25">
      <c r="A473" s="2">
        <v>6359197</v>
      </c>
      <c r="B473" s="2" t="s">
        <v>316</v>
      </c>
      <c r="C473" s="3">
        <v>2273034</v>
      </c>
      <c r="D473" s="2" t="s">
        <v>21</v>
      </c>
      <c r="E473" s="2" t="s">
        <v>43</v>
      </c>
      <c r="F473" s="4">
        <v>43172</v>
      </c>
      <c r="G473" s="4">
        <v>43172</v>
      </c>
      <c r="H473" s="2" t="s">
        <v>44</v>
      </c>
      <c r="I473" s="2"/>
      <c r="J473" s="5">
        <v>1</v>
      </c>
      <c r="K473" s="6">
        <v>0</v>
      </c>
      <c r="L473" s="6">
        <v>0</v>
      </c>
    </row>
    <row r="474" spans="1:12" ht="39" x14ac:dyDescent="0.25">
      <c r="A474" s="2">
        <v>6359223</v>
      </c>
      <c r="B474" s="2" t="s">
        <v>316</v>
      </c>
      <c r="C474" s="3">
        <v>2273035</v>
      </c>
      <c r="D474" s="2" t="s">
        <v>21</v>
      </c>
      <c r="E474" s="2" t="s">
        <v>27</v>
      </c>
      <c r="F474" s="4">
        <v>43175</v>
      </c>
      <c r="G474" s="4">
        <v>43175</v>
      </c>
      <c r="H474" s="2" t="s">
        <v>37</v>
      </c>
      <c r="I474" s="2"/>
      <c r="J474" s="5">
        <v>1</v>
      </c>
      <c r="K474" s="6">
        <v>414.92</v>
      </c>
      <c r="L474" s="6">
        <v>414.92</v>
      </c>
    </row>
    <row r="475" spans="1:12" ht="39" x14ac:dyDescent="0.25">
      <c r="A475" s="2">
        <v>6346081</v>
      </c>
      <c r="B475" s="2" t="s">
        <v>316</v>
      </c>
      <c r="C475" s="3">
        <v>2273257</v>
      </c>
      <c r="D475" s="2" t="s">
        <v>38</v>
      </c>
      <c r="E475" s="2" t="s">
        <v>43</v>
      </c>
      <c r="F475" s="4">
        <v>43173</v>
      </c>
      <c r="G475" s="4">
        <v>43173</v>
      </c>
      <c r="H475" s="2" t="s">
        <v>44</v>
      </c>
      <c r="I475" s="2"/>
      <c r="J475" s="5">
        <v>1</v>
      </c>
      <c r="K475" s="6">
        <v>0</v>
      </c>
      <c r="L475" s="6">
        <v>0</v>
      </c>
    </row>
    <row r="476" spans="1:12" ht="39" x14ac:dyDescent="0.25">
      <c r="A476" s="2">
        <v>6346092</v>
      </c>
      <c r="B476" s="2" t="s">
        <v>316</v>
      </c>
      <c r="C476" s="3">
        <v>2273258</v>
      </c>
      <c r="D476" s="2" t="s">
        <v>38</v>
      </c>
      <c r="E476" s="2" t="s">
        <v>27</v>
      </c>
      <c r="F476" s="4">
        <v>43175</v>
      </c>
      <c r="G476" s="4">
        <v>43175</v>
      </c>
      <c r="H476" s="2" t="s">
        <v>37</v>
      </c>
      <c r="I476" s="2"/>
      <c r="J476" s="5">
        <v>1</v>
      </c>
      <c r="K476" s="6">
        <v>414.92</v>
      </c>
      <c r="L476" s="6">
        <v>414.92</v>
      </c>
    </row>
    <row r="477" spans="1:12" ht="39" x14ac:dyDescent="0.25">
      <c r="A477" s="2">
        <v>6339791</v>
      </c>
      <c r="B477" s="2" t="s">
        <v>316</v>
      </c>
      <c r="C477" s="3">
        <v>2273387</v>
      </c>
      <c r="D477" s="2" t="s">
        <v>31</v>
      </c>
      <c r="E477" s="2" t="s">
        <v>27</v>
      </c>
      <c r="F477" s="4">
        <v>43176</v>
      </c>
      <c r="G477" s="4">
        <v>43176</v>
      </c>
      <c r="H477" s="2" t="s">
        <v>34</v>
      </c>
      <c r="I477" s="2"/>
      <c r="J477" s="5">
        <v>1</v>
      </c>
      <c r="K477" s="6">
        <v>626.70000000000005</v>
      </c>
      <c r="L477" s="6">
        <v>626.70000000000005</v>
      </c>
    </row>
    <row r="478" spans="1:12" ht="39" x14ac:dyDescent="0.25">
      <c r="A478" s="2">
        <v>6339771</v>
      </c>
      <c r="B478" s="2" t="s">
        <v>316</v>
      </c>
      <c r="C478" s="3">
        <v>2273388</v>
      </c>
      <c r="D478" s="2" t="s">
        <v>31</v>
      </c>
      <c r="E478" s="2" t="s">
        <v>43</v>
      </c>
      <c r="F478" s="4">
        <v>43175</v>
      </c>
      <c r="G478" s="4">
        <v>43175</v>
      </c>
      <c r="H478" s="2" t="s">
        <v>44</v>
      </c>
      <c r="I478" s="2"/>
      <c r="J478" s="5">
        <v>1</v>
      </c>
      <c r="K478" s="6">
        <v>0</v>
      </c>
      <c r="L478" s="6">
        <v>0</v>
      </c>
    </row>
    <row r="479" spans="1:12" ht="39" x14ac:dyDescent="0.25">
      <c r="A479" s="2">
        <v>6043796</v>
      </c>
      <c r="B479" s="2" t="s">
        <v>316</v>
      </c>
      <c r="C479" s="3">
        <v>2273403</v>
      </c>
      <c r="D479" s="2" t="s">
        <v>25</v>
      </c>
      <c r="E479" s="2" t="s">
        <v>27</v>
      </c>
      <c r="F479" s="4">
        <v>43172</v>
      </c>
      <c r="G479" s="4">
        <v>43172</v>
      </c>
      <c r="H479" s="2" t="s">
        <v>47</v>
      </c>
      <c r="I479" s="2"/>
      <c r="J479" s="5">
        <v>1</v>
      </c>
      <c r="K479" s="6">
        <v>22.61</v>
      </c>
      <c r="L479" s="6">
        <v>22.61</v>
      </c>
    </row>
    <row r="480" spans="1:12" ht="39" x14ac:dyDescent="0.25">
      <c r="A480" s="2">
        <v>6043796</v>
      </c>
      <c r="B480" s="2" t="s">
        <v>316</v>
      </c>
      <c r="C480" s="3">
        <v>2273403</v>
      </c>
      <c r="D480" s="2" t="s">
        <v>25</v>
      </c>
      <c r="E480" s="2" t="s">
        <v>27</v>
      </c>
      <c r="F480" s="4">
        <v>43173</v>
      </c>
      <c r="G480" s="4">
        <v>43173</v>
      </c>
      <c r="H480" s="2" t="s">
        <v>301</v>
      </c>
      <c r="I480" s="2"/>
      <c r="J480" s="5">
        <v>1</v>
      </c>
      <c r="K480" s="6">
        <v>68.2</v>
      </c>
      <c r="L480" s="6">
        <v>68.2</v>
      </c>
    </row>
    <row r="481" spans="1:12" ht="39" x14ac:dyDescent="0.25">
      <c r="A481" s="2">
        <v>6358047</v>
      </c>
      <c r="B481" s="2" t="s">
        <v>316</v>
      </c>
      <c r="C481" s="3">
        <v>2273432</v>
      </c>
      <c r="D481" s="2" t="s">
        <v>23</v>
      </c>
      <c r="E481" s="2" t="s">
        <v>27</v>
      </c>
      <c r="F481" s="4">
        <v>43175</v>
      </c>
      <c r="G481" s="4">
        <v>43175</v>
      </c>
      <c r="H481" s="2" t="s">
        <v>30</v>
      </c>
      <c r="I481" s="2"/>
      <c r="J481" s="5">
        <v>1</v>
      </c>
      <c r="K481" s="6">
        <v>433.57</v>
      </c>
      <c r="L481" s="6">
        <v>433.57</v>
      </c>
    </row>
    <row r="482" spans="1:12" ht="39" x14ac:dyDescent="0.25">
      <c r="A482" s="2">
        <v>6358018</v>
      </c>
      <c r="B482" s="2" t="s">
        <v>316</v>
      </c>
      <c r="C482" s="3">
        <v>2273433</v>
      </c>
      <c r="D482" s="2" t="s">
        <v>23</v>
      </c>
      <c r="E482" s="2" t="s">
        <v>43</v>
      </c>
      <c r="F482" s="4">
        <v>43174</v>
      </c>
      <c r="G482" s="4">
        <v>43174</v>
      </c>
      <c r="H482" s="2" t="s">
        <v>44</v>
      </c>
      <c r="I482" s="2"/>
      <c r="J482" s="5">
        <v>1</v>
      </c>
      <c r="K482" s="6">
        <v>0</v>
      </c>
      <c r="L482" s="6">
        <v>0</v>
      </c>
    </row>
    <row r="483" spans="1:12" ht="39" x14ac:dyDescent="0.25">
      <c r="A483" s="2">
        <v>6373837</v>
      </c>
      <c r="B483" s="2" t="s">
        <v>316</v>
      </c>
      <c r="C483" s="3">
        <v>2273544</v>
      </c>
      <c r="D483" s="2" t="s">
        <v>46</v>
      </c>
      <c r="E483" s="2" t="s">
        <v>27</v>
      </c>
      <c r="F483" s="4">
        <v>43176</v>
      </c>
      <c r="G483" s="4">
        <v>43176</v>
      </c>
      <c r="H483" s="2" t="s">
        <v>34</v>
      </c>
      <c r="I483" s="2"/>
      <c r="J483" s="5">
        <v>1</v>
      </c>
      <c r="K483" s="6">
        <v>626.70000000000005</v>
      </c>
      <c r="L483" s="6">
        <v>626.70000000000005</v>
      </c>
    </row>
    <row r="484" spans="1:12" ht="39" x14ac:dyDescent="0.25">
      <c r="A484" s="2">
        <v>6373736</v>
      </c>
      <c r="B484" s="2" t="s">
        <v>316</v>
      </c>
      <c r="C484" s="3">
        <v>2273545</v>
      </c>
      <c r="D484" s="2" t="s">
        <v>46</v>
      </c>
      <c r="E484" s="2" t="s">
        <v>43</v>
      </c>
      <c r="F484" s="4">
        <v>43172</v>
      </c>
      <c r="G484" s="4">
        <v>43172</v>
      </c>
      <c r="H484" s="2" t="s">
        <v>44</v>
      </c>
      <c r="I484" s="2"/>
      <c r="J484" s="5">
        <v>1</v>
      </c>
      <c r="K484" s="6">
        <v>0</v>
      </c>
      <c r="L484" s="6">
        <v>0</v>
      </c>
    </row>
    <row r="485" spans="1:12" ht="39" x14ac:dyDescent="0.25">
      <c r="A485" s="2">
        <v>6375415</v>
      </c>
      <c r="B485" s="2" t="s">
        <v>316</v>
      </c>
      <c r="C485" s="3">
        <v>2273613</v>
      </c>
      <c r="D485" s="2" t="s">
        <v>25</v>
      </c>
      <c r="E485" s="2" t="s">
        <v>27</v>
      </c>
      <c r="F485" s="4">
        <v>43171</v>
      </c>
      <c r="G485" s="4">
        <v>43171</v>
      </c>
      <c r="H485" s="2" t="s">
        <v>34</v>
      </c>
      <c r="I485" s="2"/>
      <c r="J485" s="5">
        <v>1</v>
      </c>
      <c r="K485" s="6">
        <v>626.70000000000005</v>
      </c>
      <c r="L485" s="6">
        <v>626.70000000000005</v>
      </c>
    </row>
    <row r="486" spans="1:12" ht="39" x14ac:dyDescent="0.25">
      <c r="A486" s="2">
        <v>6375316</v>
      </c>
      <c r="B486" s="2" t="s">
        <v>316</v>
      </c>
      <c r="C486" s="3">
        <v>2273614</v>
      </c>
      <c r="D486" s="2" t="s">
        <v>25</v>
      </c>
      <c r="E486" s="2" t="s">
        <v>43</v>
      </c>
      <c r="F486" s="4">
        <v>43171</v>
      </c>
      <c r="G486" s="4">
        <v>43171</v>
      </c>
      <c r="H486" s="2" t="s">
        <v>44</v>
      </c>
      <c r="I486" s="2"/>
      <c r="J486" s="5">
        <v>1</v>
      </c>
      <c r="K486" s="6">
        <v>0</v>
      </c>
      <c r="L486" s="6">
        <v>0</v>
      </c>
    </row>
    <row r="487" spans="1:12" ht="64.5" x14ac:dyDescent="0.25">
      <c r="A487" s="2">
        <v>6387712</v>
      </c>
      <c r="B487" s="2" t="s">
        <v>316</v>
      </c>
      <c r="C487" s="3">
        <v>2275492</v>
      </c>
      <c r="D487" s="2" t="s">
        <v>13</v>
      </c>
      <c r="E487" s="2" t="s">
        <v>18</v>
      </c>
      <c r="F487" s="4">
        <v>43174</v>
      </c>
      <c r="G487" s="4">
        <v>43174</v>
      </c>
      <c r="H487" s="2" t="s">
        <v>42</v>
      </c>
      <c r="I487" s="2"/>
      <c r="J487" s="5">
        <v>1</v>
      </c>
      <c r="K487" s="6">
        <v>0</v>
      </c>
      <c r="L487" s="6">
        <v>0</v>
      </c>
    </row>
    <row r="488" spans="1:12" ht="39" x14ac:dyDescent="0.25">
      <c r="A488" s="2">
        <v>6387708</v>
      </c>
      <c r="B488" s="2" t="s">
        <v>316</v>
      </c>
      <c r="C488" s="3">
        <v>2275493</v>
      </c>
      <c r="D488" s="2" t="s">
        <v>13</v>
      </c>
      <c r="E488" s="2" t="s">
        <v>43</v>
      </c>
      <c r="F488" s="4">
        <v>43173</v>
      </c>
      <c r="G488" s="4">
        <v>43173</v>
      </c>
      <c r="H488" s="2" t="s">
        <v>44</v>
      </c>
      <c r="I488" s="2"/>
      <c r="J488" s="5">
        <v>1</v>
      </c>
      <c r="K488" s="6">
        <v>0</v>
      </c>
      <c r="L488" s="6">
        <v>0</v>
      </c>
    </row>
    <row r="489" spans="1:12" ht="39" x14ac:dyDescent="0.25">
      <c r="A489" s="2">
        <v>6342143</v>
      </c>
      <c r="B489" s="2" t="s">
        <v>316</v>
      </c>
      <c r="C489" s="3">
        <v>2275523</v>
      </c>
      <c r="D489" s="2" t="s">
        <v>13</v>
      </c>
      <c r="E489" s="2" t="s">
        <v>14</v>
      </c>
      <c r="F489" s="4">
        <v>43176</v>
      </c>
      <c r="G489" s="4">
        <v>43176</v>
      </c>
      <c r="H489" s="2" t="s">
        <v>29</v>
      </c>
      <c r="I489" s="2"/>
      <c r="J489" s="5">
        <v>1</v>
      </c>
      <c r="K489" s="6">
        <v>194.94</v>
      </c>
      <c r="L489" s="6">
        <v>194.94</v>
      </c>
    </row>
    <row r="490" spans="1:12" ht="39" x14ac:dyDescent="0.25">
      <c r="A490" s="2">
        <v>6342121</v>
      </c>
      <c r="B490" s="2" t="s">
        <v>316</v>
      </c>
      <c r="C490" s="3">
        <v>2275524</v>
      </c>
      <c r="D490" s="2" t="s">
        <v>13</v>
      </c>
      <c r="E490" s="2" t="s">
        <v>43</v>
      </c>
      <c r="F490" s="4">
        <v>43176</v>
      </c>
      <c r="G490" s="4">
        <v>43176</v>
      </c>
      <c r="H490" s="2" t="s">
        <v>44</v>
      </c>
      <c r="I490" s="2"/>
      <c r="J490" s="5">
        <v>1</v>
      </c>
      <c r="K490" s="6">
        <v>0</v>
      </c>
      <c r="L490" s="6">
        <v>0</v>
      </c>
    </row>
    <row r="491" spans="1:12" ht="39" x14ac:dyDescent="0.25">
      <c r="A491" s="2">
        <v>6274081</v>
      </c>
      <c r="B491" s="2" t="s">
        <v>316</v>
      </c>
      <c r="C491" s="3">
        <v>2275828</v>
      </c>
      <c r="D491" s="2" t="s">
        <v>23</v>
      </c>
      <c r="E491" s="2" t="s">
        <v>27</v>
      </c>
      <c r="F491" s="4">
        <v>43174</v>
      </c>
      <c r="G491" s="4">
        <v>43174</v>
      </c>
      <c r="H491" s="2" t="s">
        <v>34</v>
      </c>
      <c r="I491" s="2"/>
      <c r="J491" s="5">
        <v>1</v>
      </c>
      <c r="K491" s="6">
        <v>626.70000000000005</v>
      </c>
      <c r="L491" s="6">
        <v>626.70000000000005</v>
      </c>
    </row>
    <row r="492" spans="1:12" ht="39" x14ac:dyDescent="0.25">
      <c r="A492" s="2">
        <v>6274079</v>
      </c>
      <c r="B492" s="2" t="s">
        <v>316</v>
      </c>
      <c r="C492" s="3">
        <v>2275829</v>
      </c>
      <c r="D492" s="2" t="s">
        <v>23</v>
      </c>
      <c r="E492" s="2" t="s">
        <v>43</v>
      </c>
      <c r="F492" s="4">
        <v>43172</v>
      </c>
      <c r="G492" s="4">
        <v>43172</v>
      </c>
      <c r="H492" s="2" t="s">
        <v>44</v>
      </c>
      <c r="I492" s="2"/>
      <c r="J492" s="5">
        <v>1</v>
      </c>
      <c r="K492" s="6">
        <v>0</v>
      </c>
      <c r="L492" s="6">
        <v>0</v>
      </c>
    </row>
    <row r="493" spans="1:12" ht="51.75" x14ac:dyDescent="0.25">
      <c r="A493" s="2">
        <v>6415903</v>
      </c>
      <c r="B493" s="2" t="s">
        <v>316</v>
      </c>
      <c r="C493" s="3">
        <v>2275845</v>
      </c>
      <c r="D493" s="2" t="s">
        <v>21</v>
      </c>
      <c r="E493" s="2" t="s">
        <v>302</v>
      </c>
      <c r="F493" s="4">
        <v>43176</v>
      </c>
      <c r="G493" s="4">
        <v>43176</v>
      </c>
      <c r="H493" s="2" t="s">
        <v>303</v>
      </c>
      <c r="I493" s="2"/>
      <c r="J493" s="5">
        <v>1</v>
      </c>
      <c r="K493" s="6">
        <v>225.02</v>
      </c>
      <c r="L493" s="6">
        <v>225.02</v>
      </c>
    </row>
    <row r="494" spans="1:12" ht="39" x14ac:dyDescent="0.25">
      <c r="A494" s="2">
        <v>6415436</v>
      </c>
      <c r="B494" s="2" t="s">
        <v>316</v>
      </c>
      <c r="C494" s="3">
        <v>2275863</v>
      </c>
      <c r="D494" s="2" t="s">
        <v>21</v>
      </c>
      <c r="E494" s="2" t="s">
        <v>14</v>
      </c>
      <c r="F494" s="4">
        <v>43173</v>
      </c>
      <c r="G494" s="4">
        <v>43173</v>
      </c>
      <c r="H494" s="2" t="s">
        <v>35</v>
      </c>
      <c r="I494" s="2"/>
      <c r="J494" s="5">
        <v>1</v>
      </c>
      <c r="K494" s="6">
        <v>41.38</v>
      </c>
      <c r="L494" s="6">
        <v>41.38</v>
      </c>
    </row>
    <row r="495" spans="1:12" ht="39" x14ac:dyDescent="0.25">
      <c r="A495" s="2">
        <v>6415794</v>
      </c>
      <c r="B495" s="2" t="s">
        <v>316</v>
      </c>
      <c r="C495" s="3">
        <v>2275894</v>
      </c>
      <c r="D495" s="2" t="s">
        <v>21</v>
      </c>
      <c r="E495" s="2" t="s">
        <v>14</v>
      </c>
      <c r="F495" s="4">
        <v>43176</v>
      </c>
      <c r="G495" s="4">
        <v>43176</v>
      </c>
      <c r="H495" s="2" t="s">
        <v>45</v>
      </c>
      <c r="I495" s="2"/>
      <c r="J495" s="5">
        <v>1</v>
      </c>
      <c r="K495" s="6">
        <v>383.5</v>
      </c>
      <c r="L495" s="6">
        <v>383.5</v>
      </c>
    </row>
    <row r="496" spans="1:12" ht="39" x14ac:dyDescent="0.25">
      <c r="A496" s="2">
        <v>6415788</v>
      </c>
      <c r="B496" s="2" t="s">
        <v>316</v>
      </c>
      <c r="C496" s="3">
        <v>2275895</v>
      </c>
      <c r="D496" s="2" t="s">
        <v>21</v>
      </c>
      <c r="E496" s="2" t="s">
        <v>43</v>
      </c>
      <c r="F496" s="4">
        <v>43176</v>
      </c>
      <c r="G496" s="4">
        <v>43176</v>
      </c>
      <c r="H496" s="2" t="s">
        <v>44</v>
      </c>
      <c r="I496" s="2"/>
      <c r="J496" s="5">
        <v>1</v>
      </c>
      <c r="K496" s="6">
        <v>0</v>
      </c>
      <c r="L496" s="6">
        <v>0</v>
      </c>
    </row>
    <row r="497" spans="1:12" ht="39" x14ac:dyDescent="0.25">
      <c r="A497" s="2">
        <v>6417467</v>
      </c>
      <c r="B497" s="2" t="s">
        <v>316</v>
      </c>
      <c r="C497" s="3">
        <v>2276181</v>
      </c>
      <c r="D497" s="2" t="s">
        <v>25</v>
      </c>
      <c r="E497" s="2" t="s">
        <v>27</v>
      </c>
      <c r="F497" s="4">
        <v>43174</v>
      </c>
      <c r="G497" s="4">
        <v>43174</v>
      </c>
      <c r="H497" s="2" t="s">
        <v>47</v>
      </c>
      <c r="I497" s="2"/>
      <c r="J497" s="5">
        <v>1</v>
      </c>
      <c r="K497" s="6">
        <v>22.61</v>
      </c>
      <c r="L497" s="6">
        <v>22.61</v>
      </c>
    </row>
    <row r="498" spans="1:12" ht="39" x14ac:dyDescent="0.25">
      <c r="A498" s="2">
        <v>6417467</v>
      </c>
      <c r="B498" s="2" t="s">
        <v>316</v>
      </c>
      <c r="C498" s="3">
        <v>2276181</v>
      </c>
      <c r="D498" s="2" t="s">
        <v>25</v>
      </c>
      <c r="E498" s="2" t="s">
        <v>27</v>
      </c>
      <c r="F498" s="4">
        <v>43175</v>
      </c>
      <c r="G498" s="4">
        <v>43175</v>
      </c>
      <c r="H498" s="2" t="s">
        <v>301</v>
      </c>
      <c r="I498" s="2"/>
      <c r="J498" s="5">
        <v>1</v>
      </c>
      <c r="K498" s="6">
        <v>68.2</v>
      </c>
      <c r="L498" s="6">
        <v>68.2</v>
      </c>
    </row>
    <row r="499" spans="1:12" ht="39" x14ac:dyDescent="0.25">
      <c r="A499" s="2">
        <v>6432554</v>
      </c>
      <c r="B499" s="2" t="s">
        <v>316</v>
      </c>
      <c r="C499" s="3">
        <v>2276325</v>
      </c>
      <c r="D499" s="2" t="s">
        <v>46</v>
      </c>
      <c r="E499" s="2" t="s">
        <v>27</v>
      </c>
      <c r="F499" s="4">
        <v>43174</v>
      </c>
      <c r="G499" s="4">
        <v>43174</v>
      </c>
      <c r="H499" s="2" t="s">
        <v>47</v>
      </c>
      <c r="I499" s="2"/>
      <c r="J499" s="5">
        <v>1</v>
      </c>
      <c r="K499" s="6">
        <v>22.61</v>
      </c>
      <c r="L499" s="6">
        <v>22.61</v>
      </c>
    </row>
    <row r="500" spans="1:12" ht="39" x14ac:dyDescent="0.25">
      <c r="A500" s="2">
        <v>6432554</v>
      </c>
      <c r="B500" s="2" t="s">
        <v>316</v>
      </c>
      <c r="C500" s="3">
        <v>2276325</v>
      </c>
      <c r="D500" s="2" t="s">
        <v>46</v>
      </c>
      <c r="E500" s="2" t="s">
        <v>27</v>
      </c>
      <c r="F500" s="4">
        <v>43174</v>
      </c>
      <c r="G500" s="4">
        <v>43174</v>
      </c>
      <c r="H500" s="2" t="s">
        <v>301</v>
      </c>
      <c r="I500" s="2"/>
      <c r="J500" s="5">
        <v>1</v>
      </c>
      <c r="K500" s="6">
        <v>68.2</v>
      </c>
      <c r="L500" s="6">
        <v>68.2</v>
      </c>
    </row>
    <row r="501" spans="1:12" ht="39" x14ac:dyDescent="0.25">
      <c r="A501" s="2">
        <v>6433446</v>
      </c>
      <c r="B501" s="2" t="s">
        <v>316</v>
      </c>
      <c r="C501" s="3">
        <v>2276795</v>
      </c>
      <c r="D501" s="2" t="s">
        <v>23</v>
      </c>
      <c r="E501" s="2" t="s">
        <v>27</v>
      </c>
      <c r="F501" s="4">
        <v>43174</v>
      </c>
      <c r="G501" s="4">
        <v>43174</v>
      </c>
      <c r="H501" s="2" t="s">
        <v>47</v>
      </c>
      <c r="I501" s="2"/>
      <c r="J501" s="5">
        <v>1</v>
      </c>
      <c r="K501" s="6">
        <v>22.61</v>
      </c>
      <c r="L501" s="6">
        <v>22.61</v>
      </c>
    </row>
    <row r="502" spans="1:12" ht="39" x14ac:dyDescent="0.25">
      <c r="A502" s="2">
        <v>6433446</v>
      </c>
      <c r="B502" s="2" t="s">
        <v>316</v>
      </c>
      <c r="C502" s="3">
        <v>2276795</v>
      </c>
      <c r="D502" s="2" t="s">
        <v>23</v>
      </c>
      <c r="E502" s="2" t="s">
        <v>27</v>
      </c>
      <c r="F502" s="4">
        <v>43175</v>
      </c>
      <c r="G502" s="4">
        <v>43175</v>
      </c>
      <c r="H502" s="2" t="s">
        <v>48</v>
      </c>
      <c r="I502" s="2"/>
      <c r="J502" s="5">
        <v>1</v>
      </c>
      <c r="K502" s="6">
        <v>146.76</v>
      </c>
      <c r="L502" s="6">
        <v>146.76</v>
      </c>
    </row>
    <row r="503" spans="1:12" ht="39" x14ac:dyDescent="0.25">
      <c r="A503" s="2">
        <v>6436534</v>
      </c>
      <c r="B503" s="2" t="s">
        <v>316</v>
      </c>
      <c r="C503" s="3">
        <v>2276807</v>
      </c>
      <c r="D503" s="2" t="s">
        <v>25</v>
      </c>
      <c r="E503" s="2" t="s">
        <v>43</v>
      </c>
      <c r="F503" s="4">
        <v>43173</v>
      </c>
      <c r="G503" s="4">
        <v>43173</v>
      </c>
      <c r="H503" s="2" t="s">
        <v>44</v>
      </c>
      <c r="I503" s="2"/>
      <c r="J503" s="5">
        <v>1</v>
      </c>
      <c r="K503" s="6">
        <v>0</v>
      </c>
      <c r="L503" s="6">
        <v>0</v>
      </c>
    </row>
    <row r="504" spans="1:12" ht="39" x14ac:dyDescent="0.25">
      <c r="A504" s="2">
        <v>6436552</v>
      </c>
      <c r="B504" s="2" t="s">
        <v>316</v>
      </c>
      <c r="C504" s="3">
        <v>2276808</v>
      </c>
      <c r="D504" s="2" t="s">
        <v>25</v>
      </c>
      <c r="E504" s="2" t="s">
        <v>14</v>
      </c>
      <c r="F504" s="4">
        <v>43173</v>
      </c>
      <c r="G504" s="4">
        <v>43173</v>
      </c>
      <c r="H504" s="2" t="s">
        <v>29</v>
      </c>
      <c r="I504" s="2"/>
      <c r="J504" s="5">
        <v>1</v>
      </c>
      <c r="K504" s="6">
        <v>194.94</v>
      </c>
      <c r="L504" s="6">
        <v>194.94</v>
      </c>
    </row>
    <row r="505" spans="1:12" ht="64.5" x14ac:dyDescent="0.25">
      <c r="A505" s="2">
        <v>6440860</v>
      </c>
      <c r="B505" s="2" t="s">
        <v>316</v>
      </c>
      <c r="C505" s="3">
        <v>2277045</v>
      </c>
      <c r="D505" s="2" t="s">
        <v>25</v>
      </c>
      <c r="E505" s="2" t="s">
        <v>318</v>
      </c>
      <c r="F505" s="4">
        <v>43174</v>
      </c>
      <c r="G505" s="4">
        <v>43174</v>
      </c>
      <c r="H505" s="2" t="s">
        <v>42</v>
      </c>
      <c r="I505" s="2"/>
      <c r="J505" s="5">
        <v>1</v>
      </c>
      <c r="K505" s="6">
        <v>0</v>
      </c>
      <c r="L505" s="6">
        <v>0</v>
      </c>
    </row>
    <row r="506" spans="1:12" ht="39" x14ac:dyDescent="0.25">
      <c r="A506" s="2">
        <v>6440860</v>
      </c>
      <c r="B506" s="2" t="s">
        <v>316</v>
      </c>
      <c r="C506" s="3">
        <v>2277045</v>
      </c>
      <c r="D506" s="2" t="s">
        <v>25</v>
      </c>
      <c r="E506" s="2" t="s">
        <v>27</v>
      </c>
      <c r="F506" s="4">
        <v>43176</v>
      </c>
      <c r="G506" s="4">
        <v>43176</v>
      </c>
      <c r="H506" s="2" t="s">
        <v>30</v>
      </c>
      <c r="I506" s="2"/>
      <c r="J506" s="5">
        <v>1</v>
      </c>
      <c r="K506" s="6">
        <v>433.57</v>
      </c>
      <c r="L506" s="6">
        <v>433.57</v>
      </c>
    </row>
    <row r="507" spans="1:12" ht="39" x14ac:dyDescent="0.25">
      <c r="A507" s="2">
        <v>6440846</v>
      </c>
      <c r="B507" s="2" t="s">
        <v>316</v>
      </c>
      <c r="C507" s="3">
        <v>2277046</v>
      </c>
      <c r="D507" s="2" t="s">
        <v>25</v>
      </c>
      <c r="E507" s="2" t="s">
        <v>43</v>
      </c>
      <c r="F507" s="4">
        <v>43174</v>
      </c>
      <c r="G507" s="4">
        <v>43174</v>
      </c>
      <c r="H507" s="2" t="s">
        <v>44</v>
      </c>
      <c r="I507" s="2"/>
      <c r="J507" s="5">
        <v>1</v>
      </c>
      <c r="K507" s="6">
        <v>0</v>
      </c>
      <c r="L507" s="6">
        <v>0</v>
      </c>
    </row>
    <row r="508" spans="1:12" ht="39" x14ac:dyDescent="0.25">
      <c r="A508" s="2">
        <v>6448478</v>
      </c>
      <c r="B508" s="2" t="s">
        <v>316</v>
      </c>
      <c r="C508" s="3">
        <v>2277271</v>
      </c>
      <c r="D508" s="2" t="s">
        <v>26</v>
      </c>
      <c r="E508" s="2" t="s">
        <v>43</v>
      </c>
      <c r="F508" s="4">
        <v>43175</v>
      </c>
      <c r="G508" s="4">
        <v>43175</v>
      </c>
      <c r="H508" s="2" t="s">
        <v>44</v>
      </c>
      <c r="I508" s="2"/>
      <c r="J508" s="5">
        <v>1</v>
      </c>
      <c r="K508" s="6">
        <v>0</v>
      </c>
      <c r="L508" s="6">
        <v>0</v>
      </c>
    </row>
    <row r="509" spans="1:12" ht="39" x14ac:dyDescent="0.25">
      <c r="A509" s="2">
        <v>6428067</v>
      </c>
      <c r="B509" s="2" t="s">
        <v>316</v>
      </c>
      <c r="C509" s="3">
        <v>2277429</v>
      </c>
      <c r="D509" s="2" t="s">
        <v>25</v>
      </c>
      <c r="E509" s="2" t="s">
        <v>14</v>
      </c>
      <c r="F509" s="4">
        <v>43175</v>
      </c>
      <c r="G509" s="4">
        <v>43175</v>
      </c>
      <c r="H509" s="2" t="s">
        <v>35</v>
      </c>
      <c r="I509" s="2"/>
      <c r="J509" s="5">
        <v>1</v>
      </c>
      <c r="K509" s="6">
        <v>41.38</v>
      </c>
      <c r="L509" s="6">
        <v>41.38</v>
      </c>
    </row>
    <row r="510" spans="1:12" ht="39" x14ac:dyDescent="0.25">
      <c r="A510" s="2">
        <v>6478155</v>
      </c>
      <c r="B510" s="2" t="s">
        <v>316</v>
      </c>
      <c r="C510" s="3">
        <v>2278467</v>
      </c>
      <c r="D510" s="2" t="s">
        <v>46</v>
      </c>
      <c r="E510" s="2" t="s">
        <v>43</v>
      </c>
      <c r="F510" s="4">
        <v>43174</v>
      </c>
      <c r="G510" s="4">
        <v>43174</v>
      </c>
      <c r="H510" s="2" t="s">
        <v>44</v>
      </c>
      <c r="I510" s="2"/>
      <c r="J510" s="5">
        <v>1</v>
      </c>
      <c r="K510" s="6">
        <v>0</v>
      </c>
      <c r="L510" s="6">
        <v>0</v>
      </c>
    </row>
    <row r="511" spans="1:12" ht="39" x14ac:dyDescent="0.25">
      <c r="A511" s="2">
        <v>6478170</v>
      </c>
      <c r="B511" s="2" t="s">
        <v>316</v>
      </c>
      <c r="C511" s="3">
        <v>2278468</v>
      </c>
      <c r="D511" s="2" t="s">
        <v>46</v>
      </c>
      <c r="E511" s="2" t="s">
        <v>27</v>
      </c>
      <c r="F511" s="4">
        <v>43174</v>
      </c>
      <c r="G511" s="4">
        <v>43174</v>
      </c>
      <c r="H511" s="2" t="s">
        <v>298</v>
      </c>
      <c r="I511" s="2"/>
      <c r="J511" s="5">
        <v>1</v>
      </c>
      <c r="K511" s="6">
        <v>498.69</v>
      </c>
      <c r="L511" s="6">
        <v>498.69</v>
      </c>
    </row>
    <row r="512" spans="1:12" ht="39" x14ac:dyDescent="0.25">
      <c r="A512" s="2">
        <v>6504606</v>
      </c>
      <c r="B512" s="2" t="s">
        <v>316</v>
      </c>
      <c r="C512" s="3">
        <v>2279707</v>
      </c>
      <c r="D512" s="2" t="s">
        <v>23</v>
      </c>
      <c r="E512" s="2" t="s">
        <v>43</v>
      </c>
      <c r="F512" s="4">
        <v>43175</v>
      </c>
      <c r="G512" s="4">
        <v>43175</v>
      </c>
      <c r="H512" s="2" t="s">
        <v>44</v>
      </c>
      <c r="I512" s="2"/>
      <c r="J512" s="5">
        <v>1</v>
      </c>
      <c r="K512" s="6">
        <v>0</v>
      </c>
      <c r="L512" s="6">
        <v>0</v>
      </c>
    </row>
    <row r="513" spans="1:12" ht="39" x14ac:dyDescent="0.25">
      <c r="A513" s="2">
        <v>6510622</v>
      </c>
      <c r="B513" s="2" t="s">
        <v>316</v>
      </c>
      <c r="C513" s="3">
        <v>2279738</v>
      </c>
      <c r="D513" s="2" t="s">
        <v>13</v>
      </c>
      <c r="E513" s="2" t="s">
        <v>43</v>
      </c>
      <c r="F513" s="4">
        <v>43176</v>
      </c>
      <c r="G513" s="4">
        <v>43176</v>
      </c>
      <c r="H513" s="2" t="s">
        <v>44</v>
      </c>
      <c r="I513" s="2"/>
      <c r="J513" s="5">
        <v>1</v>
      </c>
      <c r="K513" s="6">
        <v>0</v>
      </c>
      <c r="L513" s="6">
        <v>0</v>
      </c>
    </row>
    <row r="514" spans="1:12" ht="39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 t="s">
        <v>49</v>
      </c>
      <c r="L514" s="6">
        <v>20711.72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sqref="A1:H46"/>
    </sheetView>
  </sheetViews>
  <sheetFormatPr defaultRowHeight="15" x14ac:dyDescent="0.25"/>
  <cols>
    <col min="2" max="2" width="16" customWidth="1"/>
    <col min="3" max="3" width="58" customWidth="1"/>
    <col min="4" max="4" width="38.85546875" customWidth="1"/>
    <col min="6" max="6" width="18.7109375" customWidth="1"/>
    <col min="8" max="8" width="20.42578125" customWidth="1"/>
  </cols>
  <sheetData>
    <row r="1" spans="1:8" x14ac:dyDescent="0.25">
      <c r="A1" s="23" t="s">
        <v>51</v>
      </c>
      <c r="B1" s="24" t="s">
        <v>50</v>
      </c>
      <c r="C1" s="25" t="s">
        <v>52</v>
      </c>
      <c r="D1" s="25" t="s">
        <v>53</v>
      </c>
      <c r="E1" s="25" t="s">
        <v>54</v>
      </c>
      <c r="F1" s="25" t="s">
        <v>55</v>
      </c>
      <c r="G1" s="25" t="s">
        <v>305</v>
      </c>
      <c r="H1" s="46" t="s">
        <v>320</v>
      </c>
    </row>
    <row r="2" spans="1:8" x14ac:dyDescent="0.25">
      <c r="A2" s="47">
        <v>5778038</v>
      </c>
      <c r="B2" s="48">
        <v>43150</v>
      </c>
      <c r="C2" s="49" t="s">
        <v>223</v>
      </c>
      <c r="D2" s="49" t="s">
        <v>87</v>
      </c>
      <c r="E2" s="49" t="s">
        <v>184</v>
      </c>
      <c r="F2" s="28" t="s">
        <v>13</v>
      </c>
      <c r="G2" s="28">
        <v>498.69</v>
      </c>
      <c r="H2" s="32" t="s">
        <v>27</v>
      </c>
    </row>
    <row r="3" spans="1:8" x14ac:dyDescent="0.25">
      <c r="A3" s="50">
        <v>5778038</v>
      </c>
      <c r="B3" s="51">
        <v>43150</v>
      </c>
      <c r="C3" s="52" t="s">
        <v>223</v>
      </c>
      <c r="D3" s="52" t="s">
        <v>65</v>
      </c>
      <c r="E3" s="52" t="s">
        <v>63</v>
      </c>
      <c r="F3" s="31" t="s">
        <v>13</v>
      </c>
      <c r="G3" s="31">
        <v>498.69</v>
      </c>
      <c r="H3" s="33" t="s">
        <v>27</v>
      </c>
    </row>
    <row r="4" spans="1:8" x14ac:dyDescent="0.25">
      <c r="A4" s="47">
        <v>5924419</v>
      </c>
      <c r="B4" s="48">
        <v>43151</v>
      </c>
      <c r="C4" s="49" t="s">
        <v>224</v>
      </c>
      <c r="D4" s="49" t="s">
        <v>81</v>
      </c>
      <c r="E4" s="49" t="s">
        <v>184</v>
      </c>
      <c r="F4" s="28" t="s">
        <v>13</v>
      </c>
      <c r="G4" s="28">
        <v>433.57</v>
      </c>
      <c r="H4" s="32" t="s">
        <v>27</v>
      </c>
    </row>
    <row r="5" spans="1:8" x14ac:dyDescent="0.25">
      <c r="A5" s="50">
        <v>5924419</v>
      </c>
      <c r="B5" s="51">
        <v>43151</v>
      </c>
      <c r="C5" s="52" t="s">
        <v>224</v>
      </c>
      <c r="D5" s="52" t="s">
        <v>66</v>
      </c>
      <c r="E5" s="52" t="s">
        <v>63</v>
      </c>
      <c r="F5" s="31" t="s">
        <v>13</v>
      </c>
      <c r="G5" s="31">
        <v>433.57</v>
      </c>
      <c r="H5" s="33" t="s">
        <v>27</v>
      </c>
    </row>
    <row r="6" spans="1:8" x14ac:dyDescent="0.25">
      <c r="A6" s="47">
        <v>5888760</v>
      </c>
      <c r="B6" s="48">
        <v>43152</v>
      </c>
      <c r="C6" s="49" t="s">
        <v>225</v>
      </c>
      <c r="D6" s="49" t="s">
        <v>60</v>
      </c>
      <c r="E6" s="49" t="s">
        <v>184</v>
      </c>
      <c r="F6" s="28" t="s">
        <v>13</v>
      </c>
      <c r="G6" s="28">
        <v>626.70000000000005</v>
      </c>
      <c r="H6" s="32" t="s">
        <v>27</v>
      </c>
    </row>
    <row r="7" spans="1:8" x14ac:dyDescent="0.25">
      <c r="A7" s="50">
        <v>5925140</v>
      </c>
      <c r="B7" s="51">
        <v>43152</v>
      </c>
      <c r="C7" s="52" t="s">
        <v>226</v>
      </c>
      <c r="D7" s="52" t="s">
        <v>90</v>
      </c>
      <c r="E7" s="52" t="s">
        <v>184</v>
      </c>
      <c r="F7" s="31" t="s">
        <v>13</v>
      </c>
      <c r="G7" s="31">
        <v>625.48</v>
      </c>
      <c r="H7" s="33" t="s">
        <v>14</v>
      </c>
    </row>
    <row r="8" spans="1:8" x14ac:dyDescent="0.25">
      <c r="A8" s="47">
        <v>5944139</v>
      </c>
      <c r="B8" s="48">
        <v>43154</v>
      </c>
      <c r="C8" s="49" t="s">
        <v>227</v>
      </c>
      <c r="D8" s="49" t="s">
        <v>60</v>
      </c>
      <c r="E8" s="49" t="s">
        <v>184</v>
      </c>
      <c r="F8" s="28" t="s">
        <v>13</v>
      </c>
      <c r="G8" s="28">
        <v>626.70000000000005</v>
      </c>
      <c r="H8" s="32" t="s">
        <v>14</v>
      </c>
    </row>
    <row r="9" spans="1:8" x14ac:dyDescent="0.25">
      <c r="A9" s="50">
        <v>6083235</v>
      </c>
      <c r="B9" s="51">
        <v>43157</v>
      </c>
      <c r="C9" s="52" t="s">
        <v>228</v>
      </c>
      <c r="D9" s="52" t="s">
        <v>87</v>
      </c>
      <c r="E9" s="52" t="s">
        <v>184</v>
      </c>
      <c r="F9" s="31" t="s">
        <v>13</v>
      </c>
      <c r="G9" s="31">
        <v>498.69</v>
      </c>
      <c r="H9" s="33" t="s">
        <v>27</v>
      </c>
    </row>
    <row r="10" spans="1:8" x14ac:dyDescent="0.25">
      <c r="A10" s="47">
        <v>6083235</v>
      </c>
      <c r="B10" s="48">
        <v>43157</v>
      </c>
      <c r="C10" s="49" t="s">
        <v>228</v>
      </c>
      <c r="D10" s="49" t="s">
        <v>65</v>
      </c>
      <c r="E10" s="49" t="s">
        <v>63</v>
      </c>
      <c r="F10" s="28" t="s">
        <v>13</v>
      </c>
      <c r="G10" s="28">
        <v>498.69</v>
      </c>
      <c r="H10" s="32" t="s">
        <v>27</v>
      </c>
    </row>
    <row r="11" spans="1:8" x14ac:dyDescent="0.25">
      <c r="A11" s="50">
        <v>5888760</v>
      </c>
      <c r="B11" s="51">
        <v>43157</v>
      </c>
      <c r="C11" s="52" t="s">
        <v>225</v>
      </c>
      <c r="D11" s="52" t="s">
        <v>62</v>
      </c>
      <c r="E11" s="52" t="s">
        <v>63</v>
      </c>
      <c r="F11" s="31" t="s">
        <v>13</v>
      </c>
      <c r="G11" s="31">
        <v>626.70000000000005</v>
      </c>
      <c r="H11" s="33" t="s">
        <v>27</v>
      </c>
    </row>
    <row r="12" spans="1:8" x14ac:dyDescent="0.25">
      <c r="A12" s="47">
        <v>5967958</v>
      </c>
      <c r="B12" s="48">
        <v>43158</v>
      </c>
      <c r="C12" s="49" t="s">
        <v>229</v>
      </c>
      <c r="D12" s="49" t="s">
        <v>60</v>
      </c>
      <c r="E12" s="49" t="s">
        <v>184</v>
      </c>
      <c r="F12" s="28" t="s">
        <v>13</v>
      </c>
      <c r="G12" s="28">
        <v>383.5</v>
      </c>
      <c r="H12" s="32" t="s">
        <v>14</v>
      </c>
    </row>
    <row r="13" spans="1:8" x14ac:dyDescent="0.25">
      <c r="A13" s="50">
        <v>6164813</v>
      </c>
      <c r="B13" s="51">
        <v>43159</v>
      </c>
      <c r="C13" s="52" t="s">
        <v>230</v>
      </c>
      <c r="D13" s="52" t="s">
        <v>81</v>
      </c>
      <c r="E13" s="52" t="s">
        <v>184</v>
      </c>
      <c r="F13" s="31" t="s">
        <v>13</v>
      </c>
      <c r="G13" s="31">
        <v>433.57</v>
      </c>
      <c r="H13" s="33" t="s">
        <v>27</v>
      </c>
    </row>
    <row r="14" spans="1:8" x14ac:dyDescent="0.25">
      <c r="A14" s="47">
        <v>5944139</v>
      </c>
      <c r="B14" s="48">
        <v>43159</v>
      </c>
      <c r="C14" s="49" t="s">
        <v>227</v>
      </c>
      <c r="D14" s="49" t="s">
        <v>62</v>
      </c>
      <c r="E14" s="49" t="s">
        <v>63</v>
      </c>
      <c r="F14" s="28" t="s">
        <v>13</v>
      </c>
      <c r="G14" s="28">
        <v>626.70000000000005</v>
      </c>
      <c r="H14" s="32" t="s">
        <v>14</v>
      </c>
    </row>
    <row r="15" spans="1:8" x14ac:dyDescent="0.25">
      <c r="A15" s="50">
        <v>6169738</v>
      </c>
      <c r="B15" s="51">
        <v>43160</v>
      </c>
      <c r="C15" s="52" t="s">
        <v>231</v>
      </c>
      <c r="D15" s="52" t="s">
        <v>60</v>
      </c>
      <c r="E15" s="52" t="s">
        <v>184</v>
      </c>
      <c r="F15" s="31" t="s">
        <v>13</v>
      </c>
      <c r="G15" s="31">
        <v>626.70000000000005</v>
      </c>
      <c r="H15" s="33" t="s">
        <v>27</v>
      </c>
    </row>
    <row r="16" spans="1:8" x14ac:dyDescent="0.25">
      <c r="A16" s="47">
        <v>6026349</v>
      </c>
      <c r="B16" s="48">
        <v>43161</v>
      </c>
      <c r="C16" s="49" t="s">
        <v>232</v>
      </c>
      <c r="D16" s="49" t="s">
        <v>60</v>
      </c>
      <c r="E16" s="49" t="s">
        <v>184</v>
      </c>
      <c r="F16" s="28" t="s">
        <v>13</v>
      </c>
      <c r="G16" s="28">
        <v>626.70000000000005</v>
      </c>
      <c r="H16" s="32" t="s">
        <v>27</v>
      </c>
    </row>
    <row r="17" spans="1:8" x14ac:dyDescent="0.25">
      <c r="A17" s="50">
        <v>6094041</v>
      </c>
      <c r="B17" s="51">
        <v>43161</v>
      </c>
      <c r="C17" s="52" t="s">
        <v>233</v>
      </c>
      <c r="D17" s="52" t="s">
        <v>60</v>
      </c>
      <c r="E17" s="52" t="s">
        <v>234</v>
      </c>
      <c r="F17" s="31" t="s">
        <v>13</v>
      </c>
      <c r="G17" s="31">
        <v>383.5</v>
      </c>
      <c r="H17" s="33" t="s">
        <v>14</v>
      </c>
    </row>
    <row r="18" spans="1:8" x14ac:dyDescent="0.25">
      <c r="A18" s="47">
        <v>6199962</v>
      </c>
      <c r="B18" s="48">
        <v>43164</v>
      </c>
      <c r="C18" s="49" t="s">
        <v>235</v>
      </c>
      <c r="D18" s="49" t="s">
        <v>60</v>
      </c>
      <c r="E18" s="49" t="s">
        <v>184</v>
      </c>
      <c r="F18" s="28" t="s">
        <v>13</v>
      </c>
      <c r="G18" s="28">
        <v>626.70000000000005</v>
      </c>
      <c r="H18" s="32" t="s">
        <v>27</v>
      </c>
    </row>
    <row r="19" spans="1:8" x14ac:dyDescent="0.25">
      <c r="A19" s="50">
        <v>6195350</v>
      </c>
      <c r="B19" s="51">
        <v>43164</v>
      </c>
      <c r="C19" s="52" t="s">
        <v>236</v>
      </c>
      <c r="D19" s="52" t="s">
        <v>60</v>
      </c>
      <c r="E19" s="52" t="s">
        <v>184</v>
      </c>
      <c r="F19" s="31" t="s">
        <v>13</v>
      </c>
      <c r="G19" s="31">
        <v>626.70000000000005</v>
      </c>
      <c r="H19" s="33" t="s">
        <v>27</v>
      </c>
    </row>
    <row r="20" spans="1:8" x14ac:dyDescent="0.25">
      <c r="A20" s="47">
        <v>6195350</v>
      </c>
      <c r="B20" s="48">
        <v>43164</v>
      </c>
      <c r="C20" s="49" t="s">
        <v>236</v>
      </c>
      <c r="D20" s="49" t="s">
        <v>62</v>
      </c>
      <c r="E20" s="49" t="s">
        <v>63</v>
      </c>
      <c r="F20" s="28" t="s">
        <v>13</v>
      </c>
      <c r="G20" s="28">
        <v>626.70000000000005</v>
      </c>
      <c r="H20" s="32" t="s">
        <v>27</v>
      </c>
    </row>
    <row r="21" spans="1:8" x14ac:dyDescent="0.25">
      <c r="A21" s="50">
        <v>6026349</v>
      </c>
      <c r="B21" s="51">
        <v>43164</v>
      </c>
      <c r="C21" s="52" t="s">
        <v>232</v>
      </c>
      <c r="D21" s="52" t="s">
        <v>62</v>
      </c>
      <c r="E21" s="52" t="s">
        <v>63</v>
      </c>
      <c r="F21" s="31" t="s">
        <v>13</v>
      </c>
      <c r="G21" s="31">
        <v>626.70000000000005</v>
      </c>
      <c r="H21" s="33" t="s">
        <v>27</v>
      </c>
    </row>
    <row r="22" spans="1:8" x14ac:dyDescent="0.25">
      <c r="A22" s="47">
        <v>6026198</v>
      </c>
      <c r="B22" s="48">
        <v>43164</v>
      </c>
      <c r="C22" s="49" t="s">
        <v>237</v>
      </c>
      <c r="D22" s="49" t="s">
        <v>60</v>
      </c>
      <c r="E22" s="49" t="s">
        <v>184</v>
      </c>
      <c r="F22" s="28" t="s">
        <v>13</v>
      </c>
      <c r="G22" s="28">
        <v>626.70000000000005</v>
      </c>
      <c r="H22" s="32" t="s">
        <v>27</v>
      </c>
    </row>
    <row r="23" spans="1:8" x14ac:dyDescent="0.25">
      <c r="A23" s="50">
        <v>6026198</v>
      </c>
      <c r="B23" s="51">
        <v>43165</v>
      </c>
      <c r="C23" s="52" t="s">
        <v>237</v>
      </c>
      <c r="D23" s="52" t="s">
        <v>62</v>
      </c>
      <c r="E23" s="52" t="s">
        <v>63</v>
      </c>
      <c r="F23" s="31" t="s">
        <v>13</v>
      </c>
      <c r="G23" s="31">
        <v>626.70000000000005</v>
      </c>
      <c r="H23" s="33" t="s">
        <v>27</v>
      </c>
    </row>
    <row r="24" spans="1:8" x14ac:dyDescent="0.25">
      <c r="A24" s="47">
        <v>6227969</v>
      </c>
      <c r="B24" s="48">
        <v>43165</v>
      </c>
      <c r="C24" s="49" t="s">
        <v>238</v>
      </c>
      <c r="D24" s="49" t="s">
        <v>81</v>
      </c>
      <c r="E24" s="49" t="s">
        <v>184</v>
      </c>
      <c r="F24" s="28" t="s">
        <v>13</v>
      </c>
      <c r="G24" s="28">
        <v>433.57</v>
      </c>
      <c r="H24" s="32" t="s">
        <v>14</v>
      </c>
    </row>
    <row r="25" spans="1:8" x14ac:dyDescent="0.25">
      <c r="A25" s="50">
        <v>6164813</v>
      </c>
      <c r="B25" s="51">
        <v>43165</v>
      </c>
      <c r="C25" s="52" t="s">
        <v>230</v>
      </c>
      <c r="D25" s="52" t="s">
        <v>66</v>
      </c>
      <c r="E25" s="52" t="s">
        <v>63</v>
      </c>
      <c r="F25" s="31" t="s">
        <v>13</v>
      </c>
      <c r="G25" s="31">
        <v>433.57</v>
      </c>
      <c r="H25" s="33" t="s">
        <v>27</v>
      </c>
    </row>
    <row r="26" spans="1:8" x14ac:dyDescent="0.25">
      <c r="A26" s="47">
        <v>6268711</v>
      </c>
      <c r="B26" s="48">
        <v>43165</v>
      </c>
      <c r="C26" s="49" t="s">
        <v>239</v>
      </c>
      <c r="D26" s="49" t="s">
        <v>60</v>
      </c>
      <c r="E26" s="49" t="s">
        <v>61</v>
      </c>
      <c r="F26" s="28" t="s">
        <v>13</v>
      </c>
      <c r="G26" s="28">
        <v>626.70000000000005</v>
      </c>
      <c r="H26" s="32" t="s">
        <v>27</v>
      </c>
    </row>
    <row r="27" spans="1:8" x14ac:dyDescent="0.25">
      <c r="A27" s="50">
        <v>6169738</v>
      </c>
      <c r="B27" s="51">
        <v>43166</v>
      </c>
      <c r="C27" s="52" t="s">
        <v>231</v>
      </c>
      <c r="D27" s="52" t="s">
        <v>62</v>
      </c>
      <c r="E27" s="52" t="s">
        <v>63</v>
      </c>
      <c r="F27" s="31" t="s">
        <v>13</v>
      </c>
      <c r="G27" s="31">
        <v>626.70000000000005</v>
      </c>
      <c r="H27" s="33" t="s">
        <v>27</v>
      </c>
    </row>
    <row r="28" spans="1:8" x14ac:dyDescent="0.25">
      <c r="A28" s="47">
        <v>6284665</v>
      </c>
      <c r="B28" s="48">
        <v>43166</v>
      </c>
      <c r="C28" s="49" t="s">
        <v>240</v>
      </c>
      <c r="D28" s="49" t="s">
        <v>81</v>
      </c>
      <c r="E28" s="49" t="s">
        <v>184</v>
      </c>
      <c r="F28" s="28" t="s">
        <v>13</v>
      </c>
      <c r="G28" s="28">
        <v>433.57</v>
      </c>
      <c r="H28" s="32" t="s">
        <v>27</v>
      </c>
    </row>
    <row r="29" spans="1:8" x14ac:dyDescent="0.25">
      <c r="A29" s="50">
        <v>6284665</v>
      </c>
      <c r="B29" s="51">
        <v>43166</v>
      </c>
      <c r="C29" s="52" t="s">
        <v>240</v>
      </c>
      <c r="D29" s="52" t="s">
        <v>66</v>
      </c>
      <c r="E29" s="52" t="s">
        <v>63</v>
      </c>
      <c r="F29" s="31" t="s">
        <v>13</v>
      </c>
      <c r="G29" s="31">
        <v>433.57</v>
      </c>
      <c r="H29" s="33" t="s">
        <v>27</v>
      </c>
    </row>
    <row r="30" spans="1:8" x14ac:dyDescent="0.25">
      <c r="A30" s="47">
        <v>6268711</v>
      </c>
      <c r="B30" s="48">
        <v>43166</v>
      </c>
      <c r="C30" s="49" t="s">
        <v>239</v>
      </c>
      <c r="D30" s="49" t="s">
        <v>62</v>
      </c>
      <c r="E30" s="49" t="s">
        <v>63</v>
      </c>
      <c r="F30" s="28" t="s">
        <v>13</v>
      </c>
      <c r="G30" s="28">
        <v>626.70000000000005</v>
      </c>
      <c r="H30" s="32" t="s">
        <v>27</v>
      </c>
    </row>
    <row r="31" spans="1:8" x14ac:dyDescent="0.25">
      <c r="A31" s="50">
        <v>6199962</v>
      </c>
      <c r="B31" s="51">
        <v>43167</v>
      </c>
      <c r="C31" s="52" t="s">
        <v>235</v>
      </c>
      <c r="D31" s="52" t="s">
        <v>62</v>
      </c>
      <c r="E31" s="52" t="s">
        <v>63</v>
      </c>
      <c r="F31" s="31" t="s">
        <v>13</v>
      </c>
      <c r="G31" s="31">
        <v>626.70000000000005</v>
      </c>
      <c r="H31" s="33" t="s">
        <v>27</v>
      </c>
    </row>
    <row r="32" spans="1:8" x14ac:dyDescent="0.25">
      <c r="A32" s="47">
        <v>6319353</v>
      </c>
      <c r="B32" s="48">
        <v>43168</v>
      </c>
      <c r="C32" s="49" t="s">
        <v>241</v>
      </c>
      <c r="D32" s="49" t="s">
        <v>60</v>
      </c>
      <c r="E32" s="49" t="s">
        <v>184</v>
      </c>
      <c r="F32" s="28" t="s">
        <v>13</v>
      </c>
      <c r="G32" s="28">
        <v>626.70000000000005</v>
      </c>
      <c r="H32" s="32" t="s">
        <v>14</v>
      </c>
    </row>
    <row r="33" spans="1:8" x14ac:dyDescent="0.25">
      <c r="A33" s="50">
        <v>6074609</v>
      </c>
      <c r="B33" s="51">
        <v>43168</v>
      </c>
      <c r="C33" s="52" t="s">
        <v>242</v>
      </c>
      <c r="D33" s="52" t="s">
        <v>57</v>
      </c>
      <c r="E33" s="52" t="s">
        <v>92</v>
      </c>
      <c r="F33" s="31" t="s">
        <v>13</v>
      </c>
      <c r="G33" s="31">
        <v>433.57</v>
      </c>
      <c r="H33" s="33" t="s">
        <v>18</v>
      </c>
    </row>
    <row r="34" spans="1:8" x14ac:dyDescent="0.25">
      <c r="A34" s="47">
        <v>6074609</v>
      </c>
      <c r="B34" s="48">
        <v>43168</v>
      </c>
      <c r="C34" s="49" t="s">
        <v>242</v>
      </c>
      <c r="D34" s="49" t="s">
        <v>81</v>
      </c>
      <c r="E34" s="49" t="s">
        <v>184</v>
      </c>
      <c r="F34" s="28" t="s">
        <v>13</v>
      </c>
      <c r="G34" s="28">
        <v>433.57</v>
      </c>
      <c r="H34" s="32" t="s">
        <v>18</v>
      </c>
    </row>
    <row r="35" spans="1:8" x14ac:dyDescent="0.25">
      <c r="A35" s="50">
        <v>6074609</v>
      </c>
      <c r="B35" s="51">
        <v>43171</v>
      </c>
      <c r="C35" s="52" t="s">
        <v>242</v>
      </c>
      <c r="D35" s="52" t="s">
        <v>66</v>
      </c>
      <c r="E35" s="52" t="s">
        <v>63</v>
      </c>
      <c r="F35" s="31" t="s">
        <v>13</v>
      </c>
      <c r="G35" s="31">
        <v>433.57</v>
      </c>
      <c r="H35" s="33" t="s">
        <v>18</v>
      </c>
    </row>
    <row r="36" spans="1:8" x14ac:dyDescent="0.25">
      <c r="A36" s="47">
        <v>5418848</v>
      </c>
      <c r="B36" s="48">
        <v>43172</v>
      </c>
      <c r="C36" s="49" t="s">
        <v>243</v>
      </c>
      <c r="D36" s="49" t="s">
        <v>57</v>
      </c>
      <c r="E36" s="49" t="s">
        <v>92</v>
      </c>
      <c r="F36" s="28" t="s">
        <v>13</v>
      </c>
      <c r="G36" s="28">
        <v>881.69</v>
      </c>
      <c r="H36" s="32" t="s">
        <v>18</v>
      </c>
    </row>
    <row r="37" spans="1:8" x14ac:dyDescent="0.25">
      <c r="A37" s="50">
        <v>6346312</v>
      </c>
      <c r="B37" s="51">
        <v>43172</v>
      </c>
      <c r="C37" s="52" t="s">
        <v>244</v>
      </c>
      <c r="D37" s="52" t="s">
        <v>81</v>
      </c>
      <c r="E37" s="52" t="s">
        <v>184</v>
      </c>
      <c r="F37" s="31" t="s">
        <v>13</v>
      </c>
      <c r="G37" s="31">
        <v>433.57</v>
      </c>
      <c r="H37" s="33" t="s">
        <v>27</v>
      </c>
    </row>
    <row r="38" spans="1:8" x14ac:dyDescent="0.25">
      <c r="A38" s="47">
        <v>5418848</v>
      </c>
      <c r="B38" s="48">
        <v>43172</v>
      </c>
      <c r="C38" s="49" t="s">
        <v>243</v>
      </c>
      <c r="D38" s="49" t="s">
        <v>90</v>
      </c>
      <c r="E38" s="49" t="s">
        <v>61</v>
      </c>
      <c r="F38" s="28" t="s">
        <v>13</v>
      </c>
      <c r="G38" s="28">
        <v>881.69</v>
      </c>
      <c r="H38" s="32" t="s">
        <v>18</v>
      </c>
    </row>
    <row r="39" spans="1:8" x14ac:dyDescent="0.25">
      <c r="A39" s="50">
        <v>5418848</v>
      </c>
      <c r="B39" s="51">
        <v>43173</v>
      </c>
      <c r="C39" s="52" t="s">
        <v>243</v>
      </c>
      <c r="D39" s="52" t="s">
        <v>68</v>
      </c>
      <c r="E39" s="52" t="s">
        <v>63</v>
      </c>
      <c r="F39" s="31" t="s">
        <v>13</v>
      </c>
      <c r="G39" s="31">
        <v>881.69</v>
      </c>
      <c r="H39" s="33" t="s">
        <v>18</v>
      </c>
    </row>
    <row r="40" spans="1:8" x14ac:dyDescent="0.25">
      <c r="A40" s="47">
        <v>6227969</v>
      </c>
      <c r="B40" s="48">
        <v>43174</v>
      </c>
      <c r="C40" s="49" t="s">
        <v>238</v>
      </c>
      <c r="D40" s="49" t="s">
        <v>66</v>
      </c>
      <c r="E40" s="49" t="s">
        <v>63</v>
      </c>
      <c r="F40" s="28" t="s">
        <v>13</v>
      </c>
      <c r="G40" s="28">
        <v>433.57</v>
      </c>
      <c r="H40" s="32" t="s">
        <v>14</v>
      </c>
    </row>
    <row r="41" spans="1:8" x14ac:dyDescent="0.25">
      <c r="A41" s="50">
        <v>6319353</v>
      </c>
      <c r="B41" s="51">
        <v>43174</v>
      </c>
      <c r="C41" s="52" t="s">
        <v>241</v>
      </c>
      <c r="D41" s="52" t="s">
        <v>62</v>
      </c>
      <c r="E41" s="52" t="s">
        <v>63</v>
      </c>
      <c r="F41" s="31" t="s">
        <v>13</v>
      </c>
      <c r="G41" s="31">
        <v>626.70000000000005</v>
      </c>
      <c r="H41" s="33" t="s">
        <v>14</v>
      </c>
    </row>
    <row r="42" spans="1:8" x14ac:dyDescent="0.25">
      <c r="A42" s="47">
        <v>6387712</v>
      </c>
      <c r="B42" s="48">
        <v>43174</v>
      </c>
      <c r="C42" s="49" t="s">
        <v>245</v>
      </c>
      <c r="D42" s="49" t="s">
        <v>57</v>
      </c>
      <c r="E42" s="49" t="s">
        <v>58</v>
      </c>
      <c r="F42" s="28" t="s">
        <v>13</v>
      </c>
      <c r="G42" s="28">
        <v>0</v>
      </c>
      <c r="H42" s="32" t="s">
        <v>18</v>
      </c>
    </row>
    <row r="43" spans="1:8" x14ac:dyDescent="0.25">
      <c r="A43" s="50">
        <v>5912240</v>
      </c>
      <c r="B43" s="51">
        <v>43175</v>
      </c>
      <c r="C43" s="52" t="s">
        <v>246</v>
      </c>
      <c r="D43" s="52" t="s">
        <v>79</v>
      </c>
      <c r="E43" s="52" t="s">
        <v>63</v>
      </c>
      <c r="F43" s="31" t="s">
        <v>13</v>
      </c>
      <c r="G43" s="31">
        <v>169.37</v>
      </c>
      <c r="H43" s="33" t="s">
        <v>27</v>
      </c>
    </row>
    <row r="44" spans="1:8" x14ac:dyDescent="0.25">
      <c r="A44" s="47">
        <v>6346312</v>
      </c>
      <c r="B44" s="48">
        <v>43175</v>
      </c>
      <c r="C44" s="49" t="s">
        <v>244</v>
      </c>
      <c r="D44" s="49" t="s">
        <v>66</v>
      </c>
      <c r="E44" s="49" t="s">
        <v>63</v>
      </c>
      <c r="F44" s="28" t="s">
        <v>13</v>
      </c>
      <c r="G44" s="28">
        <v>433.57</v>
      </c>
      <c r="H44" s="32" t="s">
        <v>27</v>
      </c>
    </row>
    <row r="45" spans="1:8" x14ac:dyDescent="0.25">
      <c r="A45" s="50">
        <v>6387712</v>
      </c>
      <c r="B45" s="51">
        <v>43175</v>
      </c>
      <c r="C45" s="52" t="s">
        <v>245</v>
      </c>
      <c r="D45" s="52" t="s">
        <v>81</v>
      </c>
      <c r="E45" s="52" t="s">
        <v>61</v>
      </c>
      <c r="F45" s="31" t="s">
        <v>13</v>
      </c>
      <c r="G45" s="31">
        <v>0</v>
      </c>
      <c r="H45" s="33" t="s">
        <v>18</v>
      </c>
    </row>
    <row r="46" spans="1:8" x14ac:dyDescent="0.25">
      <c r="A46" s="47">
        <v>6342143</v>
      </c>
      <c r="B46" s="48">
        <v>43176</v>
      </c>
      <c r="C46" s="49" t="s">
        <v>247</v>
      </c>
      <c r="D46" s="49" t="s">
        <v>81</v>
      </c>
      <c r="E46" s="49" t="s">
        <v>61</v>
      </c>
      <c r="F46" s="28" t="s">
        <v>13</v>
      </c>
      <c r="G46" s="28">
        <v>194.94</v>
      </c>
      <c r="H46" s="32" t="s">
        <v>14</v>
      </c>
    </row>
  </sheetData>
  <conditionalFormatting sqref="H1:H46">
    <cfRule type="colorScale" priority="1">
      <colorScale>
        <cfvo type="min"/>
        <cfvo type="max"/>
        <color rgb="FFFF7128"/>
        <color rgb="FFFFEF9C"/>
      </colorScale>
    </cfRule>
    <cfRule type="containsText" dxfId="3" priority="2" operator="containsText" text="Not listed">
      <formula>NOT(ISERROR(SEARCH("Not listed",H1)))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D1" sqref="D1"/>
    </sheetView>
  </sheetViews>
  <sheetFormatPr defaultRowHeight="15" x14ac:dyDescent="0.25"/>
  <cols>
    <col min="2" max="2" width="19.85546875" customWidth="1"/>
    <col min="3" max="3" width="44.85546875" customWidth="1"/>
    <col min="4" max="4" width="40.7109375" customWidth="1"/>
    <col min="6" max="6" width="26.140625" customWidth="1"/>
    <col min="8" max="8" width="31.42578125" customWidth="1"/>
  </cols>
  <sheetData>
    <row r="1" spans="1:8" x14ac:dyDescent="0.25">
      <c r="A1" s="23" t="s">
        <v>51</v>
      </c>
      <c r="B1" s="24" t="s">
        <v>50</v>
      </c>
      <c r="C1" s="25" t="s">
        <v>52</v>
      </c>
      <c r="D1" s="25" t="s">
        <v>53</v>
      </c>
      <c r="E1" s="25" t="s">
        <v>54</v>
      </c>
      <c r="F1" s="25" t="s">
        <v>55</v>
      </c>
      <c r="G1" s="25" t="s">
        <v>305</v>
      </c>
      <c r="H1" s="46" t="s">
        <v>320</v>
      </c>
    </row>
    <row r="2" spans="1:8" x14ac:dyDescent="0.25">
      <c r="A2" s="47">
        <v>5833214</v>
      </c>
      <c r="B2" s="48">
        <v>43150</v>
      </c>
      <c r="C2" s="49" t="s">
        <v>250</v>
      </c>
      <c r="D2" s="49" t="s">
        <v>65</v>
      </c>
      <c r="E2" s="49" t="s">
        <v>63</v>
      </c>
      <c r="F2" s="28" t="s">
        <v>23</v>
      </c>
      <c r="G2" s="28">
        <v>498.69</v>
      </c>
      <c r="H2" s="32" t="s">
        <v>27</v>
      </c>
    </row>
    <row r="3" spans="1:8" x14ac:dyDescent="0.25">
      <c r="A3" s="50">
        <v>5481937</v>
      </c>
      <c r="B3" s="51">
        <v>43150</v>
      </c>
      <c r="C3" s="52" t="s">
        <v>251</v>
      </c>
      <c r="D3" s="52" t="s">
        <v>81</v>
      </c>
      <c r="E3" s="52" t="s">
        <v>61</v>
      </c>
      <c r="F3" s="31" t="s">
        <v>23</v>
      </c>
      <c r="G3" s="31">
        <v>433.57</v>
      </c>
      <c r="H3" s="33" t="s">
        <v>27</v>
      </c>
    </row>
    <row r="4" spans="1:8" x14ac:dyDescent="0.25">
      <c r="A4" s="47">
        <v>5919235</v>
      </c>
      <c r="B4" s="48">
        <v>43150</v>
      </c>
      <c r="C4" s="49" t="s">
        <v>252</v>
      </c>
      <c r="D4" s="49" t="s">
        <v>79</v>
      </c>
      <c r="E4" s="49" t="s">
        <v>63</v>
      </c>
      <c r="F4" s="28" t="s">
        <v>23</v>
      </c>
      <c r="G4" s="28">
        <v>90.81</v>
      </c>
      <c r="H4" s="32" t="s">
        <v>27</v>
      </c>
    </row>
    <row r="5" spans="1:8" x14ac:dyDescent="0.25">
      <c r="A5" s="50">
        <v>5481937</v>
      </c>
      <c r="B5" s="51">
        <v>43150</v>
      </c>
      <c r="C5" s="52" t="s">
        <v>251</v>
      </c>
      <c r="D5" s="52" t="s">
        <v>66</v>
      </c>
      <c r="E5" s="52" t="s">
        <v>63</v>
      </c>
      <c r="F5" s="31" t="s">
        <v>23</v>
      </c>
      <c r="G5" s="31">
        <v>433.57</v>
      </c>
      <c r="H5" s="33" t="s">
        <v>27</v>
      </c>
    </row>
    <row r="6" spans="1:8" x14ac:dyDescent="0.25">
      <c r="A6" s="47">
        <v>5968004</v>
      </c>
      <c r="B6" s="48">
        <v>43151</v>
      </c>
      <c r="C6" s="49" t="s">
        <v>253</v>
      </c>
      <c r="D6" s="49" t="s">
        <v>87</v>
      </c>
      <c r="E6" s="49" t="s">
        <v>254</v>
      </c>
      <c r="F6" s="28" t="s">
        <v>23</v>
      </c>
      <c r="G6" s="28">
        <v>498.69</v>
      </c>
      <c r="H6" s="32" t="s">
        <v>27</v>
      </c>
    </row>
    <row r="7" spans="1:8" x14ac:dyDescent="0.25">
      <c r="A7" s="50">
        <v>5877141</v>
      </c>
      <c r="B7" s="51">
        <v>43152</v>
      </c>
      <c r="C7" s="52" t="s">
        <v>255</v>
      </c>
      <c r="D7" s="52" t="s">
        <v>68</v>
      </c>
      <c r="E7" s="52" t="s">
        <v>63</v>
      </c>
      <c r="F7" s="31" t="s">
        <v>23</v>
      </c>
      <c r="G7" s="31">
        <v>256.21000000000004</v>
      </c>
      <c r="H7" s="33" t="s">
        <v>14</v>
      </c>
    </row>
    <row r="8" spans="1:8" x14ac:dyDescent="0.25">
      <c r="A8" s="47">
        <v>5774734</v>
      </c>
      <c r="B8" s="48">
        <v>43152</v>
      </c>
      <c r="C8" s="49" t="s">
        <v>256</v>
      </c>
      <c r="D8" s="49" t="s">
        <v>65</v>
      </c>
      <c r="E8" s="49" t="s">
        <v>63</v>
      </c>
      <c r="F8" s="28" t="s">
        <v>23</v>
      </c>
      <c r="G8" s="28">
        <v>498.69</v>
      </c>
      <c r="H8" s="32" t="s">
        <v>27</v>
      </c>
    </row>
    <row r="9" spans="1:8" x14ac:dyDescent="0.25">
      <c r="A9" s="50">
        <v>5763238</v>
      </c>
      <c r="B9" s="51">
        <v>43152</v>
      </c>
      <c r="C9" s="52" t="s">
        <v>257</v>
      </c>
      <c r="D9" s="52" t="s">
        <v>81</v>
      </c>
      <c r="E9" s="52" t="s">
        <v>184</v>
      </c>
      <c r="F9" s="31" t="s">
        <v>23</v>
      </c>
      <c r="G9" s="31">
        <v>433.57</v>
      </c>
      <c r="H9" s="33" t="s">
        <v>27</v>
      </c>
    </row>
    <row r="10" spans="1:8" x14ac:dyDescent="0.25">
      <c r="A10" s="47">
        <v>5968004</v>
      </c>
      <c r="B10" s="48">
        <v>43153</v>
      </c>
      <c r="C10" s="49" t="s">
        <v>253</v>
      </c>
      <c r="D10" s="49" t="s">
        <v>65</v>
      </c>
      <c r="E10" s="49" t="s">
        <v>63</v>
      </c>
      <c r="F10" s="28" t="s">
        <v>23</v>
      </c>
      <c r="G10" s="28">
        <v>498.69</v>
      </c>
      <c r="H10" s="32" t="s">
        <v>27</v>
      </c>
    </row>
    <row r="11" spans="1:8" x14ac:dyDescent="0.25">
      <c r="A11" s="50">
        <v>5763238</v>
      </c>
      <c r="B11" s="51">
        <v>43153</v>
      </c>
      <c r="C11" s="52" t="s">
        <v>257</v>
      </c>
      <c r="D11" s="52" t="s">
        <v>66</v>
      </c>
      <c r="E11" s="52" t="s">
        <v>63</v>
      </c>
      <c r="F11" s="31" t="s">
        <v>23</v>
      </c>
      <c r="G11" s="31">
        <v>433.57</v>
      </c>
      <c r="H11" s="33" t="s">
        <v>27</v>
      </c>
    </row>
    <row r="12" spans="1:8" x14ac:dyDescent="0.25">
      <c r="A12" s="47">
        <v>6000635</v>
      </c>
      <c r="B12" s="48">
        <v>43153</v>
      </c>
      <c r="C12" s="49" t="s">
        <v>258</v>
      </c>
      <c r="D12" s="49" t="s">
        <v>81</v>
      </c>
      <c r="E12" s="49" t="s">
        <v>184</v>
      </c>
      <c r="F12" s="28" t="s">
        <v>23</v>
      </c>
      <c r="G12" s="28">
        <v>433.57</v>
      </c>
      <c r="H12" s="32" t="s">
        <v>27</v>
      </c>
    </row>
    <row r="13" spans="1:8" x14ac:dyDescent="0.25">
      <c r="A13" s="50">
        <v>6000635</v>
      </c>
      <c r="B13" s="51">
        <v>43153</v>
      </c>
      <c r="C13" s="52" t="s">
        <v>258</v>
      </c>
      <c r="D13" s="52" t="s">
        <v>66</v>
      </c>
      <c r="E13" s="52" t="s">
        <v>63</v>
      </c>
      <c r="F13" s="31" t="s">
        <v>23</v>
      </c>
      <c r="G13" s="31">
        <v>433.57</v>
      </c>
      <c r="H13" s="33" t="s">
        <v>27</v>
      </c>
    </row>
    <row r="14" spans="1:8" x14ac:dyDescent="0.25">
      <c r="A14" s="47">
        <v>5668521</v>
      </c>
      <c r="B14" s="48">
        <v>43154</v>
      </c>
      <c r="C14" s="49" t="s">
        <v>259</v>
      </c>
      <c r="D14" s="49" t="s">
        <v>57</v>
      </c>
      <c r="E14" s="49" t="s">
        <v>92</v>
      </c>
      <c r="F14" s="28" t="s">
        <v>23</v>
      </c>
      <c r="G14" s="28">
        <v>1212.0899999999999</v>
      </c>
      <c r="H14" s="32" t="s">
        <v>18</v>
      </c>
    </row>
    <row r="15" spans="1:8" x14ac:dyDescent="0.25">
      <c r="A15" s="50">
        <v>5668521</v>
      </c>
      <c r="B15" s="51">
        <v>43154</v>
      </c>
      <c r="C15" s="52" t="s">
        <v>259</v>
      </c>
      <c r="D15" s="52" t="s">
        <v>66</v>
      </c>
      <c r="E15" s="52" t="s">
        <v>184</v>
      </c>
      <c r="F15" s="31" t="s">
        <v>23</v>
      </c>
      <c r="G15" s="31">
        <v>1212.0899999999999</v>
      </c>
      <c r="H15" s="33" t="s">
        <v>18</v>
      </c>
    </row>
    <row r="16" spans="1:8" x14ac:dyDescent="0.25">
      <c r="A16" s="47">
        <v>5668521</v>
      </c>
      <c r="B16" s="48">
        <v>43155</v>
      </c>
      <c r="C16" s="49" t="s">
        <v>259</v>
      </c>
      <c r="D16" s="49" t="s">
        <v>66</v>
      </c>
      <c r="E16" s="49" t="s">
        <v>63</v>
      </c>
      <c r="F16" s="28" t="s">
        <v>23</v>
      </c>
      <c r="G16" s="28">
        <v>1212.0899999999999</v>
      </c>
      <c r="H16" s="32" t="s">
        <v>18</v>
      </c>
    </row>
    <row r="17" spans="1:8" x14ac:dyDescent="0.25">
      <c r="A17" s="50">
        <v>4672079</v>
      </c>
      <c r="B17" s="51">
        <v>43155</v>
      </c>
      <c r="C17" s="52" t="s">
        <v>260</v>
      </c>
      <c r="D17" s="52" t="s">
        <v>90</v>
      </c>
      <c r="E17" s="52" t="s">
        <v>184</v>
      </c>
      <c r="F17" s="31" t="s">
        <v>23</v>
      </c>
      <c r="G17" s="31">
        <v>1182.52</v>
      </c>
      <c r="H17" s="33" t="s">
        <v>14</v>
      </c>
    </row>
    <row r="18" spans="1:8" x14ac:dyDescent="0.25">
      <c r="A18" s="47">
        <v>6026311</v>
      </c>
      <c r="B18" s="48">
        <v>43157</v>
      </c>
      <c r="C18" s="49" t="s">
        <v>261</v>
      </c>
      <c r="D18" s="49" t="s">
        <v>81</v>
      </c>
      <c r="E18" s="49" t="s">
        <v>184</v>
      </c>
      <c r="F18" s="28" t="s">
        <v>23</v>
      </c>
      <c r="G18" s="28">
        <v>433.57</v>
      </c>
      <c r="H18" s="32" t="s">
        <v>27</v>
      </c>
    </row>
    <row r="19" spans="1:8" x14ac:dyDescent="0.25">
      <c r="A19" s="50">
        <v>6026311</v>
      </c>
      <c r="B19" s="51">
        <v>43157</v>
      </c>
      <c r="C19" s="52" t="s">
        <v>261</v>
      </c>
      <c r="D19" s="52" t="s">
        <v>66</v>
      </c>
      <c r="E19" s="52" t="s">
        <v>63</v>
      </c>
      <c r="F19" s="31" t="s">
        <v>23</v>
      </c>
      <c r="G19" s="31">
        <v>433.57</v>
      </c>
      <c r="H19" s="33" t="s">
        <v>27</v>
      </c>
    </row>
    <row r="20" spans="1:8" x14ac:dyDescent="0.25">
      <c r="A20" s="47">
        <v>6149731</v>
      </c>
      <c r="B20" s="48">
        <v>43159</v>
      </c>
      <c r="C20" s="49" t="s">
        <v>262</v>
      </c>
      <c r="D20" s="49" t="s">
        <v>81</v>
      </c>
      <c r="E20" s="49" t="s">
        <v>184</v>
      </c>
      <c r="F20" s="28" t="s">
        <v>23</v>
      </c>
      <c r="G20" s="28">
        <v>433.57</v>
      </c>
      <c r="H20" s="32" t="s">
        <v>14</v>
      </c>
    </row>
    <row r="21" spans="1:8" x14ac:dyDescent="0.25">
      <c r="A21" s="50">
        <v>5963392</v>
      </c>
      <c r="B21" s="51">
        <v>43159</v>
      </c>
      <c r="C21" s="52" t="s">
        <v>263</v>
      </c>
      <c r="D21" s="52" t="s">
        <v>87</v>
      </c>
      <c r="E21" s="52" t="s">
        <v>184</v>
      </c>
      <c r="F21" s="31" t="s">
        <v>23</v>
      </c>
      <c r="G21" s="31">
        <v>498.69</v>
      </c>
      <c r="H21" s="33" t="s">
        <v>14</v>
      </c>
    </row>
    <row r="22" spans="1:8" x14ac:dyDescent="0.25">
      <c r="A22" s="47">
        <v>4672079</v>
      </c>
      <c r="B22" s="48">
        <v>43159</v>
      </c>
      <c r="C22" s="49" t="s">
        <v>260</v>
      </c>
      <c r="D22" s="49" t="s">
        <v>68</v>
      </c>
      <c r="E22" s="49" t="s">
        <v>63</v>
      </c>
      <c r="F22" s="28" t="s">
        <v>23</v>
      </c>
      <c r="G22" s="28">
        <v>1182.52</v>
      </c>
      <c r="H22" s="32" t="s">
        <v>14</v>
      </c>
    </row>
    <row r="23" spans="1:8" x14ac:dyDescent="0.25">
      <c r="A23" s="50">
        <v>6165943</v>
      </c>
      <c r="B23" s="51">
        <v>43160</v>
      </c>
      <c r="C23" s="52" t="s">
        <v>264</v>
      </c>
      <c r="D23" s="52" t="s">
        <v>81</v>
      </c>
      <c r="E23" s="52" t="s">
        <v>61</v>
      </c>
      <c r="F23" s="31" t="s">
        <v>23</v>
      </c>
      <c r="G23" s="31">
        <v>433.57</v>
      </c>
      <c r="H23" s="33" t="s">
        <v>27</v>
      </c>
    </row>
    <row r="24" spans="1:8" x14ac:dyDescent="0.25">
      <c r="A24" s="47">
        <v>6025593</v>
      </c>
      <c r="B24" s="48">
        <v>43160</v>
      </c>
      <c r="C24" s="49" t="s">
        <v>265</v>
      </c>
      <c r="D24" s="49" t="s">
        <v>66</v>
      </c>
      <c r="E24" s="49" t="s">
        <v>63</v>
      </c>
      <c r="F24" s="28" t="s">
        <v>23</v>
      </c>
      <c r="G24" s="28">
        <v>205.64</v>
      </c>
      <c r="H24" s="32" t="s">
        <v>27</v>
      </c>
    </row>
    <row r="25" spans="1:8" x14ac:dyDescent="0.25">
      <c r="A25" s="50">
        <v>6165943</v>
      </c>
      <c r="B25" s="51">
        <v>43161</v>
      </c>
      <c r="C25" s="52" t="s">
        <v>264</v>
      </c>
      <c r="D25" s="52" t="s">
        <v>66</v>
      </c>
      <c r="E25" s="52" t="s">
        <v>63</v>
      </c>
      <c r="F25" s="31" t="s">
        <v>23</v>
      </c>
      <c r="G25" s="31">
        <v>433.57</v>
      </c>
      <c r="H25" s="33" t="s">
        <v>27</v>
      </c>
    </row>
    <row r="26" spans="1:8" x14ac:dyDescent="0.25">
      <c r="A26" s="47">
        <v>6149731</v>
      </c>
      <c r="B26" s="48">
        <v>43161</v>
      </c>
      <c r="C26" s="49" t="s">
        <v>262</v>
      </c>
      <c r="D26" s="49" t="s">
        <v>66</v>
      </c>
      <c r="E26" s="49" t="s">
        <v>63</v>
      </c>
      <c r="F26" s="28" t="s">
        <v>23</v>
      </c>
      <c r="G26" s="28">
        <v>433.57</v>
      </c>
      <c r="H26" s="32" t="s">
        <v>14</v>
      </c>
    </row>
    <row r="27" spans="1:8" x14ac:dyDescent="0.25">
      <c r="A27" s="50">
        <v>5792784</v>
      </c>
      <c r="B27" s="51">
        <v>43161</v>
      </c>
      <c r="C27" s="52" t="s">
        <v>266</v>
      </c>
      <c r="D27" s="52" t="s">
        <v>62</v>
      </c>
      <c r="E27" s="52" t="s">
        <v>63</v>
      </c>
      <c r="F27" s="31" t="s">
        <v>23</v>
      </c>
      <c r="G27" s="31">
        <v>243.20000000000005</v>
      </c>
      <c r="H27" s="33" t="s">
        <v>27</v>
      </c>
    </row>
    <row r="28" spans="1:8" x14ac:dyDescent="0.25">
      <c r="A28" s="47">
        <v>5963392</v>
      </c>
      <c r="B28" s="48">
        <v>43164</v>
      </c>
      <c r="C28" s="49" t="s">
        <v>263</v>
      </c>
      <c r="D28" s="49" t="s">
        <v>65</v>
      </c>
      <c r="E28" s="49" t="s">
        <v>63</v>
      </c>
      <c r="F28" s="28" t="s">
        <v>23</v>
      </c>
      <c r="G28" s="28">
        <v>498.69</v>
      </c>
      <c r="H28" s="32" t="s">
        <v>14</v>
      </c>
    </row>
    <row r="29" spans="1:8" x14ac:dyDescent="0.25">
      <c r="A29" s="50">
        <v>6234716</v>
      </c>
      <c r="B29" s="51">
        <v>43165</v>
      </c>
      <c r="C29" s="52" t="s">
        <v>267</v>
      </c>
      <c r="D29" s="52" t="s">
        <v>60</v>
      </c>
      <c r="E29" s="52" t="s">
        <v>184</v>
      </c>
      <c r="F29" s="31" t="s">
        <v>23</v>
      </c>
      <c r="G29" s="31">
        <v>626.70000000000005</v>
      </c>
      <c r="H29" s="33" t="s">
        <v>27</v>
      </c>
    </row>
    <row r="30" spans="1:8" x14ac:dyDescent="0.25">
      <c r="A30" s="47">
        <v>6234716</v>
      </c>
      <c r="B30" s="48">
        <v>43166</v>
      </c>
      <c r="C30" s="49" t="s">
        <v>267</v>
      </c>
      <c r="D30" s="49" t="s">
        <v>62</v>
      </c>
      <c r="E30" s="49" t="s">
        <v>63</v>
      </c>
      <c r="F30" s="28" t="s">
        <v>23</v>
      </c>
      <c r="G30" s="28">
        <v>626.70000000000005</v>
      </c>
      <c r="H30" s="32" t="s">
        <v>27</v>
      </c>
    </row>
    <row r="31" spans="1:8" x14ac:dyDescent="0.25">
      <c r="A31" s="50">
        <v>6196673</v>
      </c>
      <c r="B31" s="51">
        <v>43166</v>
      </c>
      <c r="C31" s="52" t="s">
        <v>268</v>
      </c>
      <c r="D31" s="52" t="s">
        <v>60</v>
      </c>
      <c r="E31" s="52" t="s">
        <v>184</v>
      </c>
      <c r="F31" s="31" t="s">
        <v>23</v>
      </c>
      <c r="G31" s="31">
        <v>626.70000000000005</v>
      </c>
      <c r="H31" s="33" t="s">
        <v>27</v>
      </c>
    </row>
    <row r="32" spans="1:8" x14ac:dyDescent="0.25">
      <c r="A32" s="47">
        <v>6196673</v>
      </c>
      <c r="B32" s="48">
        <v>43166</v>
      </c>
      <c r="C32" s="49" t="s">
        <v>268</v>
      </c>
      <c r="D32" s="49" t="s">
        <v>62</v>
      </c>
      <c r="E32" s="49" t="s">
        <v>63</v>
      </c>
      <c r="F32" s="28" t="s">
        <v>23</v>
      </c>
      <c r="G32" s="28">
        <v>626.70000000000005</v>
      </c>
      <c r="H32" s="32" t="s">
        <v>27</v>
      </c>
    </row>
    <row r="33" spans="1:8" x14ac:dyDescent="0.25">
      <c r="A33" s="50">
        <v>5874469</v>
      </c>
      <c r="B33" s="51">
        <v>43168</v>
      </c>
      <c r="C33" s="52" t="s">
        <v>269</v>
      </c>
      <c r="D33" s="52" t="s">
        <v>66</v>
      </c>
      <c r="E33" s="52" t="s">
        <v>63</v>
      </c>
      <c r="F33" s="31" t="s">
        <v>23</v>
      </c>
      <c r="G33" s="31">
        <v>238.63</v>
      </c>
      <c r="H33" s="33" t="s">
        <v>27</v>
      </c>
    </row>
    <row r="34" spans="1:8" x14ac:dyDescent="0.25">
      <c r="A34" s="47">
        <v>6291443</v>
      </c>
      <c r="B34" s="48">
        <v>43169</v>
      </c>
      <c r="C34" s="49" t="s">
        <v>270</v>
      </c>
      <c r="D34" s="49" t="s">
        <v>60</v>
      </c>
      <c r="E34" s="49" t="s">
        <v>184</v>
      </c>
      <c r="F34" s="28" t="s">
        <v>23</v>
      </c>
      <c r="G34" s="28">
        <v>626.70000000000005</v>
      </c>
      <c r="H34" s="32" t="s">
        <v>27</v>
      </c>
    </row>
    <row r="35" spans="1:8" x14ac:dyDescent="0.25">
      <c r="A35" s="50">
        <v>6268910</v>
      </c>
      <c r="B35" s="51">
        <v>43169</v>
      </c>
      <c r="C35" s="52" t="s">
        <v>271</v>
      </c>
      <c r="D35" s="52" t="s">
        <v>60</v>
      </c>
      <c r="E35" s="52" t="s">
        <v>184</v>
      </c>
      <c r="F35" s="31" t="s">
        <v>23</v>
      </c>
      <c r="G35" s="31">
        <v>626.70000000000005</v>
      </c>
      <c r="H35" s="33" t="s">
        <v>27</v>
      </c>
    </row>
    <row r="36" spans="1:8" x14ac:dyDescent="0.25">
      <c r="A36" s="47">
        <v>6268910</v>
      </c>
      <c r="B36" s="48">
        <v>43169</v>
      </c>
      <c r="C36" s="49" t="s">
        <v>271</v>
      </c>
      <c r="D36" s="49" t="s">
        <v>62</v>
      </c>
      <c r="E36" s="49" t="s">
        <v>63</v>
      </c>
      <c r="F36" s="28" t="s">
        <v>23</v>
      </c>
      <c r="G36" s="28">
        <v>626.70000000000005</v>
      </c>
      <c r="H36" s="32" t="s">
        <v>27</v>
      </c>
    </row>
    <row r="37" spans="1:8" x14ac:dyDescent="0.25">
      <c r="A37" s="50">
        <v>6303051</v>
      </c>
      <c r="B37" s="51">
        <v>43171</v>
      </c>
      <c r="C37" s="52" t="s">
        <v>272</v>
      </c>
      <c r="D37" s="52" t="s">
        <v>60</v>
      </c>
      <c r="E37" s="52" t="s">
        <v>184</v>
      </c>
      <c r="F37" s="31" t="s">
        <v>23</v>
      </c>
      <c r="G37" s="31">
        <v>626.70000000000005</v>
      </c>
      <c r="H37" s="33" t="s">
        <v>27</v>
      </c>
    </row>
    <row r="38" spans="1:8" x14ac:dyDescent="0.25">
      <c r="A38" s="47">
        <v>6303051</v>
      </c>
      <c r="B38" s="48">
        <v>43171</v>
      </c>
      <c r="C38" s="49" t="s">
        <v>272</v>
      </c>
      <c r="D38" s="49" t="s">
        <v>62</v>
      </c>
      <c r="E38" s="49" t="s">
        <v>63</v>
      </c>
      <c r="F38" s="28" t="s">
        <v>23</v>
      </c>
      <c r="G38" s="28">
        <v>626.70000000000005</v>
      </c>
      <c r="H38" s="32" t="s">
        <v>27</v>
      </c>
    </row>
    <row r="39" spans="1:8" x14ac:dyDescent="0.25">
      <c r="A39" s="50">
        <v>6195362</v>
      </c>
      <c r="B39" s="51">
        <v>43172</v>
      </c>
      <c r="C39" s="52" t="s">
        <v>273</v>
      </c>
      <c r="D39" s="52" t="s">
        <v>98</v>
      </c>
      <c r="E39" s="52" t="s">
        <v>63</v>
      </c>
      <c r="F39" s="31" t="s">
        <v>23</v>
      </c>
      <c r="G39" s="31">
        <v>225.02</v>
      </c>
      <c r="H39" s="33" t="s">
        <v>302</v>
      </c>
    </row>
    <row r="40" spans="1:8" x14ac:dyDescent="0.25">
      <c r="A40" s="47">
        <v>6291443</v>
      </c>
      <c r="B40" s="48">
        <v>43172</v>
      </c>
      <c r="C40" s="49" t="s">
        <v>270</v>
      </c>
      <c r="D40" s="49" t="s">
        <v>62</v>
      </c>
      <c r="E40" s="49" t="s">
        <v>63</v>
      </c>
      <c r="F40" s="28" t="s">
        <v>23</v>
      </c>
      <c r="G40" s="28">
        <v>626.70000000000005</v>
      </c>
      <c r="H40" s="32" t="s">
        <v>27</v>
      </c>
    </row>
    <row r="41" spans="1:8" x14ac:dyDescent="0.25">
      <c r="A41" s="50">
        <v>6283296</v>
      </c>
      <c r="B41" s="51">
        <v>43173</v>
      </c>
      <c r="C41" s="52" t="s">
        <v>274</v>
      </c>
      <c r="D41" s="52" t="s">
        <v>60</v>
      </c>
      <c r="E41" s="52" t="s">
        <v>61</v>
      </c>
      <c r="F41" s="31" t="s">
        <v>23</v>
      </c>
      <c r="G41" s="31">
        <v>626.70000000000005</v>
      </c>
      <c r="H41" s="33" t="s">
        <v>27</v>
      </c>
    </row>
    <row r="42" spans="1:8" x14ac:dyDescent="0.25">
      <c r="A42" s="47">
        <v>6274081</v>
      </c>
      <c r="B42" s="48">
        <v>43173</v>
      </c>
      <c r="C42" s="49" t="s">
        <v>275</v>
      </c>
      <c r="D42" s="49" t="s">
        <v>60</v>
      </c>
      <c r="E42" s="49" t="s">
        <v>61</v>
      </c>
      <c r="F42" s="28" t="s">
        <v>23</v>
      </c>
      <c r="G42" s="28">
        <v>626.70000000000005</v>
      </c>
      <c r="H42" s="32" t="s">
        <v>27</v>
      </c>
    </row>
    <row r="43" spans="1:8" x14ac:dyDescent="0.25">
      <c r="A43" s="50">
        <v>6274081</v>
      </c>
      <c r="B43" s="51">
        <v>43174</v>
      </c>
      <c r="C43" s="52" t="s">
        <v>275</v>
      </c>
      <c r="D43" s="52" t="s">
        <v>62</v>
      </c>
      <c r="E43" s="52" t="s">
        <v>63</v>
      </c>
      <c r="F43" s="31" t="s">
        <v>23</v>
      </c>
      <c r="G43" s="31">
        <v>626.70000000000005</v>
      </c>
      <c r="H43" s="33" t="s">
        <v>27</v>
      </c>
    </row>
    <row r="44" spans="1:8" x14ac:dyDescent="0.25">
      <c r="A44" s="47">
        <v>6433446</v>
      </c>
      <c r="B44" s="48">
        <v>43174</v>
      </c>
      <c r="C44" s="49" t="s">
        <v>276</v>
      </c>
      <c r="D44" s="49" t="s">
        <v>79</v>
      </c>
      <c r="E44" s="49" t="s">
        <v>63</v>
      </c>
      <c r="F44" s="28" t="s">
        <v>23</v>
      </c>
      <c r="G44" s="28">
        <v>169.37</v>
      </c>
      <c r="H44" s="32" t="s">
        <v>27</v>
      </c>
    </row>
    <row r="45" spans="1:8" x14ac:dyDescent="0.25">
      <c r="A45" s="50">
        <v>6358047</v>
      </c>
      <c r="B45" s="51">
        <v>43174</v>
      </c>
      <c r="C45" s="52" t="s">
        <v>277</v>
      </c>
      <c r="D45" s="52" t="s">
        <v>81</v>
      </c>
      <c r="E45" s="52" t="s">
        <v>61</v>
      </c>
      <c r="F45" s="31" t="s">
        <v>23</v>
      </c>
      <c r="G45" s="31">
        <v>433.57</v>
      </c>
      <c r="H45" s="33" t="s">
        <v>27</v>
      </c>
    </row>
    <row r="46" spans="1:8" x14ac:dyDescent="0.25">
      <c r="A46" s="47">
        <v>6358047</v>
      </c>
      <c r="B46" s="48">
        <v>43175</v>
      </c>
      <c r="C46" s="49" t="s">
        <v>277</v>
      </c>
      <c r="D46" s="49" t="s">
        <v>66</v>
      </c>
      <c r="E46" s="49" t="s">
        <v>63</v>
      </c>
      <c r="F46" s="28" t="s">
        <v>23</v>
      </c>
      <c r="G46" s="28">
        <v>433.57</v>
      </c>
      <c r="H46" s="32" t="s">
        <v>27</v>
      </c>
    </row>
    <row r="47" spans="1:8" x14ac:dyDescent="0.25">
      <c r="A47" s="50">
        <v>6283296</v>
      </c>
      <c r="B47" s="51">
        <v>43175</v>
      </c>
      <c r="C47" s="52" t="s">
        <v>274</v>
      </c>
      <c r="D47" s="52" t="s">
        <v>62</v>
      </c>
      <c r="E47" s="52" t="s">
        <v>63</v>
      </c>
      <c r="F47" s="31" t="s">
        <v>23</v>
      </c>
      <c r="G47" s="31">
        <v>626.70000000000005</v>
      </c>
      <c r="H47" s="33" t="s">
        <v>27</v>
      </c>
    </row>
  </sheetData>
  <conditionalFormatting sqref="H1:H47">
    <cfRule type="colorScale" priority="1">
      <colorScale>
        <cfvo type="min"/>
        <cfvo type="max"/>
        <color rgb="FFFF7128"/>
        <color rgb="FFFFEF9C"/>
      </colorScale>
    </cfRule>
    <cfRule type="containsText" dxfId="2" priority="2" operator="containsText" text="Not listed">
      <formula>NOT(ISERROR(SEARCH("Not listed",H1)))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I4" sqref="I4"/>
    </sheetView>
  </sheetViews>
  <sheetFormatPr defaultRowHeight="15" x14ac:dyDescent="0.25"/>
  <cols>
    <col min="2" max="2" width="11.5703125" customWidth="1"/>
    <col min="3" max="3" width="41" customWidth="1"/>
    <col min="4" max="4" width="34.5703125" customWidth="1"/>
    <col min="6" max="6" width="21.7109375" customWidth="1"/>
    <col min="8" max="8" width="22.5703125" customWidth="1"/>
  </cols>
  <sheetData>
    <row r="1" spans="1:8" x14ac:dyDescent="0.25">
      <c r="A1" s="23" t="s">
        <v>51</v>
      </c>
      <c r="B1" s="24" t="s">
        <v>50</v>
      </c>
      <c r="C1" s="25" t="s">
        <v>52</v>
      </c>
      <c r="D1" s="25" t="s">
        <v>53</v>
      </c>
      <c r="E1" s="25" t="s">
        <v>54</v>
      </c>
      <c r="F1" s="25" t="s">
        <v>55</v>
      </c>
      <c r="G1" s="25" t="s">
        <v>305</v>
      </c>
      <c r="H1" s="46" t="s">
        <v>320</v>
      </c>
    </row>
    <row r="2" spans="1:8" x14ac:dyDescent="0.25">
      <c r="A2" s="47">
        <v>5551771</v>
      </c>
      <c r="B2" s="48">
        <v>43150</v>
      </c>
      <c r="C2" s="49" t="s">
        <v>280</v>
      </c>
      <c r="D2" s="49" t="s">
        <v>74</v>
      </c>
      <c r="E2" s="49" t="s">
        <v>84</v>
      </c>
      <c r="F2" s="28" t="s">
        <v>32</v>
      </c>
      <c r="G2" s="28">
        <v>414.92</v>
      </c>
      <c r="H2" s="32" t="s">
        <v>27</v>
      </c>
    </row>
    <row r="3" spans="1:8" x14ac:dyDescent="0.25">
      <c r="A3" s="50">
        <v>5874119</v>
      </c>
      <c r="B3" s="51">
        <v>43151</v>
      </c>
      <c r="C3" s="52" t="s">
        <v>281</v>
      </c>
      <c r="D3" s="52" t="s">
        <v>60</v>
      </c>
      <c r="E3" s="52" t="s">
        <v>184</v>
      </c>
      <c r="F3" s="31" t="s">
        <v>32</v>
      </c>
      <c r="G3" s="31">
        <v>626.70000000000005</v>
      </c>
      <c r="H3" s="33" t="s">
        <v>27</v>
      </c>
    </row>
    <row r="4" spans="1:8" x14ac:dyDescent="0.25">
      <c r="A4" s="47">
        <v>5874119</v>
      </c>
      <c r="B4" s="48">
        <v>43152</v>
      </c>
      <c r="C4" s="49" t="s">
        <v>281</v>
      </c>
      <c r="D4" s="49" t="s">
        <v>62</v>
      </c>
      <c r="E4" s="49" t="s">
        <v>84</v>
      </c>
      <c r="F4" s="28" t="s">
        <v>32</v>
      </c>
      <c r="G4" s="28">
        <v>626.70000000000005</v>
      </c>
      <c r="H4" s="32" t="s">
        <v>27</v>
      </c>
    </row>
    <row r="5" spans="1:8" x14ac:dyDescent="0.25">
      <c r="A5" s="50">
        <v>5876353</v>
      </c>
      <c r="B5" s="51">
        <v>43152</v>
      </c>
      <c r="C5" s="52" t="s">
        <v>282</v>
      </c>
      <c r="D5" s="52" t="s">
        <v>74</v>
      </c>
      <c r="E5" s="52" t="s">
        <v>84</v>
      </c>
      <c r="F5" s="31" t="s">
        <v>32</v>
      </c>
      <c r="G5" s="31">
        <v>414.92</v>
      </c>
      <c r="H5" s="33" t="s">
        <v>27</v>
      </c>
    </row>
    <row r="6" spans="1:8" x14ac:dyDescent="0.25">
      <c r="A6" s="47">
        <v>5111134</v>
      </c>
      <c r="B6" s="48">
        <v>43152</v>
      </c>
      <c r="C6" s="49" t="s">
        <v>283</v>
      </c>
      <c r="D6" s="49" t="s">
        <v>150</v>
      </c>
      <c r="E6" s="49" t="s">
        <v>84</v>
      </c>
      <c r="F6" s="28" t="s">
        <v>32</v>
      </c>
      <c r="G6" s="28">
        <v>433.57</v>
      </c>
      <c r="H6" s="32" t="s">
        <v>27</v>
      </c>
    </row>
    <row r="7" spans="1:8" x14ac:dyDescent="0.25">
      <c r="A7" s="50">
        <v>5930126</v>
      </c>
      <c r="B7" s="51">
        <v>43153</v>
      </c>
      <c r="C7" s="52" t="s">
        <v>284</v>
      </c>
      <c r="D7" s="52" t="s">
        <v>98</v>
      </c>
      <c r="E7" s="52" t="s">
        <v>84</v>
      </c>
      <c r="F7" s="31" t="s">
        <v>32</v>
      </c>
      <c r="G7" s="31">
        <v>225.02</v>
      </c>
      <c r="H7" s="33" t="s">
        <v>302</v>
      </c>
    </row>
    <row r="8" spans="1:8" x14ac:dyDescent="0.25">
      <c r="A8" s="47">
        <v>5774998</v>
      </c>
      <c r="B8" s="48">
        <v>43154</v>
      </c>
      <c r="C8" s="49" t="s">
        <v>285</v>
      </c>
      <c r="D8" s="49" t="s">
        <v>60</v>
      </c>
      <c r="E8" s="49" t="s">
        <v>184</v>
      </c>
      <c r="F8" s="28" t="s">
        <v>32</v>
      </c>
      <c r="G8" s="28">
        <v>626.70000000000005</v>
      </c>
      <c r="H8" s="32" t="s">
        <v>14</v>
      </c>
    </row>
    <row r="9" spans="1:8" x14ac:dyDescent="0.25">
      <c r="A9" s="50">
        <v>5973899</v>
      </c>
      <c r="B9" s="51">
        <v>43154</v>
      </c>
      <c r="C9" s="52" t="s">
        <v>286</v>
      </c>
      <c r="D9" s="52" t="s">
        <v>87</v>
      </c>
      <c r="E9" s="52" t="s">
        <v>184</v>
      </c>
      <c r="F9" s="31" t="s">
        <v>32</v>
      </c>
      <c r="G9" s="31">
        <v>498.69</v>
      </c>
      <c r="H9" s="33" t="s">
        <v>27</v>
      </c>
    </row>
    <row r="10" spans="1:8" x14ac:dyDescent="0.25">
      <c r="A10" s="47">
        <v>5973899</v>
      </c>
      <c r="B10" s="48">
        <v>43155</v>
      </c>
      <c r="C10" s="49" t="s">
        <v>286</v>
      </c>
      <c r="D10" s="49" t="s">
        <v>65</v>
      </c>
      <c r="E10" s="49" t="s">
        <v>84</v>
      </c>
      <c r="F10" s="28" t="s">
        <v>32</v>
      </c>
      <c r="G10" s="28">
        <v>498.69</v>
      </c>
      <c r="H10" s="32" t="s">
        <v>27</v>
      </c>
    </row>
    <row r="11" spans="1:8" x14ac:dyDescent="0.25">
      <c r="A11" s="50">
        <v>5815782</v>
      </c>
      <c r="B11" s="51">
        <v>43155</v>
      </c>
      <c r="C11" s="52" t="s">
        <v>287</v>
      </c>
      <c r="D11" s="52" t="s">
        <v>150</v>
      </c>
      <c r="E11" s="52" t="s">
        <v>84</v>
      </c>
      <c r="F11" s="31" t="s">
        <v>32</v>
      </c>
      <c r="G11" s="31">
        <v>205.64</v>
      </c>
      <c r="H11" s="33" t="s">
        <v>27</v>
      </c>
    </row>
    <row r="12" spans="1:8" x14ac:dyDescent="0.25">
      <c r="A12" s="47">
        <v>6088120</v>
      </c>
      <c r="B12" s="48">
        <v>43157</v>
      </c>
      <c r="C12" s="49" t="s">
        <v>288</v>
      </c>
      <c r="D12" s="49" t="s">
        <v>60</v>
      </c>
      <c r="E12" s="49" t="s">
        <v>184</v>
      </c>
      <c r="F12" s="28" t="s">
        <v>32</v>
      </c>
      <c r="G12" s="28">
        <v>626.70000000000005</v>
      </c>
      <c r="H12" s="32" t="s">
        <v>14</v>
      </c>
    </row>
    <row r="13" spans="1:8" x14ac:dyDescent="0.25">
      <c r="A13" s="50">
        <v>5735825</v>
      </c>
      <c r="B13" s="51">
        <v>43158</v>
      </c>
      <c r="C13" s="52" t="s">
        <v>289</v>
      </c>
      <c r="D13" s="52" t="s">
        <v>94</v>
      </c>
      <c r="E13" s="52" t="s">
        <v>184</v>
      </c>
      <c r="F13" s="31" t="s">
        <v>32</v>
      </c>
      <c r="G13" s="31">
        <v>414.92</v>
      </c>
      <c r="H13" s="33" t="s">
        <v>14</v>
      </c>
    </row>
    <row r="14" spans="1:8" x14ac:dyDescent="0.25">
      <c r="A14" s="47">
        <v>6130777</v>
      </c>
      <c r="B14" s="48">
        <v>43159</v>
      </c>
      <c r="C14" s="49" t="s">
        <v>290</v>
      </c>
      <c r="D14" s="49" t="s">
        <v>87</v>
      </c>
      <c r="E14" s="49" t="s">
        <v>184</v>
      </c>
      <c r="F14" s="28" t="s">
        <v>32</v>
      </c>
      <c r="G14" s="28">
        <v>498.69</v>
      </c>
      <c r="H14" s="32" t="s">
        <v>14</v>
      </c>
    </row>
    <row r="15" spans="1:8" x14ac:dyDescent="0.25">
      <c r="A15" s="50">
        <v>5599092</v>
      </c>
      <c r="B15" s="51">
        <v>43159</v>
      </c>
      <c r="C15" s="52" t="s">
        <v>291</v>
      </c>
      <c r="D15" s="52" t="s">
        <v>65</v>
      </c>
      <c r="E15" s="52" t="s">
        <v>84</v>
      </c>
      <c r="F15" s="31" t="s">
        <v>32</v>
      </c>
      <c r="G15" s="31">
        <v>244.05</v>
      </c>
      <c r="H15" s="33" t="s">
        <v>27</v>
      </c>
    </row>
    <row r="16" spans="1:8" x14ac:dyDescent="0.25">
      <c r="A16" s="47">
        <v>6106413</v>
      </c>
      <c r="B16" s="48">
        <v>43159</v>
      </c>
      <c r="C16" s="49" t="s">
        <v>292</v>
      </c>
      <c r="D16" s="49" t="s">
        <v>81</v>
      </c>
      <c r="E16" s="49" t="s">
        <v>184</v>
      </c>
      <c r="F16" s="28" t="s">
        <v>32</v>
      </c>
      <c r="G16" s="28">
        <v>194.94</v>
      </c>
      <c r="H16" s="32" t="s">
        <v>14</v>
      </c>
    </row>
    <row r="17" spans="1:8" x14ac:dyDescent="0.25">
      <c r="A17" s="50">
        <v>6088120</v>
      </c>
      <c r="B17" s="51">
        <v>43160</v>
      </c>
      <c r="C17" s="52" t="s">
        <v>288</v>
      </c>
      <c r="D17" s="52" t="s">
        <v>62</v>
      </c>
      <c r="E17" s="52" t="s">
        <v>84</v>
      </c>
      <c r="F17" s="31" t="s">
        <v>32</v>
      </c>
      <c r="G17" s="31">
        <v>626.70000000000005</v>
      </c>
      <c r="H17" s="33" t="s">
        <v>14</v>
      </c>
    </row>
    <row r="18" spans="1:8" x14ac:dyDescent="0.25">
      <c r="A18" s="47">
        <v>5735825</v>
      </c>
      <c r="B18" s="48">
        <v>43160</v>
      </c>
      <c r="C18" s="49" t="s">
        <v>289</v>
      </c>
      <c r="D18" s="49" t="s">
        <v>74</v>
      </c>
      <c r="E18" s="49" t="s">
        <v>84</v>
      </c>
      <c r="F18" s="28" t="s">
        <v>32</v>
      </c>
      <c r="G18" s="28">
        <v>414.92</v>
      </c>
      <c r="H18" s="32" t="s">
        <v>14</v>
      </c>
    </row>
    <row r="19" spans="1:8" x14ac:dyDescent="0.25">
      <c r="A19" s="50">
        <v>5774998</v>
      </c>
      <c r="B19" s="51">
        <v>43161</v>
      </c>
      <c r="C19" s="52" t="s">
        <v>285</v>
      </c>
      <c r="D19" s="52" t="s">
        <v>62</v>
      </c>
      <c r="E19" s="52" t="s">
        <v>84</v>
      </c>
      <c r="F19" s="31" t="s">
        <v>32</v>
      </c>
      <c r="G19" s="31">
        <v>626.70000000000005</v>
      </c>
      <c r="H19" s="33" t="s">
        <v>14</v>
      </c>
    </row>
    <row r="20" spans="1:8" x14ac:dyDescent="0.25">
      <c r="A20" s="47">
        <v>6019762</v>
      </c>
      <c r="B20" s="48">
        <v>43161</v>
      </c>
      <c r="C20" s="49" t="s">
        <v>293</v>
      </c>
      <c r="D20" s="49" t="s">
        <v>81</v>
      </c>
      <c r="E20" s="49" t="s">
        <v>184</v>
      </c>
      <c r="F20" s="28" t="s">
        <v>32</v>
      </c>
      <c r="G20" s="28">
        <v>433.57</v>
      </c>
      <c r="H20" s="32" t="s">
        <v>27</v>
      </c>
    </row>
    <row r="21" spans="1:8" x14ac:dyDescent="0.25">
      <c r="A21" s="50">
        <v>5267220</v>
      </c>
      <c r="B21" s="51">
        <v>43164</v>
      </c>
      <c r="C21" s="52" t="s">
        <v>294</v>
      </c>
      <c r="D21" s="52" t="s">
        <v>150</v>
      </c>
      <c r="E21" s="52" t="s">
        <v>84</v>
      </c>
      <c r="F21" s="31" t="s">
        <v>32</v>
      </c>
      <c r="G21" s="31">
        <v>205.64</v>
      </c>
      <c r="H21" s="33" t="s">
        <v>27</v>
      </c>
    </row>
    <row r="22" spans="1:8" x14ac:dyDescent="0.25">
      <c r="A22" s="47">
        <v>6019762</v>
      </c>
      <c r="B22" s="48">
        <v>43164</v>
      </c>
      <c r="C22" s="49" t="s">
        <v>293</v>
      </c>
      <c r="D22" s="49" t="s">
        <v>66</v>
      </c>
      <c r="E22" s="49" t="s">
        <v>84</v>
      </c>
      <c r="F22" s="28" t="s">
        <v>32</v>
      </c>
      <c r="G22" s="28">
        <v>433.57</v>
      </c>
      <c r="H22" s="32" t="s">
        <v>27</v>
      </c>
    </row>
    <row r="23" spans="1:8" x14ac:dyDescent="0.25">
      <c r="A23" s="50">
        <v>6130777</v>
      </c>
      <c r="B23" s="51">
        <v>43165</v>
      </c>
      <c r="C23" s="52" t="s">
        <v>290</v>
      </c>
      <c r="D23" s="52" t="s">
        <v>65</v>
      </c>
      <c r="E23" s="52" t="s">
        <v>84</v>
      </c>
      <c r="F23" s="31" t="s">
        <v>32</v>
      </c>
      <c r="G23" s="31">
        <v>498.69</v>
      </c>
      <c r="H23" s="33" t="s">
        <v>14</v>
      </c>
    </row>
    <row r="24" spans="1:8" x14ac:dyDescent="0.25">
      <c r="A24" s="47">
        <v>6152049</v>
      </c>
      <c r="B24" s="48">
        <v>43168</v>
      </c>
      <c r="C24" s="49" t="s">
        <v>295</v>
      </c>
      <c r="D24" s="49" t="s">
        <v>94</v>
      </c>
      <c r="E24" s="49" t="s">
        <v>184</v>
      </c>
      <c r="F24" s="28" t="s">
        <v>32</v>
      </c>
      <c r="G24" s="28">
        <v>414.92</v>
      </c>
      <c r="H24" s="32" t="s">
        <v>27</v>
      </c>
    </row>
    <row r="25" spans="1:8" x14ac:dyDescent="0.25">
      <c r="A25" s="50">
        <v>6152049</v>
      </c>
      <c r="B25" s="51">
        <v>43168</v>
      </c>
      <c r="C25" s="52" t="s">
        <v>295</v>
      </c>
      <c r="D25" s="52" t="s">
        <v>74</v>
      </c>
      <c r="E25" s="52" t="s">
        <v>84</v>
      </c>
      <c r="F25" s="31" t="s">
        <v>32</v>
      </c>
      <c r="G25" s="31">
        <v>414.92</v>
      </c>
      <c r="H25" s="33" t="s">
        <v>27</v>
      </c>
    </row>
  </sheetData>
  <conditionalFormatting sqref="H1:H25">
    <cfRule type="colorScale" priority="1">
      <colorScale>
        <cfvo type="min"/>
        <cfvo type="max"/>
        <color rgb="FFFF7128"/>
        <color rgb="FFFFEF9C"/>
      </colorScale>
    </cfRule>
    <cfRule type="containsText" dxfId="1" priority="2" operator="containsText" text="Not listed">
      <formula>NOT(ISERROR(SEARCH("Not listed",H1)))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34" workbookViewId="0">
      <selection activeCell="G51" sqref="G51"/>
    </sheetView>
  </sheetViews>
  <sheetFormatPr defaultRowHeight="15" x14ac:dyDescent="0.25"/>
  <cols>
    <col min="2" max="2" width="14.7109375" customWidth="1"/>
    <col min="3" max="3" width="47.85546875" customWidth="1"/>
    <col min="4" max="4" width="41.5703125" customWidth="1"/>
    <col min="6" max="6" width="21.5703125" customWidth="1"/>
    <col min="8" max="8" width="25.28515625" customWidth="1"/>
  </cols>
  <sheetData>
    <row r="1" spans="1:8" x14ac:dyDescent="0.25">
      <c r="A1" s="23" t="s">
        <v>51</v>
      </c>
      <c r="B1" s="24" t="s">
        <v>50</v>
      </c>
      <c r="C1" s="25" t="s">
        <v>52</v>
      </c>
      <c r="D1" s="25" t="s">
        <v>53</v>
      </c>
      <c r="E1" s="25" t="s">
        <v>54</v>
      </c>
      <c r="F1" s="25" t="s">
        <v>55</v>
      </c>
      <c r="G1" s="25" t="s">
        <v>305</v>
      </c>
      <c r="H1" s="46" t="s">
        <v>320</v>
      </c>
    </row>
    <row r="2" spans="1:8" x14ac:dyDescent="0.25">
      <c r="A2" s="47">
        <v>5777187</v>
      </c>
      <c r="B2" s="48">
        <v>43151</v>
      </c>
      <c r="C2" s="49" t="s">
        <v>197</v>
      </c>
      <c r="D2" s="49" t="s">
        <v>150</v>
      </c>
      <c r="E2" s="49" t="s">
        <v>84</v>
      </c>
      <c r="F2" s="28" t="s">
        <v>26</v>
      </c>
      <c r="G2" s="28">
        <v>205.64</v>
      </c>
      <c r="H2" s="32" t="s">
        <v>27</v>
      </c>
    </row>
    <row r="3" spans="1:8" x14ac:dyDescent="0.25">
      <c r="A3" s="50">
        <v>5831620</v>
      </c>
      <c r="B3" s="51">
        <v>43151</v>
      </c>
      <c r="C3" s="52" t="s">
        <v>198</v>
      </c>
      <c r="D3" s="52" t="s">
        <v>60</v>
      </c>
      <c r="E3" s="52" t="s">
        <v>184</v>
      </c>
      <c r="F3" s="31" t="s">
        <v>26</v>
      </c>
      <c r="G3" s="31">
        <v>626.70000000000005</v>
      </c>
      <c r="H3" s="33" t="s">
        <v>27</v>
      </c>
    </row>
    <row r="4" spans="1:8" x14ac:dyDescent="0.25">
      <c r="A4" s="47">
        <v>5831620</v>
      </c>
      <c r="B4" s="48">
        <v>43151</v>
      </c>
      <c r="C4" s="49" t="s">
        <v>198</v>
      </c>
      <c r="D4" s="49" t="s">
        <v>62</v>
      </c>
      <c r="E4" s="49" t="s">
        <v>84</v>
      </c>
      <c r="F4" s="28" t="s">
        <v>26</v>
      </c>
      <c r="G4" s="28">
        <v>626.70000000000005</v>
      </c>
      <c r="H4" s="32" t="s">
        <v>27</v>
      </c>
    </row>
    <row r="5" spans="1:8" x14ac:dyDescent="0.25">
      <c r="A5" s="50">
        <v>5791142</v>
      </c>
      <c r="B5" s="51">
        <v>43151</v>
      </c>
      <c r="C5" s="52" t="s">
        <v>199</v>
      </c>
      <c r="D5" s="52" t="s">
        <v>200</v>
      </c>
      <c r="E5" s="52" t="s">
        <v>184</v>
      </c>
      <c r="F5" s="31" t="s">
        <v>26</v>
      </c>
      <c r="G5" s="31">
        <v>881.69</v>
      </c>
      <c r="H5" s="33" t="s">
        <v>27</v>
      </c>
    </row>
    <row r="6" spans="1:8" x14ac:dyDescent="0.25">
      <c r="A6" s="47">
        <v>5737996</v>
      </c>
      <c r="B6" s="48">
        <v>43152</v>
      </c>
      <c r="C6" s="49" t="s">
        <v>201</v>
      </c>
      <c r="D6" s="49" t="s">
        <v>81</v>
      </c>
      <c r="E6" s="49" t="s">
        <v>184</v>
      </c>
      <c r="F6" s="28" t="s">
        <v>26</v>
      </c>
      <c r="G6" s="28">
        <v>400.58</v>
      </c>
      <c r="H6" s="32" t="s">
        <v>14</v>
      </c>
    </row>
    <row r="7" spans="1:8" x14ac:dyDescent="0.25">
      <c r="A7" s="50">
        <v>5823333</v>
      </c>
      <c r="B7" s="51">
        <v>43152</v>
      </c>
      <c r="C7" s="52" t="s">
        <v>202</v>
      </c>
      <c r="D7" s="52" t="s">
        <v>150</v>
      </c>
      <c r="E7" s="52" t="s">
        <v>84</v>
      </c>
      <c r="F7" s="31" t="s">
        <v>26</v>
      </c>
      <c r="G7" s="31">
        <v>205.64</v>
      </c>
      <c r="H7" s="33" t="s">
        <v>27</v>
      </c>
    </row>
    <row r="8" spans="1:8" x14ac:dyDescent="0.25">
      <c r="A8" s="47">
        <v>5791142</v>
      </c>
      <c r="B8" s="48">
        <v>43152</v>
      </c>
      <c r="C8" s="49" t="s">
        <v>199</v>
      </c>
      <c r="D8" s="49" t="s">
        <v>203</v>
      </c>
      <c r="E8" s="49" t="s">
        <v>84</v>
      </c>
      <c r="F8" s="28" t="s">
        <v>26</v>
      </c>
      <c r="G8" s="28">
        <v>881.69</v>
      </c>
      <c r="H8" s="32" t="s">
        <v>27</v>
      </c>
    </row>
    <row r="9" spans="1:8" x14ac:dyDescent="0.25">
      <c r="A9" s="50">
        <v>6025493</v>
      </c>
      <c r="B9" s="51">
        <v>43153</v>
      </c>
      <c r="C9" s="52" t="s">
        <v>204</v>
      </c>
      <c r="D9" s="52" t="s">
        <v>60</v>
      </c>
      <c r="E9" s="52" t="s">
        <v>184</v>
      </c>
      <c r="F9" s="31" t="s">
        <v>26</v>
      </c>
      <c r="G9" s="31">
        <v>0</v>
      </c>
      <c r="H9" s="33" t="s">
        <v>14</v>
      </c>
    </row>
    <row r="10" spans="1:8" x14ac:dyDescent="0.25">
      <c r="A10" s="47">
        <v>6054831</v>
      </c>
      <c r="B10" s="48">
        <v>43154</v>
      </c>
      <c r="C10" s="49" t="s">
        <v>205</v>
      </c>
      <c r="D10" s="49" t="s">
        <v>60</v>
      </c>
      <c r="E10" s="49" t="s">
        <v>184</v>
      </c>
      <c r="F10" s="28" t="s">
        <v>26</v>
      </c>
      <c r="G10" s="28">
        <v>626.70000000000005</v>
      </c>
      <c r="H10" s="32" t="s">
        <v>27</v>
      </c>
    </row>
    <row r="11" spans="1:8" x14ac:dyDescent="0.25">
      <c r="A11" s="50">
        <v>5765256</v>
      </c>
      <c r="B11" s="51">
        <v>43155</v>
      </c>
      <c r="C11" s="52" t="s">
        <v>206</v>
      </c>
      <c r="D11" s="52" t="s">
        <v>150</v>
      </c>
      <c r="E11" s="52" t="s">
        <v>84</v>
      </c>
      <c r="F11" s="31" t="s">
        <v>26</v>
      </c>
      <c r="G11" s="31">
        <v>205.64</v>
      </c>
      <c r="H11" s="33" t="s">
        <v>27</v>
      </c>
    </row>
    <row r="12" spans="1:8" x14ac:dyDescent="0.25">
      <c r="A12" s="47">
        <v>5471322</v>
      </c>
      <c r="B12" s="48">
        <v>43157</v>
      </c>
      <c r="C12" s="49" t="s">
        <v>207</v>
      </c>
      <c r="D12" s="49" t="s">
        <v>57</v>
      </c>
      <c r="E12" s="49" t="s">
        <v>92</v>
      </c>
      <c r="F12" s="28" t="s">
        <v>26</v>
      </c>
      <c r="G12" s="28">
        <v>1164.0999999999999</v>
      </c>
      <c r="H12" s="32" t="s">
        <v>18</v>
      </c>
    </row>
    <row r="13" spans="1:8" x14ac:dyDescent="0.25">
      <c r="A13" s="50">
        <v>5471322</v>
      </c>
      <c r="B13" s="51">
        <v>43157</v>
      </c>
      <c r="C13" s="52" t="s">
        <v>207</v>
      </c>
      <c r="D13" s="52" t="s">
        <v>57</v>
      </c>
      <c r="E13" s="52" t="s">
        <v>184</v>
      </c>
      <c r="F13" s="31" t="s">
        <v>26</v>
      </c>
      <c r="G13" s="31">
        <v>1164.0999999999999</v>
      </c>
      <c r="H13" s="33" t="s">
        <v>18</v>
      </c>
    </row>
    <row r="14" spans="1:8" x14ac:dyDescent="0.25">
      <c r="A14" s="47">
        <v>5962461</v>
      </c>
      <c r="B14" s="48">
        <v>43158</v>
      </c>
      <c r="C14" s="49" t="s">
        <v>208</v>
      </c>
      <c r="D14" s="49" t="s">
        <v>94</v>
      </c>
      <c r="E14" s="49" t="s">
        <v>184</v>
      </c>
      <c r="F14" s="28" t="s">
        <v>26</v>
      </c>
      <c r="G14" s="28">
        <v>414.92</v>
      </c>
      <c r="H14" s="32" t="s">
        <v>14</v>
      </c>
    </row>
    <row r="15" spans="1:8" x14ac:dyDescent="0.25">
      <c r="A15" s="50">
        <v>6054831</v>
      </c>
      <c r="B15" s="51">
        <v>43159</v>
      </c>
      <c r="C15" s="52" t="s">
        <v>205</v>
      </c>
      <c r="D15" s="52" t="s">
        <v>62</v>
      </c>
      <c r="E15" s="52" t="s">
        <v>84</v>
      </c>
      <c r="F15" s="31" t="s">
        <v>26</v>
      </c>
      <c r="G15" s="31">
        <v>626.70000000000005</v>
      </c>
      <c r="H15" s="33" t="s">
        <v>27</v>
      </c>
    </row>
    <row r="16" spans="1:8" x14ac:dyDescent="0.25">
      <c r="A16" s="47">
        <v>5276388</v>
      </c>
      <c r="B16" s="48">
        <v>43160</v>
      </c>
      <c r="C16" s="49" t="s">
        <v>209</v>
      </c>
      <c r="D16" s="49" t="s">
        <v>150</v>
      </c>
      <c r="E16" s="49" t="s">
        <v>84</v>
      </c>
      <c r="F16" s="28" t="s">
        <v>26</v>
      </c>
      <c r="G16" s="28">
        <v>873.72</v>
      </c>
      <c r="H16" s="32" t="s">
        <v>27</v>
      </c>
    </row>
    <row r="17" spans="1:8" x14ac:dyDescent="0.25">
      <c r="A17" s="50">
        <v>5936683</v>
      </c>
      <c r="B17" s="51">
        <v>43162</v>
      </c>
      <c r="C17" s="52" t="s">
        <v>210</v>
      </c>
      <c r="D17" s="52" t="s">
        <v>94</v>
      </c>
      <c r="E17" s="52" t="s">
        <v>184</v>
      </c>
      <c r="F17" s="31" t="s">
        <v>26</v>
      </c>
      <c r="G17" s="31">
        <v>392.96</v>
      </c>
      <c r="H17" s="33" t="s">
        <v>14</v>
      </c>
    </row>
    <row r="18" spans="1:8" x14ac:dyDescent="0.25">
      <c r="A18" s="47">
        <v>6171920</v>
      </c>
      <c r="B18" s="48">
        <v>43164</v>
      </c>
      <c r="C18" s="49" t="s">
        <v>211</v>
      </c>
      <c r="D18" s="49" t="s">
        <v>79</v>
      </c>
      <c r="E18" s="49" t="s">
        <v>84</v>
      </c>
      <c r="F18" s="28" t="s">
        <v>26</v>
      </c>
      <c r="G18" s="28">
        <v>90.81</v>
      </c>
      <c r="H18" s="32" t="s">
        <v>27</v>
      </c>
    </row>
    <row r="19" spans="1:8" x14ac:dyDescent="0.25">
      <c r="A19" s="50">
        <v>6212258</v>
      </c>
      <c r="B19" s="51">
        <v>43164</v>
      </c>
      <c r="C19" s="52" t="s">
        <v>212</v>
      </c>
      <c r="D19" s="52" t="s">
        <v>87</v>
      </c>
      <c r="E19" s="52" t="s">
        <v>184</v>
      </c>
      <c r="F19" s="31" t="s">
        <v>26</v>
      </c>
      <c r="G19" s="31">
        <v>498.69</v>
      </c>
      <c r="H19" s="33" t="s">
        <v>27</v>
      </c>
    </row>
    <row r="20" spans="1:8" x14ac:dyDescent="0.25">
      <c r="A20" s="47">
        <v>6212258</v>
      </c>
      <c r="B20" s="48">
        <v>43164</v>
      </c>
      <c r="C20" s="49" t="s">
        <v>212</v>
      </c>
      <c r="D20" s="49" t="s">
        <v>65</v>
      </c>
      <c r="E20" s="49" t="s">
        <v>84</v>
      </c>
      <c r="F20" s="28" t="s">
        <v>26</v>
      </c>
      <c r="G20" s="28">
        <v>498.69</v>
      </c>
      <c r="H20" s="32" t="s">
        <v>27</v>
      </c>
    </row>
    <row r="21" spans="1:8" x14ac:dyDescent="0.25">
      <c r="A21" s="50">
        <v>5936683</v>
      </c>
      <c r="B21" s="51">
        <v>43164</v>
      </c>
      <c r="C21" s="52" t="s">
        <v>210</v>
      </c>
      <c r="D21" s="52" t="s">
        <v>150</v>
      </c>
      <c r="E21" s="52" t="s">
        <v>84</v>
      </c>
      <c r="F21" s="31" t="s">
        <v>26</v>
      </c>
      <c r="G21" s="31">
        <v>392.96</v>
      </c>
      <c r="H21" s="33" t="s">
        <v>14</v>
      </c>
    </row>
    <row r="22" spans="1:8" x14ac:dyDescent="0.25">
      <c r="A22" s="47">
        <v>5737996</v>
      </c>
      <c r="B22" s="48">
        <v>43165</v>
      </c>
      <c r="C22" s="49" t="s">
        <v>201</v>
      </c>
      <c r="D22" s="49" t="s">
        <v>150</v>
      </c>
      <c r="E22" s="49" t="s">
        <v>84</v>
      </c>
      <c r="F22" s="28" t="s">
        <v>26</v>
      </c>
      <c r="G22" s="28">
        <v>400.58</v>
      </c>
      <c r="H22" s="32" t="s">
        <v>14</v>
      </c>
    </row>
    <row r="23" spans="1:8" x14ac:dyDescent="0.25">
      <c r="A23" s="50">
        <v>5859544</v>
      </c>
      <c r="B23" s="51">
        <v>43165</v>
      </c>
      <c r="C23" s="52" t="s">
        <v>213</v>
      </c>
      <c r="D23" s="52" t="s">
        <v>200</v>
      </c>
      <c r="E23" s="52" t="s">
        <v>184</v>
      </c>
      <c r="F23" s="31" t="s">
        <v>26</v>
      </c>
      <c r="G23" s="31">
        <v>881.69</v>
      </c>
      <c r="H23" s="33" t="s">
        <v>27</v>
      </c>
    </row>
    <row r="24" spans="1:8" x14ac:dyDescent="0.25">
      <c r="A24" s="47">
        <v>5859496</v>
      </c>
      <c r="B24" s="48">
        <v>43165</v>
      </c>
      <c r="C24" s="49" t="s">
        <v>214</v>
      </c>
      <c r="D24" s="49" t="s">
        <v>81</v>
      </c>
      <c r="E24" s="49" t="s">
        <v>184</v>
      </c>
      <c r="F24" s="28" t="s">
        <v>26</v>
      </c>
      <c r="G24" s="28">
        <v>433.57</v>
      </c>
      <c r="H24" s="32" t="s">
        <v>27</v>
      </c>
    </row>
    <row r="25" spans="1:8" x14ac:dyDescent="0.25">
      <c r="A25" s="50">
        <v>5859544</v>
      </c>
      <c r="B25" s="51">
        <v>43165</v>
      </c>
      <c r="C25" s="52" t="s">
        <v>213</v>
      </c>
      <c r="D25" s="52" t="s">
        <v>203</v>
      </c>
      <c r="E25" s="52" t="s">
        <v>84</v>
      </c>
      <c r="F25" s="31" t="s">
        <v>26</v>
      </c>
      <c r="G25" s="31">
        <v>881.69</v>
      </c>
      <c r="H25" s="33" t="s">
        <v>27</v>
      </c>
    </row>
    <row r="26" spans="1:8" x14ac:dyDescent="0.25">
      <c r="A26" s="47">
        <v>5859496</v>
      </c>
      <c r="B26" s="48">
        <v>43165</v>
      </c>
      <c r="C26" s="49" t="s">
        <v>214</v>
      </c>
      <c r="D26" s="49" t="s">
        <v>66</v>
      </c>
      <c r="E26" s="49" t="s">
        <v>84</v>
      </c>
      <c r="F26" s="28" t="s">
        <v>26</v>
      </c>
      <c r="G26" s="28">
        <v>433.57</v>
      </c>
      <c r="H26" s="32" t="s">
        <v>27</v>
      </c>
    </row>
    <row r="27" spans="1:8" x14ac:dyDescent="0.25">
      <c r="A27" s="50">
        <v>6257563</v>
      </c>
      <c r="B27" s="51">
        <v>43167</v>
      </c>
      <c r="C27" s="52" t="s">
        <v>204</v>
      </c>
      <c r="D27" s="52" t="s">
        <v>62</v>
      </c>
      <c r="E27" s="52" t="s">
        <v>84</v>
      </c>
      <c r="F27" s="31" t="s">
        <v>26</v>
      </c>
      <c r="G27" s="31">
        <v>626.70000000000005</v>
      </c>
      <c r="H27" s="33" t="s">
        <v>27</v>
      </c>
    </row>
    <row r="28" spans="1:8" x14ac:dyDescent="0.25">
      <c r="A28" s="47">
        <v>5775426</v>
      </c>
      <c r="B28" s="48">
        <v>43167</v>
      </c>
      <c r="C28" s="49" t="s">
        <v>215</v>
      </c>
      <c r="D28" s="49" t="s">
        <v>60</v>
      </c>
      <c r="E28" s="49" t="s">
        <v>184</v>
      </c>
      <c r="F28" s="28" t="s">
        <v>26</v>
      </c>
      <c r="G28" s="28">
        <v>626.70000000000005</v>
      </c>
      <c r="H28" s="32" t="s">
        <v>27</v>
      </c>
    </row>
    <row r="29" spans="1:8" x14ac:dyDescent="0.25">
      <c r="A29" s="50">
        <v>5775426</v>
      </c>
      <c r="B29" s="51">
        <v>43168</v>
      </c>
      <c r="C29" s="52" t="s">
        <v>215</v>
      </c>
      <c r="D29" s="52" t="s">
        <v>62</v>
      </c>
      <c r="E29" s="52" t="s">
        <v>84</v>
      </c>
      <c r="F29" s="31" t="s">
        <v>26</v>
      </c>
      <c r="G29" s="31">
        <v>626.70000000000005</v>
      </c>
      <c r="H29" s="33" t="s">
        <v>27</v>
      </c>
    </row>
    <row r="30" spans="1:8" x14ac:dyDescent="0.25">
      <c r="A30" s="47">
        <v>5919351</v>
      </c>
      <c r="B30" s="48">
        <v>43168</v>
      </c>
      <c r="C30" s="49" t="s">
        <v>216</v>
      </c>
      <c r="D30" s="49" t="s">
        <v>81</v>
      </c>
      <c r="E30" s="49" t="s">
        <v>184</v>
      </c>
      <c r="F30" s="28" t="s">
        <v>26</v>
      </c>
      <c r="G30" s="28">
        <v>433.57</v>
      </c>
      <c r="H30" s="32" t="s">
        <v>27</v>
      </c>
    </row>
    <row r="31" spans="1:8" x14ac:dyDescent="0.25">
      <c r="A31" s="50">
        <v>5919351</v>
      </c>
      <c r="B31" s="51">
        <v>43168</v>
      </c>
      <c r="C31" s="52" t="s">
        <v>216</v>
      </c>
      <c r="D31" s="52" t="s">
        <v>66</v>
      </c>
      <c r="E31" s="52" t="s">
        <v>84</v>
      </c>
      <c r="F31" s="31" t="s">
        <v>26</v>
      </c>
      <c r="G31" s="31">
        <v>433.57</v>
      </c>
      <c r="H31" s="33" t="s">
        <v>27</v>
      </c>
    </row>
    <row r="32" spans="1:8" x14ac:dyDescent="0.25">
      <c r="A32" s="47">
        <v>5471322</v>
      </c>
      <c r="B32" s="48">
        <v>43169</v>
      </c>
      <c r="C32" s="49" t="s">
        <v>207</v>
      </c>
      <c r="D32" s="49" t="s">
        <v>150</v>
      </c>
      <c r="E32" s="49" t="s">
        <v>84</v>
      </c>
      <c r="F32" s="28" t="s">
        <v>26</v>
      </c>
      <c r="G32" s="28">
        <v>1164.0999999999999</v>
      </c>
      <c r="H32" s="32" t="s">
        <v>18</v>
      </c>
    </row>
    <row r="33" spans="1:8" x14ac:dyDescent="0.25">
      <c r="A33" s="50">
        <v>5962461</v>
      </c>
      <c r="B33" s="51">
        <v>43169</v>
      </c>
      <c r="C33" s="52" t="s">
        <v>208</v>
      </c>
      <c r="D33" s="52" t="s">
        <v>74</v>
      </c>
      <c r="E33" s="52" t="s">
        <v>84</v>
      </c>
      <c r="F33" s="31" t="s">
        <v>26</v>
      </c>
      <c r="G33" s="31">
        <v>414.92</v>
      </c>
      <c r="H33" s="33" t="s">
        <v>14</v>
      </c>
    </row>
    <row r="34" spans="1:8" x14ac:dyDescent="0.25">
      <c r="A34" s="47">
        <v>6092510</v>
      </c>
      <c r="B34" s="48">
        <v>43171</v>
      </c>
      <c r="C34" s="49" t="s">
        <v>218</v>
      </c>
      <c r="D34" s="49" t="s">
        <v>60</v>
      </c>
      <c r="E34" s="49" t="s">
        <v>61</v>
      </c>
      <c r="F34" s="28" t="s">
        <v>26</v>
      </c>
      <c r="G34" s="28">
        <v>383.5</v>
      </c>
      <c r="H34" s="32" t="s">
        <v>14</v>
      </c>
    </row>
    <row r="35" spans="1:8" x14ac:dyDescent="0.25">
      <c r="A35" s="50">
        <v>6359271</v>
      </c>
      <c r="B35" s="51">
        <v>43172</v>
      </c>
      <c r="C35" s="52" t="s">
        <v>219</v>
      </c>
      <c r="D35" s="52" t="s">
        <v>81</v>
      </c>
      <c r="E35" s="52" t="s">
        <v>61</v>
      </c>
      <c r="F35" s="31" t="s">
        <v>26</v>
      </c>
      <c r="G35" s="31">
        <v>194.94</v>
      </c>
      <c r="H35" s="33" t="s">
        <v>14</v>
      </c>
    </row>
    <row r="36" spans="1:8" x14ac:dyDescent="0.25">
      <c r="A36" s="47">
        <v>5889349</v>
      </c>
      <c r="B36" s="48">
        <v>43172</v>
      </c>
      <c r="C36" s="49" t="s">
        <v>220</v>
      </c>
      <c r="D36" s="49" t="s">
        <v>60</v>
      </c>
      <c r="E36" s="49" t="s">
        <v>61</v>
      </c>
      <c r="F36" s="28" t="s">
        <v>26</v>
      </c>
      <c r="G36" s="28">
        <v>626.70000000000005</v>
      </c>
      <c r="H36" s="32" t="s">
        <v>27</v>
      </c>
    </row>
    <row r="37" spans="1:8" x14ac:dyDescent="0.25">
      <c r="A37" s="50">
        <v>5889349</v>
      </c>
      <c r="B37" s="51">
        <v>43172</v>
      </c>
      <c r="C37" s="52" t="s">
        <v>220</v>
      </c>
      <c r="D37" s="52" t="s">
        <v>62</v>
      </c>
      <c r="E37" s="52" t="s">
        <v>84</v>
      </c>
      <c r="F37" s="31" t="s">
        <v>26</v>
      </c>
      <c r="G37" s="31">
        <v>626.70000000000005</v>
      </c>
      <c r="H37" s="33" t="s">
        <v>27</v>
      </c>
    </row>
    <row r="38" spans="1:8" x14ac:dyDescent="0.25">
      <c r="A38" s="47">
        <v>6195427</v>
      </c>
      <c r="B38" s="48">
        <v>43172</v>
      </c>
      <c r="C38" s="49" t="s">
        <v>221</v>
      </c>
      <c r="D38" s="49" t="s">
        <v>60</v>
      </c>
      <c r="E38" s="49" t="s">
        <v>61</v>
      </c>
      <c r="F38" s="28" t="s">
        <v>26</v>
      </c>
      <c r="G38" s="28">
        <v>626.70000000000005</v>
      </c>
      <c r="H38" s="32" t="s">
        <v>27</v>
      </c>
    </row>
    <row r="39" spans="1:8" x14ac:dyDescent="0.25">
      <c r="A39" s="50">
        <v>6195427</v>
      </c>
      <c r="B39" s="51">
        <v>43172</v>
      </c>
      <c r="C39" s="52" t="s">
        <v>221</v>
      </c>
      <c r="D39" s="52" t="s">
        <v>62</v>
      </c>
      <c r="E39" s="52" t="s">
        <v>84</v>
      </c>
      <c r="F39" s="31" t="s">
        <v>26</v>
      </c>
      <c r="G39" s="31">
        <v>626.70000000000005</v>
      </c>
      <c r="H39" s="33" t="s">
        <v>27</v>
      </c>
    </row>
  </sheetData>
  <conditionalFormatting sqref="H1:H39">
    <cfRule type="colorScale" priority="1">
      <colorScale>
        <cfvo type="min"/>
        <cfvo type="max"/>
        <color rgb="FFFF7128"/>
        <color rgb="FFFFEF9C"/>
      </colorScale>
    </cfRule>
    <cfRule type="containsText" dxfId="0" priority="2" operator="containsText" text="Not listed">
      <formula>NOT(ISERROR(SEARCH("Not listed",H1)))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1"/>
  <sheetViews>
    <sheetView workbookViewId="0">
      <selection activeCell="H1" sqref="H1"/>
    </sheetView>
  </sheetViews>
  <sheetFormatPr defaultRowHeight="15" x14ac:dyDescent="0.25"/>
  <cols>
    <col min="1" max="1" width="11" style="14" customWidth="1"/>
    <col min="2" max="2" width="16" style="15" customWidth="1"/>
    <col min="3" max="3" width="50.7109375" style="14" customWidth="1"/>
    <col min="4" max="4" width="50.42578125" style="14" customWidth="1"/>
    <col min="5" max="5" width="12.28515625" style="14" customWidth="1"/>
    <col min="6" max="6" width="13.42578125" style="14" customWidth="1"/>
    <col min="7" max="7" width="11.85546875" style="14" customWidth="1"/>
    <col min="8" max="8" width="22.5703125" customWidth="1"/>
  </cols>
  <sheetData>
    <row r="1" spans="1:8" s="13" customFormat="1" x14ac:dyDescent="0.25">
      <c r="A1" s="14" t="s">
        <v>51</v>
      </c>
      <c r="B1" s="15" t="s">
        <v>50</v>
      </c>
      <c r="C1" s="14" t="s">
        <v>52</v>
      </c>
      <c r="D1" s="14" t="s">
        <v>53</v>
      </c>
      <c r="E1" s="14" t="s">
        <v>54</v>
      </c>
      <c r="F1" s="14" t="s">
        <v>55</v>
      </c>
      <c r="G1" s="14" t="s">
        <v>304</v>
      </c>
      <c r="H1" s="17" t="s">
        <v>319</v>
      </c>
    </row>
    <row r="2" spans="1:8" x14ac:dyDescent="0.25">
      <c r="A2" s="14">
        <v>5500197</v>
      </c>
      <c r="B2" s="15">
        <v>43148</v>
      </c>
      <c r="C2" s="14" t="s">
        <v>56</v>
      </c>
      <c r="D2" s="14" t="s">
        <v>57</v>
      </c>
      <c r="E2" s="14" t="s">
        <v>58</v>
      </c>
      <c r="F2" s="14" t="s">
        <v>100</v>
      </c>
      <c r="G2" s="14">
        <f ca="1">SUMIF('INVOICES(FEB19-MAR18)'!A2:A349,A2:A522,'INVOICES(FEB19-MAR18)'!L2)</f>
        <v>960.71</v>
      </c>
      <c r="H2" s="16" t="str">
        <f>VLOOKUP(Table1[[#This Row],[S/0]],TOTAL,5,0)</f>
        <v>P-NGA-OSB REMED-ABF</v>
      </c>
    </row>
    <row r="3" spans="1:8" x14ac:dyDescent="0.25">
      <c r="A3" s="14">
        <v>5660707</v>
      </c>
      <c r="B3" s="15">
        <v>43150</v>
      </c>
      <c r="C3" s="14" t="s">
        <v>59</v>
      </c>
      <c r="D3" s="14" t="s">
        <v>60</v>
      </c>
      <c r="E3" s="14" t="s">
        <v>61</v>
      </c>
      <c r="F3" s="14" t="s">
        <v>100</v>
      </c>
      <c r="G3" s="14">
        <f ca="1">SUMIF('INVOICES(FEB19-MAR18)'!A3:A350,A3:A523,'INVOICES(FEB19-MAR18)'!L3)</f>
        <v>626.70000000000005</v>
      </c>
      <c r="H3" s="16" t="str">
        <f>VLOOKUP(Table1[[#This Row],[S/0]],TOTAL,5,0)</f>
        <v>P-NGA-CONNCT SDU</v>
      </c>
    </row>
    <row r="4" spans="1:8" x14ac:dyDescent="0.25">
      <c r="A4" s="14">
        <v>5660707</v>
      </c>
      <c r="B4" s="15">
        <v>43150</v>
      </c>
      <c r="C4" s="14" t="s">
        <v>59</v>
      </c>
      <c r="D4" s="14" t="s">
        <v>62</v>
      </c>
      <c r="E4" s="14" t="s">
        <v>63</v>
      </c>
      <c r="F4" s="14" t="s">
        <v>100</v>
      </c>
      <c r="G4" s="14">
        <f ca="1">SUMIF('INVOICES(FEB19-MAR18)'!A4:A351,A4:A524,'INVOICES(FEB19-MAR18)'!L4)</f>
        <v>626.70000000000005</v>
      </c>
      <c r="H4" s="16" t="str">
        <f>VLOOKUP(Table1[[#This Row],[S/0]],TOTAL,5,0)</f>
        <v>P-NGA-CONNCT SDU</v>
      </c>
    </row>
    <row r="5" spans="1:8" x14ac:dyDescent="0.25">
      <c r="A5" s="14">
        <v>5523120</v>
      </c>
      <c r="B5" s="15">
        <v>43150</v>
      </c>
      <c r="C5" s="14" t="s">
        <v>64</v>
      </c>
      <c r="D5" s="14" t="s">
        <v>65</v>
      </c>
      <c r="E5" s="14" t="s">
        <v>63</v>
      </c>
      <c r="F5" s="14" t="s">
        <v>100</v>
      </c>
      <c r="G5" s="14">
        <f ca="1">SUMIF('INVOICES(FEB19-MAR18)'!A5:A352,A5:A525,'INVOICES(FEB19-MAR18)'!L5)</f>
        <v>498.69</v>
      </c>
      <c r="H5" s="16" t="str">
        <f>VLOOKUP(Table1[[#This Row],[S/0]],TOTAL,5,0)</f>
        <v>P-NGA-CONNCT SDU</v>
      </c>
    </row>
    <row r="6" spans="1:8" x14ac:dyDescent="0.25">
      <c r="A6" s="14">
        <v>5500197</v>
      </c>
      <c r="B6" s="15">
        <v>43151</v>
      </c>
      <c r="C6" s="14" t="s">
        <v>56</v>
      </c>
      <c r="D6" s="14" t="s">
        <v>66</v>
      </c>
      <c r="E6" s="14" t="s">
        <v>63</v>
      </c>
      <c r="F6" s="14" t="s">
        <v>100</v>
      </c>
      <c r="G6" s="14">
        <f ca="1">SUMIF('INVOICES(FEB19-MAR18)'!A6:A353,A6:A526,'INVOICES(FEB19-MAR18)'!L6)</f>
        <v>960.71</v>
      </c>
      <c r="H6" s="16" t="str">
        <f>VLOOKUP(Table1[[#This Row],[S/0]],TOTAL,5,0)</f>
        <v>P-NGA-OSB REMED-ABF</v>
      </c>
    </row>
    <row r="7" spans="1:8" x14ac:dyDescent="0.25">
      <c r="A7" s="14">
        <v>5523457</v>
      </c>
      <c r="B7" s="15">
        <v>43153</v>
      </c>
      <c r="C7" s="14" t="s">
        <v>67</v>
      </c>
      <c r="D7" s="14" t="s">
        <v>68</v>
      </c>
      <c r="E7" s="14" t="s">
        <v>63</v>
      </c>
      <c r="F7" s="14" t="s">
        <v>100</v>
      </c>
      <c r="G7" s="14">
        <f ca="1">SUMIF('INVOICES(FEB19-MAR18)'!A7:A354,A7:A527,'INVOICES(FEB19-MAR18)'!L7)</f>
        <v>881.69</v>
      </c>
      <c r="H7" s="16" t="str">
        <f>VLOOKUP(Table1[[#This Row],[S/0]],TOTAL,5,0)</f>
        <v>P-NGA-CONNCT SDU</v>
      </c>
    </row>
    <row r="8" spans="1:8" x14ac:dyDescent="0.25">
      <c r="A8" s="14">
        <v>5505294</v>
      </c>
      <c r="B8" s="15">
        <v>43154</v>
      </c>
      <c r="C8" s="14" t="s">
        <v>69</v>
      </c>
      <c r="D8" s="14" t="s">
        <v>62</v>
      </c>
      <c r="E8" s="14" t="s">
        <v>70</v>
      </c>
      <c r="F8" s="14" t="s">
        <v>100</v>
      </c>
      <c r="G8" s="14">
        <f ca="1">SUMIF('INVOICES(FEB19-MAR18)'!A8:A355,A8:A528,'INVOICES(FEB19-MAR18)'!L8)</f>
        <v>626.70000000000005</v>
      </c>
      <c r="H8" s="16" t="str">
        <f>VLOOKUP(Table1[[#This Row],[S/0]],TOTAL,5,0)</f>
        <v>P-NGA-CONNCT SDU</v>
      </c>
    </row>
    <row r="9" spans="1:8" x14ac:dyDescent="0.25">
      <c r="A9" s="14">
        <v>5527112</v>
      </c>
      <c r="B9" s="15">
        <v>43157</v>
      </c>
      <c r="C9" s="14" t="s">
        <v>71</v>
      </c>
      <c r="D9" s="14" t="s">
        <v>62</v>
      </c>
      <c r="E9" s="14" t="s">
        <v>63</v>
      </c>
      <c r="F9" s="14" t="s">
        <v>100</v>
      </c>
      <c r="G9" s="14">
        <f ca="1">SUMIF('INVOICES(FEB19-MAR18)'!A9:A356,A9:A529,'INVOICES(FEB19-MAR18)'!L9)</f>
        <v>626.70000000000005</v>
      </c>
      <c r="H9" s="16" t="str">
        <f>VLOOKUP(Table1[[#This Row],[S/0]],TOTAL,5,0)</f>
        <v>P-NGA-CONNCT SDU</v>
      </c>
    </row>
    <row r="10" spans="1:8" x14ac:dyDescent="0.25">
      <c r="A10" s="14">
        <v>5859108</v>
      </c>
      <c r="B10" s="15">
        <v>43157</v>
      </c>
      <c r="C10" s="14" t="s">
        <v>72</v>
      </c>
      <c r="D10" s="14" t="s">
        <v>60</v>
      </c>
      <c r="E10" s="14" t="s">
        <v>61</v>
      </c>
      <c r="F10" s="14" t="s">
        <v>100</v>
      </c>
      <c r="G10" s="14">
        <f ca="1">SUMIF('INVOICES(FEB19-MAR18)'!A10:A357,A10:A530,'INVOICES(FEB19-MAR18)'!L10)</f>
        <v>626.70000000000005</v>
      </c>
      <c r="H10" s="16" t="str">
        <f>VLOOKUP(Table1[[#This Row],[S/0]],TOTAL,5,0)</f>
        <v>P-NGA-CONNCT SDU</v>
      </c>
    </row>
    <row r="11" spans="1:8" x14ac:dyDescent="0.25">
      <c r="A11" s="14">
        <v>5859108</v>
      </c>
      <c r="B11" s="15">
        <v>43157</v>
      </c>
      <c r="C11" s="14" t="s">
        <v>72</v>
      </c>
      <c r="D11" s="14" t="s">
        <v>62</v>
      </c>
      <c r="E11" s="14" t="s">
        <v>63</v>
      </c>
      <c r="F11" s="14" t="s">
        <v>100</v>
      </c>
      <c r="G11" s="14">
        <f ca="1">SUMIF('INVOICES(FEB19-MAR18)'!A11:A358,A11:A531,'INVOICES(FEB19-MAR18)'!L11)</f>
        <v>626.70000000000005</v>
      </c>
      <c r="H11" s="16" t="str">
        <f>VLOOKUP(Table1[[#This Row],[S/0]],TOTAL,5,0)</f>
        <v>P-NGA-CONNCT SDU</v>
      </c>
    </row>
    <row r="12" spans="1:8" x14ac:dyDescent="0.25">
      <c r="A12" s="14">
        <v>5517188</v>
      </c>
      <c r="B12" s="15">
        <v>43158</v>
      </c>
      <c r="C12" s="14" t="s">
        <v>73</v>
      </c>
      <c r="D12" s="14" t="s">
        <v>74</v>
      </c>
      <c r="E12" s="14" t="s">
        <v>75</v>
      </c>
      <c r="F12" s="14" t="s">
        <v>100</v>
      </c>
      <c r="G12" s="14">
        <f ca="1">SUMIF('INVOICES(FEB19-MAR18)'!A12:A359,A12:A532,'INVOICES(FEB19-MAR18)'!L12)</f>
        <v>414.92</v>
      </c>
      <c r="H12" s="16">
        <f>VLOOKUP(Table1[[#This Row],[S/0]],TOTAL,5,0)</f>
        <v>0</v>
      </c>
    </row>
    <row r="13" spans="1:8" x14ac:dyDescent="0.25">
      <c r="A13" s="14">
        <v>5875204</v>
      </c>
      <c r="B13" s="15">
        <v>43158</v>
      </c>
      <c r="C13" s="14" t="s">
        <v>76</v>
      </c>
      <c r="D13" s="14" t="s">
        <v>66</v>
      </c>
      <c r="E13" s="14" t="s">
        <v>63</v>
      </c>
      <c r="F13" s="14" t="s">
        <v>100</v>
      </c>
      <c r="G13" s="14">
        <f ca="1">SUMIF('INVOICES(FEB19-MAR18)'!A13:A360,A13:A533,'INVOICES(FEB19-MAR18)'!L13)</f>
        <v>433.57</v>
      </c>
      <c r="H13" s="16" t="str">
        <f>VLOOKUP(Table1[[#This Row],[S/0]],TOTAL,5,0)</f>
        <v>P-NGA-CONNCT SDU</v>
      </c>
    </row>
    <row r="14" spans="1:8" x14ac:dyDescent="0.25">
      <c r="A14" s="14">
        <v>5523952</v>
      </c>
      <c r="B14" s="15">
        <v>43161</v>
      </c>
      <c r="C14" s="14" t="s">
        <v>77</v>
      </c>
      <c r="D14" s="14" t="s">
        <v>62</v>
      </c>
      <c r="E14" s="14" t="s">
        <v>75</v>
      </c>
      <c r="F14" s="14" t="s">
        <v>100</v>
      </c>
      <c r="G14" s="14">
        <f ca="1">SUMIF('INVOICES(FEB19-MAR18)'!A14:A361,A14:A534,'INVOICES(FEB19-MAR18)'!L14)</f>
        <v>626.70000000000005</v>
      </c>
      <c r="H14" s="16">
        <f>VLOOKUP(Table1[[#This Row],[S/0]],TOTAL,5,0)</f>
        <v>0</v>
      </c>
    </row>
    <row r="15" spans="1:8" x14ac:dyDescent="0.25">
      <c r="A15" s="14">
        <v>6160606</v>
      </c>
      <c r="B15" s="15">
        <v>43162</v>
      </c>
      <c r="C15" s="14" t="s">
        <v>78</v>
      </c>
      <c r="D15" s="14" t="s">
        <v>79</v>
      </c>
      <c r="E15" s="14" t="s">
        <v>63</v>
      </c>
      <c r="F15" s="14" t="s">
        <v>100</v>
      </c>
      <c r="G15" s="14">
        <f ca="1">SUMIF('INVOICES(FEB19-MAR18)'!A15:A362,A15:A535,'INVOICES(FEB19-MAR18)'!L15)</f>
        <v>169.37</v>
      </c>
      <c r="H15" s="16" t="str">
        <f>VLOOKUP(Table1[[#This Row],[S/0]],TOTAL,5,0)</f>
        <v>P-NGA-CONNCT SDU</v>
      </c>
    </row>
    <row r="16" spans="1:8" x14ac:dyDescent="0.25">
      <c r="A16" s="14">
        <v>6193115</v>
      </c>
      <c r="B16" s="15">
        <v>43162</v>
      </c>
      <c r="C16" s="14" t="s">
        <v>80</v>
      </c>
      <c r="D16" s="14" t="s">
        <v>81</v>
      </c>
      <c r="E16" s="14" t="s">
        <v>61</v>
      </c>
      <c r="F16" s="14" t="s">
        <v>100</v>
      </c>
      <c r="G16" s="14">
        <f ca="1">SUMIF('INVOICES(FEB19-MAR18)'!A16:A363,A16:A536,'INVOICES(FEB19-MAR18)'!L16)</f>
        <v>433.57</v>
      </c>
      <c r="H16" s="16" t="str">
        <f>VLOOKUP(Table1[[#This Row],[S/0]],TOTAL,5,0)</f>
        <v>P-NGA-CONNCT SDU</v>
      </c>
    </row>
    <row r="17" spans="1:8" x14ac:dyDescent="0.25">
      <c r="A17" s="14">
        <v>5904926</v>
      </c>
      <c r="B17" s="15">
        <v>43164</v>
      </c>
      <c r="C17" s="14" t="s">
        <v>82</v>
      </c>
      <c r="D17" s="14" t="s">
        <v>60</v>
      </c>
      <c r="E17" s="14" t="s">
        <v>61</v>
      </c>
      <c r="F17" s="14" t="s">
        <v>100</v>
      </c>
      <c r="G17" s="14">
        <f ca="1">SUMIF('INVOICES(FEB19-MAR18)'!A17:A364,A17:A537,'INVOICES(FEB19-MAR18)'!L17)</f>
        <v>626.70000000000005</v>
      </c>
      <c r="H17" s="16" t="str">
        <f>VLOOKUP(Table1[[#This Row],[S/0]],TOTAL,5,0)</f>
        <v>P-NGA-CONNCT SDU</v>
      </c>
    </row>
    <row r="18" spans="1:8" x14ac:dyDescent="0.25">
      <c r="A18" s="14">
        <v>6233369</v>
      </c>
      <c r="B18" s="15">
        <v>43165</v>
      </c>
      <c r="C18" s="14" t="s">
        <v>83</v>
      </c>
      <c r="D18" s="14" t="s">
        <v>79</v>
      </c>
      <c r="E18" s="14" t="s">
        <v>84</v>
      </c>
      <c r="F18" s="14" t="s">
        <v>100</v>
      </c>
      <c r="G18" s="14">
        <f ca="1">SUMIF('INVOICES(FEB19-MAR18)'!A18:A365,A18:A538,'INVOICES(FEB19-MAR18)'!L18)</f>
        <v>83.33</v>
      </c>
      <c r="H18" s="16" t="str">
        <f>VLOOKUP(Table1[[#This Row],[S/0]],TOTAL,5,0)</f>
        <v>P-NGA-CONNCT SDU</v>
      </c>
    </row>
    <row r="19" spans="1:8" x14ac:dyDescent="0.25">
      <c r="A19" s="14">
        <v>6193115</v>
      </c>
      <c r="B19" s="15">
        <v>43165</v>
      </c>
      <c r="C19" s="14" t="s">
        <v>80</v>
      </c>
      <c r="D19" s="14" t="s">
        <v>66</v>
      </c>
      <c r="E19" s="14" t="s">
        <v>84</v>
      </c>
      <c r="F19" s="14" t="s">
        <v>100</v>
      </c>
      <c r="G19" s="14">
        <f ca="1">SUMIF('INVOICES(FEB19-MAR18)'!A19:A366,A19:A539,'INVOICES(FEB19-MAR18)'!L19)</f>
        <v>433.57</v>
      </c>
      <c r="H19" s="16" t="str">
        <f>VLOOKUP(Table1[[#This Row],[S/0]],TOTAL,5,0)</f>
        <v>P-NGA-CONNCT SDU</v>
      </c>
    </row>
    <row r="20" spans="1:8" x14ac:dyDescent="0.25">
      <c r="A20" s="14">
        <v>6170092</v>
      </c>
      <c r="B20" s="15">
        <v>43166</v>
      </c>
      <c r="C20" s="14" t="s">
        <v>85</v>
      </c>
      <c r="D20" s="14" t="s">
        <v>60</v>
      </c>
      <c r="E20" s="14" t="s">
        <v>61</v>
      </c>
      <c r="F20" s="14" t="s">
        <v>100</v>
      </c>
      <c r="G20" s="14">
        <f ca="1">SUMIF('INVOICES(FEB19-MAR18)'!A20:A367,A20:A540,'INVOICES(FEB19-MAR18)'!L20)</f>
        <v>626.70000000000005</v>
      </c>
      <c r="H20" s="16" t="str">
        <f>VLOOKUP(Table1[[#This Row],[S/0]],TOTAL,5,0)</f>
        <v>P-NGA-CONNCT SDU</v>
      </c>
    </row>
    <row r="21" spans="1:8" x14ac:dyDescent="0.25">
      <c r="A21" s="14">
        <v>6170092</v>
      </c>
      <c r="B21" s="15">
        <v>43166</v>
      </c>
      <c r="C21" s="14" t="s">
        <v>85</v>
      </c>
      <c r="D21" s="14" t="s">
        <v>62</v>
      </c>
      <c r="E21" s="14" t="s">
        <v>84</v>
      </c>
      <c r="F21" s="14" t="s">
        <v>100</v>
      </c>
      <c r="G21" s="14">
        <f ca="1">SUMIF('INVOICES(FEB19-MAR18)'!A21:A368,A21:A541,'INVOICES(FEB19-MAR18)'!L21)</f>
        <v>626.70000000000005</v>
      </c>
      <c r="H21" s="16" t="str">
        <f>VLOOKUP(Table1[[#This Row],[S/0]],TOTAL,5,0)</f>
        <v>P-NGA-CONNCT SDU</v>
      </c>
    </row>
    <row r="22" spans="1:8" x14ac:dyDescent="0.25">
      <c r="A22" s="14">
        <v>5904926</v>
      </c>
      <c r="B22" s="15">
        <v>43166</v>
      </c>
      <c r="C22" s="14" t="s">
        <v>82</v>
      </c>
      <c r="D22" s="14" t="s">
        <v>62</v>
      </c>
      <c r="E22" s="14" t="s">
        <v>84</v>
      </c>
      <c r="F22" s="14" t="s">
        <v>100</v>
      </c>
      <c r="G22" s="14">
        <f ca="1">SUMIF('INVOICES(FEB19-MAR18)'!A22:A369,A22:A542,'INVOICES(FEB19-MAR18)'!L22)</f>
        <v>626.70000000000005</v>
      </c>
      <c r="H22" s="16" t="str">
        <f>VLOOKUP(Table1[[#This Row],[S/0]],TOTAL,5,0)</f>
        <v>P-NGA-CONNCT SDU</v>
      </c>
    </row>
    <row r="23" spans="1:8" x14ac:dyDescent="0.25">
      <c r="A23" s="14">
        <v>6184117</v>
      </c>
      <c r="B23" s="15">
        <v>43166</v>
      </c>
      <c r="C23" s="14" t="s">
        <v>86</v>
      </c>
      <c r="D23" s="14" t="s">
        <v>87</v>
      </c>
      <c r="E23" s="14" t="s">
        <v>61</v>
      </c>
      <c r="F23" s="14" t="s">
        <v>100</v>
      </c>
      <c r="G23" s="14">
        <f ca="1">SUMIF('INVOICES(FEB19-MAR18)'!A23:A370,A23:A543,'INVOICES(FEB19-MAR18)'!L23)</f>
        <v>254.64</v>
      </c>
      <c r="H23" s="16" t="str">
        <f>VLOOKUP(Table1[[#This Row],[S/0]],TOTAL,5,0)</f>
        <v>P-NGA-BUILD ABF</v>
      </c>
    </row>
    <row r="24" spans="1:8" x14ac:dyDescent="0.25">
      <c r="A24" s="14">
        <v>6143332</v>
      </c>
      <c r="B24" s="15">
        <v>43171</v>
      </c>
      <c r="C24" s="14" t="s">
        <v>88</v>
      </c>
      <c r="D24" s="14" t="s">
        <v>81</v>
      </c>
      <c r="E24" s="14" t="s">
        <v>61</v>
      </c>
      <c r="F24" s="14" t="s">
        <v>100</v>
      </c>
      <c r="G24" s="14">
        <f ca="1">SUMIF('INVOICES(FEB19-MAR18)'!A24:A371,A24:A544,'INVOICES(FEB19-MAR18)'!L24)</f>
        <v>0</v>
      </c>
      <c r="H24" s="16" t="str">
        <f>VLOOKUP(Table1[[#This Row],[S/0]],TOTAL,5,0)</f>
        <v>P-NGA-CONNCT SDU</v>
      </c>
    </row>
    <row r="25" spans="1:8" x14ac:dyDescent="0.25">
      <c r="A25" s="14">
        <v>6171247</v>
      </c>
      <c r="B25" s="15">
        <v>43171</v>
      </c>
      <c r="C25" s="14" t="s">
        <v>89</v>
      </c>
      <c r="D25" s="14" t="s">
        <v>90</v>
      </c>
      <c r="E25" s="14" t="s">
        <v>61</v>
      </c>
      <c r="F25" s="14" t="s">
        <v>100</v>
      </c>
      <c r="G25" s="14">
        <f ca="1">SUMIF('INVOICES(FEB19-MAR18)'!A25:A372,A25:A545,'INVOICES(FEB19-MAR18)'!L25)</f>
        <v>0</v>
      </c>
      <c r="H25" s="16" t="str">
        <f>VLOOKUP(Table1[[#This Row],[S/0]],TOTAL,5,0)</f>
        <v>P-NGA-CONNCT SDU</v>
      </c>
    </row>
    <row r="26" spans="1:8" x14ac:dyDescent="0.25">
      <c r="A26" s="14">
        <v>5975469</v>
      </c>
      <c r="B26" s="15">
        <v>43172</v>
      </c>
      <c r="C26" s="14" t="s">
        <v>91</v>
      </c>
      <c r="D26" s="14" t="s">
        <v>81</v>
      </c>
      <c r="E26" s="14" t="s">
        <v>61</v>
      </c>
      <c r="F26" s="14" t="s">
        <v>100</v>
      </c>
      <c r="G26" s="14">
        <f ca="1">SUMIF('INVOICES(FEB19-MAR18)'!A26:A373,A26:A546,'INVOICES(FEB19-MAR18)'!L26)</f>
        <v>0</v>
      </c>
      <c r="H26" s="16" t="str">
        <f>VLOOKUP(Table1[[#This Row],[S/0]],TOTAL,5,0)</f>
        <v>P-NGA-OSB REMED-ABF</v>
      </c>
    </row>
    <row r="27" spans="1:8" x14ac:dyDescent="0.25">
      <c r="A27" s="14">
        <v>5975469</v>
      </c>
      <c r="B27" s="15">
        <v>43172</v>
      </c>
      <c r="C27" s="14" t="s">
        <v>91</v>
      </c>
      <c r="D27" s="14" t="s">
        <v>57</v>
      </c>
      <c r="E27" s="14" t="s">
        <v>92</v>
      </c>
      <c r="F27" s="14" t="s">
        <v>100</v>
      </c>
      <c r="G27" s="14">
        <f ca="1">SUMIF('INVOICES(FEB19-MAR18)'!A27:A374,A27:A547,'INVOICES(FEB19-MAR18)'!L27)</f>
        <v>0</v>
      </c>
      <c r="H27" s="16" t="str">
        <f>VLOOKUP(Table1[[#This Row],[S/0]],TOTAL,5,0)</f>
        <v>P-NGA-OSB REMED-ABF</v>
      </c>
    </row>
    <row r="28" spans="1:8" x14ac:dyDescent="0.25">
      <c r="A28" s="14">
        <v>6143332</v>
      </c>
      <c r="B28" s="15">
        <v>43173</v>
      </c>
      <c r="C28" s="14" t="s">
        <v>88</v>
      </c>
      <c r="D28" s="14" t="s">
        <v>66</v>
      </c>
      <c r="E28" s="14" t="s">
        <v>84</v>
      </c>
      <c r="F28" s="14" t="s">
        <v>100</v>
      </c>
      <c r="G28" s="14">
        <f ca="1">SUMIF('INVOICES(FEB19-MAR18)'!A28:A375,A28:A548,'INVOICES(FEB19-MAR18)'!L28)</f>
        <v>0</v>
      </c>
      <c r="H28" s="16" t="str">
        <f>VLOOKUP(Table1[[#This Row],[S/0]],TOTAL,5,0)</f>
        <v>P-NGA-CONNCT SDU</v>
      </c>
    </row>
    <row r="29" spans="1:8" x14ac:dyDescent="0.25">
      <c r="A29" s="14">
        <v>6359223</v>
      </c>
      <c r="B29" s="15">
        <v>43173</v>
      </c>
      <c r="C29" s="14" t="s">
        <v>93</v>
      </c>
      <c r="D29" s="14" t="s">
        <v>94</v>
      </c>
      <c r="E29" s="14" t="s">
        <v>61</v>
      </c>
      <c r="F29" s="14" t="s">
        <v>100</v>
      </c>
      <c r="G29" s="14">
        <f ca="1">SUMIF('INVOICES(FEB19-MAR18)'!A29:A376,A29:A549,'INVOICES(FEB19-MAR18)'!L29)</f>
        <v>0</v>
      </c>
      <c r="H29" s="16" t="str">
        <f>VLOOKUP(Table1[[#This Row],[S/0]],TOTAL,5,0)</f>
        <v>P-NGA-CONNCT SDU</v>
      </c>
    </row>
    <row r="30" spans="1:8" x14ac:dyDescent="0.25">
      <c r="A30" s="14">
        <v>6171247</v>
      </c>
      <c r="B30" s="15">
        <v>43174</v>
      </c>
      <c r="C30" s="14" t="s">
        <v>89</v>
      </c>
      <c r="D30" s="14" t="s">
        <v>68</v>
      </c>
      <c r="E30" s="14" t="s">
        <v>84</v>
      </c>
      <c r="F30" s="14" t="s">
        <v>100</v>
      </c>
      <c r="G30" s="14">
        <f ca="1">SUMIF('INVOICES(FEB19-MAR18)'!A30:A377,A30:A550,'INVOICES(FEB19-MAR18)'!L30)</f>
        <v>0</v>
      </c>
      <c r="H30" s="16" t="str">
        <f>VLOOKUP(Table1[[#This Row],[S/0]],TOTAL,5,0)</f>
        <v>P-NGA-CONNCT SDU</v>
      </c>
    </row>
    <row r="31" spans="1:8" x14ac:dyDescent="0.25">
      <c r="A31" s="14">
        <v>2439106</v>
      </c>
      <c r="B31" s="15">
        <v>43174</v>
      </c>
      <c r="C31" s="14" t="s">
        <v>95</v>
      </c>
      <c r="D31" s="14" t="s">
        <v>87</v>
      </c>
      <c r="E31" s="14" t="s">
        <v>61</v>
      </c>
      <c r="F31" s="14" t="s">
        <v>100</v>
      </c>
      <c r="G31" s="14">
        <f ca="1">SUMIF('INVOICES(FEB19-MAR18)'!A31:A378,A31:A551,'INVOICES(FEB19-MAR18)'!L31)</f>
        <v>0</v>
      </c>
      <c r="H31" s="16" t="str">
        <f>VLOOKUP(Table1[[#This Row],[S/0]],TOTAL,5,0)</f>
        <v>P-NGA-CONNCT SDU</v>
      </c>
    </row>
    <row r="32" spans="1:8" x14ac:dyDescent="0.25">
      <c r="A32" s="14">
        <v>6226512</v>
      </c>
      <c r="B32" s="15">
        <v>43175</v>
      </c>
      <c r="C32" s="14" t="s">
        <v>96</v>
      </c>
      <c r="D32" s="14" t="s">
        <v>57</v>
      </c>
      <c r="E32" s="14" t="s">
        <v>92</v>
      </c>
      <c r="F32" s="14" t="s">
        <v>100</v>
      </c>
      <c r="G32" s="14">
        <f ca="1">SUMIF('INVOICES(FEB19-MAR18)'!A32:A379,A32:A552,'INVOICES(FEB19-MAR18)'!L32)</f>
        <v>0</v>
      </c>
      <c r="H32" s="16" t="str">
        <f>VLOOKUP(Table1[[#This Row],[S/0]],TOTAL,5,0)</f>
        <v>P-NGA-CONNCT SDU GFIELD</v>
      </c>
    </row>
    <row r="33" spans="1:8" x14ac:dyDescent="0.25">
      <c r="A33" s="14">
        <v>6359223</v>
      </c>
      <c r="B33" s="15">
        <v>43175</v>
      </c>
      <c r="C33" s="14" t="s">
        <v>93</v>
      </c>
      <c r="D33" s="14" t="s">
        <v>74</v>
      </c>
      <c r="E33" s="14" t="s">
        <v>84</v>
      </c>
      <c r="F33" s="14" t="s">
        <v>100</v>
      </c>
      <c r="G33" s="14">
        <f ca="1">SUMIF('INVOICES(FEB19-MAR18)'!A33:A380,A33:A553,'INVOICES(FEB19-MAR18)'!L33)</f>
        <v>0</v>
      </c>
      <c r="H33" s="16" t="str">
        <f>VLOOKUP(Table1[[#This Row],[S/0]],TOTAL,5,0)</f>
        <v>P-NGA-CONNCT SDU</v>
      </c>
    </row>
    <row r="34" spans="1:8" x14ac:dyDescent="0.25">
      <c r="A34" s="14">
        <v>6415903</v>
      </c>
      <c r="B34" s="15">
        <v>43176</v>
      </c>
      <c r="C34" s="14" t="s">
        <v>97</v>
      </c>
      <c r="D34" s="14" t="s">
        <v>98</v>
      </c>
      <c r="E34" s="14" t="s">
        <v>84</v>
      </c>
      <c r="F34" s="14" t="s">
        <v>100</v>
      </c>
      <c r="G34" s="14">
        <f ca="1">SUMIF('INVOICES(FEB19-MAR18)'!A34:A381,A34:A554,'INVOICES(FEB19-MAR18)'!L34)</f>
        <v>0</v>
      </c>
      <c r="H34" s="16" t="str">
        <f>VLOOKUP(Table1[[#This Row],[S/0]],TOTAL,5,0)</f>
        <v>P-NGA-CONNCT SDU GFIELD</v>
      </c>
    </row>
    <row r="35" spans="1:8" x14ac:dyDescent="0.25">
      <c r="A35" s="14">
        <v>2439106</v>
      </c>
      <c r="B35" s="15">
        <v>43176</v>
      </c>
      <c r="C35" s="14" t="s">
        <v>95</v>
      </c>
      <c r="D35" s="14" t="s">
        <v>65</v>
      </c>
      <c r="E35" s="14" t="s">
        <v>84</v>
      </c>
      <c r="F35" s="14" t="s">
        <v>100</v>
      </c>
      <c r="G35" s="14">
        <f ca="1">SUMIF('INVOICES(FEB19-MAR18)'!A35:A382,A35:A555,'INVOICES(FEB19-MAR18)'!L35)</f>
        <v>0</v>
      </c>
      <c r="H35" s="16" t="str">
        <f>VLOOKUP(Table1[[#This Row],[S/0]],TOTAL,5,0)</f>
        <v>P-NGA-CONNCT SDU</v>
      </c>
    </row>
    <row r="36" spans="1:8" x14ac:dyDescent="0.25">
      <c r="A36" s="14">
        <v>6415794</v>
      </c>
      <c r="B36" s="15">
        <v>43176</v>
      </c>
      <c r="C36" s="14" t="s">
        <v>99</v>
      </c>
      <c r="D36" s="14" t="s">
        <v>60</v>
      </c>
      <c r="E36" s="14" t="s">
        <v>61</v>
      </c>
      <c r="F36" s="14" t="s">
        <v>100</v>
      </c>
      <c r="G36" s="14">
        <f ca="1">SUMIF('INVOICES(FEB19-MAR18)'!A36:A383,A36:A556,'INVOICES(FEB19-MAR18)'!L36)</f>
        <v>0</v>
      </c>
      <c r="H36" s="16" t="str">
        <f>VLOOKUP(Table1[[#This Row],[S/0]],TOTAL,5,0)</f>
        <v>P-NGA-BUILD ABF</v>
      </c>
    </row>
    <row r="37" spans="1:8" x14ac:dyDescent="0.25">
      <c r="A37" s="14">
        <v>2959353</v>
      </c>
      <c r="B37" s="15">
        <v>43148</v>
      </c>
      <c r="C37" s="14" t="s">
        <v>101</v>
      </c>
      <c r="D37" s="14" t="s">
        <v>90</v>
      </c>
      <c r="E37" s="14" t="s">
        <v>61</v>
      </c>
      <c r="F37" s="14" t="s">
        <v>115</v>
      </c>
      <c r="G37" s="14">
        <f ca="1">SUMIF('INVOICES(FEB19-MAR18)'!A37:A384,A37:A557,'INVOICES(FEB19-MAR18)'!L37)</f>
        <v>0</v>
      </c>
      <c r="H37" s="16" t="str">
        <f>VLOOKUP(Table1[[#This Row],[S/0]],TOTAL,5,0)</f>
        <v>P-NGA-BUILD ABF</v>
      </c>
    </row>
    <row r="38" spans="1:8" x14ac:dyDescent="0.25">
      <c r="A38" s="14">
        <v>5657000</v>
      </c>
      <c r="B38" s="15">
        <v>43152</v>
      </c>
      <c r="C38" s="14" t="s">
        <v>102</v>
      </c>
      <c r="D38" s="14" t="s">
        <v>87</v>
      </c>
      <c r="E38" s="14" t="s">
        <v>61</v>
      </c>
      <c r="F38" s="14" t="s">
        <v>115</v>
      </c>
      <c r="G38" s="14">
        <f ca="1">SUMIF('INVOICES(FEB19-MAR18)'!A38:A385,A38:A558,'INVOICES(FEB19-MAR18)'!L38)</f>
        <v>498.69</v>
      </c>
      <c r="H38" s="16" t="str">
        <f>VLOOKUP(Table1[[#This Row],[S/0]],TOTAL,5,0)</f>
        <v>P-NGA-CONNCT SDU</v>
      </c>
    </row>
    <row r="39" spans="1:8" x14ac:dyDescent="0.25">
      <c r="A39" s="14">
        <v>5657000</v>
      </c>
      <c r="B39" s="15">
        <v>43152</v>
      </c>
      <c r="C39" s="14" t="s">
        <v>102</v>
      </c>
      <c r="D39" s="14" t="s">
        <v>65</v>
      </c>
      <c r="E39" s="14" t="s">
        <v>63</v>
      </c>
      <c r="F39" s="14" t="s">
        <v>115</v>
      </c>
      <c r="G39" s="14">
        <f ca="1">SUMIF('INVOICES(FEB19-MAR18)'!A39:A386,A39:A559,'INVOICES(FEB19-MAR18)'!L39)</f>
        <v>498.69</v>
      </c>
      <c r="H39" s="16" t="str">
        <f>VLOOKUP(Table1[[#This Row],[S/0]],TOTAL,5,0)</f>
        <v>P-NGA-CONNCT SDU</v>
      </c>
    </row>
    <row r="40" spans="1:8" x14ac:dyDescent="0.25">
      <c r="A40" s="14">
        <v>2959353</v>
      </c>
      <c r="B40" s="15">
        <v>43157</v>
      </c>
      <c r="C40" s="14" t="s">
        <v>101</v>
      </c>
      <c r="D40" s="14" t="s">
        <v>68</v>
      </c>
      <c r="E40" s="14" t="s">
        <v>63</v>
      </c>
      <c r="F40" s="14" t="s">
        <v>115</v>
      </c>
      <c r="G40" s="14">
        <f ca="1">SUMIF('INVOICES(FEB19-MAR18)'!A40:A387,A40:A560,'INVOICES(FEB19-MAR18)'!L40)</f>
        <v>0</v>
      </c>
      <c r="H40" s="16" t="str">
        <f>VLOOKUP(Table1[[#This Row],[S/0]],TOTAL,5,0)</f>
        <v>P-NGA-BUILD ABF</v>
      </c>
    </row>
    <row r="41" spans="1:8" x14ac:dyDescent="0.25">
      <c r="A41" s="14">
        <v>6166910</v>
      </c>
      <c r="B41" s="15">
        <v>43164</v>
      </c>
      <c r="C41" s="14" t="s">
        <v>103</v>
      </c>
      <c r="D41" s="14" t="s">
        <v>81</v>
      </c>
      <c r="E41" s="14" t="s">
        <v>61</v>
      </c>
      <c r="F41" s="14" t="s">
        <v>115</v>
      </c>
      <c r="G41" s="14">
        <f ca="1">SUMIF('INVOICES(FEB19-MAR18)'!A41:A388,A41:A561,'INVOICES(FEB19-MAR18)'!L41)</f>
        <v>433.57</v>
      </c>
      <c r="H41" s="16" t="str">
        <f>VLOOKUP(Table1[[#This Row],[S/0]],TOTAL,5,0)</f>
        <v>P-NGA-CONNCT SDU</v>
      </c>
    </row>
    <row r="42" spans="1:8" x14ac:dyDescent="0.25">
      <c r="A42" s="14">
        <v>5702621</v>
      </c>
      <c r="B42" s="15">
        <v>43166</v>
      </c>
      <c r="C42" s="14" t="s">
        <v>104</v>
      </c>
      <c r="D42" s="14" t="s">
        <v>94</v>
      </c>
      <c r="E42" s="14" t="s">
        <v>61</v>
      </c>
      <c r="F42" s="14" t="s">
        <v>115</v>
      </c>
      <c r="G42" s="14">
        <f ca="1">SUMIF('INVOICES(FEB19-MAR18)'!A42:A389,A42:A562,'INVOICES(FEB19-MAR18)'!L42)</f>
        <v>187.32</v>
      </c>
      <c r="H42" s="16" t="str">
        <f>VLOOKUP(Table1[[#This Row],[S/0]],TOTAL,5,0)</f>
        <v>P-NGA-BUILD ABF</v>
      </c>
    </row>
    <row r="43" spans="1:8" x14ac:dyDescent="0.25">
      <c r="A43" s="14">
        <v>6166910</v>
      </c>
      <c r="B43" s="15">
        <v>43167</v>
      </c>
      <c r="C43" s="14" t="s">
        <v>103</v>
      </c>
      <c r="D43" s="14" t="s">
        <v>66</v>
      </c>
      <c r="E43" s="14" t="s">
        <v>63</v>
      </c>
      <c r="F43" s="14" t="s">
        <v>115</v>
      </c>
      <c r="G43" s="14">
        <f ca="1">SUMIF('INVOICES(FEB19-MAR18)'!A43:A390,A43:A563,'INVOICES(FEB19-MAR18)'!L43)</f>
        <v>433.57</v>
      </c>
      <c r="H43" s="16" t="str">
        <f>VLOOKUP(Table1[[#This Row],[S/0]],TOTAL,5,0)</f>
        <v>P-NGA-CONNCT SDU</v>
      </c>
    </row>
    <row r="44" spans="1:8" x14ac:dyDescent="0.25">
      <c r="A44" s="14">
        <v>6225477</v>
      </c>
      <c r="B44" s="15">
        <v>43167</v>
      </c>
      <c r="C44" s="14" t="s">
        <v>105</v>
      </c>
      <c r="D44" s="14" t="s">
        <v>90</v>
      </c>
      <c r="E44" s="14" t="s">
        <v>61</v>
      </c>
      <c r="F44" s="14" t="s">
        <v>115</v>
      </c>
      <c r="G44" s="14">
        <f ca="1">SUMIF('INVOICES(FEB19-MAR18)'!A44:A391,A44:A564,'INVOICES(FEB19-MAR18)'!L44)</f>
        <v>0</v>
      </c>
      <c r="H44" s="16" t="str">
        <f>VLOOKUP(Table1[[#This Row],[S/0]],TOTAL,5,0)</f>
        <v>P-NGA-CONNCT SDU</v>
      </c>
    </row>
    <row r="45" spans="1:8" x14ac:dyDescent="0.25">
      <c r="A45" s="14">
        <v>6225477</v>
      </c>
      <c r="B45" s="15">
        <v>43168</v>
      </c>
      <c r="C45" s="14" t="s">
        <v>105</v>
      </c>
      <c r="D45" s="14" t="s">
        <v>68</v>
      </c>
      <c r="E45" s="14" t="s">
        <v>63</v>
      </c>
      <c r="F45" s="14" t="s">
        <v>115</v>
      </c>
      <c r="G45" s="14">
        <f ca="1">SUMIF('INVOICES(FEB19-MAR18)'!A45:A392,A45:A565,'INVOICES(FEB19-MAR18)'!L45)</f>
        <v>0</v>
      </c>
      <c r="H45" s="16" t="str">
        <f>VLOOKUP(Table1[[#This Row],[S/0]],TOTAL,5,0)</f>
        <v>P-NGA-CONNCT SDU</v>
      </c>
    </row>
    <row r="46" spans="1:8" x14ac:dyDescent="0.25">
      <c r="A46" s="14">
        <v>6177189</v>
      </c>
      <c r="B46" s="15">
        <v>43169</v>
      </c>
      <c r="C46" s="14" t="s">
        <v>106</v>
      </c>
      <c r="D46" s="14" t="s">
        <v>60</v>
      </c>
      <c r="E46" s="14" t="s">
        <v>61</v>
      </c>
      <c r="F46" s="14" t="s">
        <v>115</v>
      </c>
      <c r="G46" s="14">
        <f ca="1">SUMIF('INVOICES(FEB19-MAR18)'!A46:A393,A46:A566,'INVOICES(FEB19-MAR18)'!L46)</f>
        <v>383.5</v>
      </c>
      <c r="H46" s="16" t="str">
        <f>VLOOKUP(Table1[[#This Row],[S/0]],TOTAL,5,0)</f>
        <v>P-NGA-BUILD ABF</v>
      </c>
    </row>
    <row r="47" spans="1:8" x14ac:dyDescent="0.25">
      <c r="A47" s="14">
        <v>6290265</v>
      </c>
      <c r="B47" s="15">
        <v>43169</v>
      </c>
      <c r="C47" s="14" t="s">
        <v>107</v>
      </c>
      <c r="D47" s="14" t="s">
        <v>90</v>
      </c>
      <c r="E47" s="14" t="s">
        <v>61</v>
      </c>
      <c r="F47" s="14" t="s">
        <v>115</v>
      </c>
      <c r="G47" s="14">
        <f ca="1">SUMIF('INVOICES(FEB19-MAR18)'!A47:A394,A47:A567,'INVOICES(FEB19-MAR18)'!L47)</f>
        <v>0</v>
      </c>
      <c r="H47" s="16" t="str">
        <f>VLOOKUP(Table1[[#This Row],[S/0]],TOTAL,5,0)</f>
        <v>P-NGA-CONNCT SDU</v>
      </c>
    </row>
    <row r="48" spans="1:8" x14ac:dyDescent="0.25">
      <c r="A48" s="14">
        <v>6032053</v>
      </c>
      <c r="B48" s="15">
        <v>43171</v>
      </c>
      <c r="C48" s="14" t="s">
        <v>108</v>
      </c>
      <c r="D48" s="14" t="s">
        <v>79</v>
      </c>
      <c r="E48" s="14" t="s">
        <v>63</v>
      </c>
      <c r="F48" s="14" t="s">
        <v>115</v>
      </c>
      <c r="G48" s="14">
        <f ca="1">SUMIF('INVOICES(FEB19-MAR18)'!A48:A395,A48:A568,'INVOICES(FEB19-MAR18)'!L48)</f>
        <v>0</v>
      </c>
      <c r="H48" s="16" t="str">
        <f>VLOOKUP(Table1[[#This Row],[S/0]],TOTAL,5,0)</f>
        <v>P-NGA-CONNCT SDU</v>
      </c>
    </row>
    <row r="49" spans="1:8" x14ac:dyDescent="0.25">
      <c r="A49" s="14">
        <v>6305063</v>
      </c>
      <c r="B49" s="15">
        <v>43171</v>
      </c>
      <c r="C49" s="14" t="s">
        <v>109</v>
      </c>
      <c r="D49" s="14" t="s">
        <v>81</v>
      </c>
      <c r="E49" s="14" t="s">
        <v>61</v>
      </c>
      <c r="F49" s="14" t="s">
        <v>115</v>
      </c>
      <c r="G49" s="14">
        <f ca="1">SUMIF('INVOICES(FEB19-MAR18)'!A49:A396,A49:A569,'INVOICES(FEB19-MAR18)'!L49)</f>
        <v>0</v>
      </c>
      <c r="H49" s="16" t="str">
        <f>VLOOKUP(Table1[[#This Row],[S/0]],TOTAL,5,0)</f>
        <v>P-NGA-CONNCT SDU</v>
      </c>
    </row>
    <row r="50" spans="1:8" x14ac:dyDescent="0.25">
      <c r="A50" s="14">
        <v>6290265</v>
      </c>
      <c r="B50" s="15">
        <v>43173</v>
      </c>
      <c r="C50" s="14" t="s">
        <v>107</v>
      </c>
      <c r="D50" s="14" t="s">
        <v>68</v>
      </c>
      <c r="E50" s="14" t="s">
        <v>63</v>
      </c>
      <c r="F50" s="14" t="s">
        <v>115</v>
      </c>
      <c r="G50" s="14">
        <f ca="1">SUMIF('INVOICES(FEB19-MAR18)'!A50:A397,A50:A570,'INVOICES(FEB19-MAR18)'!L50)</f>
        <v>0</v>
      </c>
      <c r="H50" s="16" t="str">
        <f>VLOOKUP(Table1[[#This Row],[S/0]],TOTAL,5,0)</f>
        <v>P-NGA-CONNCT SDU</v>
      </c>
    </row>
    <row r="51" spans="1:8" x14ac:dyDescent="0.25">
      <c r="A51" s="14">
        <v>5942384</v>
      </c>
      <c r="B51" s="15">
        <v>43173</v>
      </c>
      <c r="C51" s="14" t="s">
        <v>110</v>
      </c>
      <c r="D51" s="14" t="s">
        <v>94</v>
      </c>
      <c r="E51" s="14" t="s">
        <v>61</v>
      </c>
      <c r="F51" s="14" t="s">
        <v>115</v>
      </c>
      <c r="G51" s="14">
        <f ca="1">SUMIF('INVOICES(FEB19-MAR18)'!A51:A398,A51:A571,'INVOICES(FEB19-MAR18)'!L51)</f>
        <v>0</v>
      </c>
      <c r="H51" s="16" t="str">
        <f>VLOOKUP(Table1[[#This Row],[S/0]],TOTAL,5,0)</f>
        <v>P-NGA-CONNCT SDU</v>
      </c>
    </row>
    <row r="52" spans="1:8" x14ac:dyDescent="0.25">
      <c r="A52" s="14">
        <v>6373837</v>
      </c>
      <c r="B52" s="15">
        <v>43173</v>
      </c>
      <c r="C52" s="14" t="s">
        <v>111</v>
      </c>
      <c r="D52" s="14" t="s">
        <v>60</v>
      </c>
      <c r="E52" s="14" t="s">
        <v>61</v>
      </c>
      <c r="F52" s="14" t="s">
        <v>115</v>
      </c>
      <c r="G52" s="14">
        <f ca="1">SUMIF('INVOICES(FEB19-MAR18)'!A52:A399,A52:A572,'INVOICES(FEB19-MAR18)'!L52)</f>
        <v>0</v>
      </c>
      <c r="H52" s="16" t="str">
        <f>VLOOKUP(Table1[[#This Row],[S/0]],TOTAL,5,0)</f>
        <v>P-NGA-CONNCT SDU</v>
      </c>
    </row>
    <row r="53" spans="1:8" x14ac:dyDescent="0.25">
      <c r="A53" s="14">
        <v>6478170</v>
      </c>
      <c r="B53" s="15">
        <v>43174</v>
      </c>
      <c r="C53" s="14" t="s">
        <v>112</v>
      </c>
      <c r="D53" s="14" t="s">
        <v>87</v>
      </c>
      <c r="E53" s="14" t="s">
        <v>61</v>
      </c>
      <c r="F53" s="14" t="s">
        <v>115</v>
      </c>
      <c r="G53" s="14">
        <f ca="1">SUMIF('INVOICES(FEB19-MAR18)'!A53:A400,A53:A573,'INVOICES(FEB19-MAR18)'!L53)</f>
        <v>0</v>
      </c>
      <c r="H53" s="16" t="str">
        <f>VLOOKUP(Table1[[#This Row],[S/0]],TOTAL,5,0)</f>
        <v>P-NGA-CONNCT SDU</v>
      </c>
    </row>
    <row r="54" spans="1:8" x14ac:dyDescent="0.25">
      <c r="A54" s="14">
        <v>6432554</v>
      </c>
      <c r="B54" s="15">
        <v>43174</v>
      </c>
      <c r="C54" s="14" t="s">
        <v>113</v>
      </c>
      <c r="D54" s="14" t="s">
        <v>79</v>
      </c>
      <c r="E54" s="14" t="s">
        <v>63</v>
      </c>
      <c r="F54" s="14" t="s">
        <v>115</v>
      </c>
      <c r="G54" s="14">
        <f ca="1">SUMIF('INVOICES(FEB19-MAR18)'!A54:A401,A54:A574,'INVOICES(FEB19-MAR18)'!L54)</f>
        <v>0</v>
      </c>
      <c r="H54" s="16" t="str">
        <f>VLOOKUP(Table1[[#This Row],[S/0]],TOTAL,5,0)</f>
        <v>P-NGA-CONNCT SDU</v>
      </c>
    </row>
    <row r="55" spans="1:8" x14ac:dyDescent="0.25">
      <c r="A55" s="14">
        <v>6305063</v>
      </c>
      <c r="B55" s="15">
        <v>43174</v>
      </c>
      <c r="C55" s="14" t="s">
        <v>109</v>
      </c>
      <c r="D55" s="14" t="s">
        <v>66</v>
      </c>
      <c r="E55" s="14" t="s">
        <v>63</v>
      </c>
      <c r="F55" s="14" t="s">
        <v>115</v>
      </c>
      <c r="G55" s="14">
        <f ca="1">SUMIF('INVOICES(FEB19-MAR18)'!A55:A402,A55:A575,'INVOICES(FEB19-MAR18)'!L55)</f>
        <v>0</v>
      </c>
      <c r="H55" s="16" t="str">
        <f>VLOOKUP(Table1[[#This Row],[S/0]],TOTAL,5,0)</f>
        <v>P-NGA-CONNCT SDU</v>
      </c>
    </row>
    <row r="56" spans="1:8" x14ac:dyDescent="0.25">
      <c r="A56" s="14">
        <v>6478170</v>
      </c>
      <c r="B56" s="15">
        <v>43174</v>
      </c>
      <c r="C56" s="14" t="s">
        <v>112</v>
      </c>
      <c r="D56" s="14" t="s">
        <v>65</v>
      </c>
      <c r="E56" s="14" t="s">
        <v>63</v>
      </c>
      <c r="F56" s="14" t="s">
        <v>115</v>
      </c>
      <c r="G56" s="14">
        <f ca="1">SUMIF('INVOICES(FEB19-MAR18)'!A56:A403,A56:A576,'INVOICES(FEB19-MAR18)'!L56)</f>
        <v>0</v>
      </c>
      <c r="H56" s="16" t="str">
        <f>VLOOKUP(Table1[[#This Row],[S/0]],TOTAL,5,0)</f>
        <v>P-NGA-CONNCT SDU</v>
      </c>
    </row>
    <row r="57" spans="1:8" x14ac:dyDescent="0.25">
      <c r="A57" s="14">
        <v>6045913</v>
      </c>
      <c r="B57" s="15">
        <v>43175</v>
      </c>
      <c r="C57" s="14" t="s">
        <v>114</v>
      </c>
      <c r="D57" s="14" t="s">
        <v>94</v>
      </c>
      <c r="E57" s="14" t="s">
        <v>61</v>
      </c>
      <c r="F57" s="14" t="s">
        <v>115</v>
      </c>
      <c r="G57" s="14">
        <f ca="1">SUMIF('INVOICES(FEB19-MAR18)'!A57:A404,A57:A577,'INVOICES(FEB19-MAR18)'!L57)</f>
        <v>0</v>
      </c>
      <c r="H57" s="16" t="str">
        <f>VLOOKUP(Table1[[#This Row],[S/0]],TOTAL,5,0)</f>
        <v>P-NGA-CONNCT SDU</v>
      </c>
    </row>
    <row r="58" spans="1:8" x14ac:dyDescent="0.25">
      <c r="A58" s="14">
        <v>5942384</v>
      </c>
      <c r="B58" s="15">
        <v>43175</v>
      </c>
      <c r="C58" s="14" t="s">
        <v>110</v>
      </c>
      <c r="D58" s="14" t="s">
        <v>74</v>
      </c>
      <c r="E58" s="14" t="s">
        <v>63</v>
      </c>
      <c r="F58" s="14" t="s">
        <v>115</v>
      </c>
      <c r="G58" s="14">
        <f ca="1">SUMIF('INVOICES(FEB19-MAR18)'!A58:A405,A58:A578,'INVOICES(FEB19-MAR18)'!L58)</f>
        <v>0</v>
      </c>
      <c r="H58" s="16" t="str">
        <f>VLOOKUP(Table1[[#This Row],[S/0]],TOTAL,5,0)</f>
        <v>P-NGA-CONNCT SDU</v>
      </c>
    </row>
    <row r="59" spans="1:8" x14ac:dyDescent="0.25">
      <c r="A59" s="14">
        <v>6045913</v>
      </c>
      <c r="B59" s="15">
        <v>43176</v>
      </c>
      <c r="C59" s="14" t="s">
        <v>114</v>
      </c>
      <c r="D59" s="14" t="s">
        <v>74</v>
      </c>
      <c r="E59" s="14" t="s">
        <v>63</v>
      </c>
      <c r="F59" s="14" t="s">
        <v>115</v>
      </c>
      <c r="G59" s="14">
        <f ca="1">SUMIF('INVOICES(FEB19-MAR18)'!A59:A406,A59:A579,'INVOICES(FEB19-MAR18)'!L59)</f>
        <v>0</v>
      </c>
      <c r="H59" s="16" t="str">
        <f>VLOOKUP(Table1[[#This Row],[S/0]],TOTAL,5,0)</f>
        <v>P-NGA-CONNCT SDU</v>
      </c>
    </row>
    <row r="60" spans="1:8" x14ac:dyDescent="0.25">
      <c r="A60" s="14">
        <v>5702621</v>
      </c>
      <c r="B60" s="15">
        <v>43176</v>
      </c>
      <c r="C60" s="14" t="s">
        <v>104</v>
      </c>
      <c r="D60" s="14" t="s">
        <v>74</v>
      </c>
      <c r="E60" s="14" t="s">
        <v>63</v>
      </c>
      <c r="F60" s="14" t="s">
        <v>115</v>
      </c>
      <c r="G60" s="14">
        <f ca="1">SUMIF('INVOICES(FEB19-MAR18)'!A60:A407,A60:A580,'INVOICES(FEB19-MAR18)'!L60)</f>
        <v>651.17000000000007</v>
      </c>
      <c r="H60" s="16" t="str">
        <f>VLOOKUP(Table1[[#This Row],[S/0]],TOTAL,5,0)</f>
        <v>P-NGA-BUILD ABF</v>
      </c>
    </row>
    <row r="61" spans="1:8" x14ac:dyDescent="0.25">
      <c r="A61" s="14">
        <v>6373837</v>
      </c>
      <c r="B61" s="15">
        <v>43176</v>
      </c>
      <c r="C61" s="14" t="s">
        <v>111</v>
      </c>
      <c r="D61" s="14" t="s">
        <v>62</v>
      </c>
      <c r="E61" s="14" t="s">
        <v>63</v>
      </c>
      <c r="F61" s="14" t="s">
        <v>115</v>
      </c>
      <c r="G61" s="14">
        <f ca="1">SUMIF('INVOICES(FEB19-MAR18)'!A61:A408,A61:A581,'INVOICES(FEB19-MAR18)'!L61)</f>
        <v>0</v>
      </c>
      <c r="H61" s="16" t="str">
        <f>VLOOKUP(Table1[[#This Row],[S/0]],TOTAL,5,0)</f>
        <v>P-NGA-CONNCT SDU</v>
      </c>
    </row>
    <row r="62" spans="1:8" x14ac:dyDescent="0.25">
      <c r="A62" s="14">
        <v>5622979</v>
      </c>
      <c r="B62" s="15">
        <v>43150</v>
      </c>
      <c r="C62" s="14" t="s">
        <v>116</v>
      </c>
      <c r="D62" s="14" t="s">
        <v>90</v>
      </c>
      <c r="E62" s="14" t="s">
        <v>61</v>
      </c>
      <c r="F62" s="14" t="s">
        <v>138</v>
      </c>
      <c r="G62" s="14">
        <f ca="1">SUMIF('INVOICES(FEB19-MAR18)'!A62:A409,A62:A582,'INVOICES(FEB19-MAR18)'!L62)</f>
        <v>0</v>
      </c>
      <c r="H62" s="16" t="str">
        <f>VLOOKUP(Table1[[#This Row],[S/0]],TOTAL,5,0)</f>
        <v>P-NGA-CONNCT SDU</v>
      </c>
    </row>
    <row r="63" spans="1:8" x14ac:dyDescent="0.25">
      <c r="A63" s="14">
        <v>5741629</v>
      </c>
      <c r="B63" s="15">
        <v>43152</v>
      </c>
      <c r="C63" s="14" t="s">
        <v>117</v>
      </c>
      <c r="D63" s="14" t="s">
        <v>62</v>
      </c>
      <c r="E63" s="14" t="s">
        <v>63</v>
      </c>
      <c r="F63" s="14" t="s">
        <v>138</v>
      </c>
      <c r="G63" s="14">
        <f ca="1">SUMIF('INVOICES(FEB19-MAR18)'!A63:A410,A63:A583,'INVOICES(FEB19-MAR18)'!L63)</f>
        <v>626.70000000000005</v>
      </c>
      <c r="H63" s="16" t="str">
        <f>VLOOKUP(Table1[[#This Row],[S/0]],TOTAL,5,0)</f>
        <v>P-NGA-CONNCT SDU</v>
      </c>
    </row>
    <row r="64" spans="1:8" x14ac:dyDescent="0.25">
      <c r="A64" s="14">
        <v>5912786</v>
      </c>
      <c r="B64" s="15">
        <v>43152</v>
      </c>
      <c r="C64" s="14" t="s">
        <v>118</v>
      </c>
      <c r="D64" s="14" t="s">
        <v>60</v>
      </c>
      <c r="E64" s="14" t="s">
        <v>61</v>
      </c>
      <c r="F64" s="14" t="s">
        <v>138</v>
      </c>
      <c r="G64" s="14">
        <f ca="1">SUMIF('INVOICES(FEB19-MAR18)'!A64:A411,A64:A584,'INVOICES(FEB19-MAR18)'!L64)</f>
        <v>626.70000000000005</v>
      </c>
      <c r="H64" s="16" t="str">
        <f>VLOOKUP(Table1[[#This Row],[S/0]],TOTAL,5,0)</f>
        <v>P-NGA-CONNCT SDU</v>
      </c>
    </row>
    <row r="65" spans="1:8" x14ac:dyDescent="0.25">
      <c r="A65" s="14">
        <v>5765439</v>
      </c>
      <c r="B65" s="15">
        <v>43153</v>
      </c>
      <c r="C65" s="14" t="s">
        <v>119</v>
      </c>
      <c r="D65" s="14" t="s">
        <v>98</v>
      </c>
      <c r="E65" s="14" t="s">
        <v>63</v>
      </c>
      <c r="F65" s="14" t="s">
        <v>138</v>
      </c>
      <c r="G65" s="14">
        <f ca="1">SUMIF('INVOICES(FEB19-MAR18)'!A65:A412,A65:A585,'INVOICES(FEB19-MAR18)'!L65)</f>
        <v>225.02</v>
      </c>
      <c r="H65" s="16" t="str">
        <f>VLOOKUP(Table1[[#This Row],[S/0]],TOTAL,5,0)</f>
        <v>P-NGA-CONNCT SDU GFIELD</v>
      </c>
    </row>
    <row r="66" spans="1:8" x14ac:dyDescent="0.25">
      <c r="A66" s="14">
        <v>5912786</v>
      </c>
      <c r="B66" s="15">
        <v>43153</v>
      </c>
      <c r="C66" s="14" t="s">
        <v>118</v>
      </c>
      <c r="D66" s="14" t="s">
        <v>62</v>
      </c>
      <c r="E66" s="14" t="s">
        <v>63</v>
      </c>
      <c r="F66" s="14" t="s">
        <v>138</v>
      </c>
      <c r="G66" s="14">
        <f ca="1">SUMIF('INVOICES(FEB19-MAR18)'!A66:A413,A66:A586,'INVOICES(FEB19-MAR18)'!L66)</f>
        <v>626.70000000000005</v>
      </c>
      <c r="H66" s="16" t="str">
        <f>VLOOKUP(Table1[[#This Row],[S/0]],TOTAL,5,0)</f>
        <v>P-NGA-CONNCT SDU</v>
      </c>
    </row>
    <row r="67" spans="1:8" x14ac:dyDescent="0.25">
      <c r="A67" s="14">
        <v>5996478</v>
      </c>
      <c r="B67" s="15">
        <v>43154</v>
      </c>
      <c r="C67" s="14" t="s">
        <v>120</v>
      </c>
      <c r="D67" s="14" t="s">
        <v>90</v>
      </c>
      <c r="E67" s="14" t="s">
        <v>61</v>
      </c>
      <c r="F67" s="14" t="s">
        <v>138</v>
      </c>
      <c r="G67" s="14">
        <f ca="1">SUMIF('INVOICES(FEB19-MAR18)'!A67:A414,A67:A587,'INVOICES(FEB19-MAR18)'!L67)</f>
        <v>881.69</v>
      </c>
      <c r="H67" s="16" t="str">
        <f>VLOOKUP(Table1[[#This Row],[S/0]],TOTAL,5,0)</f>
        <v>P-NGA-CONNCT SDU</v>
      </c>
    </row>
    <row r="68" spans="1:8" x14ac:dyDescent="0.25">
      <c r="A68" s="14">
        <v>5622979</v>
      </c>
      <c r="B68" s="15">
        <v>43154</v>
      </c>
      <c r="C68" s="14" t="s">
        <v>116</v>
      </c>
      <c r="D68" s="14" t="s">
        <v>68</v>
      </c>
      <c r="E68" s="14" t="s">
        <v>63</v>
      </c>
      <c r="F68" s="14" t="s">
        <v>138</v>
      </c>
      <c r="G68" s="14">
        <f ca="1">SUMIF('INVOICES(FEB19-MAR18)'!A68:A415,A68:A588,'INVOICES(FEB19-MAR18)'!L68)</f>
        <v>0</v>
      </c>
      <c r="H68" s="16" t="str">
        <f>VLOOKUP(Table1[[#This Row],[S/0]],TOTAL,5,0)</f>
        <v>P-NGA-CONNCT SDU</v>
      </c>
    </row>
    <row r="69" spans="1:8" x14ac:dyDescent="0.25">
      <c r="A69" s="14">
        <v>5996478</v>
      </c>
      <c r="B69" s="15">
        <v>43155</v>
      </c>
      <c r="C69" s="14" t="s">
        <v>120</v>
      </c>
      <c r="D69" s="14" t="s">
        <v>68</v>
      </c>
      <c r="E69" s="14" t="s">
        <v>63</v>
      </c>
      <c r="F69" s="14" t="s">
        <v>138</v>
      </c>
      <c r="G69" s="14">
        <f ca="1">SUMIF('INVOICES(FEB19-MAR18)'!A69:A416,A69:A589,'INVOICES(FEB19-MAR18)'!L69)</f>
        <v>881.69</v>
      </c>
      <c r="H69" s="16" t="str">
        <f>VLOOKUP(Table1[[#This Row],[S/0]],TOTAL,5,0)</f>
        <v>P-NGA-CONNCT SDU</v>
      </c>
    </row>
    <row r="70" spans="1:8" x14ac:dyDescent="0.25">
      <c r="A70" s="14">
        <v>6076164</v>
      </c>
      <c r="B70" s="15">
        <v>43157</v>
      </c>
      <c r="C70" s="14" t="s">
        <v>121</v>
      </c>
      <c r="D70" s="14" t="s">
        <v>87</v>
      </c>
      <c r="E70" s="14" t="s">
        <v>61</v>
      </c>
      <c r="F70" s="14" t="s">
        <v>138</v>
      </c>
      <c r="G70" s="14">
        <f ca="1">SUMIF('INVOICES(FEB19-MAR18)'!A70:A417,A70:A590,'INVOICES(FEB19-MAR18)'!L70)</f>
        <v>498.69</v>
      </c>
      <c r="H70" s="16" t="str">
        <f>VLOOKUP(Table1[[#This Row],[S/0]],TOTAL,5,0)</f>
        <v>P-NGA-CONNCT SDU</v>
      </c>
    </row>
    <row r="71" spans="1:8" x14ac:dyDescent="0.25">
      <c r="A71" s="14">
        <v>6076164</v>
      </c>
      <c r="B71" s="15">
        <v>43157</v>
      </c>
      <c r="C71" s="14" t="s">
        <v>121</v>
      </c>
      <c r="D71" s="14" t="s">
        <v>65</v>
      </c>
      <c r="E71" s="14" t="s">
        <v>63</v>
      </c>
      <c r="F71" s="14" t="s">
        <v>138</v>
      </c>
      <c r="G71" s="14">
        <f ca="1">SUMIF('INVOICES(FEB19-MAR18)'!A71:A418,A71:A591,'INVOICES(FEB19-MAR18)'!L71)</f>
        <v>498.69</v>
      </c>
      <c r="H71" s="16" t="str">
        <f>VLOOKUP(Table1[[#This Row],[S/0]],TOTAL,5,0)</f>
        <v>P-NGA-CONNCT SDU</v>
      </c>
    </row>
    <row r="72" spans="1:8" x14ac:dyDescent="0.25">
      <c r="A72" s="14">
        <v>5972696</v>
      </c>
      <c r="B72" s="15">
        <v>43158</v>
      </c>
      <c r="C72" s="14" t="s">
        <v>122</v>
      </c>
      <c r="D72" s="14" t="s">
        <v>60</v>
      </c>
      <c r="E72" s="14" t="s">
        <v>61</v>
      </c>
      <c r="F72" s="14" t="s">
        <v>138</v>
      </c>
      <c r="G72" s="14">
        <f ca="1">SUMIF('INVOICES(FEB19-MAR18)'!A72:A419,A72:A592,'INVOICES(FEB19-MAR18)'!L72)</f>
        <v>498.69000000000005</v>
      </c>
      <c r="H72" s="16" t="str">
        <f>VLOOKUP(Table1[[#This Row],[S/0]],TOTAL,5,0)</f>
        <v>P-NGA-BUILD ABF</v>
      </c>
    </row>
    <row r="73" spans="1:8" x14ac:dyDescent="0.25">
      <c r="A73" s="14">
        <v>6170884</v>
      </c>
      <c r="B73" s="15">
        <v>43160</v>
      </c>
      <c r="C73" s="14" t="s">
        <v>123</v>
      </c>
      <c r="D73" s="14" t="s">
        <v>60</v>
      </c>
      <c r="E73" s="14" t="s">
        <v>61</v>
      </c>
      <c r="F73" s="14" t="s">
        <v>138</v>
      </c>
      <c r="G73" s="14">
        <f ca="1">SUMIF('INVOICES(FEB19-MAR18)'!A73:A420,A73:A593,'INVOICES(FEB19-MAR18)'!L73)</f>
        <v>626.70000000000005</v>
      </c>
      <c r="H73" s="16" t="str">
        <f>VLOOKUP(Table1[[#This Row],[S/0]],TOTAL,5,0)</f>
        <v>P-NGA-CONNCT SDU</v>
      </c>
    </row>
    <row r="74" spans="1:8" x14ac:dyDescent="0.25">
      <c r="A74" s="14">
        <v>6170884</v>
      </c>
      <c r="B74" s="15">
        <v>43160</v>
      </c>
      <c r="C74" s="14" t="s">
        <v>123</v>
      </c>
      <c r="D74" s="14" t="s">
        <v>60</v>
      </c>
      <c r="E74" s="14" t="s">
        <v>63</v>
      </c>
      <c r="F74" s="14" t="s">
        <v>138</v>
      </c>
      <c r="G74" s="14">
        <f ca="1">SUMIF('INVOICES(FEB19-MAR18)'!A74:A421,A74:A594,'INVOICES(FEB19-MAR18)'!L74)</f>
        <v>626.70000000000005</v>
      </c>
      <c r="H74" s="16" t="str">
        <f>VLOOKUP(Table1[[#This Row],[S/0]],TOTAL,5,0)</f>
        <v>P-NGA-CONNCT SDU</v>
      </c>
    </row>
    <row r="75" spans="1:8" x14ac:dyDescent="0.25">
      <c r="A75" s="14">
        <v>5972696</v>
      </c>
      <c r="B75" s="15">
        <v>43161</v>
      </c>
      <c r="C75" s="14" t="s">
        <v>122</v>
      </c>
      <c r="D75" s="14" t="s">
        <v>65</v>
      </c>
      <c r="E75" s="14" t="s">
        <v>63</v>
      </c>
      <c r="F75" s="14" t="s">
        <v>138</v>
      </c>
      <c r="G75" s="14">
        <f ca="1">SUMIF('INVOICES(FEB19-MAR18)'!A75:A422,A75:A595,'INVOICES(FEB19-MAR18)'!L75)</f>
        <v>498.69000000000005</v>
      </c>
      <c r="H75" s="16" t="str">
        <f>VLOOKUP(Table1[[#This Row],[S/0]],TOTAL,5,0)</f>
        <v>P-NGA-BUILD ABF</v>
      </c>
    </row>
    <row r="76" spans="1:8" x14ac:dyDescent="0.25">
      <c r="A76" s="14">
        <v>6187096</v>
      </c>
      <c r="B76" s="15">
        <v>43161</v>
      </c>
      <c r="C76" s="14" t="s">
        <v>124</v>
      </c>
      <c r="D76" s="14" t="s">
        <v>81</v>
      </c>
      <c r="E76" s="14" t="s">
        <v>61</v>
      </c>
      <c r="F76" s="14" t="s">
        <v>138</v>
      </c>
      <c r="G76" s="14">
        <f ca="1">SUMIF('INVOICES(FEB19-MAR18)'!A76:A423,A76:A596,'INVOICES(FEB19-MAR18)'!L76)</f>
        <v>433.57</v>
      </c>
      <c r="H76" s="16" t="str">
        <f>VLOOKUP(Table1[[#This Row],[S/0]],TOTAL,5,0)</f>
        <v>P-NGA-CONNCT SDU</v>
      </c>
    </row>
    <row r="77" spans="1:8" x14ac:dyDescent="0.25">
      <c r="A77" s="14">
        <v>5777125</v>
      </c>
      <c r="B77" s="15">
        <v>43162</v>
      </c>
      <c r="C77" s="14" t="s">
        <v>125</v>
      </c>
      <c r="D77" s="14" t="s">
        <v>90</v>
      </c>
      <c r="E77" s="14" t="s">
        <v>61</v>
      </c>
      <c r="F77" s="14" t="s">
        <v>138</v>
      </c>
      <c r="G77" s="14">
        <f ca="1">SUMIF('INVOICES(FEB19-MAR18)'!A77:A424,A77:A597,'INVOICES(FEB19-MAR18)'!L77)</f>
        <v>881.69</v>
      </c>
      <c r="H77" s="16" t="str">
        <f>VLOOKUP(Table1[[#This Row],[S/0]],TOTAL,5,0)</f>
        <v>P-NGA-CONNCT SDU</v>
      </c>
    </row>
    <row r="78" spans="1:8" x14ac:dyDescent="0.25">
      <c r="A78" s="14">
        <v>5777125</v>
      </c>
      <c r="B78" s="15">
        <v>43162</v>
      </c>
      <c r="C78" s="14" t="s">
        <v>125</v>
      </c>
      <c r="D78" s="14" t="s">
        <v>126</v>
      </c>
      <c r="E78" s="14" t="s">
        <v>63</v>
      </c>
      <c r="F78" s="14" t="s">
        <v>138</v>
      </c>
      <c r="G78" s="14">
        <f ca="1">SUMIF('INVOICES(FEB19-MAR18)'!A78:A425,A78:A598,'INVOICES(FEB19-MAR18)'!L78)</f>
        <v>881.69</v>
      </c>
      <c r="H78" s="16" t="str">
        <f>VLOOKUP(Table1[[#This Row],[S/0]],TOTAL,5,0)</f>
        <v>P-NGA-CONNCT SDU</v>
      </c>
    </row>
    <row r="79" spans="1:8" x14ac:dyDescent="0.25">
      <c r="A79" s="14">
        <v>6215774</v>
      </c>
      <c r="B79" s="15">
        <v>43164</v>
      </c>
      <c r="C79" s="14" t="s">
        <v>127</v>
      </c>
      <c r="D79" s="14" t="s">
        <v>79</v>
      </c>
      <c r="E79" s="14" t="s">
        <v>63</v>
      </c>
      <c r="F79" s="14" t="s">
        <v>138</v>
      </c>
      <c r="G79" s="14">
        <f ca="1">SUMIF('INVOICES(FEB19-MAR18)'!A79:A426,A79:A599,'INVOICES(FEB19-MAR18)'!L79)</f>
        <v>364.61</v>
      </c>
      <c r="H79" s="16" t="str">
        <f>VLOOKUP(Table1[[#This Row],[S/0]],TOTAL,5,0)</f>
        <v>P-NGA-CONNCT SDU</v>
      </c>
    </row>
    <row r="80" spans="1:8" x14ac:dyDescent="0.25">
      <c r="A80" s="14">
        <v>6138679</v>
      </c>
      <c r="B80" s="15">
        <v>43164</v>
      </c>
      <c r="C80" s="14" t="s">
        <v>128</v>
      </c>
      <c r="D80" s="14" t="s">
        <v>60</v>
      </c>
      <c r="E80" s="14" t="s">
        <v>61</v>
      </c>
      <c r="F80" s="14" t="s">
        <v>138</v>
      </c>
      <c r="G80" s="14">
        <f ca="1">SUMIF('INVOICES(FEB19-MAR18)'!A80:A427,A80:A600,'INVOICES(FEB19-MAR18)'!L80)</f>
        <v>626.70000000000005</v>
      </c>
      <c r="H80" s="16" t="str">
        <f>VLOOKUP(Table1[[#This Row],[S/0]],TOTAL,5,0)</f>
        <v>P-NGA-CONNCT SDU</v>
      </c>
    </row>
    <row r="81" spans="1:8" x14ac:dyDescent="0.25">
      <c r="A81" s="14">
        <v>6228502</v>
      </c>
      <c r="B81" s="15">
        <v>43165</v>
      </c>
      <c r="C81" s="14" t="s">
        <v>129</v>
      </c>
      <c r="D81" s="14" t="s">
        <v>81</v>
      </c>
      <c r="E81" s="14" t="s">
        <v>61</v>
      </c>
      <c r="F81" s="14" t="s">
        <v>138</v>
      </c>
      <c r="G81" s="14">
        <f ca="1">SUMIF('INVOICES(FEB19-MAR18)'!A81:A428,A81:A601,'INVOICES(FEB19-MAR18)'!L81)</f>
        <v>433.57</v>
      </c>
      <c r="H81" s="16" t="str">
        <f>VLOOKUP(Table1[[#This Row],[S/0]],TOTAL,5,0)</f>
        <v>P-NGA-CONNCT SDU</v>
      </c>
    </row>
    <row r="82" spans="1:8" x14ac:dyDescent="0.25">
      <c r="A82" s="14">
        <v>6234397</v>
      </c>
      <c r="B82" s="15">
        <v>43165</v>
      </c>
      <c r="C82" s="14" t="s">
        <v>130</v>
      </c>
      <c r="D82" s="14" t="s">
        <v>79</v>
      </c>
      <c r="E82" s="14" t="s">
        <v>63</v>
      </c>
      <c r="F82" s="14" t="s">
        <v>138</v>
      </c>
      <c r="G82" s="14">
        <f ca="1">SUMIF('INVOICES(FEB19-MAR18)'!A82:A429,A82:A602,'INVOICES(FEB19-MAR18)'!L82)</f>
        <v>169.37</v>
      </c>
      <c r="H82" s="16" t="str">
        <f>VLOOKUP(Table1[[#This Row],[S/0]],TOTAL,5,0)</f>
        <v>P-NGA-CONNCT SDU</v>
      </c>
    </row>
    <row r="83" spans="1:8" x14ac:dyDescent="0.25">
      <c r="A83" s="14">
        <v>6187096</v>
      </c>
      <c r="B83" s="15">
        <v>43165</v>
      </c>
      <c r="C83" s="14" t="s">
        <v>124</v>
      </c>
      <c r="D83" s="14" t="s">
        <v>66</v>
      </c>
      <c r="E83" s="14" t="s">
        <v>63</v>
      </c>
      <c r="F83" s="14" t="s">
        <v>138</v>
      </c>
      <c r="G83" s="14">
        <f ca="1">SUMIF('INVOICES(FEB19-MAR18)'!A83:A430,A83:A603,'INVOICES(FEB19-MAR18)'!L83)</f>
        <v>433.57</v>
      </c>
      <c r="H83" s="16" t="str">
        <f>VLOOKUP(Table1[[#This Row],[S/0]],TOTAL,5,0)</f>
        <v>P-NGA-CONNCT SDU</v>
      </c>
    </row>
    <row r="84" spans="1:8" x14ac:dyDescent="0.25">
      <c r="A84" s="14">
        <v>6226057</v>
      </c>
      <c r="B84" s="15">
        <v>43165</v>
      </c>
      <c r="C84" s="14" t="s">
        <v>131</v>
      </c>
      <c r="D84" s="14" t="s">
        <v>81</v>
      </c>
      <c r="E84" s="14" t="s">
        <v>61</v>
      </c>
      <c r="F84" s="14" t="s">
        <v>138</v>
      </c>
      <c r="G84" s="14">
        <f ca="1">SUMIF('INVOICES(FEB19-MAR18)'!A84:A431,A84:A604,'INVOICES(FEB19-MAR18)'!L84)</f>
        <v>433.57</v>
      </c>
      <c r="H84" s="16" t="str">
        <f>VLOOKUP(Table1[[#This Row],[S/0]],TOTAL,5,0)</f>
        <v>P-NGA-CONNCT SDU</v>
      </c>
    </row>
    <row r="85" spans="1:8" x14ac:dyDescent="0.25">
      <c r="A85" s="14">
        <v>6226057</v>
      </c>
      <c r="B85" s="15">
        <v>43165</v>
      </c>
      <c r="C85" s="14" t="s">
        <v>131</v>
      </c>
      <c r="D85" s="14" t="s">
        <v>66</v>
      </c>
      <c r="E85" s="14" t="s">
        <v>63</v>
      </c>
      <c r="F85" s="14" t="s">
        <v>138</v>
      </c>
      <c r="G85" s="14">
        <f ca="1">SUMIF('INVOICES(FEB19-MAR18)'!A85:A432,A85:A605,'INVOICES(FEB19-MAR18)'!L85)</f>
        <v>433.57</v>
      </c>
      <c r="H85" s="16" t="str">
        <f>VLOOKUP(Table1[[#This Row],[S/0]],TOTAL,5,0)</f>
        <v>P-NGA-CONNCT SDU</v>
      </c>
    </row>
    <row r="86" spans="1:8" x14ac:dyDescent="0.25">
      <c r="A86" s="14">
        <v>6228502</v>
      </c>
      <c r="B86" s="15">
        <v>43166</v>
      </c>
      <c r="C86" s="14" t="s">
        <v>129</v>
      </c>
      <c r="D86" s="14" t="s">
        <v>66</v>
      </c>
      <c r="E86" s="14" t="s">
        <v>63</v>
      </c>
      <c r="F86" s="14" t="s">
        <v>138</v>
      </c>
      <c r="G86" s="14">
        <f ca="1">SUMIF('INVOICES(FEB19-MAR18)'!A86:A433,A86:A606,'INVOICES(FEB19-MAR18)'!L86)</f>
        <v>433.57</v>
      </c>
      <c r="H86" s="16" t="str">
        <f>VLOOKUP(Table1[[#This Row],[S/0]],TOTAL,5,0)</f>
        <v>P-NGA-CONNCT SDU</v>
      </c>
    </row>
    <row r="87" spans="1:8" x14ac:dyDescent="0.25">
      <c r="A87" s="14">
        <v>6288937</v>
      </c>
      <c r="B87" s="15">
        <v>43168</v>
      </c>
      <c r="C87" s="14" t="s">
        <v>132</v>
      </c>
      <c r="D87" s="14" t="s">
        <v>87</v>
      </c>
      <c r="E87" s="14" t="s">
        <v>61</v>
      </c>
      <c r="F87" s="14" t="s">
        <v>138</v>
      </c>
      <c r="G87" s="14">
        <f ca="1">SUMIF('INVOICES(FEB19-MAR18)'!A87:A434,A87:A607,'INVOICES(FEB19-MAR18)'!L87)</f>
        <v>498.69</v>
      </c>
      <c r="H87" s="16" t="str">
        <f>VLOOKUP(Table1[[#This Row],[S/0]],TOTAL,5,0)</f>
        <v>P-NGA-CONNCT SDU</v>
      </c>
    </row>
    <row r="88" spans="1:8" x14ac:dyDescent="0.25">
      <c r="A88" s="14">
        <v>6288937</v>
      </c>
      <c r="B88" s="15">
        <v>43168</v>
      </c>
      <c r="C88" s="14" t="s">
        <v>132</v>
      </c>
      <c r="D88" s="14" t="s">
        <v>65</v>
      </c>
      <c r="E88" s="14" t="s">
        <v>63</v>
      </c>
      <c r="F88" s="14" t="s">
        <v>138</v>
      </c>
      <c r="G88" s="14">
        <f ca="1">SUMIF('INVOICES(FEB19-MAR18)'!A88:A435,A88:A608,'INVOICES(FEB19-MAR18)'!L88)</f>
        <v>498.69</v>
      </c>
      <c r="H88" s="16" t="str">
        <f>VLOOKUP(Table1[[#This Row],[S/0]],TOTAL,5,0)</f>
        <v>P-NGA-CONNCT SDU</v>
      </c>
    </row>
    <row r="89" spans="1:8" x14ac:dyDescent="0.25">
      <c r="A89" s="14">
        <v>6138679</v>
      </c>
      <c r="B89" s="15">
        <v>43169</v>
      </c>
      <c r="C89" s="14" t="s">
        <v>128</v>
      </c>
      <c r="D89" s="14" t="s">
        <v>62</v>
      </c>
      <c r="E89" s="14" t="s">
        <v>63</v>
      </c>
      <c r="F89" s="14" t="s">
        <v>138</v>
      </c>
      <c r="G89" s="14">
        <f ca="1">SUMIF('INVOICES(FEB19-MAR18)'!A89:A436,A89:A609,'INVOICES(FEB19-MAR18)'!L89)</f>
        <v>626.70000000000005</v>
      </c>
      <c r="H89" s="16" t="str">
        <f>VLOOKUP(Table1[[#This Row],[S/0]],TOTAL,5,0)</f>
        <v>P-NGA-CONNCT SDU</v>
      </c>
    </row>
    <row r="90" spans="1:8" x14ac:dyDescent="0.25">
      <c r="A90" s="14">
        <v>6295220</v>
      </c>
      <c r="B90" s="15">
        <v>43169</v>
      </c>
      <c r="C90" s="14" t="s">
        <v>133</v>
      </c>
      <c r="D90" s="14" t="s">
        <v>60</v>
      </c>
      <c r="E90" s="14" t="s">
        <v>61</v>
      </c>
      <c r="F90" s="14" t="s">
        <v>138</v>
      </c>
      <c r="G90" s="14">
        <f ca="1">SUMIF('INVOICES(FEB19-MAR18)'!A90:A437,A90:A610,'INVOICES(FEB19-MAR18)'!L90)</f>
        <v>383.5</v>
      </c>
      <c r="H90" s="16" t="str">
        <f>VLOOKUP(Table1[[#This Row],[S/0]],TOTAL,5,0)</f>
        <v>P-NGA-BUILD ABF</v>
      </c>
    </row>
    <row r="91" spans="1:8" x14ac:dyDescent="0.25">
      <c r="A91" s="14">
        <v>6293408</v>
      </c>
      <c r="B91" s="15">
        <v>43173</v>
      </c>
      <c r="C91" s="14" t="s">
        <v>134</v>
      </c>
      <c r="D91" s="14" t="s">
        <v>90</v>
      </c>
      <c r="E91" s="14" t="s">
        <v>61</v>
      </c>
      <c r="F91" s="14" t="s">
        <v>138</v>
      </c>
      <c r="G91" s="14">
        <f ca="1">SUMIF('INVOICES(FEB19-MAR18)'!A91:A438,A91:A611,'INVOICES(FEB19-MAR18)'!L91)</f>
        <v>0</v>
      </c>
      <c r="H91" s="16" t="str">
        <f>VLOOKUP(Table1[[#This Row],[S/0]],TOTAL,5,0)</f>
        <v>P-NGA-CONNCT SDU</v>
      </c>
    </row>
    <row r="92" spans="1:8" x14ac:dyDescent="0.25">
      <c r="A92" s="14">
        <v>6293408</v>
      </c>
      <c r="B92" s="15">
        <v>43173</v>
      </c>
      <c r="C92" s="14" t="s">
        <v>134</v>
      </c>
      <c r="D92" s="14" t="s">
        <v>68</v>
      </c>
      <c r="E92" s="14" t="s">
        <v>63</v>
      </c>
      <c r="F92" s="14" t="s">
        <v>138</v>
      </c>
      <c r="G92" s="14">
        <f ca="1">SUMIF('INVOICES(FEB19-MAR18)'!A92:A439,A92:A612,'INVOICES(FEB19-MAR18)'!L92)</f>
        <v>0</v>
      </c>
      <c r="H92" s="16" t="str">
        <f>VLOOKUP(Table1[[#This Row],[S/0]],TOTAL,5,0)</f>
        <v>P-NGA-CONNCT SDU</v>
      </c>
    </row>
    <row r="93" spans="1:8" x14ac:dyDescent="0.25">
      <c r="A93" s="14">
        <v>6346092</v>
      </c>
      <c r="B93" s="15">
        <v>43174</v>
      </c>
      <c r="C93" s="14" t="s">
        <v>135</v>
      </c>
      <c r="D93" s="14" t="s">
        <v>74</v>
      </c>
      <c r="E93" s="14" t="s">
        <v>63</v>
      </c>
      <c r="F93" s="14" t="s">
        <v>138</v>
      </c>
      <c r="G93" s="14">
        <f ca="1">SUMIF('INVOICES(FEB19-MAR18)'!A93:A440,A93:A613,'INVOICES(FEB19-MAR18)'!L93)</f>
        <v>0</v>
      </c>
      <c r="H93" s="16" t="str">
        <f>VLOOKUP(Table1[[#This Row],[S/0]],TOTAL,5,0)</f>
        <v>P-NGA-CONNCT SDU</v>
      </c>
    </row>
    <row r="94" spans="1:8" x14ac:dyDescent="0.25">
      <c r="A94" s="14">
        <v>6346092</v>
      </c>
      <c r="B94" s="15">
        <v>43175</v>
      </c>
      <c r="C94" s="14" t="s">
        <v>135</v>
      </c>
      <c r="D94" s="14" t="s">
        <v>74</v>
      </c>
      <c r="E94" s="14" t="s">
        <v>63</v>
      </c>
      <c r="F94" s="14" t="s">
        <v>138</v>
      </c>
      <c r="G94" s="14">
        <f ca="1">SUMIF('INVOICES(FEB19-MAR18)'!A94:A441,A94:A614,'INVOICES(FEB19-MAR18)'!L94)</f>
        <v>0</v>
      </c>
      <c r="H94" s="16" t="str">
        <f>VLOOKUP(Table1[[#This Row],[S/0]],TOTAL,5,0)</f>
        <v>P-NGA-CONNCT SDU</v>
      </c>
    </row>
    <row r="95" spans="1:8" x14ac:dyDescent="0.25">
      <c r="A95" s="14">
        <v>6288741</v>
      </c>
      <c r="B95" s="15">
        <v>43175</v>
      </c>
      <c r="C95" s="14" t="s">
        <v>136</v>
      </c>
      <c r="D95" s="14" t="s">
        <v>57</v>
      </c>
      <c r="E95" s="14" t="s">
        <v>92</v>
      </c>
      <c r="F95" s="14" t="s">
        <v>138</v>
      </c>
      <c r="G95" s="14">
        <f ca="1">SUMIF('INVOICES(FEB19-MAR18)'!A95:A442,A95:A615,'INVOICES(FEB19-MAR18)'!L95)</f>
        <v>0</v>
      </c>
      <c r="H95" s="16" t="str">
        <f>VLOOKUP(Table1[[#This Row],[S/0]],TOTAL,5,0)</f>
        <v>P-NGA-OSB REMED-ABF</v>
      </c>
    </row>
    <row r="96" spans="1:8" x14ac:dyDescent="0.25">
      <c r="A96" s="14">
        <v>6288741</v>
      </c>
      <c r="B96" s="15">
        <v>43175</v>
      </c>
      <c r="C96" s="14" t="s">
        <v>136</v>
      </c>
      <c r="D96" s="14" t="s">
        <v>60</v>
      </c>
      <c r="E96" s="14" t="s">
        <v>61</v>
      </c>
      <c r="F96" s="14" t="s">
        <v>138</v>
      </c>
      <c r="G96" s="14">
        <f ca="1">SUMIF('INVOICES(FEB19-MAR18)'!A96:A443,A96:A616,'INVOICES(FEB19-MAR18)'!L96)</f>
        <v>0</v>
      </c>
      <c r="H96" s="16" t="str">
        <f>VLOOKUP(Table1[[#This Row],[S/0]],TOTAL,5,0)</f>
        <v>P-NGA-OSB REMED-ABF</v>
      </c>
    </row>
    <row r="97" spans="1:8" x14ac:dyDescent="0.25">
      <c r="A97" s="14">
        <v>6288589</v>
      </c>
      <c r="B97" s="15">
        <v>43176</v>
      </c>
      <c r="C97" s="14" t="s">
        <v>137</v>
      </c>
      <c r="D97" s="14" t="s">
        <v>94</v>
      </c>
      <c r="E97" s="14" t="s">
        <v>61</v>
      </c>
      <c r="F97" s="14" t="s">
        <v>138</v>
      </c>
      <c r="G97" s="14">
        <f ca="1">SUMIF('INVOICES(FEB19-MAR18)'!A97:A444,A97:A617,'INVOICES(FEB19-MAR18)'!L97)</f>
        <v>0</v>
      </c>
      <c r="H97" s="16" t="e">
        <f>VLOOKUP(Table1[[#This Row],[S/0]],TOTAL,5,0)</f>
        <v>#N/A</v>
      </c>
    </row>
    <row r="98" spans="1:8" x14ac:dyDescent="0.25">
      <c r="A98" s="14">
        <v>5859182</v>
      </c>
      <c r="B98" s="15">
        <v>43150</v>
      </c>
      <c r="C98" s="14" t="s">
        <v>139</v>
      </c>
      <c r="D98" s="14" t="s">
        <v>79</v>
      </c>
      <c r="E98" s="14" t="s">
        <v>63</v>
      </c>
      <c r="F98" s="14" t="s">
        <v>167</v>
      </c>
      <c r="G98" s="14">
        <f ca="1">SUMIF('INVOICES(FEB19-MAR18)'!A98:A445,A98:A618,'INVOICES(FEB19-MAR18)'!L98)</f>
        <v>0</v>
      </c>
      <c r="H98" s="16" t="str">
        <f>VLOOKUP(Table1[[#This Row],[S/0]],TOTAL,5,0)</f>
        <v>P-NGA-CONNCT SDU</v>
      </c>
    </row>
    <row r="99" spans="1:8" x14ac:dyDescent="0.25">
      <c r="A99" s="14">
        <v>5575201</v>
      </c>
      <c r="B99" s="15">
        <v>43151</v>
      </c>
      <c r="C99" s="14" t="s">
        <v>140</v>
      </c>
      <c r="D99" s="14" t="s">
        <v>60</v>
      </c>
      <c r="E99" s="14" t="s">
        <v>61</v>
      </c>
      <c r="F99" s="14" t="s">
        <v>167</v>
      </c>
      <c r="G99" s="14">
        <f ca="1">SUMIF('INVOICES(FEB19-MAR18)'!A99:A446,A99:A619,'INVOICES(FEB19-MAR18)'!L99)</f>
        <v>0</v>
      </c>
      <c r="H99" s="16" t="str">
        <f>VLOOKUP(Table1[[#This Row],[S/0]],TOTAL,5,0)</f>
        <v>P-NGA-CONNCT SDU</v>
      </c>
    </row>
    <row r="100" spans="1:8" x14ac:dyDescent="0.25">
      <c r="A100" s="14">
        <v>5575201</v>
      </c>
      <c r="B100" s="15">
        <v>43151</v>
      </c>
      <c r="C100" s="14" t="s">
        <v>140</v>
      </c>
      <c r="D100" s="14" t="s">
        <v>62</v>
      </c>
      <c r="E100" s="14" t="s">
        <v>63</v>
      </c>
      <c r="F100" s="14" t="s">
        <v>167</v>
      </c>
      <c r="G100" s="14">
        <f ca="1">SUMIF('INVOICES(FEB19-MAR18)'!A100:A447,A100:A620,'INVOICES(FEB19-MAR18)'!L100)</f>
        <v>0</v>
      </c>
      <c r="H100" s="16" t="str">
        <f>VLOOKUP(Table1[[#This Row],[S/0]],TOTAL,5,0)</f>
        <v>P-NGA-CONNCT SDU</v>
      </c>
    </row>
    <row r="101" spans="1:8" x14ac:dyDescent="0.25">
      <c r="A101" s="14">
        <v>5357257</v>
      </c>
      <c r="B101" s="15">
        <v>43151</v>
      </c>
      <c r="C101" s="14" t="s">
        <v>141</v>
      </c>
      <c r="D101" s="14" t="s">
        <v>68</v>
      </c>
      <c r="E101" s="14" t="s">
        <v>63</v>
      </c>
      <c r="F101" s="14" t="s">
        <v>167</v>
      </c>
      <c r="G101" s="14">
        <f ca="1">SUMIF('INVOICES(FEB19-MAR18)'!A101:A448,A101:A621,'INVOICES(FEB19-MAR18)'!L101)</f>
        <v>0</v>
      </c>
      <c r="H101" s="16" t="str">
        <f>VLOOKUP(Table1[[#This Row],[S/0]],TOTAL,5,0)</f>
        <v>P-NGA-CONNCT SDU</v>
      </c>
    </row>
    <row r="102" spans="1:8" x14ac:dyDescent="0.25">
      <c r="A102" s="14">
        <v>5495087</v>
      </c>
      <c r="B102" s="15">
        <v>43152</v>
      </c>
      <c r="C102" s="14" t="s">
        <v>142</v>
      </c>
      <c r="D102" s="14" t="s">
        <v>62</v>
      </c>
      <c r="E102" s="14" t="s">
        <v>63</v>
      </c>
      <c r="F102" s="14" t="s">
        <v>167</v>
      </c>
      <c r="G102" s="14">
        <f ca="1">SUMIF('INVOICES(FEB19-MAR18)'!A102:A449,A102:A622,'INVOICES(FEB19-MAR18)'!L102)</f>
        <v>0</v>
      </c>
      <c r="H102" s="16" t="str">
        <f>VLOOKUP(Table1[[#This Row],[S/0]],TOTAL,5,0)</f>
        <v>P-NGA-BUILD ABF</v>
      </c>
    </row>
    <row r="103" spans="1:8" x14ac:dyDescent="0.25">
      <c r="A103" s="14">
        <v>3647318</v>
      </c>
      <c r="B103" s="15">
        <v>43154</v>
      </c>
      <c r="C103" s="14" t="s">
        <v>143</v>
      </c>
      <c r="D103" s="14" t="s">
        <v>66</v>
      </c>
      <c r="E103" s="14" t="s">
        <v>63</v>
      </c>
      <c r="F103" s="14" t="s">
        <v>167</v>
      </c>
      <c r="G103" s="14">
        <f ca="1">SUMIF('INVOICES(FEB19-MAR18)'!A103:A450,A103:A623,'INVOICES(FEB19-MAR18)'!L103)</f>
        <v>0</v>
      </c>
      <c r="H103" s="16" t="str">
        <f>VLOOKUP(Table1[[#This Row],[S/0]],TOTAL,5,0)</f>
        <v>P-NGA-BUILD ABF</v>
      </c>
    </row>
    <row r="104" spans="1:8" x14ac:dyDescent="0.25">
      <c r="A104" s="14">
        <v>5703463</v>
      </c>
      <c r="B104" s="15">
        <v>43155</v>
      </c>
      <c r="C104" s="14" t="s">
        <v>144</v>
      </c>
      <c r="D104" s="14" t="s">
        <v>62</v>
      </c>
      <c r="E104" s="14" t="s">
        <v>63</v>
      </c>
      <c r="F104" s="14" t="s">
        <v>167</v>
      </c>
      <c r="G104" s="14">
        <f ca="1">SUMIF('INVOICES(FEB19-MAR18)'!A104:A451,A104:A624,'INVOICES(FEB19-MAR18)'!L104)</f>
        <v>0</v>
      </c>
      <c r="H104" s="16" t="str">
        <f>VLOOKUP(Table1[[#This Row],[S/0]],TOTAL,5,0)</f>
        <v>P-NGA-CONNCT SDU</v>
      </c>
    </row>
    <row r="105" spans="1:8" x14ac:dyDescent="0.25">
      <c r="A105" s="14">
        <v>5858943</v>
      </c>
      <c r="B105" s="15">
        <v>43157</v>
      </c>
      <c r="C105" s="14" t="s">
        <v>145</v>
      </c>
      <c r="D105" s="14" t="s">
        <v>57</v>
      </c>
      <c r="E105" s="14" t="s">
        <v>92</v>
      </c>
      <c r="F105" s="14" t="s">
        <v>167</v>
      </c>
      <c r="G105" s="14">
        <f ca="1">SUMIF('INVOICES(FEB19-MAR18)'!A105:A452,A105:A625,'INVOICES(FEB19-MAR18)'!L105)</f>
        <v>306.83</v>
      </c>
      <c r="H105" s="16" t="str">
        <f>VLOOKUP(Table1[[#This Row],[S/0]],TOTAL,5,0)</f>
        <v>P-NGA-OSB REMED-ABF</v>
      </c>
    </row>
    <row r="106" spans="1:8" x14ac:dyDescent="0.25">
      <c r="A106" s="14">
        <v>5858943</v>
      </c>
      <c r="B106" s="15">
        <v>43157</v>
      </c>
      <c r="C106" s="14" t="s">
        <v>145</v>
      </c>
      <c r="D106" s="14" t="s">
        <v>81</v>
      </c>
      <c r="E106" s="14" t="s">
        <v>61</v>
      </c>
      <c r="F106" s="14" t="s">
        <v>167</v>
      </c>
      <c r="G106" s="14">
        <f ca="1">SUMIF('INVOICES(FEB19-MAR18)'!A106:A453,A106:A626,'INVOICES(FEB19-MAR18)'!L106)</f>
        <v>306.83</v>
      </c>
      <c r="H106" s="16" t="str">
        <f>VLOOKUP(Table1[[#This Row],[S/0]],TOTAL,5,0)</f>
        <v>P-NGA-OSB REMED-ABF</v>
      </c>
    </row>
    <row r="107" spans="1:8" x14ac:dyDescent="0.25">
      <c r="A107" s="14">
        <v>5498153</v>
      </c>
      <c r="B107" s="15">
        <v>43159</v>
      </c>
      <c r="C107" s="14" t="s">
        <v>146</v>
      </c>
      <c r="D107" s="14" t="s">
        <v>57</v>
      </c>
      <c r="E107" s="14" t="s">
        <v>92</v>
      </c>
      <c r="F107" s="14" t="s">
        <v>167</v>
      </c>
      <c r="G107" s="14">
        <f ca="1">SUMIF('INVOICES(FEB19-MAR18)'!A107:A454,A107:A627,'INVOICES(FEB19-MAR18)'!L107)</f>
        <v>-625.48</v>
      </c>
      <c r="H107" s="16" t="str">
        <f>VLOOKUP(Table1[[#This Row],[S/0]],TOTAL,5,0)</f>
        <v>P-NGA-OSB REMED-ABF</v>
      </c>
    </row>
    <row r="108" spans="1:8" x14ac:dyDescent="0.25">
      <c r="A108" s="14">
        <v>5498153</v>
      </c>
      <c r="B108" s="15">
        <v>43159</v>
      </c>
      <c r="C108" s="14" t="s">
        <v>146</v>
      </c>
      <c r="D108" s="14" t="s">
        <v>57</v>
      </c>
      <c r="E108" s="14" t="s">
        <v>61</v>
      </c>
      <c r="F108" s="14" t="s">
        <v>167</v>
      </c>
      <c r="G108" s="14">
        <f ca="1">SUMIF('INVOICES(FEB19-MAR18)'!A108:A455,A108:A628,'INVOICES(FEB19-MAR18)'!L108)</f>
        <v>-625.48</v>
      </c>
      <c r="H108" s="16" t="str">
        <f>VLOOKUP(Table1[[#This Row],[S/0]],TOTAL,5,0)</f>
        <v>P-NGA-OSB REMED-ABF</v>
      </c>
    </row>
    <row r="109" spans="1:8" x14ac:dyDescent="0.25">
      <c r="A109" s="14">
        <v>5498153</v>
      </c>
      <c r="B109" s="15">
        <v>43159</v>
      </c>
      <c r="C109" s="14" t="s">
        <v>146</v>
      </c>
      <c r="D109" s="14" t="s">
        <v>57</v>
      </c>
      <c r="E109" s="14" t="s">
        <v>63</v>
      </c>
      <c r="F109" s="14" t="s">
        <v>167</v>
      </c>
      <c r="G109" s="14">
        <f ca="1">SUMIF('INVOICES(FEB19-MAR18)'!A109:A456,A109:A629,'INVOICES(FEB19-MAR18)'!L109)</f>
        <v>-625.48</v>
      </c>
      <c r="H109" s="16" t="str">
        <f>VLOOKUP(Table1[[#This Row],[S/0]],TOTAL,5,0)</f>
        <v>P-NGA-OSB REMED-ABF</v>
      </c>
    </row>
    <row r="110" spans="1:8" x14ac:dyDescent="0.25">
      <c r="A110" s="14">
        <v>4955775</v>
      </c>
      <c r="B110" s="15">
        <v>43160</v>
      </c>
      <c r="C110" s="14" t="s">
        <v>147</v>
      </c>
      <c r="D110" s="14" t="s">
        <v>66</v>
      </c>
      <c r="E110" s="14" t="s">
        <v>63</v>
      </c>
      <c r="F110" s="14" t="s">
        <v>167</v>
      </c>
      <c r="G110" s="14">
        <f ca="1">SUMIF('INVOICES(FEB19-MAR18)'!A110:A457,A110:A630,'INVOICES(FEB19-MAR18)'!L110)</f>
        <v>238.63</v>
      </c>
      <c r="H110" s="16" t="str">
        <f>VLOOKUP(Table1[[#This Row],[S/0]],TOTAL,5,0)</f>
        <v>P-NGA-BUILD ABF</v>
      </c>
    </row>
    <row r="111" spans="1:8" x14ac:dyDescent="0.25">
      <c r="A111" s="14">
        <v>5934679</v>
      </c>
      <c r="B111" s="15">
        <v>43160</v>
      </c>
      <c r="C111" s="14" t="s">
        <v>148</v>
      </c>
      <c r="D111" s="14" t="s">
        <v>57</v>
      </c>
      <c r="E111" s="14" t="s">
        <v>92</v>
      </c>
      <c r="F111" s="14" t="s">
        <v>167</v>
      </c>
      <c r="G111" s="14">
        <f ca="1">SUMIF('INVOICES(FEB19-MAR18)'!A111:A458,A111:A631,'INVOICES(FEB19-MAR18)'!L111)</f>
        <v>1075.01</v>
      </c>
      <c r="H111" s="16" t="str">
        <f>VLOOKUP(Table1[[#This Row],[S/0]],TOTAL,5,0)</f>
        <v>P-NGA-OSB REMED-ABF</v>
      </c>
    </row>
    <row r="112" spans="1:8" x14ac:dyDescent="0.25">
      <c r="A112" s="14">
        <v>5934679</v>
      </c>
      <c r="B112" s="15">
        <v>43161</v>
      </c>
      <c r="C112" s="14" t="s">
        <v>148</v>
      </c>
      <c r="D112" s="14" t="s">
        <v>81</v>
      </c>
      <c r="E112" s="14" t="s">
        <v>61</v>
      </c>
      <c r="F112" s="14" t="s">
        <v>167</v>
      </c>
      <c r="G112" s="14">
        <f ca="1">SUMIF('INVOICES(FEB19-MAR18)'!A112:A459,A112:A632,'INVOICES(FEB19-MAR18)'!L112)</f>
        <v>1075.01</v>
      </c>
      <c r="H112" s="16" t="str">
        <f>VLOOKUP(Table1[[#This Row],[S/0]],TOTAL,5,0)</f>
        <v>P-NGA-OSB REMED-ABF</v>
      </c>
    </row>
    <row r="113" spans="1:8" x14ac:dyDescent="0.25">
      <c r="A113" s="14">
        <v>5858943</v>
      </c>
      <c r="B113" s="15">
        <v>43161</v>
      </c>
      <c r="C113" s="14" t="s">
        <v>145</v>
      </c>
      <c r="D113" s="14" t="s">
        <v>66</v>
      </c>
      <c r="E113" s="14" t="s">
        <v>63</v>
      </c>
      <c r="F113" s="14" t="s">
        <v>167</v>
      </c>
      <c r="G113" s="14">
        <f ca="1">SUMIF('INVOICES(FEB19-MAR18)'!A113:A460,A113:A633,'INVOICES(FEB19-MAR18)'!L113)</f>
        <v>306.83</v>
      </c>
      <c r="H113" s="16" t="str">
        <f>VLOOKUP(Table1[[#This Row],[S/0]],TOTAL,5,0)</f>
        <v>P-NGA-OSB REMED-ABF</v>
      </c>
    </row>
    <row r="114" spans="1:8" x14ac:dyDescent="0.25">
      <c r="A114" s="14">
        <v>5934679</v>
      </c>
      <c r="B114" s="15">
        <v>43161</v>
      </c>
      <c r="C114" s="14" t="s">
        <v>148</v>
      </c>
      <c r="D114" s="14" t="s">
        <v>66</v>
      </c>
      <c r="E114" s="14" t="s">
        <v>63</v>
      </c>
      <c r="F114" s="14" t="s">
        <v>167</v>
      </c>
      <c r="G114" s="14">
        <f ca="1">SUMIF('INVOICES(FEB19-MAR18)'!A114:A461,A114:A634,'INVOICES(FEB19-MAR18)'!L114)</f>
        <v>1075.01</v>
      </c>
      <c r="H114" s="16" t="str">
        <f>VLOOKUP(Table1[[#This Row],[S/0]],TOTAL,5,0)</f>
        <v>P-NGA-OSB REMED-ABF</v>
      </c>
    </row>
    <row r="115" spans="1:8" x14ac:dyDescent="0.25">
      <c r="A115" s="14">
        <v>5828925</v>
      </c>
      <c r="B115" s="15">
        <v>43162</v>
      </c>
      <c r="C115" s="14" t="s">
        <v>149</v>
      </c>
      <c r="D115" s="14" t="s">
        <v>150</v>
      </c>
      <c r="E115" s="14" t="s">
        <v>63</v>
      </c>
      <c r="F115" s="14" t="s">
        <v>167</v>
      </c>
      <c r="G115" s="14">
        <f ca="1">SUMIF('INVOICES(FEB19-MAR18)'!A115:A462,A115:A635,'INVOICES(FEB19-MAR18)'!L115)</f>
        <v>205.64</v>
      </c>
      <c r="H115" s="16" t="str">
        <f>VLOOKUP(Table1[[#This Row],[S/0]],TOTAL,5,0)</f>
        <v>P-NGA-CONNCT SDU</v>
      </c>
    </row>
    <row r="116" spans="1:8" x14ac:dyDescent="0.25">
      <c r="A116" s="14">
        <v>6222603</v>
      </c>
      <c r="B116" s="15">
        <v>43162</v>
      </c>
      <c r="C116" s="14" t="s">
        <v>151</v>
      </c>
      <c r="D116" s="14" t="s">
        <v>90</v>
      </c>
      <c r="E116" s="14" t="s">
        <v>61</v>
      </c>
      <c r="F116" s="14" t="s">
        <v>167</v>
      </c>
      <c r="G116" s="14">
        <f ca="1">SUMIF('INVOICES(FEB19-MAR18)'!A116:A463,A116:A636,'INVOICES(FEB19-MAR18)'!L116)</f>
        <v>881.69</v>
      </c>
      <c r="H116" s="16" t="str">
        <f>VLOOKUP(Table1[[#This Row],[S/0]],TOTAL,5,0)</f>
        <v>P-NGA-CONNCT SDU</v>
      </c>
    </row>
    <row r="117" spans="1:8" x14ac:dyDescent="0.25">
      <c r="A117" s="14">
        <v>6222603</v>
      </c>
      <c r="B117" s="15">
        <v>43162</v>
      </c>
      <c r="C117" s="14" t="s">
        <v>151</v>
      </c>
      <c r="D117" s="14" t="s">
        <v>68</v>
      </c>
      <c r="E117" s="14" t="s">
        <v>63</v>
      </c>
      <c r="F117" s="14" t="s">
        <v>167</v>
      </c>
      <c r="G117" s="14">
        <f ca="1">SUMIF('INVOICES(FEB19-MAR18)'!A117:A464,A117:A637,'INVOICES(FEB19-MAR18)'!L117)</f>
        <v>881.69</v>
      </c>
      <c r="H117" s="16" t="str">
        <f>VLOOKUP(Table1[[#This Row],[S/0]],TOTAL,5,0)</f>
        <v>P-NGA-CONNCT SDU</v>
      </c>
    </row>
    <row r="118" spans="1:8" x14ac:dyDescent="0.25">
      <c r="A118" s="14">
        <v>6144037</v>
      </c>
      <c r="B118" s="15">
        <v>43164</v>
      </c>
      <c r="C118" s="14" t="s">
        <v>152</v>
      </c>
      <c r="D118" s="14" t="s">
        <v>81</v>
      </c>
      <c r="E118" s="14" t="s">
        <v>61</v>
      </c>
      <c r="F118" s="14" t="s">
        <v>167</v>
      </c>
      <c r="G118" s="14">
        <f ca="1">SUMIF('INVOICES(FEB19-MAR18)'!A118:A465,A118:A638,'INVOICES(FEB19-MAR18)'!L118)</f>
        <v>433.57</v>
      </c>
      <c r="H118" s="16" t="str">
        <f>VLOOKUP(Table1[[#This Row],[S/0]],TOTAL,5,0)</f>
        <v>P-NGA-CONNCT SDU</v>
      </c>
    </row>
    <row r="119" spans="1:8" x14ac:dyDescent="0.25">
      <c r="A119" s="14">
        <v>6215662</v>
      </c>
      <c r="B119" s="15">
        <v>43164</v>
      </c>
      <c r="C119" s="14" t="s">
        <v>153</v>
      </c>
      <c r="D119" s="14" t="s">
        <v>81</v>
      </c>
      <c r="E119" s="14" t="s">
        <v>61</v>
      </c>
      <c r="F119" s="14" t="s">
        <v>167</v>
      </c>
      <c r="G119" s="14">
        <f ca="1">SUMIF('INVOICES(FEB19-MAR18)'!A119:A466,A119:A639,'INVOICES(FEB19-MAR18)'!L119)</f>
        <v>433.57</v>
      </c>
      <c r="H119" s="16" t="str">
        <f>VLOOKUP(Table1[[#This Row],[S/0]],TOTAL,5,0)</f>
        <v>P-NGA-CONNCT SDU</v>
      </c>
    </row>
    <row r="120" spans="1:8" x14ac:dyDescent="0.25">
      <c r="A120" s="14">
        <v>6215662</v>
      </c>
      <c r="B120" s="15">
        <v>43164</v>
      </c>
      <c r="C120" s="14" t="s">
        <v>153</v>
      </c>
      <c r="D120" s="14" t="s">
        <v>66</v>
      </c>
      <c r="E120" s="14" t="s">
        <v>63</v>
      </c>
      <c r="F120" s="14" t="s">
        <v>167</v>
      </c>
      <c r="G120" s="14">
        <f ca="1">SUMIF('INVOICES(FEB19-MAR18)'!A120:A467,A120:A640,'INVOICES(FEB19-MAR18)'!L120)</f>
        <v>433.57</v>
      </c>
      <c r="H120" s="16" t="str">
        <f>VLOOKUP(Table1[[#This Row],[S/0]],TOTAL,5,0)</f>
        <v>P-NGA-CONNCT SDU</v>
      </c>
    </row>
    <row r="121" spans="1:8" x14ac:dyDescent="0.25">
      <c r="A121" s="14">
        <v>6267539</v>
      </c>
      <c r="B121" s="15">
        <v>43165</v>
      </c>
      <c r="C121" s="14" t="s">
        <v>154</v>
      </c>
      <c r="D121" s="14" t="s">
        <v>81</v>
      </c>
      <c r="E121" s="14" t="s">
        <v>61</v>
      </c>
      <c r="F121" s="14" t="s">
        <v>167</v>
      </c>
      <c r="G121" s="14">
        <f ca="1">SUMIF('INVOICES(FEB19-MAR18)'!A121:A468,A121:A641,'INVOICES(FEB19-MAR18)'!L121)</f>
        <v>194.94</v>
      </c>
      <c r="H121" s="16" t="str">
        <f>VLOOKUP(Table1[[#This Row],[S/0]],TOTAL,5,0)</f>
        <v>P-NGA-BUILD ABF</v>
      </c>
    </row>
    <row r="122" spans="1:8" x14ac:dyDescent="0.25">
      <c r="A122" s="14">
        <v>6267369</v>
      </c>
      <c r="B122" s="15">
        <v>43165</v>
      </c>
      <c r="C122" s="14" t="s">
        <v>155</v>
      </c>
      <c r="D122" s="14" t="s">
        <v>60</v>
      </c>
      <c r="E122" s="14" t="s">
        <v>61</v>
      </c>
      <c r="F122" s="14" t="s">
        <v>167</v>
      </c>
      <c r="G122" s="14">
        <f ca="1">SUMIF('INVOICES(FEB19-MAR18)'!A122:A469,A122:A642,'INVOICES(FEB19-MAR18)'!L122)</f>
        <v>626.70000000000005</v>
      </c>
      <c r="H122" s="16" t="str">
        <f>VLOOKUP(Table1[[#This Row],[S/0]],TOTAL,5,0)</f>
        <v>P-NGA-CONNCT SDU</v>
      </c>
    </row>
    <row r="123" spans="1:8" x14ac:dyDescent="0.25">
      <c r="A123" s="14">
        <v>6144037</v>
      </c>
      <c r="B123" s="15">
        <v>43166</v>
      </c>
      <c r="C123" s="14" t="s">
        <v>156</v>
      </c>
      <c r="D123" s="14" t="s">
        <v>66</v>
      </c>
      <c r="E123" s="14" t="s">
        <v>63</v>
      </c>
      <c r="F123" s="14" t="s">
        <v>167</v>
      </c>
      <c r="G123" s="14">
        <f ca="1">SUMIF('INVOICES(FEB19-MAR18)'!A123:A470,A123:A643,'INVOICES(FEB19-MAR18)'!L123)</f>
        <v>433.57</v>
      </c>
      <c r="H123" s="16" t="str">
        <f>VLOOKUP(Table1[[#This Row],[S/0]],TOTAL,5,0)</f>
        <v>P-NGA-CONNCT SDU</v>
      </c>
    </row>
    <row r="124" spans="1:8" x14ac:dyDescent="0.25">
      <c r="A124" s="14">
        <v>6290541</v>
      </c>
      <c r="B124" s="15">
        <v>43166</v>
      </c>
      <c r="C124" s="14" t="s">
        <v>157</v>
      </c>
      <c r="D124" s="14" t="s">
        <v>60</v>
      </c>
      <c r="E124" s="14" t="s">
        <v>61</v>
      </c>
      <c r="F124" s="14" t="s">
        <v>167</v>
      </c>
      <c r="G124" s="14">
        <f ca="1">SUMIF('INVOICES(FEB19-MAR18)'!A124:A471,A124:A644,'INVOICES(FEB19-MAR18)'!L124)</f>
        <v>626.70000000000005</v>
      </c>
      <c r="H124" s="16" t="str">
        <f>VLOOKUP(Table1[[#This Row],[S/0]],TOTAL,5,0)</f>
        <v>P-NGA-CONNCT SDU</v>
      </c>
    </row>
    <row r="125" spans="1:8" x14ac:dyDescent="0.25">
      <c r="A125" s="14">
        <v>6177991</v>
      </c>
      <c r="B125" s="15">
        <v>43167</v>
      </c>
      <c r="C125" s="14" t="s">
        <v>158</v>
      </c>
      <c r="D125" s="14" t="s">
        <v>81</v>
      </c>
      <c r="E125" s="14" t="s">
        <v>61</v>
      </c>
      <c r="F125" s="14" t="s">
        <v>167</v>
      </c>
      <c r="G125" s="14">
        <f ca="1">SUMIF('INVOICES(FEB19-MAR18)'!A125:A472,A125:A645,'INVOICES(FEB19-MAR18)'!L125)</f>
        <v>433.57</v>
      </c>
      <c r="H125" s="16" t="str">
        <f>VLOOKUP(Table1[[#This Row],[S/0]],TOTAL,5,0)</f>
        <v>P-NGA-CONNCT SDU</v>
      </c>
    </row>
    <row r="126" spans="1:8" x14ac:dyDescent="0.25">
      <c r="A126" s="14">
        <v>6177991</v>
      </c>
      <c r="B126" s="15">
        <v>43167</v>
      </c>
      <c r="C126" s="14" t="s">
        <v>158</v>
      </c>
      <c r="D126" s="14" t="s">
        <v>66</v>
      </c>
      <c r="E126" s="14" t="s">
        <v>63</v>
      </c>
      <c r="F126" s="14" t="s">
        <v>167</v>
      </c>
      <c r="G126" s="14">
        <f ca="1">SUMIF('INVOICES(FEB19-MAR18)'!A126:A473,A126:A646,'INVOICES(FEB19-MAR18)'!L126)</f>
        <v>433.57</v>
      </c>
      <c r="H126" s="16" t="str">
        <f>VLOOKUP(Table1[[#This Row],[S/0]],TOTAL,5,0)</f>
        <v>P-NGA-CONNCT SDU</v>
      </c>
    </row>
    <row r="127" spans="1:8" x14ac:dyDescent="0.25">
      <c r="A127" s="14">
        <v>6267369</v>
      </c>
      <c r="B127" s="15">
        <v>43167</v>
      </c>
      <c r="C127" s="14" t="s">
        <v>155</v>
      </c>
      <c r="D127" s="14" t="s">
        <v>62</v>
      </c>
      <c r="E127" s="14" t="s">
        <v>63</v>
      </c>
      <c r="F127" s="14" t="s">
        <v>167</v>
      </c>
      <c r="G127" s="14">
        <f ca="1">SUMIF('INVOICES(FEB19-MAR18)'!A127:A474,A127:A647,'INVOICES(FEB19-MAR18)'!L127)</f>
        <v>626.70000000000005</v>
      </c>
      <c r="H127" s="16" t="str">
        <f>VLOOKUP(Table1[[#This Row],[S/0]],TOTAL,5,0)</f>
        <v>P-NGA-CONNCT SDU</v>
      </c>
    </row>
    <row r="128" spans="1:8" x14ac:dyDescent="0.25">
      <c r="A128" s="14">
        <v>6183700</v>
      </c>
      <c r="B128" s="15">
        <v>43168</v>
      </c>
      <c r="C128" s="14" t="s">
        <v>159</v>
      </c>
      <c r="D128" s="14" t="s">
        <v>60</v>
      </c>
      <c r="E128" s="14" t="s">
        <v>61</v>
      </c>
      <c r="F128" s="14" t="s">
        <v>167</v>
      </c>
      <c r="G128" s="14">
        <f ca="1">SUMIF('INVOICES(FEB19-MAR18)'!A128:A475,A128:A648,'INVOICES(FEB19-MAR18)'!L128)</f>
        <v>626.70000000000005</v>
      </c>
      <c r="H128" s="16" t="str">
        <f>VLOOKUP(Table1[[#This Row],[S/0]],TOTAL,5,0)</f>
        <v>P-NGA-CONNCT SDU</v>
      </c>
    </row>
    <row r="129" spans="1:8" x14ac:dyDescent="0.25">
      <c r="A129" s="14">
        <v>6269529</v>
      </c>
      <c r="B129" s="15">
        <v>43169</v>
      </c>
      <c r="C129" s="14" t="s">
        <v>160</v>
      </c>
      <c r="D129" s="14" t="s">
        <v>81</v>
      </c>
      <c r="E129" s="14" t="s">
        <v>61</v>
      </c>
      <c r="F129" s="14" t="s">
        <v>167</v>
      </c>
      <c r="G129" s="14">
        <f ca="1">SUMIF('INVOICES(FEB19-MAR18)'!A129:A476,A129:A649,'INVOICES(FEB19-MAR18)'!L129)</f>
        <v>433.57</v>
      </c>
      <c r="H129" s="16" t="str">
        <f>VLOOKUP(Table1[[#This Row],[S/0]],TOTAL,5,0)</f>
        <v>P-NGA-CONNCT SDU</v>
      </c>
    </row>
    <row r="130" spans="1:8" x14ac:dyDescent="0.25">
      <c r="A130" s="14">
        <v>6269529</v>
      </c>
      <c r="B130" s="15">
        <v>43169</v>
      </c>
      <c r="C130" s="14" t="s">
        <v>160</v>
      </c>
      <c r="D130" s="14" t="s">
        <v>66</v>
      </c>
      <c r="E130" s="14" t="s">
        <v>63</v>
      </c>
      <c r="F130" s="14" t="s">
        <v>167</v>
      </c>
      <c r="G130" s="14">
        <f ca="1">SUMIF('INVOICES(FEB19-MAR18)'!A130:A477,A130:A650,'INVOICES(FEB19-MAR18)'!L130)</f>
        <v>433.57</v>
      </c>
      <c r="H130" s="16" t="str">
        <f>VLOOKUP(Table1[[#This Row],[S/0]],TOTAL,5,0)</f>
        <v>P-NGA-CONNCT SDU</v>
      </c>
    </row>
    <row r="131" spans="1:8" x14ac:dyDescent="0.25">
      <c r="A131" s="14">
        <v>6183700</v>
      </c>
      <c r="B131" s="15">
        <v>43169</v>
      </c>
      <c r="C131" s="14" t="s">
        <v>159</v>
      </c>
      <c r="D131" s="14" t="s">
        <v>62</v>
      </c>
      <c r="E131" s="14" t="s">
        <v>63</v>
      </c>
      <c r="F131" s="14" t="s">
        <v>167</v>
      </c>
      <c r="G131" s="14">
        <f ca="1">SUMIF('INVOICES(FEB19-MAR18)'!A131:A478,A131:A651,'INVOICES(FEB19-MAR18)'!L131)</f>
        <v>626.70000000000005</v>
      </c>
      <c r="H131" s="16" t="str">
        <f>VLOOKUP(Table1[[#This Row],[S/0]],TOTAL,5,0)</f>
        <v>P-NGA-CONNCT SDU</v>
      </c>
    </row>
    <row r="132" spans="1:8" x14ac:dyDescent="0.25">
      <c r="A132" s="14">
        <v>6290541</v>
      </c>
      <c r="B132" s="15">
        <v>43169</v>
      </c>
      <c r="C132" s="14" t="s">
        <v>157</v>
      </c>
      <c r="D132" s="14" t="s">
        <v>62</v>
      </c>
      <c r="E132" s="14" t="s">
        <v>63</v>
      </c>
      <c r="F132" s="14" t="s">
        <v>167</v>
      </c>
      <c r="G132" s="14">
        <f ca="1">SUMIF('INVOICES(FEB19-MAR18)'!A132:A479,A132:A652,'INVOICES(FEB19-MAR18)'!L132)</f>
        <v>626.70000000000005</v>
      </c>
      <c r="H132" s="16" t="str">
        <f>VLOOKUP(Table1[[#This Row],[S/0]],TOTAL,5,0)</f>
        <v>P-NGA-CONNCT SDU</v>
      </c>
    </row>
    <row r="133" spans="1:8" x14ac:dyDescent="0.25">
      <c r="A133" s="14">
        <v>6375415</v>
      </c>
      <c r="B133" s="15">
        <v>43171</v>
      </c>
      <c r="C133" s="14" t="s">
        <v>161</v>
      </c>
      <c r="D133" s="14" t="s">
        <v>60</v>
      </c>
      <c r="E133" s="14" t="s">
        <v>61</v>
      </c>
      <c r="F133" s="14" t="s">
        <v>167</v>
      </c>
      <c r="G133" s="14">
        <f ca="1">SUMIF('INVOICES(FEB19-MAR18)'!A133:A480,A133:A653,'INVOICES(FEB19-MAR18)'!L133)</f>
        <v>0</v>
      </c>
      <c r="H133" s="16" t="str">
        <f>VLOOKUP(Table1[[#This Row],[S/0]],TOTAL,5,0)</f>
        <v>P-NGA-CONNCT SDU</v>
      </c>
    </row>
    <row r="134" spans="1:8" x14ac:dyDescent="0.25">
      <c r="A134" s="14">
        <v>6375415</v>
      </c>
      <c r="B134" s="15">
        <v>43171</v>
      </c>
      <c r="C134" s="14" t="s">
        <v>161</v>
      </c>
      <c r="D134" s="14" t="s">
        <v>62</v>
      </c>
      <c r="E134" s="14" t="s">
        <v>63</v>
      </c>
      <c r="F134" s="14" t="s">
        <v>167</v>
      </c>
      <c r="G134" s="14">
        <f ca="1">SUMIF('INVOICES(FEB19-MAR18)'!A134:A481,A134:A654,'INVOICES(FEB19-MAR18)'!L134)</f>
        <v>0</v>
      </c>
      <c r="H134" s="16" t="str">
        <f>VLOOKUP(Table1[[#This Row],[S/0]],TOTAL,5,0)</f>
        <v>P-NGA-CONNCT SDU</v>
      </c>
    </row>
    <row r="135" spans="1:8" x14ac:dyDescent="0.25">
      <c r="A135" s="14">
        <v>6043796</v>
      </c>
      <c r="B135" s="15">
        <v>43172</v>
      </c>
      <c r="C135" s="14" t="s">
        <v>162</v>
      </c>
      <c r="D135" s="14" t="s">
        <v>79</v>
      </c>
      <c r="E135" s="14" t="s">
        <v>63</v>
      </c>
      <c r="F135" s="14" t="s">
        <v>167</v>
      </c>
      <c r="G135" s="14">
        <f ca="1">SUMIF('INVOICES(FEB19-MAR18)'!A135:A482,A135:A655,'INVOICES(FEB19-MAR18)'!L135)</f>
        <v>90.81</v>
      </c>
      <c r="H135" s="16" t="str">
        <f>VLOOKUP(Table1[[#This Row],[S/0]],TOTAL,5,0)</f>
        <v>P-NGA-CONNCT SDU</v>
      </c>
    </row>
    <row r="136" spans="1:8" x14ac:dyDescent="0.25">
      <c r="A136" s="14">
        <v>6436552</v>
      </c>
      <c r="B136" s="15">
        <v>43173</v>
      </c>
      <c r="C136" s="14" t="s">
        <v>163</v>
      </c>
      <c r="D136" s="14" t="s">
        <v>81</v>
      </c>
      <c r="E136" s="14" t="s">
        <v>61</v>
      </c>
      <c r="F136" s="14" t="s">
        <v>167</v>
      </c>
      <c r="G136" s="14">
        <f ca="1">SUMIF('INVOICES(FEB19-MAR18)'!A136:A483,A136:A656,'INVOICES(FEB19-MAR18)'!L136)</f>
        <v>0</v>
      </c>
      <c r="H136" s="16" t="str">
        <f>VLOOKUP(Table1[[#This Row],[S/0]],TOTAL,5,0)</f>
        <v>P-NGA-BUILD ABF</v>
      </c>
    </row>
    <row r="137" spans="1:8" x14ac:dyDescent="0.25">
      <c r="A137" s="14">
        <v>6417467</v>
      </c>
      <c r="B137" s="15">
        <v>43174</v>
      </c>
      <c r="C137" s="14" t="s">
        <v>164</v>
      </c>
      <c r="D137" s="14" t="s">
        <v>79</v>
      </c>
      <c r="E137" s="14" t="s">
        <v>63</v>
      </c>
      <c r="F137" s="14" t="s">
        <v>167</v>
      </c>
      <c r="G137" s="14">
        <f ca="1">SUMIF('INVOICES(FEB19-MAR18)'!A137:A484,A137:A657,'INVOICES(FEB19-MAR18)'!L137)</f>
        <v>0</v>
      </c>
      <c r="H137" s="16" t="str">
        <f>VLOOKUP(Table1[[#This Row],[S/0]],TOTAL,5,0)</f>
        <v>P-NGA-CONNCT SDU</v>
      </c>
    </row>
    <row r="138" spans="1:8" x14ac:dyDescent="0.25">
      <c r="A138" s="14">
        <v>6440860</v>
      </c>
      <c r="B138" s="15">
        <v>43174</v>
      </c>
      <c r="C138" s="14" t="s">
        <v>165</v>
      </c>
      <c r="D138" s="14" t="s">
        <v>57</v>
      </c>
      <c r="E138" s="14" t="s">
        <v>92</v>
      </c>
      <c r="F138" s="14" t="s">
        <v>167</v>
      </c>
      <c r="G138" s="14">
        <f ca="1">SUMIF('INVOICES(FEB19-MAR18)'!A138:A485,A138:A658,'INVOICES(FEB19-MAR18)'!L138)</f>
        <v>0</v>
      </c>
      <c r="H138" s="16" t="str">
        <f>VLOOKUP(Table1[[#This Row],[S/0]],TOTAL,5,0)</f>
        <v>P-NGA-OSB REMED-FIXED</v>
      </c>
    </row>
    <row r="139" spans="1:8" x14ac:dyDescent="0.25">
      <c r="A139" s="14">
        <v>6440860</v>
      </c>
      <c r="B139" s="15">
        <v>43174</v>
      </c>
      <c r="C139" s="14" t="s">
        <v>165</v>
      </c>
      <c r="D139" s="14" t="s">
        <v>81</v>
      </c>
      <c r="E139" s="14" t="s">
        <v>61</v>
      </c>
      <c r="F139" s="14" t="s">
        <v>167</v>
      </c>
      <c r="G139" s="14">
        <f ca="1">SUMIF('INVOICES(FEB19-MAR18)'!A139:A486,A139:A659,'INVOICES(FEB19-MAR18)'!L139)</f>
        <v>0</v>
      </c>
      <c r="H139" s="16" t="str">
        <f>VLOOKUP(Table1[[#This Row],[S/0]],TOTAL,5,0)</f>
        <v>P-NGA-OSB REMED-FIXED</v>
      </c>
    </row>
    <row r="140" spans="1:8" x14ac:dyDescent="0.25">
      <c r="A140" s="14">
        <v>6440860</v>
      </c>
      <c r="B140" s="15">
        <v>43176</v>
      </c>
      <c r="C140" s="14" t="s">
        <v>165</v>
      </c>
      <c r="D140" s="14" t="s">
        <v>66</v>
      </c>
      <c r="E140" s="14" t="s">
        <v>63</v>
      </c>
      <c r="F140" s="14" t="s">
        <v>167</v>
      </c>
      <c r="G140" s="14">
        <f ca="1">SUMIF('INVOICES(FEB19-MAR18)'!A140:A487,A140:A660,'INVOICES(FEB19-MAR18)'!L140)</f>
        <v>0</v>
      </c>
      <c r="H140" s="16" t="str">
        <f>VLOOKUP(Table1[[#This Row],[S/0]],TOTAL,5,0)</f>
        <v>P-NGA-OSB REMED-FIXED</v>
      </c>
    </row>
    <row r="141" spans="1:8" x14ac:dyDescent="0.25">
      <c r="A141" s="14">
        <v>6073992</v>
      </c>
      <c r="B141" s="15">
        <v>43176</v>
      </c>
      <c r="C141" s="14" t="s">
        <v>166</v>
      </c>
      <c r="D141" s="14" t="s">
        <v>81</v>
      </c>
      <c r="E141" s="14" t="s">
        <v>61</v>
      </c>
      <c r="F141" s="14" t="s">
        <v>167</v>
      </c>
      <c r="G141" s="14">
        <f ca="1">SUMIF('INVOICES(FEB19-MAR18)'!A141:A488,A141:A661,'INVOICES(FEB19-MAR18)'!L141)</f>
        <v>433.57</v>
      </c>
      <c r="H141" s="16" t="str">
        <f>VLOOKUP(Table1[[#This Row],[S/0]],TOTAL,5,0)</f>
        <v>P-NGA-CONNCT SDU</v>
      </c>
    </row>
    <row r="142" spans="1:8" x14ac:dyDescent="0.25">
      <c r="A142" s="14">
        <v>6073992</v>
      </c>
      <c r="B142" s="15">
        <v>43176</v>
      </c>
      <c r="C142" s="14" t="s">
        <v>166</v>
      </c>
      <c r="D142" s="14" t="s">
        <v>66</v>
      </c>
      <c r="E142" s="14" t="s">
        <v>63</v>
      </c>
      <c r="F142" s="14" t="s">
        <v>167</v>
      </c>
      <c r="G142" s="14">
        <f ca="1">SUMIF('INVOICES(FEB19-MAR18)'!A142:A489,A142:A662,'INVOICES(FEB19-MAR18)'!L142)</f>
        <v>433.57</v>
      </c>
      <c r="H142" s="16" t="str">
        <f>VLOOKUP(Table1[[#This Row],[S/0]],TOTAL,5,0)</f>
        <v>P-NGA-CONNCT SDU</v>
      </c>
    </row>
    <row r="143" spans="1:8" x14ac:dyDescent="0.25">
      <c r="A143" s="14">
        <v>5480700</v>
      </c>
      <c r="B143" s="15">
        <v>43150</v>
      </c>
      <c r="C143" s="14" t="s">
        <v>168</v>
      </c>
      <c r="D143" s="14" t="s">
        <v>60</v>
      </c>
      <c r="E143" s="14" t="s">
        <v>61</v>
      </c>
      <c r="F143" s="14" t="s">
        <v>195</v>
      </c>
      <c r="G143" s="14">
        <f ca="1">SUMIF('INVOICES(FEB19-MAR18)'!A143:A490,A143:A663,'INVOICES(FEB19-MAR18)'!L143)</f>
        <v>0</v>
      </c>
      <c r="H143" s="16" t="str">
        <f>VLOOKUP(Table1[[#This Row],[S/0]],TOTAL,5,0)</f>
        <v>P-NGA-CONNCT SDU</v>
      </c>
    </row>
    <row r="144" spans="1:8" x14ac:dyDescent="0.25">
      <c r="A144" s="14">
        <v>5818455</v>
      </c>
      <c r="B144" s="15">
        <v>43151</v>
      </c>
      <c r="C144" s="14" t="s">
        <v>169</v>
      </c>
      <c r="D144" s="14" t="s">
        <v>60</v>
      </c>
      <c r="E144" s="14" t="s">
        <v>61</v>
      </c>
      <c r="F144" s="14" t="s">
        <v>195</v>
      </c>
      <c r="G144" s="14">
        <f ca="1">SUMIF('INVOICES(FEB19-MAR18)'!A144:A491,A144:A664,'INVOICES(FEB19-MAR18)'!L144)</f>
        <v>0</v>
      </c>
      <c r="H144" s="16" t="str">
        <f>VLOOKUP(Table1[[#This Row],[S/0]],TOTAL,5,0)</f>
        <v>P-NGA-CONNCT SDU</v>
      </c>
    </row>
    <row r="145" spans="1:8" x14ac:dyDescent="0.25">
      <c r="A145" s="14">
        <v>5836864</v>
      </c>
      <c r="B145" s="15">
        <v>43152</v>
      </c>
      <c r="C145" s="14" t="s">
        <v>170</v>
      </c>
      <c r="D145" s="14" t="s">
        <v>66</v>
      </c>
      <c r="E145" s="14" t="s">
        <v>63</v>
      </c>
      <c r="F145" s="14" t="s">
        <v>195</v>
      </c>
      <c r="G145" s="14">
        <f ca="1">SUMIF('INVOICES(FEB19-MAR18)'!A145:A492,A145:A665,'INVOICES(FEB19-MAR18)'!L145)</f>
        <v>0</v>
      </c>
      <c r="H145" s="16" t="str">
        <f>VLOOKUP(Table1[[#This Row],[S/0]],TOTAL,5,0)</f>
        <v>P-NGA-CONNCT SDU</v>
      </c>
    </row>
    <row r="146" spans="1:8" x14ac:dyDescent="0.25">
      <c r="A146" s="14">
        <v>5818455</v>
      </c>
      <c r="B146" s="15">
        <v>43152</v>
      </c>
      <c r="C146" s="14" t="s">
        <v>169</v>
      </c>
      <c r="D146" s="14" t="s">
        <v>62</v>
      </c>
      <c r="E146" s="14" t="s">
        <v>63</v>
      </c>
      <c r="F146" s="14" t="s">
        <v>195</v>
      </c>
      <c r="G146" s="14">
        <f ca="1">SUMIF('INVOICES(FEB19-MAR18)'!A146:A493,A146:A666,'INVOICES(FEB19-MAR18)'!L146)</f>
        <v>0</v>
      </c>
      <c r="H146" s="16" t="str">
        <f>VLOOKUP(Table1[[#This Row],[S/0]],TOTAL,5,0)</f>
        <v>P-NGA-CONNCT SDU</v>
      </c>
    </row>
    <row r="147" spans="1:8" x14ac:dyDescent="0.25">
      <c r="A147" s="14">
        <v>5966916</v>
      </c>
      <c r="B147" s="15">
        <v>43152</v>
      </c>
      <c r="C147" s="14" t="s">
        <v>171</v>
      </c>
      <c r="D147" s="14" t="s">
        <v>81</v>
      </c>
      <c r="E147" s="14" t="s">
        <v>61</v>
      </c>
      <c r="F147" s="14" t="s">
        <v>195</v>
      </c>
      <c r="G147" s="14">
        <f ca="1">SUMIF('INVOICES(FEB19-MAR18)'!A147:A494,A147:A667,'INVOICES(FEB19-MAR18)'!L147)</f>
        <v>0</v>
      </c>
      <c r="H147" s="16" t="str">
        <f>VLOOKUP(Table1[[#This Row],[S/0]],TOTAL,5,0)</f>
        <v>P-NGA-CONNCT SDU</v>
      </c>
    </row>
    <row r="148" spans="1:8" x14ac:dyDescent="0.25">
      <c r="A148" s="14">
        <v>5966916</v>
      </c>
      <c r="B148" s="15">
        <v>43153</v>
      </c>
      <c r="C148" s="14" t="s">
        <v>171</v>
      </c>
      <c r="D148" s="14" t="s">
        <v>66</v>
      </c>
      <c r="E148" s="14" t="s">
        <v>63</v>
      </c>
      <c r="F148" s="14" t="s">
        <v>195</v>
      </c>
      <c r="G148" s="14">
        <f ca="1">SUMIF('INVOICES(FEB19-MAR18)'!A148:A495,A148:A668,'INVOICES(FEB19-MAR18)'!L148)</f>
        <v>0</v>
      </c>
      <c r="H148" s="16" t="str">
        <f>VLOOKUP(Table1[[#This Row],[S/0]],TOTAL,5,0)</f>
        <v>P-NGA-CONNCT SDU</v>
      </c>
    </row>
    <row r="149" spans="1:8" x14ac:dyDescent="0.25">
      <c r="A149" s="14">
        <v>5703308</v>
      </c>
      <c r="B149" s="15">
        <v>43153</v>
      </c>
      <c r="C149" s="14" t="s">
        <v>172</v>
      </c>
      <c r="D149" s="14" t="s">
        <v>66</v>
      </c>
      <c r="E149" s="14" t="s">
        <v>173</v>
      </c>
      <c r="F149" s="14" t="s">
        <v>195</v>
      </c>
      <c r="G149" s="14">
        <f ca="1">SUMIF('INVOICES(FEB19-MAR18)'!A149:A496,A149:A669,'INVOICES(FEB19-MAR18)'!L149)</f>
        <v>0</v>
      </c>
      <c r="H149" s="16" t="str">
        <f>VLOOKUP(Table1[[#This Row],[S/0]],TOTAL,5,0)</f>
        <v>P-NGA-CONNCT SDU</v>
      </c>
    </row>
    <row r="150" spans="1:8" x14ac:dyDescent="0.25">
      <c r="A150" s="14">
        <v>5945022</v>
      </c>
      <c r="B150" s="15">
        <v>43154</v>
      </c>
      <c r="C150" s="14" t="s">
        <v>174</v>
      </c>
      <c r="D150" s="14" t="s">
        <v>60</v>
      </c>
      <c r="E150" s="14" t="s">
        <v>61</v>
      </c>
      <c r="F150" s="14" t="s">
        <v>195</v>
      </c>
      <c r="G150" s="14">
        <f ca="1">SUMIF('INVOICES(FEB19-MAR18)'!A150:A497,A150:A670,'INVOICES(FEB19-MAR18)'!L150)</f>
        <v>0</v>
      </c>
      <c r="H150" s="16" t="str">
        <f>VLOOKUP(Table1[[#This Row],[S/0]],TOTAL,5,0)</f>
        <v>P-NGA-CONNCT SDU</v>
      </c>
    </row>
    <row r="151" spans="1:8" x14ac:dyDescent="0.25">
      <c r="A151" s="14">
        <v>5480700</v>
      </c>
      <c r="B151" s="15">
        <v>43154</v>
      </c>
      <c r="C151" s="14" t="s">
        <v>168</v>
      </c>
      <c r="D151" s="14" t="s">
        <v>62</v>
      </c>
      <c r="E151" s="14" t="s">
        <v>63</v>
      </c>
      <c r="F151" s="14" t="s">
        <v>195</v>
      </c>
      <c r="G151" s="14">
        <f ca="1">SUMIF('INVOICES(FEB19-MAR18)'!A151:A498,A151:A671,'INVOICES(FEB19-MAR18)'!L151)</f>
        <v>0</v>
      </c>
      <c r="H151" s="16" t="str">
        <f>VLOOKUP(Table1[[#This Row],[S/0]],TOTAL,5,0)</f>
        <v>P-NGA-CONNCT SDU</v>
      </c>
    </row>
    <row r="152" spans="1:8" x14ac:dyDescent="0.25">
      <c r="A152" s="14">
        <v>5945022</v>
      </c>
      <c r="B152" s="15">
        <v>43155</v>
      </c>
      <c r="C152" s="14" t="s">
        <v>174</v>
      </c>
      <c r="D152" s="14" t="s">
        <v>62</v>
      </c>
      <c r="E152" s="14" t="s">
        <v>63</v>
      </c>
      <c r="F152" s="14" t="s">
        <v>195</v>
      </c>
      <c r="G152" s="14">
        <f ca="1">SUMIF('INVOICES(FEB19-MAR18)'!A152:A499,A152:A672,'INVOICES(FEB19-MAR18)'!L152)</f>
        <v>0</v>
      </c>
      <c r="H152" s="16" t="str">
        <f>VLOOKUP(Table1[[#This Row],[S/0]],TOTAL,5,0)</f>
        <v>P-NGA-CONNCT SDU</v>
      </c>
    </row>
    <row r="153" spans="1:8" x14ac:dyDescent="0.25">
      <c r="A153" s="14">
        <v>5417462</v>
      </c>
      <c r="B153" s="15">
        <v>43155</v>
      </c>
      <c r="C153" s="14" t="s">
        <v>175</v>
      </c>
      <c r="D153" s="14" t="s">
        <v>57</v>
      </c>
      <c r="E153" s="14" t="s">
        <v>92</v>
      </c>
      <c r="F153" s="14" t="s">
        <v>195</v>
      </c>
      <c r="G153" s="14">
        <f ca="1">SUMIF('INVOICES(FEB19-MAR18)'!A153:A500,A153:A673,'INVOICES(FEB19-MAR18)'!L153)</f>
        <v>-194.94</v>
      </c>
      <c r="H153" s="16" t="str">
        <f>VLOOKUP(Table1[[#This Row],[S/0]],TOTAL,5,0)</f>
        <v>P-NGA-OSB REMED-ABF</v>
      </c>
    </row>
    <row r="154" spans="1:8" x14ac:dyDescent="0.25">
      <c r="A154" s="14">
        <v>5417462</v>
      </c>
      <c r="B154" s="15">
        <v>43155</v>
      </c>
      <c r="C154" s="14" t="s">
        <v>175</v>
      </c>
      <c r="D154" s="14" t="s">
        <v>81</v>
      </c>
      <c r="E154" s="14" t="s">
        <v>61</v>
      </c>
      <c r="F154" s="14" t="s">
        <v>195</v>
      </c>
      <c r="G154" s="14">
        <f ca="1">SUMIF('INVOICES(FEB19-MAR18)'!A154:A501,A154:A674,'INVOICES(FEB19-MAR18)'!L154)</f>
        <v>-194.94</v>
      </c>
      <c r="H154" s="16" t="str">
        <f>VLOOKUP(Table1[[#This Row],[S/0]],TOTAL,5,0)</f>
        <v>P-NGA-OSB REMED-ABF</v>
      </c>
    </row>
    <row r="155" spans="1:8" x14ac:dyDescent="0.25">
      <c r="A155" s="14">
        <v>5579713</v>
      </c>
      <c r="B155" s="15">
        <v>43155</v>
      </c>
      <c r="C155" s="14" t="s">
        <v>176</v>
      </c>
      <c r="D155" s="14" t="s">
        <v>81</v>
      </c>
      <c r="E155" s="14" t="s">
        <v>61</v>
      </c>
      <c r="F155" s="14" t="s">
        <v>195</v>
      </c>
      <c r="G155" s="14">
        <f ca="1">SUMIF('INVOICES(FEB19-MAR18)'!A155:A502,A155:A675,'INVOICES(FEB19-MAR18)'!L155)</f>
        <v>238.63</v>
      </c>
      <c r="H155" s="16" t="str">
        <f>VLOOKUP(Table1[[#This Row],[S/0]],TOTAL,5,0)</f>
        <v>P-NGA-BUILD ABF</v>
      </c>
    </row>
    <row r="156" spans="1:8" x14ac:dyDescent="0.25">
      <c r="A156" s="14">
        <v>5918104</v>
      </c>
      <c r="B156" s="15">
        <v>43155</v>
      </c>
      <c r="C156" s="14" t="s">
        <v>177</v>
      </c>
      <c r="D156" s="14" t="s">
        <v>81</v>
      </c>
      <c r="E156" s="14" t="s">
        <v>61</v>
      </c>
      <c r="F156" s="14" t="s">
        <v>195</v>
      </c>
      <c r="G156" s="14">
        <f ca="1">SUMIF('INVOICES(FEB19-MAR18)'!A156:A503,A156:A676,'INVOICES(FEB19-MAR18)'!L156)</f>
        <v>238.63</v>
      </c>
      <c r="H156" s="16" t="str">
        <f>VLOOKUP(Table1[[#This Row],[S/0]],TOTAL,5,0)</f>
        <v>P-NGA-BUILD ABF</v>
      </c>
    </row>
    <row r="157" spans="1:8" x14ac:dyDescent="0.25">
      <c r="A157" s="14">
        <v>6028532</v>
      </c>
      <c r="B157" s="15">
        <v>43158</v>
      </c>
      <c r="C157" s="14" t="s">
        <v>178</v>
      </c>
      <c r="D157" s="14" t="s">
        <v>60</v>
      </c>
      <c r="E157" s="14" t="s">
        <v>61</v>
      </c>
      <c r="F157" s="14" t="s">
        <v>195</v>
      </c>
      <c r="G157" s="14">
        <f ca="1">SUMIF('INVOICES(FEB19-MAR18)'!A157:A504,A157:A677,'INVOICES(FEB19-MAR18)'!L157)</f>
        <v>0</v>
      </c>
      <c r="H157" s="16" t="str">
        <f>VLOOKUP(Table1[[#This Row],[S/0]],TOTAL,5,0)</f>
        <v>P-NGA-CONNCT SDU</v>
      </c>
    </row>
    <row r="158" spans="1:8" x14ac:dyDescent="0.25">
      <c r="A158" s="14">
        <v>6028532</v>
      </c>
      <c r="B158" s="15">
        <v>43158</v>
      </c>
      <c r="C158" s="14" t="s">
        <v>178</v>
      </c>
      <c r="D158" s="14" t="s">
        <v>62</v>
      </c>
      <c r="E158" s="14" t="s">
        <v>84</v>
      </c>
      <c r="F158" s="14" t="s">
        <v>195</v>
      </c>
      <c r="G158" s="14">
        <f ca="1">SUMIF('INVOICES(FEB19-MAR18)'!A158:A505,A158:A678,'INVOICES(FEB19-MAR18)'!L158)</f>
        <v>0</v>
      </c>
      <c r="H158" s="16" t="str">
        <f>VLOOKUP(Table1[[#This Row],[S/0]],TOTAL,5,0)</f>
        <v>P-NGA-CONNCT SDU</v>
      </c>
    </row>
    <row r="159" spans="1:8" x14ac:dyDescent="0.25">
      <c r="A159" s="14">
        <v>5417462</v>
      </c>
      <c r="B159" s="15">
        <v>43159</v>
      </c>
      <c r="C159" s="14" t="s">
        <v>175</v>
      </c>
      <c r="D159" s="14" t="s">
        <v>66</v>
      </c>
      <c r="E159" s="14" t="s">
        <v>84</v>
      </c>
      <c r="F159" s="14" t="s">
        <v>195</v>
      </c>
      <c r="G159" s="14">
        <f ca="1">SUMIF('INVOICES(FEB19-MAR18)'!A159:A506,A159:A679,'INVOICES(FEB19-MAR18)'!L159)</f>
        <v>-194.94</v>
      </c>
      <c r="H159" s="16" t="str">
        <f>VLOOKUP(Table1[[#This Row],[S/0]],TOTAL,5,0)</f>
        <v>P-NGA-OSB REMED-ABF</v>
      </c>
    </row>
    <row r="160" spans="1:8" x14ac:dyDescent="0.25">
      <c r="A160" s="14">
        <v>6143647</v>
      </c>
      <c r="B160" s="15">
        <v>43160</v>
      </c>
      <c r="C160" s="14" t="s">
        <v>179</v>
      </c>
      <c r="D160" s="14" t="s">
        <v>81</v>
      </c>
      <c r="E160" s="14" t="s">
        <v>61</v>
      </c>
      <c r="F160" s="14" t="s">
        <v>195</v>
      </c>
      <c r="G160" s="14">
        <f ca="1">SUMIF('INVOICES(FEB19-MAR18)'!A160:A507,A160:A680,'INVOICES(FEB19-MAR18)'!L160)</f>
        <v>433.57</v>
      </c>
      <c r="H160" s="16" t="str">
        <f>VLOOKUP(Table1[[#This Row],[S/0]],TOTAL,5,0)</f>
        <v>P-NGA-CONNCT SDU</v>
      </c>
    </row>
    <row r="161" spans="1:8" x14ac:dyDescent="0.25">
      <c r="A161" s="14">
        <v>5918104</v>
      </c>
      <c r="B161" s="15">
        <v>43161</v>
      </c>
      <c r="C161" s="14" t="s">
        <v>177</v>
      </c>
      <c r="D161" s="14" t="s">
        <v>66</v>
      </c>
      <c r="E161" s="14" t="s">
        <v>84</v>
      </c>
      <c r="F161" s="14" t="s">
        <v>195</v>
      </c>
      <c r="G161" s="14">
        <f ca="1">SUMIF('INVOICES(FEB19-MAR18)'!A161:A508,A161:A681,'INVOICES(FEB19-MAR18)'!L161)</f>
        <v>238.63</v>
      </c>
      <c r="H161" s="16" t="str">
        <f>VLOOKUP(Table1[[#This Row],[S/0]],TOTAL,5,0)</f>
        <v>P-NGA-BUILD ABF</v>
      </c>
    </row>
    <row r="162" spans="1:8" x14ac:dyDescent="0.25">
      <c r="A162" s="14">
        <v>6171579</v>
      </c>
      <c r="B162" s="15">
        <v>43161</v>
      </c>
      <c r="C162" s="14" t="s">
        <v>180</v>
      </c>
      <c r="D162" s="14" t="s">
        <v>81</v>
      </c>
      <c r="E162" s="14" t="s">
        <v>61</v>
      </c>
      <c r="F162" s="14" t="s">
        <v>195</v>
      </c>
      <c r="G162" s="14">
        <f ca="1">SUMIF('INVOICES(FEB19-MAR18)'!A162:A509,A162:A682,'INVOICES(FEB19-MAR18)'!L162)</f>
        <v>433.57</v>
      </c>
      <c r="H162" s="16" t="str">
        <f>VLOOKUP(Table1[[#This Row],[S/0]],TOTAL,5,0)</f>
        <v>P-NGA-CONNCT SDU</v>
      </c>
    </row>
    <row r="163" spans="1:8" x14ac:dyDescent="0.25">
      <c r="A163" s="14">
        <v>5984346</v>
      </c>
      <c r="B163" s="15">
        <v>43161</v>
      </c>
      <c r="C163" s="14" t="s">
        <v>181</v>
      </c>
      <c r="D163" s="14" t="s">
        <v>81</v>
      </c>
      <c r="E163" s="14" t="s">
        <v>61</v>
      </c>
      <c r="F163" s="14" t="s">
        <v>195</v>
      </c>
      <c r="G163" s="14">
        <f ca="1">SUMIF('INVOICES(FEB19-MAR18)'!A163:A510,A163:A683,'INVOICES(FEB19-MAR18)'!L163)</f>
        <v>433.57</v>
      </c>
      <c r="H163" s="16" t="str">
        <f>VLOOKUP(Table1[[#This Row],[S/0]],TOTAL,5,0)</f>
        <v>P-NGA-CONNCT SDU</v>
      </c>
    </row>
    <row r="164" spans="1:8" x14ac:dyDescent="0.25">
      <c r="A164" s="14">
        <v>6171579</v>
      </c>
      <c r="B164" s="15">
        <v>43164</v>
      </c>
      <c r="C164" s="14" t="s">
        <v>180</v>
      </c>
      <c r="D164" s="14" t="s">
        <v>66</v>
      </c>
      <c r="E164" s="14" t="s">
        <v>182</v>
      </c>
      <c r="F164" s="14" t="s">
        <v>195</v>
      </c>
      <c r="G164" s="14">
        <f ca="1">SUMIF('INVOICES(FEB19-MAR18)'!A164:A511,A164:A684,'INVOICES(FEB19-MAR18)'!L164)</f>
        <v>433.57</v>
      </c>
      <c r="H164" s="16" t="str">
        <f>VLOOKUP(Table1[[#This Row],[S/0]],TOTAL,5,0)</f>
        <v>P-NGA-CONNCT SDU</v>
      </c>
    </row>
    <row r="165" spans="1:8" x14ac:dyDescent="0.25">
      <c r="A165" s="14">
        <v>5874825</v>
      </c>
      <c r="B165" s="15">
        <v>43164</v>
      </c>
      <c r="C165" s="14" t="s">
        <v>183</v>
      </c>
      <c r="D165" s="14" t="s">
        <v>60</v>
      </c>
      <c r="E165" s="14" t="s">
        <v>184</v>
      </c>
      <c r="F165" s="14" t="s">
        <v>195</v>
      </c>
      <c r="G165" s="14">
        <f ca="1">SUMIF('INVOICES(FEB19-MAR18)'!A165:A512,A165:A685,'INVOICES(FEB19-MAR18)'!L165)</f>
        <v>626.70000000000005</v>
      </c>
      <c r="H165" s="16" t="str">
        <f>VLOOKUP(Table1[[#This Row],[S/0]],TOTAL,5,0)</f>
        <v>P-NGA-BUILD ABF</v>
      </c>
    </row>
    <row r="166" spans="1:8" x14ac:dyDescent="0.25">
      <c r="A166" s="14">
        <v>6143647</v>
      </c>
      <c r="B166" s="15">
        <v>43164</v>
      </c>
      <c r="C166" s="14" t="s">
        <v>179</v>
      </c>
      <c r="D166" s="14" t="s">
        <v>66</v>
      </c>
      <c r="E166" s="14" t="s">
        <v>84</v>
      </c>
      <c r="F166" s="14" t="s">
        <v>195</v>
      </c>
      <c r="G166" s="14">
        <f ca="1">SUMIF('INVOICES(FEB19-MAR18)'!A166:A513,A166:A686,'INVOICES(FEB19-MAR18)'!L166)</f>
        <v>433.57</v>
      </c>
      <c r="H166" s="16" t="str">
        <f>VLOOKUP(Table1[[#This Row],[S/0]],TOTAL,5,0)</f>
        <v>P-NGA-CONNCT SDU</v>
      </c>
    </row>
    <row r="167" spans="1:8" x14ac:dyDescent="0.25">
      <c r="A167" s="14">
        <v>5874825</v>
      </c>
      <c r="B167" s="15">
        <v>43164</v>
      </c>
      <c r="C167" s="14" t="s">
        <v>183</v>
      </c>
      <c r="D167" s="14" t="s">
        <v>60</v>
      </c>
      <c r="E167" s="14" t="s">
        <v>185</v>
      </c>
      <c r="F167" s="14" t="s">
        <v>195</v>
      </c>
      <c r="G167" s="14">
        <f ca="1">SUMIF('INVOICES(FEB19-MAR18)'!A167:A514,A167:A687,'INVOICES(FEB19-MAR18)'!L167)</f>
        <v>626.70000000000005</v>
      </c>
      <c r="H167" s="16" t="str">
        <f>VLOOKUP(Table1[[#This Row],[S/0]],TOTAL,5,0)</f>
        <v>P-NGA-BUILD ABF</v>
      </c>
    </row>
    <row r="168" spans="1:8" x14ac:dyDescent="0.25">
      <c r="A168" s="14">
        <v>5722167</v>
      </c>
      <c r="B168" s="15">
        <v>43164</v>
      </c>
      <c r="C168" s="14" t="s">
        <v>186</v>
      </c>
      <c r="D168" s="14" t="s">
        <v>150</v>
      </c>
      <c r="E168" s="14" t="s">
        <v>84</v>
      </c>
      <c r="F168" s="14" t="s">
        <v>195</v>
      </c>
      <c r="G168" s="14">
        <f ca="1">SUMIF('INVOICES(FEB19-MAR18)'!A168:A515,A168:A688,'INVOICES(FEB19-MAR18)'!L168)</f>
        <v>205.64</v>
      </c>
      <c r="H168" s="16" t="str">
        <f>VLOOKUP(Table1[[#This Row],[S/0]],TOTAL,5,0)</f>
        <v>P-NGA-CONNCT SDU</v>
      </c>
    </row>
    <row r="169" spans="1:8" x14ac:dyDescent="0.25">
      <c r="A169" s="14">
        <v>6233543</v>
      </c>
      <c r="B169" s="15">
        <v>43165</v>
      </c>
      <c r="C169" s="14" t="s">
        <v>187</v>
      </c>
      <c r="D169" s="14" t="s">
        <v>60</v>
      </c>
      <c r="E169" s="14" t="s">
        <v>184</v>
      </c>
      <c r="F169" s="14" t="s">
        <v>195</v>
      </c>
      <c r="G169" s="14">
        <f ca="1">SUMIF('INVOICES(FEB19-MAR18)'!A169:A516,A169:A689,'INVOICES(FEB19-MAR18)'!L169)</f>
        <v>498.69000000000005</v>
      </c>
      <c r="H169" s="16" t="str">
        <f>VLOOKUP(Table1[[#This Row],[S/0]],TOTAL,5,0)</f>
        <v>P-NGA-CONNCT SDU</v>
      </c>
    </row>
    <row r="170" spans="1:8" x14ac:dyDescent="0.25">
      <c r="A170" s="14">
        <v>5984346</v>
      </c>
      <c r="B170" s="15">
        <v>43165</v>
      </c>
      <c r="C170" s="14" t="s">
        <v>181</v>
      </c>
      <c r="D170" s="14" t="s">
        <v>66</v>
      </c>
      <c r="E170" s="14" t="s">
        <v>84</v>
      </c>
      <c r="F170" s="14" t="s">
        <v>195</v>
      </c>
      <c r="G170" s="14">
        <f ca="1">SUMIF('INVOICES(FEB19-MAR18)'!A170:A517,A170:A690,'INVOICES(FEB19-MAR18)'!L170)</f>
        <v>433.57</v>
      </c>
      <c r="H170" s="16" t="str">
        <f>VLOOKUP(Table1[[#This Row],[S/0]],TOTAL,5,0)</f>
        <v>P-NGA-CONNCT SDU</v>
      </c>
    </row>
    <row r="171" spans="1:8" x14ac:dyDescent="0.25">
      <c r="A171" s="14">
        <v>6233543</v>
      </c>
      <c r="B171" s="15">
        <v>43166</v>
      </c>
      <c r="C171" s="14" t="s">
        <v>187</v>
      </c>
      <c r="D171" s="14" t="s">
        <v>62</v>
      </c>
      <c r="E171" s="14" t="s">
        <v>84</v>
      </c>
      <c r="F171" s="14" t="s">
        <v>195</v>
      </c>
      <c r="G171" s="14">
        <f ca="1">SUMIF('INVOICES(FEB19-MAR18)'!A171:A518,A171:A691,'INVOICES(FEB19-MAR18)'!L171)</f>
        <v>498.69000000000005</v>
      </c>
      <c r="H171" s="16" t="str">
        <f>VLOOKUP(Table1[[#This Row],[S/0]],TOTAL,5,0)</f>
        <v>P-NGA-CONNCT SDU</v>
      </c>
    </row>
    <row r="172" spans="1:8" x14ac:dyDescent="0.25">
      <c r="A172" s="14">
        <v>5579713</v>
      </c>
      <c r="B172" s="15">
        <v>43167</v>
      </c>
      <c r="C172" s="14" t="s">
        <v>176</v>
      </c>
      <c r="D172" s="14" t="s">
        <v>66</v>
      </c>
      <c r="E172" s="14" t="s">
        <v>84</v>
      </c>
      <c r="F172" s="14" t="s">
        <v>195</v>
      </c>
      <c r="G172" s="14">
        <f ca="1">SUMIF('INVOICES(FEB19-MAR18)'!A172:A519,A172:A692,'INVOICES(FEB19-MAR18)'!L172)</f>
        <v>238.63</v>
      </c>
      <c r="H172" s="16" t="str">
        <f>VLOOKUP(Table1[[#This Row],[S/0]],TOTAL,5,0)</f>
        <v>P-NGA-BUILD ABF</v>
      </c>
    </row>
    <row r="173" spans="1:8" x14ac:dyDescent="0.25">
      <c r="A173" s="14">
        <v>6224752</v>
      </c>
      <c r="B173" s="15">
        <v>43168</v>
      </c>
      <c r="C173" s="14" t="s">
        <v>188</v>
      </c>
      <c r="D173" s="14" t="s">
        <v>87</v>
      </c>
      <c r="E173" s="14" t="s">
        <v>184</v>
      </c>
      <c r="F173" s="14" t="s">
        <v>195</v>
      </c>
      <c r="G173" s="14">
        <f ca="1">SUMIF('INVOICES(FEB19-MAR18)'!A173:A520,A173:A693,'INVOICES(FEB19-MAR18)'!L173)</f>
        <v>498.69</v>
      </c>
      <c r="H173" s="16" t="str">
        <f>VLOOKUP(Table1[[#This Row],[S/0]],TOTAL,5,0)</f>
        <v>P-NGA-CONNCT SDU</v>
      </c>
    </row>
    <row r="174" spans="1:8" x14ac:dyDescent="0.25">
      <c r="A174" s="14">
        <v>6224752</v>
      </c>
      <c r="B174" s="15">
        <v>43168</v>
      </c>
      <c r="C174" s="14" t="s">
        <v>188</v>
      </c>
      <c r="D174" s="14" t="s">
        <v>65</v>
      </c>
      <c r="E174" s="14" t="s">
        <v>84</v>
      </c>
      <c r="F174" s="14" t="s">
        <v>195</v>
      </c>
      <c r="G174" s="14">
        <f ca="1">SUMIF('INVOICES(FEB19-MAR18)'!A174:A521,A174:A694,'INVOICES(FEB19-MAR18)'!L174)</f>
        <v>498.69</v>
      </c>
      <c r="H174" s="16" t="str">
        <f>VLOOKUP(Table1[[#This Row],[S/0]],TOTAL,5,0)</f>
        <v>P-NGA-CONNCT SDU</v>
      </c>
    </row>
    <row r="175" spans="1:8" x14ac:dyDescent="0.25">
      <c r="A175" s="14">
        <v>6327599</v>
      </c>
      <c r="B175" s="15">
        <v>43169</v>
      </c>
      <c r="C175" s="14" t="s">
        <v>189</v>
      </c>
      <c r="D175" s="14" t="s">
        <v>81</v>
      </c>
      <c r="E175" s="14" t="s">
        <v>184</v>
      </c>
      <c r="F175" s="14" t="s">
        <v>195</v>
      </c>
      <c r="G175" s="14">
        <f ca="1">SUMIF('INVOICES(FEB19-MAR18)'!A175:A522,A175:A695,'INVOICES(FEB19-MAR18)'!L175)</f>
        <v>433.57</v>
      </c>
      <c r="H175" s="16" t="str">
        <f>VLOOKUP(Table1[[#This Row],[S/0]],TOTAL,5,0)</f>
        <v>P-NGA-BUILD ABF</v>
      </c>
    </row>
    <row r="176" spans="1:8" x14ac:dyDescent="0.25">
      <c r="A176" s="14">
        <v>5774233</v>
      </c>
      <c r="B176" s="15">
        <v>43171</v>
      </c>
      <c r="C176" s="14" t="s">
        <v>190</v>
      </c>
      <c r="D176" s="14" t="s">
        <v>90</v>
      </c>
      <c r="E176" s="14" t="s">
        <v>184</v>
      </c>
      <c r="F176" s="14" t="s">
        <v>195</v>
      </c>
      <c r="G176" s="14">
        <f ca="1">SUMIF('INVOICES(FEB19-MAR18)'!A176:A523,A176:A696,'INVOICES(FEB19-MAR18)'!L176)</f>
        <v>881.69</v>
      </c>
      <c r="H176" s="16" t="str">
        <f>VLOOKUP(Table1[[#This Row],[S/0]],TOTAL,5,0)</f>
        <v>P-NGA-CONNCT SDU</v>
      </c>
    </row>
    <row r="177" spans="1:8" x14ac:dyDescent="0.25">
      <c r="A177" s="14">
        <v>5665623</v>
      </c>
      <c r="B177" s="15">
        <v>43172</v>
      </c>
      <c r="C177" s="14" t="s">
        <v>191</v>
      </c>
      <c r="D177" s="14" t="s">
        <v>87</v>
      </c>
      <c r="E177" s="14" t="s">
        <v>184</v>
      </c>
      <c r="F177" s="14" t="s">
        <v>195</v>
      </c>
      <c r="G177" s="14">
        <f ca="1">SUMIF('INVOICES(FEB19-MAR18)'!A177:A524,A177:A697,'INVOICES(FEB19-MAR18)'!L177)</f>
        <v>498.69</v>
      </c>
      <c r="H177" s="16" t="str">
        <f>VLOOKUP(Table1[[#This Row],[S/0]],TOTAL,5,0)</f>
        <v>P-NGA-CONNCT SDU</v>
      </c>
    </row>
    <row r="178" spans="1:8" x14ac:dyDescent="0.25">
      <c r="A178" s="14">
        <v>6292649</v>
      </c>
      <c r="B178" s="15">
        <v>43172</v>
      </c>
      <c r="C178" s="14" t="s">
        <v>192</v>
      </c>
      <c r="D178" s="14" t="s">
        <v>79</v>
      </c>
      <c r="E178" s="14" t="s">
        <v>84</v>
      </c>
      <c r="F178" s="14" t="s">
        <v>195</v>
      </c>
      <c r="G178" s="14">
        <f ca="1">SUMIF('INVOICES(FEB19-MAR18)'!A178:A525,A178:A698,'INVOICES(FEB19-MAR18)'!L178)</f>
        <v>90.81</v>
      </c>
      <c r="H178" s="16" t="str">
        <f>VLOOKUP(Table1[[#This Row],[S/0]],TOTAL,5,0)</f>
        <v>P-NGA-CONNCT SDU</v>
      </c>
    </row>
    <row r="179" spans="1:8" x14ac:dyDescent="0.25">
      <c r="A179" s="14">
        <v>4330780</v>
      </c>
      <c r="B179" s="15">
        <v>43173</v>
      </c>
      <c r="C179" s="14" t="s">
        <v>193</v>
      </c>
      <c r="D179" s="14" t="s">
        <v>60</v>
      </c>
      <c r="E179" s="14" t="s">
        <v>184</v>
      </c>
      <c r="F179" s="14" t="s">
        <v>195</v>
      </c>
      <c r="G179" s="14">
        <f ca="1">SUMIF('INVOICES(FEB19-MAR18)'!A179:A526,A179:A699,'INVOICES(FEB19-MAR18)'!L179)</f>
        <v>0</v>
      </c>
      <c r="H179" s="16" t="e">
        <f>VLOOKUP(Table1[[#This Row],[S/0]],TOTAL,5,0)</f>
        <v>#N/A</v>
      </c>
    </row>
    <row r="180" spans="1:8" x14ac:dyDescent="0.25">
      <c r="A180" s="14">
        <v>5774233</v>
      </c>
      <c r="B180" s="15">
        <v>43173</v>
      </c>
      <c r="C180" s="14" t="s">
        <v>190</v>
      </c>
      <c r="D180" s="14" t="s">
        <v>68</v>
      </c>
      <c r="E180" s="14" t="s">
        <v>84</v>
      </c>
      <c r="F180" s="14" t="s">
        <v>195</v>
      </c>
      <c r="G180" s="14">
        <f ca="1">SUMIF('INVOICES(FEB19-MAR18)'!A180:A527,A180:A700,'INVOICES(FEB19-MAR18)'!L180)</f>
        <v>881.69</v>
      </c>
      <c r="H180" s="16" t="str">
        <f>VLOOKUP(Table1[[#This Row],[S/0]],TOTAL,5,0)</f>
        <v>P-NGA-CONNCT SDU</v>
      </c>
    </row>
    <row r="181" spans="1:8" x14ac:dyDescent="0.25">
      <c r="A181" s="14">
        <v>5665623</v>
      </c>
      <c r="B181" s="15">
        <v>43174</v>
      </c>
      <c r="C181" s="14" t="s">
        <v>191</v>
      </c>
      <c r="D181" s="14" t="s">
        <v>65</v>
      </c>
      <c r="E181" s="14" t="s">
        <v>84</v>
      </c>
      <c r="F181" s="14" t="s">
        <v>195</v>
      </c>
      <c r="G181" s="14">
        <f ca="1">SUMIF('INVOICES(FEB19-MAR18)'!A181:A528,A181:A701,'INVOICES(FEB19-MAR18)'!L181)</f>
        <v>498.69</v>
      </c>
      <c r="H181" s="16" t="str">
        <f>VLOOKUP(Table1[[#This Row],[S/0]],TOTAL,5,0)</f>
        <v>P-NGA-CONNCT SDU</v>
      </c>
    </row>
    <row r="182" spans="1:8" x14ac:dyDescent="0.25">
      <c r="A182" s="14">
        <v>6327599</v>
      </c>
      <c r="B182" s="15">
        <v>43174</v>
      </c>
      <c r="C182" s="14" t="s">
        <v>189</v>
      </c>
      <c r="D182" s="14" t="s">
        <v>66</v>
      </c>
      <c r="E182" s="14" t="s">
        <v>84</v>
      </c>
      <c r="F182" s="14" t="s">
        <v>195</v>
      </c>
      <c r="G182" s="14">
        <f ca="1">SUMIF('INVOICES(FEB19-MAR18)'!A182:A529,A182:A702,'INVOICES(FEB19-MAR18)'!L182)</f>
        <v>433.57</v>
      </c>
      <c r="H182" s="16" t="str">
        <f>VLOOKUP(Table1[[#This Row],[S/0]],TOTAL,5,0)</f>
        <v>P-NGA-BUILD ABF</v>
      </c>
    </row>
    <row r="183" spans="1:8" x14ac:dyDescent="0.25">
      <c r="A183" s="14">
        <v>6339791</v>
      </c>
      <c r="B183" s="15">
        <v>43175</v>
      </c>
      <c r="C183" s="14" t="s">
        <v>194</v>
      </c>
      <c r="D183" s="14" t="s">
        <v>60</v>
      </c>
      <c r="E183" s="14" t="s">
        <v>184</v>
      </c>
      <c r="F183" s="14" t="s">
        <v>195</v>
      </c>
      <c r="G183" s="14">
        <f ca="1">SUMIF('INVOICES(FEB19-MAR18)'!A183:A530,A183:A703,'INVOICES(FEB19-MAR18)'!L183)</f>
        <v>626.70000000000005</v>
      </c>
      <c r="H183" s="16" t="str">
        <f>VLOOKUP(Table1[[#This Row],[S/0]],TOTAL,5,0)</f>
        <v>P-NGA-CONNCT SDU</v>
      </c>
    </row>
    <row r="184" spans="1:8" x14ac:dyDescent="0.25">
      <c r="A184" s="14">
        <v>6339791</v>
      </c>
      <c r="B184" s="15">
        <v>43176</v>
      </c>
      <c r="C184" s="14" t="s">
        <v>194</v>
      </c>
      <c r="D184" s="14" t="s">
        <v>62</v>
      </c>
      <c r="E184" s="14" t="s">
        <v>84</v>
      </c>
      <c r="F184" s="14" t="s">
        <v>195</v>
      </c>
      <c r="G184" s="14">
        <f ca="1">SUMIF('INVOICES(FEB19-MAR18)'!A184:A531,A184:A704,'INVOICES(FEB19-MAR18)'!L184)</f>
        <v>626.70000000000005</v>
      </c>
      <c r="H184" s="16" t="str">
        <f>VLOOKUP(Table1[[#This Row],[S/0]],TOTAL,5,0)</f>
        <v>P-NGA-CONNCT SDU</v>
      </c>
    </row>
    <row r="185" spans="1:8" x14ac:dyDescent="0.25">
      <c r="A185" s="14">
        <v>5832240</v>
      </c>
      <c r="B185" s="15">
        <v>43148</v>
      </c>
      <c r="C185" s="14" t="s">
        <v>196</v>
      </c>
      <c r="D185" s="14" t="s">
        <v>62</v>
      </c>
      <c r="E185" s="14" t="s">
        <v>84</v>
      </c>
      <c r="F185" s="14" t="s">
        <v>222</v>
      </c>
      <c r="G185" s="14">
        <f ca="1">SUMIF('INVOICES(FEB19-MAR18)'!A183:A349, A185:A522,'INVOICES(FEB19-MAR18)'!L183)</f>
        <v>0</v>
      </c>
      <c r="H185" s="10"/>
    </row>
    <row r="186" spans="1:8" x14ac:dyDescent="0.25">
      <c r="A186" s="14">
        <v>5777187</v>
      </c>
      <c r="B186" s="15">
        <v>43151</v>
      </c>
      <c r="C186" s="14" t="s">
        <v>197</v>
      </c>
      <c r="D186" s="14" t="s">
        <v>150</v>
      </c>
      <c r="E186" s="14" t="s">
        <v>84</v>
      </c>
      <c r="F186" s="14" t="s">
        <v>222</v>
      </c>
      <c r="G186" s="14">
        <f ca="1">SUMIF('INVOICES(FEB19-MAR18)'!A184:A350, A186:A523,'INVOICES(FEB19-MAR18)'!L184)</f>
        <v>0</v>
      </c>
      <c r="H186" s="10"/>
    </row>
    <row r="187" spans="1:8" x14ac:dyDescent="0.25">
      <c r="A187" s="14">
        <v>5831620</v>
      </c>
      <c r="B187" s="15">
        <v>43151</v>
      </c>
      <c r="C187" s="14" t="s">
        <v>198</v>
      </c>
      <c r="D187" s="14" t="s">
        <v>60</v>
      </c>
      <c r="E187" s="14" t="s">
        <v>184</v>
      </c>
      <c r="F187" s="14" t="s">
        <v>222</v>
      </c>
      <c r="G187" s="14">
        <f ca="1">SUMIF('INVOICES(FEB19-MAR18)'!A185:A351, A187:A524,'INVOICES(FEB19-MAR18)'!L185)</f>
        <v>0</v>
      </c>
      <c r="H187" s="10"/>
    </row>
    <row r="188" spans="1:8" x14ac:dyDescent="0.25">
      <c r="A188" s="14">
        <v>5831620</v>
      </c>
      <c r="B188" s="15">
        <v>43151</v>
      </c>
      <c r="C188" s="14" t="s">
        <v>198</v>
      </c>
      <c r="D188" s="14" t="s">
        <v>62</v>
      </c>
      <c r="E188" s="14" t="s">
        <v>84</v>
      </c>
      <c r="F188" s="14" t="s">
        <v>222</v>
      </c>
      <c r="G188" s="14">
        <f ca="1">SUMIF('INVOICES(FEB19-MAR18)'!A186:A352, A188:A525,'INVOICES(FEB19-MAR18)'!L186)</f>
        <v>0</v>
      </c>
      <c r="H188" s="10"/>
    </row>
    <row r="189" spans="1:8" x14ac:dyDescent="0.25">
      <c r="A189" s="14">
        <v>5791142</v>
      </c>
      <c r="B189" s="15">
        <v>43151</v>
      </c>
      <c r="C189" s="14" t="s">
        <v>199</v>
      </c>
      <c r="D189" s="14" t="s">
        <v>200</v>
      </c>
      <c r="E189" s="14" t="s">
        <v>184</v>
      </c>
      <c r="F189" s="14" t="s">
        <v>222</v>
      </c>
      <c r="G189" s="14">
        <f ca="1">SUMIF('INVOICES(FEB19-MAR18)'!A187:A353, A189:A526,'INVOICES(FEB19-MAR18)'!L187)</f>
        <v>0</v>
      </c>
      <c r="H189" s="10"/>
    </row>
    <row r="190" spans="1:8" x14ac:dyDescent="0.25">
      <c r="A190" s="14">
        <v>5737996</v>
      </c>
      <c r="B190" s="15">
        <v>43152</v>
      </c>
      <c r="C190" s="14" t="s">
        <v>201</v>
      </c>
      <c r="D190" s="14" t="s">
        <v>81</v>
      </c>
      <c r="E190" s="14" t="s">
        <v>184</v>
      </c>
      <c r="F190" s="14" t="s">
        <v>222</v>
      </c>
      <c r="G190" s="14">
        <f ca="1">SUMIF('INVOICES(FEB19-MAR18)'!A188:A354, A190:A527,'INVOICES(FEB19-MAR18)'!L188)</f>
        <v>205.64</v>
      </c>
      <c r="H190" s="10"/>
    </row>
    <row r="191" spans="1:8" x14ac:dyDescent="0.25">
      <c r="A191" s="14">
        <v>5823333</v>
      </c>
      <c r="B191" s="15">
        <v>43152</v>
      </c>
      <c r="C191" s="14" t="s">
        <v>202</v>
      </c>
      <c r="D191" s="14" t="s">
        <v>150</v>
      </c>
      <c r="E191" s="14" t="s">
        <v>84</v>
      </c>
      <c r="F191" s="14" t="s">
        <v>222</v>
      </c>
      <c r="G191" s="14">
        <f ca="1">SUMIF('INVOICES(FEB19-MAR18)'!A189:A355, A191:A528,'INVOICES(FEB19-MAR18)'!L189)</f>
        <v>0</v>
      </c>
      <c r="H191" s="9"/>
    </row>
    <row r="192" spans="1:8" x14ac:dyDescent="0.25">
      <c r="A192" s="14">
        <v>5791142</v>
      </c>
      <c r="B192" s="15">
        <v>43152</v>
      </c>
      <c r="C192" s="14" t="s">
        <v>199</v>
      </c>
      <c r="D192" s="14" t="s">
        <v>203</v>
      </c>
      <c r="E192" s="14" t="s">
        <v>84</v>
      </c>
      <c r="F192" s="14" t="s">
        <v>222</v>
      </c>
      <c r="G192" s="14">
        <f ca="1">SUMIF('INVOICES(FEB19-MAR18)'!A190:A356, A192:A529,'INVOICES(FEB19-MAR18)'!L190)</f>
        <v>0</v>
      </c>
      <c r="H192" s="9"/>
    </row>
    <row r="193" spans="1:8" x14ac:dyDescent="0.25">
      <c r="A193" s="14">
        <v>6025493</v>
      </c>
      <c r="B193" s="15">
        <v>43153</v>
      </c>
      <c r="C193" s="14" t="s">
        <v>204</v>
      </c>
      <c r="D193" s="14" t="s">
        <v>60</v>
      </c>
      <c r="E193" s="14" t="s">
        <v>184</v>
      </c>
      <c r="F193" s="14" t="s">
        <v>222</v>
      </c>
      <c r="G193" s="14">
        <f ca="1">SUMIF('INVOICES(FEB19-MAR18)'!A191:A357, A193:A530,'INVOICES(FEB19-MAR18)'!L191)</f>
        <v>0</v>
      </c>
      <c r="H193" s="9"/>
    </row>
    <row r="194" spans="1:8" x14ac:dyDescent="0.25">
      <c r="A194" s="14">
        <v>6054831</v>
      </c>
      <c r="B194" s="15">
        <v>43154</v>
      </c>
      <c r="C194" s="14" t="s">
        <v>205</v>
      </c>
      <c r="D194" s="14" t="s">
        <v>60</v>
      </c>
      <c r="E194" s="14" t="s">
        <v>184</v>
      </c>
      <c r="F194" s="14" t="s">
        <v>222</v>
      </c>
      <c r="G194" s="14">
        <f ca="1">SUMIF('INVOICES(FEB19-MAR18)'!A192:A358, A194:A531,'INVOICES(FEB19-MAR18)'!L192)</f>
        <v>0</v>
      </c>
      <c r="H194" s="9"/>
    </row>
    <row r="195" spans="1:8" x14ac:dyDescent="0.25">
      <c r="A195" s="14">
        <v>5765256</v>
      </c>
      <c r="B195" s="15">
        <v>43155</v>
      </c>
      <c r="C195" s="14" t="s">
        <v>206</v>
      </c>
      <c r="D195" s="14" t="s">
        <v>150</v>
      </c>
      <c r="E195" s="14" t="s">
        <v>84</v>
      </c>
      <c r="F195" s="14" t="s">
        <v>222</v>
      </c>
      <c r="G195" s="14">
        <f ca="1">SUMIF('INVOICES(FEB19-MAR18)'!A193:A359, A195:A532,'INVOICES(FEB19-MAR18)'!L193)</f>
        <v>0</v>
      </c>
      <c r="H195" s="9"/>
    </row>
    <row r="196" spans="1:8" x14ac:dyDescent="0.25">
      <c r="A196" s="14">
        <v>5471322</v>
      </c>
      <c r="B196" s="15">
        <v>43157</v>
      </c>
      <c r="C196" s="14" t="s">
        <v>207</v>
      </c>
      <c r="D196" s="14" t="s">
        <v>57</v>
      </c>
      <c r="E196" s="14" t="s">
        <v>92</v>
      </c>
      <c r="F196" s="14" t="s">
        <v>222</v>
      </c>
      <c r="G196" s="14">
        <f ca="1">SUMIF('INVOICES(FEB19-MAR18)'!A194:A360, A196:A533,'INVOICES(FEB19-MAR18)'!L194)</f>
        <v>205.64</v>
      </c>
      <c r="H196" s="11"/>
    </row>
    <row r="197" spans="1:8" s="8" customFormat="1" x14ac:dyDescent="0.25">
      <c r="A197" s="14">
        <v>5471322</v>
      </c>
      <c r="B197" s="15">
        <v>43157</v>
      </c>
      <c r="C197" s="14" t="s">
        <v>207</v>
      </c>
      <c r="D197" s="14" t="s">
        <v>57</v>
      </c>
      <c r="E197" s="14" t="s">
        <v>184</v>
      </c>
      <c r="F197" s="14" t="s">
        <v>222</v>
      </c>
      <c r="G197" s="14">
        <f ca="1">SUMIF('INVOICES(FEB19-MAR18)'!A195:A361, A197:A534,'INVOICES(FEB19-MAR18)'!L195)</f>
        <v>205.64</v>
      </c>
    </row>
    <row r="198" spans="1:8" s="8" customFormat="1" x14ac:dyDescent="0.25">
      <c r="A198" s="14">
        <v>5962461</v>
      </c>
      <c r="B198" s="15">
        <v>43158</v>
      </c>
      <c r="C198" s="14" t="s">
        <v>208</v>
      </c>
      <c r="D198" s="14" t="s">
        <v>94</v>
      </c>
      <c r="E198" s="14" t="s">
        <v>184</v>
      </c>
      <c r="F198" s="14" t="s">
        <v>222</v>
      </c>
      <c r="G198" s="14">
        <f ca="1">SUMIF('INVOICES(FEB19-MAR18)'!A196:A362, A198:A535,'INVOICES(FEB19-MAR18)'!L196)</f>
        <v>414.92</v>
      </c>
    </row>
    <row r="199" spans="1:8" s="8" customFormat="1" x14ac:dyDescent="0.25">
      <c r="A199" s="14">
        <v>6054831</v>
      </c>
      <c r="B199" s="15">
        <v>43159</v>
      </c>
      <c r="C199" s="14" t="s">
        <v>205</v>
      </c>
      <c r="D199" s="14" t="s">
        <v>62</v>
      </c>
      <c r="E199" s="14" t="s">
        <v>84</v>
      </c>
      <c r="F199" s="14" t="s">
        <v>222</v>
      </c>
      <c r="G199" s="14">
        <f ca="1">SUMIF('INVOICES(FEB19-MAR18)'!A197:A363, A199:A536,'INVOICES(FEB19-MAR18)'!L197)</f>
        <v>0</v>
      </c>
    </row>
    <row r="200" spans="1:8" s="8" customFormat="1" x14ac:dyDescent="0.25">
      <c r="A200" s="14">
        <v>5276388</v>
      </c>
      <c r="B200" s="15">
        <v>43160</v>
      </c>
      <c r="C200" s="14" t="s">
        <v>209</v>
      </c>
      <c r="D200" s="14" t="s">
        <v>150</v>
      </c>
      <c r="E200" s="14" t="s">
        <v>84</v>
      </c>
      <c r="F200" s="14" t="s">
        <v>222</v>
      </c>
      <c r="G200" s="14">
        <f ca="1">SUMIF('INVOICES(FEB19-MAR18)'!A198:A364, A200:A537,'INVOICES(FEB19-MAR18)'!L198)</f>
        <v>668.08</v>
      </c>
    </row>
    <row r="201" spans="1:8" s="8" customFormat="1" x14ac:dyDescent="0.25">
      <c r="A201" s="14">
        <v>5936683</v>
      </c>
      <c r="B201" s="15">
        <v>43162</v>
      </c>
      <c r="C201" s="14" t="s">
        <v>210</v>
      </c>
      <c r="D201" s="14" t="s">
        <v>94</v>
      </c>
      <c r="E201" s="14" t="s">
        <v>184</v>
      </c>
      <c r="F201" s="14" t="s">
        <v>222</v>
      </c>
      <c r="G201" s="14">
        <f ca="1">SUMIF('INVOICES(FEB19-MAR18)'!A199:A365, A201:A538,'INVOICES(FEB19-MAR18)'!L199)</f>
        <v>392.96</v>
      </c>
    </row>
    <row r="202" spans="1:8" s="8" customFormat="1" x14ac:dyDescent="0.25">
      <c r="A202" s="14">
        <v>6171920</v>
      </c>
      <c r="B202" s="15">
        <v>43164</v>
      </c>
      <c r="C202" s="14" t="s">
        <v>211</v>
      </c>
      <c r="D202" s="14" t="s">
        <v>79</v>
      </c>
      <c r="E202" s="14" t="s">
        <v>84</v>
      </c>
      <c r="F202" s="14" t="s">
        <v>222</v>
      </c>
      <c r="G202" s="14">
        <f ca="1">SUMIF('INVOICES(FEB19-MAR18)'!A200:A366, A202:A539,'INVOICES(FEB19-MAR18)'!L200)</f>
        <v>90.81</v>
      </c>
    </row>
    <row r="203" spans="1:8" s="8" customFormat="1" x14ac:dyDescent="0.25">
      <c r="A203" s="14">
        <v>6212258</v>
      </c>
      <c r="B203" s="15">
        <v>43164</v>
      </c>
      <c r="C203" s="14" t="s">
        <v>212</v>
      </c>
      <c r="D203" s="14" t="s">
        <v>87</v>
      </c>
      <c r="E203" s="14" t="s">
        <v>184</v>
      </c>
      <c r="F203" s="14" t="s">
        <v>222</v>
      </c>
      <c r="G203" s="14">
        <f ca="1">SUMIF('INVOICES(FEB19-MAR18)'!A201:A367, A203:A540,'INVOICES(FEB19-MAR18)'!L201)</f>
        <v>498.69</v>
      </c>
    </row>
    <row r="204" spans="1:8" s="8" customFormat="1" x14ac:dyDescent="0.25">
      <c r="A204" s="14">
        <v>6212258</v>
      </c>
      <c r="B204" s="15">
        <v>43164</v>
      </c>
      <c r="C204" s="14" t="s">
        <v>212</v>
      </c>
      <c r="D204" s="14" t="s">
        <v>65</v>
      </c>
      <c r="E204" s="14" t="s">
        <v>84</v>
      </c>
      <c r="F204" s="14" t="s">
        <v>222</v>
      </c>
      <c r="G204" s="14">
        <f ca="1">SUMIF('INVOICES(FEB19-MAR18)'!A202:A368, A204:A541,'INVOICES(FEB19-MAR18)'!L202)</f>
        <v>498.69</v>
      </c>
    </row>
    <row r="205" spans="1:8" x14ac:dyDescent="0.25">
      <c r="A205" s="14">
        <v>5936683</v>
      </c>
      <c r="B205" s="15">
        <v>43164</v>
      </c>
      <c r="C205" s="14" t="s">
        <v>210</v>
      </c>
      <c r="D205" s="14" t="s">
        <v>150</v>
      </c>
      <c r="E205" s="14" t="s">
        <v>84</v>
      </c>
      <c r="F205" s="14" t="s">
        <v>222</v>
      </c>
      <c r="G205" s="14">
        <f ca="1">SUMIF('INVOICES(FEB19-MAR18)'!A203:A369, A205:A542,'INVOICES(FEB19-MAR18)'!L203)</f>
        <v>392.96</v>
      </c>
      <c r="H205" s="12"/>
    </row>
    <row r="206" spans="1:8" x14ac:dyDescent="0.25">
      <c r="A206" s="14">
        <v>5737996</v>
      </c>
      <c r="B206" s="15">
        <v>43165</v>
      </c>
      <c r="C206" s="14" t="s">
        <v>201</v>
      </c>
      <c r="D206" s="14" t="s">
        <v>150</v>
      </c>
      <c r="E206" s="14" t="s">
        <v>84</v>
      </c>
      <c r="F206" s="14" t="s">
        <v>222</v>
      </c>
      <c r="G206" s="14">
        <f ca="1">SUMIF('INVOICES(FEB19-MAR18)'!A204:A370, A206:A543,'INVOICES(FEB19-MAR18)'!L204)</f>
        <v>205.64</v>
      </c>
      <c r="H206" s="9"/>
    </row>
    <row r="207" spans="1:8" x14ac:dyDescent="0.25">
      <c r="A207" s="14">
        <v>5859544</v>
      </c>
      <c r="B207" s="15">
        <v>43165</v>
      </c>
      <c r="C207" s="14" t="s">
        <v>213</v>
      </c>
      <c r="D207" s="14" t="s">
        <v>200</v>
      </c>
      <c r="E207" s="14" t="s">
        <v>184</v>
      </c>
      <c r="F207" s="14" t="s">
        <v>222</v>
      </c>
      <c r="G207" s="14">
        <f ca="1">SUMIF('INVOICES(FEB19-MAR18)'!A205:A371, A207:A544,'INVOICES(FEB19-MAR18)'!L205)</f>
        <v>881.69</v>
      </c>
      <c r="H207" s="9"/>
    </row>
    <row r="208" spans="1:8" x14ac:dyDescent="0.25">
      <c r="A208" s="14">
        <v>5859496</v>
      </c>
      <c r="B208" s="15">
        <v>43165</v>
      </c>
      <c r="C208" s="14" t="s">
        <v>214</v>
      </c>
      <c r="D208" s="14" t="s">
        <v>81</v>
      </c>
      <c r="E208" s="14" t="s">
        <v>184</v>
      </c>
      <c r="F208" s="14" t="s">
        <v>222</v>
      </c>
      <c r="G208" s="14">
        <f ca="1">SUMIF('INVOICES(FEB19-MAR18)'!A206:A372, A208:A545,'INVOICES(FEB19-MAR18)'!L206)</f>
        <v>433.57</v>
      </c>
      <c r="H208" s="9"/>
    </row>
    <row r="209" spans="1:8" x14ac:dyDescent="0.25">
      <c r="A209" s="14">
        <v>5859544</v>
      </c>
      <c r="B209" s="15">
        <v>43165</v>
      </c>
      <c r="C209" s="14" t="s">
        <v>213</v>
      </c>
      <c r="D209" s="14" t="s">
        <v>203</v>
      </c>
      <c r="E209" s="14" t="s">
        <v>84</v>
      </c>
      <c r="F209" s="14" t="s">
        <v>222</v>
      </c>
      <c r="G209" s="14">
        <f ca="1">SUMIF('INVOICES(FEB19-MAR18)'!A207:A373, A209:A546,'INVOICES(FEB19-MAR18)'!L207)</f>
        <v>881.69</v>
      </c>
      <c r="H209" s="9"/>
    </row>
    <row r="210" spans="1:8" x14ac:dyDescent="0.25">
      <c r="A210" s="14">
        <v>5859496</v>
      </c>
      <c r="B210" s="15">
        <v>43165</v>
      </c>
      <c r="C210" s="14" t="s">
        <v>214</v>
      </c>
      <c r="D210" s="14" t="s">
        <v>66</v>
      </c>
      <c r="E210" s="14" t="s">
        <v>84</v>
      </c>
      <c r="F210" s="14" t="s">
        <v>222</v>
      </c>
      <c r="G210" s="14">
        <f ca="1">SUMIF('INVOICES(FEB19-MAR18)'!A208:A374, A210:A547,'INVOICES(FEB19-MAR18)'!L208)</f>
        <v>433.57</v>
      </c>
      <c r="H210" s="9"/>
    </row>
    <row r="211" spans="1:8" x14ac:dyDescent="0.25">
      <c r="A211" s="14">
        <v>6257563</v>
      </c>
      <c r="B211" s="15">
        <v>43167</v>
      </c>
      <c r="C211" s="14" t="s">
        <v>204</v>
      </c>
      <c r="D211" s="14" t="s">
        <v>62</v>
      </c>
      <c r="E211" s="14" t="s">
        <v>84</v>
      </c>
      <c r="F211" s="14" t="s">
        <v>222</v>
      </c>
      <c r="G211" s="14">
        <f ca="1">SUMIF('INVOICES(FEB19-MAR18)'!A209:A375, A211:A548,'INVOICES(FEB19-MAR18)'!L209)</f>
        <v>0</v>
      </c>
      <c r="H211" s="9"/>
    </row>
    <row r="212" spans="1:8" x14ac:dyDescent="0.25">
      <c r="A212" s="14">
        <v>5775426</v>
      </c>
      <c r="B212" s="15">
        <v>43167</v>
      </c>
      <c r="C212" s="14" t="s">
        <v>215</v>
      </c>
      <c r="D212" s="14" t="s">
        <v>60</v>
      </c>
      <c r="E212" s="14" t="s">
        <v>184</v>
      </c>
      <c r="F212" s="14" t="s">
        <v>222</v>
      </c>
      <c r="G212" s="14">
        <f ca="1">SUMIF('INVOICES(FEB19-MAR18)'!A210:A376, A212:A549,'INVOICES(FEB19-MAR18)'!L210)</f>
        <v>626.70000000000005</v>
      </c>
      <c r="H212" s="9"/>
    </row>
    <row r="213" spans="1:8" x14ac:dyDescent="0.25">
      <c r="A213" s="14">
        <v>5775426</v>
      </c>
      <c r="B213" s="15">
        <v>43168</v>
      </c>
      <c r="C213" s="14" t="s">
        <v>215</v>
      </c>
      <c r="D213" s="14" t="s">
        <v>62</v>
      </c>
      <c r="E213" s="14" t="s">
        <v>84</v>
      </c>
      <c r="F213" s="14" t="s">
        <v>222</v>
      </c>
      <c r="G213" s="14">
        <f ca="1">SUMIF('INVOICES(FEB19-MAR18)'!A211:A377, A213:A550,'INVOICES(FEB19-MAR18)'!L211)</f>
        <v>626.70000000000005</v>
      </c>
      <c r="H213" s="9"/>
    </row>
    <row r="214" spans="1:8" x14ac:dyDescent="0.25">
      <c r="A214" s="14">
        <v>5919351</v>
      </c>
      <c r="B214" s="15">
        <v>43168</v>
      </c>
      <c r="C214" s="14" t="s">
        <v>216</v>
      </c>
      <c r="D214" s="14" t="s">
        <v>81</v>
      </c>
      <c r="E214" s="14" t="s">
        <v>184</v>
      </c>
      <c r="F214" s="14" t="s">
        <v>222</v>
      </c>
      <c r="G214" s="14">
        <f ca="1">SUMIF('INVOICES(FEB19-MAR18)'!A212:A378, A214:A551,'INVOICES(FEB19-MAR18)'!L212)</f>
        <v>433.57</v>
      </c>
      <c r="H214" s="9"/>
    </row>
    <row r="215" spans="1:8" x14ac:dyDescent="0.25">
      <c r="A215" s="14">
        <v>5919351</v>
      </c>
      <c r="B215" s="15">
        <v>43168</v>
      </c>
      <c r="C215" s="14" t="s">
        <v>216</v>
      </c>
      <c r="D215" s="14" t="s">
        <v>66</v>
      </c>
      <c r="E215" s="14" t="s">
        <v>84</v>
      </c>
      <c r="F215" s="14" t="s">
        <v>222</v>
      </c>
      <c r="G215" s="14">
        <f ca="1">SUMIF('INVOICES(FEB19-MAR18)'!A213:A379, A215:A552,'INVOICES(FEB19-MAR18)'!L213)</f>
        <v>433.57</v>
      </c>
      <c r="H215" s="9"/>
    </row>
    <row r="216" spans="1:8" x14ac:dyDescent="0.25">
      <c r="A216" s="14">
        <v>5471322</v>
      </c>
      <c r="B216" s="15">
        <v>43169</v>
      </c>
      <c r="C216" s="14" t="s">
        <v>207</v>
      </c>
      <c r="D216" s="14" t="s">
        <v>150</v>
      </c>
      <c r="E216" s="14" t="s">
        <v>84</v>
      </c>
      <c r="F216" s="14" t="s">
        <v>222</v>
      </c>
      <c r="G216" s="14">
        <f ca="1">SUMIF('INVOICES(FEB19-MAR18)'!A214:A380, A216:A553,'INVOICES(FEB19-MAR18)'!L214)</f>
        <v>205.64</v>
      </c>
      <c r="H216" s="9"/>
    </row>
    <row r="217" spans="1:8" x14ac:dyDescent="0.25">
      <c r="A217" s="14">
        <v>5962461</v>
      </c>
      <c r="B217" s="15">
        <v>43169</v>
      </c>
      <c r="C217" s="14" t="s">
        <v>208</v>
      </c>
      <c r="D217" s="14" t="s">
        <v>74</v>
      </c>
      <c r="E217" s="14" t="s">
        <v>84</v>
      </c>
      <c r="F217" s="14" t="s">
        <v>222</v>
      </c>
      <c r="G217" s="14">
        <f ca="1">SUMIF('INVOICES(FEB19-MAR18)'!A215:A381, A217:A554,'INVOICES(FEB19-MAR18)'!L215)</f>
        <v>414.92</v>
      </c>
      <c r="H217" s="9"/>
    </row>
    <row r="218" spans="1:8" x14ac:dyDescent="0.25">
      <c r="A218" s="14">
        <v>5756439</v>
      </c>
      <c r="B218" s="15">
        <v>43171</v>
      </c>
      <c r="C218" s="14" t="s">
        <v>217</v>
      </c>
      <c r="D218" s="14" t="s">
        <v>60</v>
      </c>
      <c r="E218" s="14" t="s">
        <v>61</v>
      </c>
      <c r="F218" s="14" t="s">
        <v>222</v>
      </c>
      <c r="G218" s="14">
        <f ca="1">SUMIF('INVOICES(FEB19-MAR18)'!A216:A382, A218:A555,'INVOICES(FEB19-MAR18)'!L216)</f>
        <v>0</v>
      </c>
      <c r="H218" s="9"/>
    </row>
    <row r="219" spans="1:8" x14ac:dyDescent="0.25">
      <c r="A219" s="14">
        <v>6092510</v>
      </c>
      <c r="B219" s="15">
        <v>43171</v>
      </c>
      <c r="C219" s="14" t="s">
        <v>218</v>
      </c>
      <c r="D219" s="14" t="s">
        <v>60</v>
      </c>
      <c r="E219" s="14" t="s">
        <v>61</v>
      </c>
      <c r="F219" s="14" t="s">
        <v>222</v>
      </c>
      <c r="G219" s="14">
        <f ca="1">SUMIF('INVOICES(FEB19-MAR18)'!A217:A383, A219:A556,'INVOICES(FEB19-MAR18)'!L217)</f>
        <v>0</v>
      </c>
      <c r="H219" s="9"/>
    </row>
    <row r="220" spans="1:8" x14ac:dyDescent="0.25">
      <c r="A220" s="14">
        <v>6359271</v>
      </c>
      <c r="B220" s="15">
        <v>43172</v>
      </c>
      <c r="C220" s="14" t="s">
        <v>219</v>
      </c>
      <c r="D220" s="14" t="s">
        <v>81</v>
      </c>
      <c r="E220" s="14" t="s">
        <v>61</v>
      </c>
      <c r="F220" s="14" t="s">
        <v>222</v>
      </c>
      <c r="G220" s="14">
        <f ca="1">SUMIF('INVOICES(FEB19-MAR18)'!A218:A384, A220:A557,'INVOICES(FEB19-MAR18)'!L218)</f>
        <v>0</v>
      </c>
      <c r="H220" s="9"/>
    </row>
    <row r="221" spans="1:8" x14ac:dyDescent="0.25">
      <c r="A221" s="14">
        <v>5889349</v>
      </c>
      <c r="B221" s="15">
        <v>43172</v>
      </c>
      <c r="C221" s="14" t="s">
        <v>220</v>
      </c>
      <c r="D221" s="14" t="s">
        <v>60</v>
      </c>
      <c r="E221" s="14" t="s">
        <v>61</v>
      </c>
      <c r="F221" s="14" t="s">
        <v>222</v>
      </c>
      <c r="G221" s="14">
        <f ca="1">SUMIF('INVOICES(FEB19-MAR18)'!A219:A385, A221:A558,'INVOICES(FEB19-MAR18)'!L219)</f>
        <v>0</v>
      </c>
      <c r="H221" s="9"/>
    </row>
    <row r="222" spans="1:8" x14ac:dyDescent="0.25">
      <c r="A222" s="14">
        <v>5889349</v>
      </c>
      <c r="B222" s="15">
        <v>43172</v>
      </c>
      <c r="C222" s="14" t="s">
        <v>220</v>
      </c>
      <c r="D222" s="14" t="s">
        <v>62</v>
      </c>
      <c r="E222" s="14" t="s">
        <v>84</v>
      </c>
      <c r="F222" s="14" t="s">
        <v>222</v>
      </c>
      <c r="G222" s="14">
        <f ca="1">SUMIF('INVOICES(FEB19-MAR18)'!A220:A386, A222:A559,'INVOICES(FEB19-MAR18)'!L220)</f>
        <v>0</v>
      </c>
      <c r="H222" s="9"/>
    </row>
    <row r="223" spans="1:8" x14ac:dyDescent="0.25">
      <c r="A223" s="14">
        <v>6195427</v>
      </c>
      <c r="B223" s="15">
        <v>43172</v>
      </c>
      <c r="C223" s="14" t="s">
        <v>221</v>
      </c>
      <c r="D223" s="14" t="s">
        <v>60</v>
      </c>
      <c r="E223" s="14" t="s">
        <v>61</v>
      </c>
      <c r="F223" s="14" t="s">
        <v>222</v>
      </c>
      <c r="G223" s="14">
        <f ca="1">SUMIF('INVOICES(FEB19-MAR18)'!A221:A387, A223:A560,'INVOICES(FEB19-MAR18)'!L221)</f>
        <v>0</v>
      </c>
      <c r="H223" s="9"/>
    </row>
    <row r="224" spans="1:8" x14ac:dyDescent="0.25">
      <c r="A224" s="14">
        <v>6195427</v>
      </c>
      <c r="B224" s="15">
        <v>43172</v>
      </c>
      <c r="C224" s="14" t="s">
        <v>221</v>
      </c>
      <c r="D224" s="14" t="s">
        <v>62</v>
      </c>
      <c r="E224" s="14" t="s">
        <v>84</v>
      </c>
      <c r="F224" s="14" t="s">
        <v>222</v>
      </c>
      <c r="G224" s="14">
        <f ca="1">SUMIF('INVOICES(FEB19-MAR18)'!A222:A388, A224:A561,'INVOICES(FEB19-MAR18)'!L222)</f>
        <v>0</v>
      </c>
    </row>
    <row r="225" spans="1:7" x14ac:dyDescent="0.25">
      <c r="A225" s="14">
        <v>5778038</v>
      </c>
      <c r="B225" s="15">
        <v>43150</v>
      </c>
      <c r="C225" s="14" t="s">
        <v>223</v>
      </c>
      <c r="D225" s="14" t="s">
        <v>87</v>
      </c>
      <c r="E225" s="14" t="s">
        <v>184</v>
      </c>
      <c r="F225" s="14" t="s">
        <v>249</v>
      </c>
      <c r="G225" s="14">
        <f ca="1">SUMIF('INVOICES(FEB19-MAR18)'!A223:A389, A225:A562,'INVOICES(FEB19-MAR18)'!L223)</f>
        <v>0</v>
      </c>
    </row>
    <row r="226" spans="1:7" x14ac:dyDescent="0.25">
      <c r="A226" s="14">
        <v>5778038</v>
      </c>
      <c r="B226" s="15">
        <v>43150</v>
      </c>
      <c r="C226" s="14" t="s">
        <v>223</v>
      </c>
      <c r="D226" s="14" t="s">
        <v>65</v>
      </c>
      <c r="E226" s="14" t="s">
        <v>63</v>
      </c>
      <c r="F226" s="14" t="s">
        <v>249</v>
      </c>
      <c r="G226" s="14">
        <f ca="1">SUMIF('INVOICES(FEB19-MAR18)'!A224:A390, A226:A563,'INVOICES(FEB19-MAR18)'!L224)</f>
        <v>0</v>
      </c>
    </row>
    <row r="227" spans="1:7" x14ac:dyDescent="0.25">
      <c r="A227" s="14">
        <v>5924419</v>
      </c>
      <c r="B227" s="15">
        <v>43151</v>
      </c>
      <c r="C227" s="14" t="s">
        <v>224</v>
      </c>
      <c r="D227" s="14" t="s">
        <v>81</v>
      </c>
      <c r="E227" s="14" t="s">
        <v>184</v>
      </c>
      <c r="F227" s="14" t="s">
        <v>249</v>
      </c>
      <c r="G227" s="14">
        <f ca="1">SUMIF('INVOICES(FEB19-MAR18)'!A225:A391, A227:A564,'INVOICES(FEB19-MAR18)'!L225)</f>
        <v>0</v>
      </c>
    </row>
    <row r="228" spans="1:7" x14ac:dyDescent="0.25">
      <c r="A228" s="14">
        <v>5924419</v>
      </c>
      <c r="B228" s="15">
        <v>43151</v>
      </c>
      <c r="C228" s="14" t="s">
        <v>224</v>
      </c>
      <c r="D228" s="14" t="s">
        <v>66</v>
      </c>
      <c r="E228" s="14" t="s">
        <v>63</v>
      </c>
      <c r="F228" s="14" t="s">
        <v>249</v>
      </c>
      <c r="G228" s="14">
        <f ca="1">SUMIF('INVOICES(FEB19-MAR18)'!A226:A392, A228:A565,'INVOICES(FEB19-MAR18)'!L226)</f>
        <v>0</v>
      </c>
    </row>
    <row r="229" spans="1:7" x14ac:dyDescent="0.25">
      <c r="A229" s="14">
        <v>5888760</v>
      </c>
      <c r="B229" s="15">
        <v>43152</v>
      </c>
      <c r="C229" s="14" t="s">
        <v>225</v>
      </c>
      <c r="D229" s="14" t="s">
        <v>60</v>
      </c>
      <c r="E229" s="14" t="s">
        <v>184</v>
      </c>
      <c r="F229" s="14" t="s">
        <v>249</v>
      </c>
      <c r="G229" s="14">
        <f ca="1">SUMIF('INVOICES(FEB19-MAR18)'!A227:A393, A229:A566,'INVOICES(FEB19-MAR18)'!L227)</f>
        <v>0</v>
      </c>
    </row>
    <row r="230" spans="1:7" x14ac:dyDescent="0.25">
      <c r="A230" s="14">
        <v>5925140</v>
      </c>
      <c r="B230" s="15">
        <v>43152</v>
      </c>
      <c r="C230" s="14" t="s">
        <v>226</v>
      </c>
      <c r="D230" s="14" t="s">
        <v>90</v>
      </c>
      <c r="E230" s="14" t="s">
        <v>184</v>
      </c>
      <c r="F230" s="14" t="s">
        <v>249</v>
      </c>
      <c r="G230" s="14">
        <f ca="1">SUMIF('INVOICES(FEB19-MAR18)'!A228:A394, A230:A567,'INVOICES(FEB19-MAR18)'!L228)</f>
        <v>0</v>
      </c>
    </row>
    <row r="231" spans="1:7" x14ac:dyDescent="0.25">
      <c r="A231" s="14">
        <v>5944139</v>
      </c>
      <c r="B231" s="15">
        <v>43154</v>
      </c>
      <c r="C231" s="14" t="s">
        <v>227</v>
      </c>
      <c r="D231" s="14" t="s">
        <v>60</v>
      </c>
      <c r="E231" s="14" t="s">
        <v>184</v>
      </c>
      <c r="F231" s="14" t="s">
        <v>249</v>
      </c>
      <c r="G231" s="14">
        <f ca="1">SUMIF('INVOICES(FEB19-MAR18)'!A229:A395, A231:A568,'INVOICES(FEB19-MAR18)'!L229)</f>
        <v>243.20000000000005</v>
      </c>
    </row>
    <row r="232" spans="1:7" x14ac:dyDescent="0.25">
      <c r="A232" s="14">
        <v>6083235</v>
      </c>
      <c r="B232" s="15">
        <v>43157</v>
      </c>
      <c r="C232" s="14" t="s">
        <v>228</v>
      </c>
      <c r="D232" s="14" t="s">
        <v>87</v>
      </c>
      <c r="E232" s="14" t="s">
        <v>184</v>
      </c>
      <c r="F232" s="14" t="s">
        <v>249</v>
      </c>
      <c r="G232" s="14">
        <f ca="1">SUMIF('INVOICES(FEB19-MAR18)'!A230:A396, A232:A569,'INVOICES(FEB19-MAR18)'!L230)</f>
        <v>0</v>
      </c>
    </row>
    <row r="233" spans="1:7" x14ac:dyDescent="0.25">
      <c r="A233" s="14">
        <v>6083235</v>
      </c>
      <c r="B233" s="15">
        <v>43157</v>
      </c>
      <c r="C233" s="14" t="s">
        <v>228</v>
      </c>
      <c r="D233" s="14" t="s">
        <v>65</v>
      </c>
      <c r="E233" s="14" t="s">
        <v>63</v>
      </c>
      <c r="F233" s="14" t="s">
        <v>249</v>
      </c>
      <c r="G233" s="14">
        <f ca="1">SUMIF('INVOICES(FEB19-MAR18)'!A231:A397, A233:A570,'INVOICES(FEB19-MAR18)'!L231)</f>
        <v>0</v>
      </c>
    </row>
    <row r="234" spans="1:7" x14ac:dyDescent="0.25">
      <c r="A234" s="14">
        <v>5888760</v>
      </c>
      <c r="B234" s="15">
        <v>43157</v>
      </c>
      <c r="C234" s="14" t="s">
        <v>225</v>
      </c>
      <c r="D234" s="14" t="s">
        <v>62</v>
      </c>
      <c r="E234" s="14" t="s">
        <v>63</v>
      </c>
      <c r="F234" s="14" t="s">
        <v>249</v>
      </c>
      <c r="G234" s="14">
        <f ca="1">SUMIF('INVOICES(FEB19-MAR18)'!A232:A398, A234:A571,'INVOICES(FEB19-MAR18)'!L232)</f>
        <v>0</v>
      </c>
    </row>
    <row r="235" spans="1:7" x14ac:dyDescent="0.25">
      <c r="A235" s="14">
        <v>5967958</v>
      </c>
      <c r="B235" s="15">
        <v>43158</v>
      </c>
      <c r="C235" s="14" t="s">
        <v>229</v>
      </c>
      <c r="D235" s="14" t="s">
        <v>60</v>
      </c>
      <c r="E235" s="14" t="s">
        <v>184</v>
      </c>
      <c r="F235" s="14" t="s">
        <v>249</v>
      </c>
      <c r="G235" s="14">
        <f ca="1">SUMIF('INVOICES(FEB19-MAR18)'!A233:A399, A235:A572,'INVOICES(FEB19-MAR18)'!L233)</f>
        <v>0</v>
      </c>
    </row>
    <row r="236" spans="1:7" x14ac:dyDescent="0.25">
      <c r="A236" s="14">
        <v>6164813</v>
      </c>
      <c r="B236" s="15">
        <v>43159</v>
      </c>
      <c r="C236" s="14" t="s">
        <v>230</v>
      </c>
      <c r="D236" s="14" t="s">
        <v>81</v>
      </c>
      <c r="E236" s="14" t="s">
        <v>184</v>
      </c>
      <c r="F236" s="14" t="s">
        <v>249</v>
      </c>
      <c r="G236" s="14">
        <f ca="1">SUMIF('INVOICES(FEB19-MAR18)'!A234:A400, A236:A573,'INVOICES(FEB19-MAR18)'!L234)</f>
        <v>433.57</v>
      </c>
    </row>
    <row r="237" spans="1:7" x14ac:dyDescent="0.25">
      <c r="A237" s="14">
        <v>5944139</v>
      </c>
      <c r="B237" s="15">
        <v>43159</v>
      </c>
      <c r="C237" s="14" t="s">
        <v>227</v>
      </c>
      <c r="D237" s="14" t="s">
        <v>62</v>
      </c>
      <c r="E237" s="14" t="s">
        <v>63</v>
      </c>
      <c r="F237" s="14" t="s">
        <v>249</v>
      </c>
      <c r="G237" s="14">
        <f ca="1">SUMIF('INVOICES(FEB19-MAR18)'!A235:A401, A237:A574,'INVOICES(FEB19-MAR18)'!L235)</f>
        <v>243.20000000000005</v>
      </c>
    </row>
    <row r="238" spans="1:7" x14ac:dyDescent="0.25">
      <c r="A238" s="14">
        <v>6169738</v>
      </c>
      <c r="B238" s="15">
        <v>43160</v>
      </c>
      <c r="C238" s="14" t="s">
        <v>231</v>
      </c>
      <c r="D238" s="14" t="s">
        <v>60</v>
      </c>
      <c r="E238" s="14" t="s">
        <v>184</v>
      </c>
      <c r="F238" s="14" t="s">
        <v>249</v>
      </c>
      <c r="G238" s="14">
        <f ca="1">SUMIF('INVOICES(FEB19-MAR18)'!A236:A402, A238:A575,'INVOICES(FEB19-MAR18)'!L236)</f>
        <v>626.70000000000005</v>
      </c>
    </row>
    <row r="239" spans="1:7" x14ac:dyDescent="0.25">
      <c r="A239" s="14">
        <v>6026349</v>
      </c>
      <c r="B239" s="15">
        <v>43161</v>
      </c>
      <c r="C239" s="14" t="s">
        <v>232</v>
      </c>
      <c r="D239" s="14" t="s">
        <v>60</v>
      </c>
      <c r="E239" s="14" t="s">
        <v>184</v>
      </c>
      <c r="F239" s="14" t="s">
        <v>249</v>
      </c>
      <c r="G239" s="14">
        <f ca="1">SUMIF('INVOICES(FEB19-MAR18)'!A237:A403, A239:A576,'INVOICES(FEB19-MAR18)'!L237)</f>
        <v>626.70000000000005</v>
      </c>
    </row>
    <row r="240" spans="1:7" x14ac:dyDescent="0.25">
      <c r="A240" s="14">
        <v>6094041</v>
      </c>
      <c r="B240" s="15">
        <v>43161</v>
      </c>
      <c r="C240" s="14" t="s">
        <v>233</v>
      </c>
      <c r="D240" s="14" t="s">
        <v>60</v>
      </c>
      <c r="E240" s="14" t="s">
        <v>234</v>
      </c>
      <c r="F240" s="14" t="s">
        <v>249</v>
      </c>
      <c r="G240" s="14">
        <f ca="1">SUMIF('INVOICES(FEB19-MAR18)'!A238:A404, A240:A577,'INVOICES(FEB19-MAR18)'!L238)</f>
        <v>0</v>
      </c>
    </row>
    <row r="241" spans="1:7" x14ac:dyDescent="0.25">
      <c r="A241" s="14">
        <v>6199962</v>
      </c>
      <c r="B241" s="15">
        <v>43164</v>
      </c>
      <c r="C241" s="14" t="s">
        <v>235</v>
      </c>
      <c r="D241" s="14" t="s">
        <v>60</v>
      </c>
      <c r="E241" s="14" t="s">
        <v>184</v>
      </c>
      <c r="F241" s="14" t="s">
        <v>249</v>
      </c>
      <c r="G241" s="14">
        <f ca="1">SUMIF('INVOICES(FEB19-MAR18)'!A239:A405, A241:A578,'INVOICES(FEB19-MAR18)'!L239)</f>
        <v>626.70000000000005</v>
      </c>
    </row>
    <row r="242" spans="1:7" x14ac:dyDescent="0.25">
      <c r="A242" s="14">
        <v>6195350</v>
      </c>
      <c r="B242" s="15">
        <v>43164</v>
      </c>
      <c r="C242" s="14" t="s">
        <v>236</v>
      </c>
      <c r="D242" s="14" t="s">
        <v>60</v>
      </c>
      <c r="E242" s="14" t="s">
        <v>184</v>
      </c>
      <c r="F242" s="14" t="s">
        <v>249</v>
      </c>
      <c r="G242" s="14">
        <f ca="1">SUMIF('INVOICES(FEB19-MAR18)'!A240:A406, A242:A579,'INVOICES(FEB19-MAR18)'!L240)</f>
        <v>626.70000000000005</v>
      </c>
    </row>
    <row r="243" spans="1:7" x14ac:dyDescent="0.25">
      <c r="A243" s="14">
        <v>6195350</v>
      </c>
      <c r="B243" s="15">
        <v>43164</v>
      </c>
      <c r="C243" s="14" t="s">
        <v>236</v>
      </c>
      <c r="D243" s="14" t="s">
        <v>62</v>
      </c>
      <c r="E243" s="14" t="s">
        <v>63</v>
      </c>
      <c r="F243" s="14" t="s">
        <v>249</v>
      </c>
      <c r="G243" s="14">
        <f ca="1">SUMIF('INVOICES(FEB19-MAR18)'!A241:A407, A243:A580,'INVOICES(FEB19-MAR18)'!L241)</f>
        <v>626.70000000000005</v>
      </c>
    </row>
    <row r="244" spans="1:7" x14ac:dyDescent="0.25">
      <c r="A244" s="14">
        <v>6026349</v>
      </c>
      <c r="B244" s="15">
        <v>43164</v>
      </c>
      <c r="C244" s="14" t="s">
        <v>232</v>
      </c>
      <c r="D244" s="14" t="s">
        <v>62</v>
      </c>
      <c r="E244" s="14" t="s">
        <v>63</v>
      </c>
      <c r="F244" s="14" t="s">
        <v>249</v>
      </c>
      <c r="G244" s="14">
        <f ca="1">SUMIF('INVOICES(FEB19-MAR18)'!A242:A408, A244:A581,'INVOICES(FEB19-MAR18)'!L242)</f>
        <v>626.70000000000005</v>
      </c>
    </row>
    <row r="245" spans="1:7" x14ac:dyDescent="0.25">
      <c r="A245" s="14">
        <v>6026198</v>
      </c>
      <c r="B245" s="15">
        <v>43164</v>
      </c>
      <c r="C245" s="14" t="s">
        <v>237</v>
      </c>
      <c r="D245" s="14" t="s">
        <v>60</v>
      </c>
      <c r="E245" s="14" t="s">
        <v>184</v>
      </c>
      <c r="F245" s="14" t="s">
        <v>249</v>
      </c>
      <c r="G245" s="14">
        <f ca="1">SUMIF('INVOICES(FEB19-MAR18)'!A243:A409, A245:A582,'INVOICES(FEB19-MAR18)'!L243)</f>
        <v>626.70000000000005</v>
      </c>
    </row>
    <row r="246" spans="1:7" x14ac:dyDescent="0.25">
      <c r="A246" s="14">
        <v>6026198</v>
      </c>
      <c r="B246" s="15">
        <v>43165</v>
      </c>
      <c r="C246" s="14" t="s">
        <v>237</v>
      </c>
      <c r="D246" s="14" t="s">
        <v>62</v>
      </c>
      <c r="E246" s="14" t="s">
        <v>63</v>
      </c>
      <c r="F246" s="14" t="s">
        <v>249</v>
      </c>
      <c r="G246" s="14">
        <f ca="1">SUMIF('INVOICES(FEB19-MAR18)'!A244:A410, A246:A583,'INVOICES(FEB19-MAR18)'!L244)</f>
        <v>626.70000000000005</v>
      </c>
    </row>
    <row r="247" spans="1:7" x14ac:dyDescent="0.25">
      <c r="A247" s="14">
        <v>6227969</v>
      </c>
      <c r="B247" s="15">
        <v>43165</v>
      </c>
      <c r="C247" s="14" t="s">
        <v>238</v>
      </c>
      <c r="D247" s="14" t="s">
        <v>81</v>
      </c>
      <c r="E247" s="14" t="s">
        <v>184</v>
      </c>
      <c r="F247" s="14" t="s">
        <v>249</v>
      </c>
      <c r="G247" s="14">
        <f ca="1">SUMIF('INVOICES(FEB19-MAR18)'!A245:A411, A247:A584,'INVOICES(FEB19-MAR18)'!L245)</f>
        <v>194.94</v>
      </c>
    </row>
    <row r="248" spans="1:7" x14ac:dyDescent="0.25">
      <c r="A248" s="14">
        <v>6164813</v>
      </c>
      <c r="B248" s="15">
        <v>43165</v>
      </c>
      <c r="C248" s="14" t="s">
        <v>230</v>
      </c>
      <c r="D248" s="14" t="s">
        <v>66</v>
      </c>
      <c r="E248" s="14" t="s">
        <v>63</v>
      </c>
      <c r="F248" s="14" t="s">
        <v>249</v>
      </c>
      <c r="G248" s="14">
        <f ca="1">SUMIF('INVOICES(FEB19-MAR18)'!A246:A412, A248:A585,'INVOICES(FEB19-MAR18)'!L246)</f>
        <v>433.57</v>
      </c>
    </row>
    <row r="249" spans="1:7" x14ac:dyDescent="0.25">
      <c r="A249" s="14">
        <v>6268711</v>
      </c>
      <c r="B249" s="15">
        <v>43165</v>
      </c>
      <c r="C249" s="14" t="s">
        <v>239</v>
      </c>
      <c r="D249" s="14" t="s">
        <v>60</v>
      </c>
      <c r="E249" s="14" t="s">
        <v>61</v>
      </c>
      <c r="F249" s="14" t="s">
        <v>249</v>
      </c>
      <c r="G249" s="14">
        <f ca="1">SUMIF('INVOICES(FEB19-MAR18)'!A247:A413, A249:A586,'INVOICES(FEB19-MAR18)'!L247)</f>
        <v>626.70000000000005</v>
      </c>
    </row>
    <row r="250" spans="1:7" x14ac:dyDescent="0.25">
      <c r="A250" s="14">
        <v>6169738</v>
      </c>
      <c r="B250" s="15">
        <v>43166</v>
      </c>
      <c r="C250" s="14" t="s">
        <v>231</v>
      </c>
      <c r="D250" s="14" t="s">
        <v>62</v>
      </c>
      <c r="E250" s="14" t="s">
        <v>63</v>
      </c>
      <c r="F250" s="14" t="s">
        <v>249</v>
      </c>
      <c r="G250" s="14">
        <f ca="1">SUMIF('INVOICES(FEB19-MAR18)'!A248:A414, A250:A587,'INVOICES(FEB19-MAR18)'!L248)</f>
        <v>626.70000000000005</v>
      </c>
    </row>
    <row r="251" spans="1:7" x14ac:dyDescent="0.25">
      <c r="A251" s="14">
        <v>6284665</v>
      </c>
      <c r="B251" s="15">
        <v>43166</v>
      </c>
      <c r="C251" s="14" t="s">
        <v>240</v>
      </c>
      <c r="D251" s="14" t="s">
        <v>81</v>
      </c>
      <c r="E251" s="14" t="s">
        <v>184</v>
      </c>
      <c r="F251" s="14" t="s">
        <v>249</v>
      </c>
      <c r="G251" s="14">
        <f ca="1">SUMIF('INVOICES(FEB19-MAR18)'!A249:A415, A251:A588,'INVOICES(FEB19-MAR18)'!L249)</f>
        <v>433.57</v>
      </c>
    </row>
    <row r="252" spans="1:7" x14ac:dyDescent="0.25">
      <c r="A252" s="14">
        <v>6284665</v>
      </c>
      <c r="B252" s="15">
        <v>43166</v>
      </c>
      <c r="C252" s="14" t="s">
        <v>240</v>
      </c>
      <c r="D252" s="14" t="s">
        <v>66</v>
      </c>
      <c r="E252" s="14" t="s">
        <v>63</v>
      </c>
      <c r="F252" s="14" t="s">
        <v>249</v>
      </c>
      <c r="G252" s="14">
        <f ca="1">SUMIF('INVOICES(FEB19-MAR18)'!A250:A416, A252:A589,'INVOICES(FEB19-MAR18)'!L250)</f>
        <v>433.57</v>
      </c>
    </row>
    <row r="253" spans="1:7" x14ac:dyDescent="0.25">
      <c r="A253" s="14">
        <v>6268711</v>
      </c>
      <c r="B253" s="15">
        <v>43166</v>
      </c>
      <c r="C253" s="14" t="s">
        <v>239</v>
      </c>
      <c r="D253" s="14" t="s">
        <v>62</v>
      </c>
      <c r="E253" s="14" t="s">
        <v>63</v>
      </c>
      <c r="F253" s="14" t="s">
        <v>249</v>
      </c>
      <c r="G253" s="14">
        <f ca="1">SUMIF('INVOICES(FEB19-MAR18)'!A251:A417, A253:A590,'INVOICES(FEB19-MAR18)'!L251)</f>
        <v>626.70000000000005</v>
      </c>
    </row>
    <row r="254" spans="1:7" x14ac:dyDescent="0.25">
      <c r="A254" s="14">
        <v>6199962</v>
      </c>
      <c r="B254" s="15">
        <v>43167</v>
      </c>
      <c r="C254" s="14" t="s">
        <v>235</v>
      </c>
      <c r="D254" s="14" t="s">
        <v>62</v>
      </c>
      <c r="E254" s="14" t="s">
        <v>63</v>
      </c>
      <c r="F254" s="14" t="s">
        <v>249</v>
      </c>
      <c r="G254" s="14">
        <f ca="1">SUMIF('INVOICES(FEB19-MAR18)'!A252:A418, A254:A591,'INVOICES(FEB19-MAR18)'!L252)</f>
        <v>626.70000000000005</v>
      </c>
    </row>
    <row r="255" spans="1:7" x14ac:dyDescent="0.25">
      <c r="A255" s="14">
        <v>6319353</v>
      </c>
      <c r="B255" s="15">
        <v>43168</v>
      </c>
      <c r="C255" s="14" t="s">
        <v>241</v>
      </c>
      <c r="D255" s="14" t="s">
        <v>60</v>
      </c>
      <c r="E255" s="14" t="s">
        <v>184</v>
      </c>
      <c r="F255" s="14" t="s">
        <v>249</v>
      </c>
      <c r="G255" s="14">
        <f ca="1">SUMIF('INVOICES(FEB19-MAR18)'!A253:A419, A255:A592,'INVOICES(FEB19-MAR18)'!L253)</f>
        <v>383.5</v>
      </c>
    </row>
    <row r="256" spans="1:7" x14ac:dyDescent="0.25">
      <c r="A256" s="14">
        <v>6074609</v>
      </c>
      <c r="B256" s="15">
        <v>43168</v>
      </c>
      <c r="C256" s="14" t="s">
        <v>242</v>
      </c>
      <c r="D256" s="14" t="s">
        <v>57</v>
      </c>
      <c r="E256" s="14" t="s">
        <v>92</v>
      </c>
      <c r="F256" s="14" t="s">
        <v>249</v>
      </c>
      <c r="G256" s="14">
        <f ca="1">SUMIF('INVOICES(FEB19-MAR18)'!A254:A420, A256:A593,'INVOICES(FEB19-MAR18)'!L254)</f>
        <v>0</v>
      </c>
    </row>
    <row r="257" spans="1:7" x14ac:dyDescent="0.25">
      <c r="A257" s="14">
        <v>6074609</v>
      </c>
      <c r="B257" s="15">
        <v>43168</v>
      </c>
      <c r="C257" s="14" t="s">
        <v>242</v>
      </c>
      <c r="D257" s="14" t="s">
        <v>81</v>
      </c>
      <c r="E257" s="14" t="s">
        <v>184</v>
      </c>
      <c r="F257" s="14" t="s">
        <v>249</v>
      </c>
      <c r="G257" s="14">
        <f ca="1">SUMIF('INVOICES(FEB19-MAR18)'!A255:A421, A257:A594,'INVOICES(FEB19-MAR18)'!L255)</f>
        <v>0</v>
      </c>
    </row>
    <row r="258" spans="1:7" x14ac:dyDescent="0.25">
      <c r="A258" s="14">
        <v>6074609</v>
      </c>
      <c r="B258" s="15">
        <v>43171</v>
      </c>
      <c r="C258" s="14" t="s">
        <v>242</v>
      </c>
      <c r="D258" s="14" t="s">
        <v>66</v>
      </c>
      <c r="E258" s="14" t="s">
        <v>63</v>
      </c>
      <c r="F258" s="14" t="s">
        <v>249</v>
      </c>
      <c r="G258" s="14">
        <f ca="1">SUMIF('INVOICES(FEB19-MAR18)'!A256:A422, A258:A595,'INVOICES(FEB19-MAR18)'!L256)</f>
        <v>0</v>
      </c>
    </row>
    <row r="259" spans="1:7" x14ac:dyDescent="0.25">
      <c r="A259" s="14">
        <v>5418848</v>
      </c>
      <c r="B259" s="15">
        <v>43172</v>
      </c>
      <c r="C259" s="14" t="s">
        <v>243</v>
      </c>
      <c r="D259" s="14" t="s">
        <v>57</v>
      </c>
      <c r="E259" s="14" t="s">
        <v>92</v>
      </c>
      <c r="F259" s="14" t="s">
        <v>249</v>
      </c>
      <c r="G259" s="14">
        <f ca="1">SUMIF('INVOICES(FEB19-MAR18)'!A257:A423, A259:A596,'INVOICES(FEB19-MAR18)'!L257)</f>
        <v>881.69</v>
      </c>
    </row>
    <row r="260" spans="1:7" x14ac:dyDescent="0.25">
      <c r="A260" s="14">
        <v>6346312</v>
      </c>
      <c r="B260" s="15">
        <v>43172</v>
      </c>
      <c r="C260" s="14" t="s">
        <v>244</v>
      </c>
      <c r="D260" s="14" t="s">
        <v>81</v>
      </c>
      <c r="E260" s="14" t="s">
        <v>184</v>
      </c>
      <c r="F260" s="14" t="s">
        <v>249</v>
      </c>
      <c r="G260" s="14">
        <f ca="1">SUMIF('INVOICES(FEB19-MAR18)'!A258:A424, A260:A597,'INVOICES(FEB19-MAR18)'!L258)</f>
        <v>0</v>
      </c>
    </row>
    <row r="261" spans="1:7" x14ac:dyDescent="0.25">
      <c r="A261" s="14">
        <v>5418848</v>
      </c>
      <c r="B261" s="15">
        <v>43172</v>
      </c>
      <c r="C261" s="14" t="s">
        <v>243</v>
      </c>
      <c r="D261" s="14" t="s">
        <v>90</v>
      </c>
      <c r="E261" s="14" t="s">
        <v>61</v>
      </c>
      <c r="F261" s="14" t="s">
        <v>249</v>
      </c>
      <c r="G261" s="14">
        <f ca="1">SUMIF('INVOICES(FEB19-MAR18)'!A259:A425, A261:A598,'INVOICES(FEB19-MAR18)'!L259)</f>
        <v>881.69</v>
      </c>
    </row>
    <row r="262" spans="1:7" x14ac:dyDescent="0.25">
      <c r="A262" s="14">
        <v>5418848</v>
      </c>
      <c r="B262" s="15">
        <v>43173</v>
      </c>
      <c r="C262" s="14" t="s">
        <v>243</v>
      </c>
      <c r="D262" s="14" t="s">
        <v>68</v>
      </c>
      <c r="E262" s="14" t="s">
        <v>63</v>
      </c>
      <c r="F262" s="14" t="s">
        <v>249</v>
      </c>
      <c r="G262" s="14">
        <f ca="1">SUMIF('INVOICES(FEB19-MAR18)'!A260:A426, A262:A599,'INVOICES(FEB19-MAR18)'!L260)</f>
        <v>881.69</v>
      </c>
    </row>
    <row r="263" spans="1:7" x14ac:dyDescent="0.25">
      <c r="A263" s="14">
        <v>6227969</v>
      </c>
      <c r="B263" s="15">
        <v>43174</v>
      </c>
      <c r="C263" s="14" t="s">
        <v>238</v>
      </c>
      <c r="D263" s="14" t="s">
        <v>66</v>
      </c>
      <c r="E263" s="14" t="s">
        <v>63</v>
      </c>
      <c r="F263" s="14" t="s">
        <v>249</v>
      </c>
      <c r="G263" s="14">
        <f ca="1">SUMIF('INVOICES(FEB19-MAR18)'!A261:A427, A263:A600,'INVOICES(FEB19-MAR18)'!L261)</f>
        <v>194.94</v>
      </c>
    </row>
    <row r="264" spans="1:7" x14ac:dyDescent="0.25">
      <c r="A264" s="14">
        <v>6319353</v>
      </c>
      <c r="B264" s="15">
        <v>43174</v>
      </c>
      <c r="C264" s="14" t="s">
        <v>241</v>
      </c>
      <c r="D264" s="14" t="s">
        <v>62</v>
      </c>
      <c r="E264" s="14" t="s">
        <v>63</v>
      </c>
      <c r="F264" s="14" t="s">
        <v>249</v>
      </c>
      <c r="G264" s="14">
        <f ca="1">SUMIF('INVOICES(FEB19-MAR18)'!A262:A428, A264:A601,'INVOICES(FEB19-MAR18)'!L262)</f>
        <v>383.5</v>
      </c>
    </row>
    <row r="265" spans="1:7" x14ac:dyDescent="0.25">
      <c r="A265" s="14">
        <v>6387712</v>
      </c>
      <c r="B265" s="15">
        <v>43174</v>
      </c>
      <c r="C265" s="14" t="s">
        <v>245</v>
      </c>
      <c r="D265" s="14" t="s">
        <v>57</v>
      </c>
      <c r="E265" s="14" t="s">
        <v>58</v>
      </c>
      <c r="F265" s="14" t="s">
        <v>249</v>
      </c>
      <c r="G265" s="14">
        <f ca="1">SUMIF('INVOICES(FEB19-MAR18)'!A263:A429, A265:A602,'INVOICES(FEB19-MAR18)'!L263)</f>
        <v>0</v>
      </c>
    </row>
    <row r="266" spans="1:7" x14ac:dyDescent="0.25">
      <c r="A266" s="14">
        <v>5912240</v>
      </c>
      <c r="B266" s="15">
        <v>43175</v>
      </c>
      <c r="C266" s="14" t="s">
        <v>246</v>
      </c>
      <c r="D266" s="14" t="s">
        <v>79</v>
      </c>
      <c r="E266" s="14" t="s">
        <v>63</v>
      </c>
      <c r="F266" s="14" t="s">
        <v>249</v>
      </c>
      <c r="G266" s="14">
        <f ca="1">SUMIF('INVOICES(FEB19-MAR18)'!A264:A430, A266:A603,'INVOICES(FEB19-MAR18)'!L264)</f>
        <v>169.37</v>
      </c>
    </row>
    <row r="267" spans="1:7" x14ac:dyDescent="0.25">
      <c r="A267" s="14">
        <v>6346312</v>
      </c>
      <c r="B267" s="15">
        <v>43175</v>
      </c>
      <c r="C267" s="14" t="s">
        <v>244</v>
      </c>
      <c r="D267" s="14" t="s">
        <v>66</v>
      </c>
      <c r="E267" s="14" t="s">
        <v>63</v>
      </c>
      <c r="F267" s="14" t="s">
        <v>249</v>
      </c>
      <c r="G267" s="14">
        <f ca="1">SUMIF('INVOICES(FEB19-MAR18)'!A265:A431, A267:A604,'INVOICES(FEB19-MAR18)'!L265)</f>
        <v>0</v>
      </c>
    </row>
    <row r="268" spans="1:7" x14ac:dyDescent="0.25">
      <c r="A268" s="14">
        <v>6387712</v>
      </c>
      <c r="B268" s="15">
        <v>43175</v>
      </c>
      <c r="C268" s="14" t="s">
        <v>245</v>
      </c>
      <c r="D268" s="14" t="s">
        <v>81</v>
      </c>
      <c r="E268" s="14" t="s">
        <v>61</v>
      </c>
      <c r="F268" s="14" t="s">
        <v>249</v>
      </c>
      <c r="G268" s="14">
        <f ca="1">SUMIF('INVOICES(FEB19-MAR18)'!A266:A432, A268:A605,'INVOICES(FEB19-MAR18)'!L266)</f>
        <v>0</v>
      </c>
    </row>
    <row r="269" spans="1:7" x14ac:dyDescent="0.25">
      <c r="A269" s="14">
        <v>6342143</v>
      </c>
      <c r="B269" s="15">
        <v>43176</v>
      </c>
      <c r="C269" s="14" t="s">
        <v>247</v>
      </c>
      <c r="D269" s="14" t="s">
        <v>81</v>
      </c>
      <c r="E269" s="14" t="s">
        <v>61</v>
      </c>
      <c r="F269" s="14" t="s">
        <v>249</v>
      </c>
      <c r="G269" s="14">
        <f ca="1">SUMIF('INVOICES(FEB19-MAR18)'!A267:A433, A269:A606,'INVOICES(FEB19-MAR18)'!L267)</f>
        <v>0</v>
      </c>
    </row>
    <row r="270" spans="1:7" x14ac:dyDescent="0.25">
      <c r="A270" s="14">
        <v>6510646</v>
      </c>
      <c r="B270" s="15">
        <v>43176</v>
      </c>
      <c r="C270" s="14" t="s">
        <v>248</v>
      </c>
      <c r="D270" s="14" t="s">
        <v>81</v>
      </c>
      <c r="E270" s="14" t="s">
        <v>61</v>
      </c>
      <c r="F270" s="14" t="s">
        <v>249</v>
      </c>
      <c r="G270" s="14">
        <f ca="1">SUMIF('INVOICES(FEB19-MAR18)'!A268:A434, A270:A607,'INVOICES(FEB19-MAR18)'!L268)</f>
        <v>0</v>
      </c>
    </row>
    <row r="271" spans="1:7" x14ac:dyDescent="0.25">
      <c r="A271" s="14">
        <v>5833214</v>
      </c>
      <c r="B271" s="15">
        <v>43150</v>
      </c>
      <c r="C271" s="14" t="s">
        <v>250</v>
      </c>
      <c r="D271" s="14" t="s">
        <v>65</v>
      </c>
      <c r="E271" s="14" t="s">
        <v>63</v>
      </c>
      <c r="F271" s="14" t="s">
        <v>279</v>
      </c>
      <c r="G271" s="14">
        <f ca="1">SUMIF('INVOICES(FEB19-MAR18)'!A269:A435, A271:A608,'INVOICES(FEB19-MAR18)'!L269)</f>
        <v>0</v>
      </c>
    </row>
    <row r="272" spans="1:7" x14ac:dyDescent="0.25">
      <c r="A272" s="14">
        <v>5481937</v>
      </c>
      <c r="B272" s="15">
        <v>43150</v>
      </c>
      <c r="C272" s="14" t="s">
        <v>251</v>
      </c>
      <c r="D272" s="14" t="s">
        <v>81</v>
      </c>
      <c r="E272" s="14" t="s">
        <v>61</v>
      </c>
      <c r="F272" s="14" t="s">
        <v>279</v>
      </c>
      <c r="G272" s="14">
        <f ca="1">SUMIF('INVOICES(FEB19-MAR18)'!A270:A436, A272:A609,'INVOICES(FEB19-MAR18)'!L270)</f>
        <v>0</v>
      </c>
    </row>
    <row r="273" spans="1:7" x14ac:dyDescent="0.25">
      <c r="A273" s="14">
        <v>5919235</v>
      </c>
      <c r="B273" s="15">
        <v>43150</v>
      </c>
      <c r="C273" s="14" t="s">
        <v>252</v>
      </c>
      <c r="D273" s="14" t="s">
        <v>79</v>
      </c>
      <c r="E273" s="14" t="s">
        <v>63</v>
      </c>
      <c r="F273" s="14" t="s">
        <v>279</v>
      </c>
      <c r="G273" s="14">
        <f ca="1">SUMIF('INVOICES(FEB19-MAR18)'!A271:A437, A273:A610,'INVOICES(FEB19-MAR18)'!L271)</f>
        <v>0</v>
      </c>
    </row>
    <row r="274" spans="1:7" x14ac:dyDescent="0.25">
      <c r="A274" s="14">
        <v>5481937</v>
      </c>
      <c r="B274" s="15">
        <v>43150</v>
      </c>
      <c r="C274" s="14" t="s">
        <v>251</v>
      </c>
      <c r="D274" s="14" t="s">
        <v>66</v>
      </c>
      <c r="E274" s="14" t="s">
        <v>63</v>
      </c>
      <c r="F274" s="14" t="s">
        <v>279</v>
      </c>
      <c r="G274" s="14">
        <f ca="1">SUMIF('INVOICES(FEB19-MAR18)'!A272:A438, A274:A611,'INVOICES(FEB19-MAR18)'!L272)</f>
        <v>0</v>
      </c>
    </row>
    <row r="275" spans="1:7" x14ac:dyDescent="0.25">
      <c r="A275" s="14">
        <v>5968004</v>
      </c>
      <c r="B275" s="15">
        <v>43151</v>
      </c>
      <c r="C275" s="14" t="s">
        <v>253</v>
      </c>
      <c r="D275" s="14" t="s">
        <v>87</v>
      </c>
      <c r="E275" s="14" t="s">
        <v>254</v>
      </c>
      <c r="F275" s="14" t="s">
        <v>279</v>
      </c>
      <c r="G275" s="14">
        <f ca="1">SUMIF('INVOICES(FEB19-MAR18)'!A273:A439, A275:A612,'INVOICES(FEB19-MAR18)'!L273)</f>
        <v>0</v>
      </c>
    </row>
    <row r="276" spans="1:7" x14ac:dyDescent="0.25">
      <c r="A276" s="14">
        <v>5877141</v>
      </c>
      <c r="B276" s="15">
        <v>43152</v>
      </c>
      <c r="C276" s="14" t="s">
        <v>255</v>
      </c>
      <c r="D276" s="14" t="s">
        <v>68</v>
      </c>
      <c r="E276" s="14" t="s">
        <v>63</v>
      </c>
      <c r="F276" s="14" t="s">
        <v>279</v>
      </c>
      <c r="G276" s="14">
        <f ca="1">SUMIF('INVOICES(FEB19-MAR18)'!A274:A440, A276:A613,'INVOICES(FEB19-MAR18)'!L274)</f>
        <v>0</v>
      </c>
    </row>
    <row r="277" spans="1:7" x14ac:dyDescent="0.25">
      <c r="A277" s="14">
        <v>5774734</v>
      </c>
      <c r="B277" s="15">
        <v>43152</v>
      </c>
      <c r="C277" s="14" t="s">
        <v>256</v>
      </c>
      <c r="D277" s="14" t="s">
        <v>65</v>
      </c>
      <c r="E277" s="14" t="s">
        <v>63</v>
      </c>
      <c r="F277" s="14" t="s">
        <v>279</v>
      </c>
      <c r="G277" s="14">
        <f ca="1">SUMIF('INVOICES(FEB19-MAR18)'!A275:A441, A277:A614,'INVOICES(FEB19-MAR18)'!L275)</f>
        <v>0</v>
      </c>
    </row>
    <row r="278" spans="1:7" x14ac:dyDescent="0.25">
      <c r="A278" s="14">
        <v>5763238</v>
      </c>
      <c r="B278" s="15">
        <v>43152</v>
      </c>
      <c r="C278" s="14" t="s">
        <v>257</v>
      </c>
      <c r="D278" s="14" t="s">
        <v>81</v>
      </c>
      <c r="E278" s="14" t="s">
        <v>184</v>
      </c>
      <c r="F278" s="14" t="s">
        <v>279</v>
      </c>
      <c r="G278" s="14">
        <f ca="1">SUMIF('INVOICES(FEB19-MAR18)'!A276:A442, A278:A615,'INVOICES(FEB19-MAR18)'!L276)</f>
        <v>0</v>
      </c>
    </row>
    <row r="279" spans="1:7" x14ac:dyDescent="0.25">
      <c r="A279" s="14">
        <v>5968004</v>
      </c>
      <c r="B279" s="15">
        <v>43153</v>
      </c>
      <c r="C279" s="14" t="s">
        <v>253</v>
      </c>
      <c r="D279" s="14" t="s">
        <v>65</v>
      </c>
      <c r="E279" s="14" t="s">
        <v>63</v>
      </c>
      <c r="F279" s="14" t="s">
        <v>279</v>
      </c>
      <c r="G279" s="14">
        <f ca="1">SUMIF('INVOICES(FEB19-MAR18)'!A277:A443, A279:A616,'INVOICES(FEB19-MAR18)'!L277)</f>
        <v>0</v>
      </c>
    </row>
    <row r="280" spans="1:7" x14ac:dyDescent="0.25">
      <c r="A280" s="14">
        <v>5763238</v>
      </c>
      <c r="B280" s="15">
        <v>43153</v>
      </c>
      <c r="C280" s="14" t="s">
        <v>257</v>
      </c>
      <c r="D280" s="14" t="s">
        <v>66</v>
      </c>
      <c r="E280" s="14" t="s">
        <v>63</v>
      </c>
      <c r="F280" s="14" t="s">
        <v>279</v>
      </c>
      <c r="G280" s="14">
        <f ca="1">SUMIF('INVOICES(FEB19-MAR18)'!A278:A444, A280:A617,'INVOICES(FEB19-MAR18)'!L278)</f>
        <v>0</v>
      </c>
    </row>
    <row r="281" spans="1:7" x14ac:dyDescent="0.25">
      <c r="A281" s="14">
        <v>6000635</v>
      </c>
      <c r="B281" s="15">
        <v>43153</v>
      </c>
      <c r="C281" s="14" t="s">
        <v>258</v>
      </c>
      <c r="D281" s="14" t="s">
        <v>81</v>
      </c>
      <c r="E281" s="14" t="s">
        <v>184</v>
      </c>
      <c r="F281" s="14" t="s">
        <v>279</v>
      </c>
      <c r="G281" s="14">
        <f ca="1">SUMIF('INVOICES(FEB19-MAR18)'!A279:A445, A281:A618,'INVOICES(FEB19-MAR18)'!L279)</f>
        <v>0</v>
      </c>
    </row>
    <row r="282" spans="1:7" x14ac:dyDescent="0.25">
      <c r="A282" s="14">
        <v>6000635</v>
      </c>
      <c r="B282" s="15">
        <v>43153</v>
      </c>
      <c r="C282" s="14" t="s">
        <v>258</v>
      </c>
      <c r="D282" s="14" t="s">
        <v>66</v>
      </c>
      <c r="E282" s="14" t="s">
        <v>63</v>
      </c>
      <c r="F282" s="14" t="s">
        <v>279</v>
      </c>
      <c r="G282" s="14">
        <f ca="1">SUMIF('INVOICES(FEB19-MAR18)'!A280:A446, A282:A619,'INVOICES(FEB19-MAR18)'!L280)</f>
        <v>0</v>
      </c>
    </row>
    <row r="283" spans="1:7" x14ac:dyDescent="0.25">
      <c r="A283" s="14">
        <v>5668521</v>
      </c>
      <c r="B283" s="15">
        <v>43154</v>
      </c>
      <c r="C283" s="14" t="s">
        <v>259</v>
      </c>
      <c r="D283" s="14" t="s">
        <v>57</v>
      </c>
      <c r="E283" s="14" t="s">
        <v>92</v>
      </c>
      <c r="F283" s="14" t="s">
        <v>279</v>
      </c>
      <c r="G283" s="14">
        <f ca="1">SUMIF('INVOICES(FEB19-MAR18)'!A281:A447, A283:A620,'INVOICES(FEB19-MAR18)'!L281)</f>
        <v>0</v>
      </c>
    </row>
    <row r="284" spans="1:7" x14ac:dyDescent="0.25">
      <c r="A284" s="14">
        <v>5668521</v>
      </c>
      <c r="B284" s="15">
        <v>43154</v>
      </c>
      <c r="C284" s="14" t="s">
        <v>259</v>
      </c>
      <c r="D284" s="14" t="s">
        <v>66</v>
      </c>
      <c r="E284" s="14" t="s">
        <v>184</v>
      </c>
      <c r="F284" s="14" t="s">
        <v>279</v>
      </c>
      <c r="G284" s="14">
        <f ca="1">SUMIF('INVOICES(FEB19-MAR18)'!A282:A448, A284:A621,'INVOICES(FEB19-MAR18)'!L282)</f>
        <v>0</v>
      </c>
    </row>
    <row r="285" spans="1:7" x14ac:dyDescent="0.25">
      <c r="A285" s="14">
        <v>5668521</v>
      </c>
      <c r="B285" s="15">
        <v>43155</v>
      </c>
      <c r="C285" s="14" t="s">
        <v>259</v>
      </c>
      <c r="D285" s="14" t="s">
        <v>66</v>
      </c>
      <c r="E285" s="14" t="s">
        <v>63</v>
      </c>
      <c r="F285" s="14" t="s">
        <v>279</v>
      </c>
      <c r="G285" s="14">
        <f ca="1">SUMIF('INVOICES(FEB19-MAR18)'!A283:A449, A285:A622,'INVOICES(FEB19-MAR18)'!L283)</f>
        <v>0</v>
      </c>
    </row>
    <row r="286" spans="1:7" x14ac:dyDescent="0.25">
      <c r="A286" s="14">
        <v>4672079</v>
      </c>
      <c r="B286" s="15">
        <v>43155</v>
      </c>
      <c r="C286" s="14" t="s">
        <v>260</v>
      </c>
      <c r="D286" s="14" t="s">
        <v>90</v>
      </c>
      <c r="E286" s="14" t="s">
        <v>184</v>
      </c>
      <c r="F286" s="14" t="s">
        <v>279</v>
      </c>
      <c r="G286" s="14">
        <f ca="1">SUMIF('INVOICES(FEB19-MAR18)'!A284:A450, A286:A623,'INVOICES(FEB19-MAR18)'!L284)</f>
        <v>0</v>
      </c>
    </row>
    <row r="287" spans="1:7" x14ac:dyDescent="0.25">
      <c r="A287" s="14">
        <v>6026311</v>
      </c>
      <c r="B287" s="15">
        <v>43157</v>
      </c>
      <c r="C287" s="14" t="s">
        <v>261</v>
      </c>
      <c r="D287" s="14" t="s">
        <v>81</v>
      </c>
      <c r="E287" s="14" t="s">
        <v>184</v>
      </c>
      <c r="F287" s="14" t="s">
        <v>279</v>
      </c>
      <c r="G287" s="14">
        <f ca="1">SUMIF('INVOICES(FEB19-MAR18)'!A285:A451, A287:A624,'INVOICES(FEB19-MAR18)'!L285)</f>
        <v>0</v>
      </c>
    </row>
    <row r="288" spans="1:7" x14ac:dyDescent="0.25">
      <c r="A288" s="14">
        <v>6026311</v>
      </c>
      <c r="B288" s="15">
        <v>43157</v>
      </c>
      <c r="C288" s="14" t="s">
        <v>261</v>
      </c>
      <c r="D288" s="14" t="s">
        <v>66</v>
      </c>
      <c r="E288" s="14" t="s">
        <v>63</v>
      </c>
      <c r="F288" s="14" t="s">
        <v>279</v>
      </c>
      <c r="G288" s="14">
        <f ca="1">SUMIF('INVOICES(FEB19-MAR18)'!A286:A452, A288:A625,'INVOICES(FEB19-MAR18)'!L286)</f>
        <v>0</v>
      </c>
    </row>
    <row r="289" spans="1:7" x14ac:dyDescent="0.25">
      <c r="A289" s="14">
        <v>6149731</v>
      </c>
      <c r="B289" s="15">
        <v>43159</v>
      </c>
      <c r="C289" s="14" t="s">
        <v>262</v>
      </c>
      <c r="D289" s="14" t="s">
        <v>81</v>
      </c>
      <c r="E289" s="14" t="s">
        <v>184</v>
      </c>
      <c r="F289" s="14" t="s">
        <v>279</v>
      </c>
      <c r="G289" s="14">
        <f ca="1">SUMIF('INVOICES(FEB19-MAR18)'!A287:A453, A289:A626,'INVOICES(FEB19-MAR18)'!L287)</f>
        <v>-194.94</v>
      </c>
    </row>
    <row r="290" spans="1:7" x14ac:dyDescent="0.25">
      <c r="A290" s="14">
        <v>5963392</v>
      </c>
      <c r="B290" s="15">
        <v>43159</v>
      </c>
      <c r="C290" s="14" t="s">
        <v>263</v>
      </c>
      <c r="D290" s="14" t="s">
        <v>87</v>
      </c>
      <c r="E290" s="14" t="s">
        <v>184</v>
      </c>
      <c r="F290" s="14" t="s">
        <v>279</v>
      </c>
      <c r="G290" s="14">
        <f ca="1">SUMIF('INVOICES(FEB19-MAR18)'!A288:A454, A290:A627,'INVOICES(FEB19-MAR18)'!L288)</f>
        <v>244.05</v>
      </c>
    </row>
    <row r="291" spans="1:7" x14ac:dyDescent="0.25">
      <c r="A291" s="14">
        <v>4672079</v>
      </c>
      <c r="B291" s="15">
        <v>43159</v>
      </c>
      <c r="C291" s="14" t="s">
        <v>260</v>
      </c>
      <c r="D291" s="14" t="s">
        <v>68</v>
      </c>
      <c r="E291" s="14" t="s">
        <v>63</v>
      </c>
      <c r="F291" s="14" t="s">
        <v>279</v>
      </c>
      <c r="G291" s="14">
        <f ca="1">SUMIF('INVOICES(FEB19-MAR18)'!A289:A455, A291:A628,'INVOICES(FEB19-MAR18)'!L289)</f>
        <v>0</v>
      </c>
    </row>
    <row r="292" spans="1:7" x14ac:dyDescent="0.25">
      <c r="A292" s="14">
        <v>6165943</v>
      </c>
      <c r="B292" s="15">
        <v>43160</v>
      </c>
      <c r="C292" s="14" t="s">
        <v>264</v>
      </c>
      <c r="D292" s="14" t="s">
        <v>81</v>
      </c>
      <c r="E292" s="14" t="s">
        <v>61</v>
      </c>
      <c r="F292" s="14" t="s">
        <v>279</v>
      </c>
      <c r="G292" s="14">
        <f ca="1">SUMIF('INVOICES(FEB19-MAR18)'!A290:A456, A292:A629,'INVOICES(FEB19-MAR18)'!L290)</f>
        <v>0</v>
      </c>
    </row>
    <row r="293" spans="1:7" x14ac:dyDescent="0.25">
      <c r="A293" s="14">
        <v>6025593</v>
      </c>
      <c r="B293" s="15">
        <v>43160</v>
      </c>
      <c r="C293" s="14" t="s">
        <v>265</v>
      </c>
      <c r="D293" s="14" t="s">
        <v>66</v>
      </c>
      <c r="E293" s="14" t="s">
        <v>63</v>
      </c>
      <c r="F293" s="14" t="s">
        <v>279</v>
      </c>
      <c r="G293" s="14">
        <f ca="1">SUMIF('INVOICES(FEB19-MAR18)'!A291:A457, A293:A630,'INVOICES(FEB19-MAR18)'!L291)</f>
        <v>0</v>
      </c>
    </row>
    <row r="294" spans="1:7" x14ac:dyDescent="0.25">
      <c r="A294" s="14">
        <v>6165943</v>
      </c>
      <c r="B294" s="15">
        <v>43161</v>
      </c>
      <c r="C294" s="14" t="s">
        <v>264</v>
      </c>
      <c r="D294" s="14" t="s">
        <v>66</v>
      </c>
      <c r="E294" s="14" t="s">
        <v>63</v>
      </c>
      <c r="F294" s="14" t="s">
        <v>279</v>
      </c>
      <c r="G294" s="14">
        <f ca="1">SUMIF('INVOICES(FEB19-MAR18)'!A292:A458, A294:A631,'INVOICES(FEB19-MAR18)'!L292)</f>
        <v>0</v>
      </c>
    </row>
    <row r="295" spans="1:7" x14ac:dyDescent="0.25">
      <c r="A295" s="14">
        <v>6149731</v>
      </c>
      <c r="B295" s="15">
        <v>43161</v>
      </c>
      <c r="C295" s="14" t="s">
        <v>262</v>
      </c>
      <c r="D295" s="14" t="s">
        <v>66</v>
      </c>
      <c r="E295" s="14" t="s">
        <v>63</v>
      </c>
      <c r="F295" s="14" t="s">
        <v>279</v>
      </c>
      <c r="G295" s="14">
        <f ca="1">SUMIF('INVOICES(FEB19-MAR18)'!A293:A459, A295:A632,'INVOICES(FEB19-MAR18)'!L293)</f>
        <v>-194.94</v>
      </c>
    </row>
    <row r="296" spans="1:7" x14ac:dyDescent="0.25">
      <c r="A296" s="14">
        <v>5792784</v>
      </c>
      <c r="B296" s="15">
        <v>43161</v>
      </c>
      <c r="C296" s="14" t="s">
        <v>266</v>
      </c>
      <c r="D296" s="14" t="s">
        <v>62</v>
      </c>
      <c r="E296" s="14" t="s">
        <v>63</v>
      </c>
      <c r="F296" s="14" t="s">
        <v>279</v>
      </c>
      <c r="G296" s="14">
        <f ca="1">SUMIF('INVOICES(FEB19-MAR18)'!A294:A460, A296:A633,'INVOICES(FEB19-MAR18)'!L294)</f>
        <v>0</v>
      </c>
    </row>
    <row r="297" spans="1:7" x14ac:dyDescent="0.25">
      <c r="A297" s="14">
        <v>5963392</v>
      </c>
      <c r="B297" s="15">
        <v>43164</v>
      </c>
      <c r="C297" s="14" t="s">
        <v>263</v>
      </c>
      <c r="D297" s="14" t="s">
        <v>65</v>
      </c>
      <c r="E297" s="14" t="s">
        <v>63</v>
      </c>
      <c r="F297" s="14" t="s">
        <v>279</v>
      </c>
      <c r="G297" s="14">
        <f ca="1">SUMIF('INVOICES(FEB19-MAR18)'!A295:A461, A297:A634,'INVOICES(FEB19-MAR18)'!L295)</f>
        <v>0</v>
      </c>
    </row>
    <row r="298" spans="1:7" x14ac:dyDescent="0.25">
      <c r="A298" s="14">
        <v>6234716</v>
      </c>
      <c r="B298" s="15">
        <v>43165</v>
      </c>
      <c r="C298" s="14" t="s">
        <v>267</v>
      </c>
      <c r="D298" s="14" t="s">
        <v>60</v>
      </c>
      <c r="E298" s="14" t="s">
        <v>184</v>
      </c>
      <c r="F298" s="14" t="s">
        <v>279</v>
      </c>
      <c r="G298" s="14">
        <f ca="1">SUMIF('INVOICES(FEB19-MAR18)'!A296:A462, A298:A635,'INVOICES(FEB19-MAR18)'!L296)</f>
        <v>626.70000000000005</v>
      </c>
    </row>
    <row r="299" spans="1:7" x14ac:dyDescent="0.25">
      <c r="A299" s="14">
        <v>6234716</v>
      </c>
      <c r="B299" s="15">
        <v>43166</v>
      </c>
      <c r="C299" s="14" t="s">
        <v>267</v>
      </c>
      <c r="D299" s="14" t="s">
        <v>62</v>
      </c>
      <c r="E299" s="14" t="s">
        <v>63</v>
      </c>
      <c r="F299" s="14" t="s">
        <v>279</v>
      </c>
      <c r="G299" s="14">
        <f ca="1">SUMIF('INVOICES(FEB19-MAR18)'!A297:A463, A299:A636,'INVOICES(FEB19-MAR18)'!L297)</f>
        <v>626.70000000000005</v>
      </c>
    </row>
    <row r="300" spans="1:7" x14ac:dyDescent="0.25">
      <c r="A300" s="14">
        <v>6196673</v>
      </c>
      <c r="B300" s="15">
        <v>43166</v>
      </c>
      <c r="C300" s="14" t="s">
        <v>268</v>
      </c>
      <c r="D300" s="14" t="s">
        <v>60</v>
      </c>
      <c r="E300" s="14" t="s">
        <v>184</v>
      </c>
      <c r="F300" s="14" t="s">
        <v>279</v>
      </c>
      <c r="G300" s="14">
        <f ca="1">SUMIF('INVOICES(FEB19-MAR18)'!A298:A464, A300:A637,'INVOICES(FEB19-MAR18)'!L298)</f>
        <v>626.70000000000005</v>
      </c>
    </row>
    <row r="301" spans="1:7" x14ac:dyDescent="0.25">
      <c r="A301" s="14">
        <v>6196673</v>
      </c>
      <c r="B301" s="15">
        <v>43166</v>
      </c>
      <c r="C301" s="14" t="s">
        <v>268</v>
      </c>
      <c r="D301" s="14" t="s">
        <v>62</v>
      </c>
      <c r="E301" s="14" t="s">
        <v>63</v>
      </c>
      <c r="F301" s="14" t="s">
        <v>279</v>
      </c>
      <c r="G301" s="14">
        <f ca="1">SUMIF('INVOICES(FEB19-MAR18)'!A299:A465, A301:A638,'INVOICES(FEB19-MAR18)'!L299)</f>
        <v>626.70000000000005</v>
      </c>
    </row>
    <row r="302" spans="1:7" x14ac:dyDescent="0.25">
      <c r="A302" s="14">
        <v>5874469</v>
      </c>
      <c r="B302" s="15">
        <v>43168</v>
      </c>
      <c r="C302" s="14" t="s">
        <v>269</v>
      </c>
      <c r="D302" s="14" t="s">
        <v>66</v>
      </c>
      <c r="E302" s="14" t="s">
        <v>63</v>
      </c>
      <c r="F302" s="14" t="s">
        <v>279</v>
      </c>
      <c r="G302" s="14">
        <f ca="1">SUMIF('INVOICES(FEB19-MAR18)'!A300:A466, A302:A639,'INVOICES(FEB19-MAR18)'!L300)</f>
        <v>-194.94</v>
      </c>
    </row>
    <row r="303" spans="1:7" x14ac:dyDescent="0.25">
      <c r="A303" s="14">
        <v>6291443</v>
      </c>
      <c r="B303" s="15">
        <v>43169</v>
      </c>
      <c r="C303" s="14" t="s">
        <v>270</v>
      </c>
      <c r="D303" s="14" t="s">
        <v>60</v>
      </c>
      <c r="E303" s="14" t="s">
        <v>184</v>
      </c>
      <c r="F303" s="14" t="s">
        <v>279</v>
      </c>
      <c r="G303" s="14">
        <f ca="1">SUMIF('INVOICES(FEB19-MAR18)'!A301:A467, A303:A640,'INVOICES(FEB19-MAR18)'!L301)</f>
        <v>626.70000000000005</v>
      </c>
    </row>
    <row r="304" spans="1:7" x14ac:dyDescent="0.25">
      <c r="A304" s="14">
        <v>6268910</v>
      </c>
      <c r="B304" s="15">
        <v>43169</v>
      </c>
      <c r="C304" s="14" t="s">
        <v>271</v>
      </c>
      <c r="D304" s="14" t="s">
        <v>60</v>
      </c>
      <c r="E304" s="14" t="s">
        <v>184</v>
      </c>
      <c r="F304" s="14" t="s">
        <v>279</v>
      </c>
      <c r="G304" s="14">
        <f ca="1">SUMIF('INVOICES(FEB19-MAR18)'!A302:A468, A304:A641,'INVOICES(FEB19-MAR18)'!L302)</f>
        <v>626.70000000000005</v>
      </c>
    </row>
    <row r="305" spans="1:7" x14ac:dyDescent="0.25">
      <c r="A305" s="14">
        <v>6268910</v>
      </c>
      <c r="B305" s="15">
        <v>43169</v>
      </c>
      <c r="C305" s="14" t="s">
        <v>271</v>
      </c>
      <c r="D305" s="14" t="s">
        <v>62</v>
      </c>
      <c r="E305" s="14" t="s">
        <v>63</v>
      </c>
      <c r="F305" s="14" t="s">
        <v>279</v>
      </c>
      <c r="G305" s="14">
        <f ca="1">SUMIF('INVOICES(FEB19-MAR18)'!A303:A469, A305:A642,'INVOICES(FEB19-MAR18)'!L303)</f>
        <v>626.70000000000005</v>
      </c>
    </row>
    <row r="306" spans="1:7" x14ac:dyDescent="0.25">
      <c r="A306" s="14">
        <v>6303051</v>
      </c>
      <c r="B306" s="15">
        <v>43171</v>
      </c>
      <c r="C306" s="14" t="s">
        <v>272</v>
      </c>
      <c r="D306" s="14" t="s">
        <v>60</v>
      </c>
      <c r="E306" s="14" t="s">
        <v>184</v>
      </c>
      <c r="F306" s="14" t="s">
        <v>279</v>
      </c>
      <c r="G306" s="14">
        <f ca="1">SUMIF('INVOICES(FEB19-MAR18)'!A304:A470, A306:A643,'INVOICES(FEB19-MAR18)'!L304)</f>
        <v>626.70000000000005</v>
      </c>
    </row>
    <row r="307" spans="1:7" x14ac:dyDescent="0.25">
      <c r="A307" s="14">
        <v>6303051</v>
      </c>
      <c r="B307" s="15">
        <v>43171</v>
      </c>
      <c r="C307" s="14" t="s">
        <v>272</v>
      </c>
      <c r="D307" s="14" t="s">
        <v>62</v>
      </c>
      <c r="E307" s="14" t="s">
        <v>63</v>
      </c>
      <c r="F307" s="14" t="s">
        <v>279</v>
      </c>
      <c r="G307" s="14">
        <f ca="1">SUMIF('INVOICES(FEB19-MAR18)'!A305:A471, A307:A644,'INVOICES(FEB19-MAR18)'!L305)</f>
        <v>626.70000000000005</v>
      </c>
    </row>
    <row r="308" spans="1:7" x14ac:dyDescent="0.25">
      <c r="A308" s="14">
        <v>6195362</v>
      </c>
      <c r="B308" s="15">
        <v>43172</v>
      </c>
      <c r="C308" s="14" t="s">
        <v>273</v>
      </c>
      <c r="D308" s="14" t="s">
        <v>98</v>
      </c>
      <c r="E308" s="14" t="s">
        <v>63</v>
      </c>
      <c r="F308" s="14" t="s">
        <v>279</v>
      </c>
      <c r="G308" s="14">
        <f ca="1">SUMIF('INVOICES(FEB19-MAR18)'!A306:A472, A308:A645,'INVOICES(FEB19-MAR18)'!L306)</f>
        <v>225.02</v>
      </c>
    </row>
    <row r="309" spans="1:7" x14ac:dyDescent="0.25">
      <c r="A309" s="14">
        <v>6291443</v>
      </c>
      <c r="B309" s="15">
        <v>43172</v>
      </c>
      <c r="C309" s="14" t="s">
        <v>270</v>
      </c>
      <c r="D309" s="14" t="s">
        <v>62</v>
      </c>
      <c r="E309" s="14" t="s">
        <v>63</v>
      </c>
      <c r="F309" s="14" t="s">
        <v>279</v>
      </c>
      <c r="G309" s="14">
        <f ca="1">SUMIF('INVOICES(FEB19-MAR18)'!A307:A473, A309:A646,'INVOICES(FEB19-MAR18)'!L307)</f>
        <v>626.70000000000005</v>
      </c>
    </row>
    <row r="310" spans="1:7" x14ac:dyDescent="0.25">
      <c r="A310" s="14">
        <v>6283296</v>
      </c>
      <c r="B310" s="15">
        <v>43173</v>
      </c>
      <c r="C310" s="14" t="s">
        <v>274</v>
      </c>
      <c r="D310" s="14" t="s">
        <v>60</v>
      </c>
      <c r="E310" s="14" t="s">
        <v>61</v>
      </c>
      <c r="F310" s="14" t="s">
        <v>279</v>
      </c>
      <c r="G310" s="14">
        <f ca="1">SUMIF('INVOICES(FEB19-MAR18)'!A308:A474, A310:A647,'INVOICES(FEB19-MAR18)'!L308)</f>
        <v>626.70000000000005</v>
      </c>
    </row>
    <row r="311" spans="1:7" x14ac:dyDescent="0.25">
      <c r="A311" s="14">
        <v>6274081</v>
      </c>
      <c r="B311" s="15">
        <v>43173</v>
      </c>
      <c r="C311" s="14" t="s">
        <v>275</v>
      </c>
      <c r="D311" s="14" t="s">
        <v>60</v>
      </c>
      <c r="E311" s="14" t="s">
        <v>61</v>
      </c>
      <c r="F311" s="14" t="s">
        <v>279</v>
      </c>
      <c r="G311" s="14">
        <f ca="1">SUMIF('INVOICES(FEB19-MAR18)'!A309:A475, A311:A648,'INVOICES(FEB19-MAR18)'!L309)</f>
        <v>0</v>
      </c>
    </row>
    <row r="312" spans="1:7" x14ac:dyDescent="0.25">
      <c r="A312" s="14">
        <v>6274081</v>
      </c>
      <c r="B312" s="15">
        <v>43174</v>
      </c>
      <c r="C312" s="14" t="s">
        <v>275</v>
      </c>
      <c r="D312" s="14" t="s">
        <v>62</v>
      </c>
      <c r="E312" s="14" t="s">
        <v>63</v>
      </c>
      <c r="F312" s="14" t="s">
        <v>279</v>
      </c>
      <c r="G312" s="14">
        <f ca="1">SUMIF('INVOICES(FEB19-MAR18)'!A310:A476, A312:A649,'INVOICES(FEB19-MAR18)'!L310)</f>
        <v>0</v>
      </c>
    </row>
    <row r="313" spans="1:7" x14ac:dyDescent="0.25">
      <c r="A313" s="14">
        <v>6433446</v>
      </c>
      <c r="B313" s="15">
        <v>43174</v>
      </c>
      <c r="C313" s="14" t="s">
        <v>276</v>
      </c>
      <c r="D313" s="14" t="s">
        <v>79</v>
      </c>
      <c r="E313" s="14" t="s">
        <v>63</v>
      </c>
      <c r="F313" s="14" t="s">
        <v>279</v>
      </c>
      <c r="G313" s="14">
        <f ca="1">SUMIF('INVOICES(FEB19-MAR18)'!A311:A477, A313:A650,'INVOICES(FEB19-MAR18)'!L311)</f>
        <v>0</v>
      </c>
    </row>
    <row r="314" spans="1:7" x14ac:dyDescent="0.25">
      <c r="A314" s="14">
        <v>6358047</v>
      </c>
      <c r="B314" s="15">
        <v>43174</v>
      </c>
      <c r="C314" s="14" t="s">
        <v>277</v>
      </c>
      <c r="D314" s="14" t="s">
        <v>81</v>
      </c>
      <c r="E314" s="14" t="s">
        <v>61</v>
      </c>
      <c r="F314" s="14" t="s">
        <v>279</v>
      </c>
      <c r="G314" s="14">
        <f ca="1">SUMIF('INVOICES(FEB19-MAR18)'!A312:A478, A314:A651,'INVOICES(FEB19-MAR18)'!L312)</f>
        <v>0</v>
      </c>
    </row>
    <row r="315" spans="1:7" x14ac:dyDescent="0.25">
      <c r="A315" s="14">
        <v>6358047</v>
      </c>
      <c r="B315" s="15">
        <v>43175</v>
      </c>
      <c r="C315" s="14" t="s">
        <v>277</v>
      </c>
      <c r="D315" s="14" t="s">
        <v>66</v>
      </c>
      <c r="E315" s="14" t="s">
        <v>63</v>
      </c>
      <c r="F315" s="14" t="s">
        <v>279</v>
      </c>
      <c r="G315" s="14">
        <f ca="1">SUMIF('INVOICES(FEB19-MAR18)'!A313:A479, A315:A652,'INVOICES(FEB19-MAR18)'!L313)</f>
        <v>0</v>
      </c>
    </row>
    <row r="316" spans="1:7" x14ac:dyDescent="0.25">
      <c r="A316" s="14">
        <v>6283296</v>
      </c>
      <c r="B316" s="15">
        <v>43175</v>
      </c>
      <c r="C316" s="14" t="s">
        <v>274</v>
      </c>
      <c r="D316" s="14" t="s">
        <v>62</v>
      </c>
      <c r="E316" s="14" t="s">
        <v>63</v>
      </c>
      <c r="F316" s="14" t="s">
        <v>279</v>
      </c>
      <c r="G316" s="14">
        <f ca="1">SUMIF('INVOICES(FEB19-MAR18)'!A314:A480, A316:A653,'INVOICES(FEB19-MAR18)'!L314)</f>
        <v>626.70000000000005</v>
      </c>
    </row>
    <row r="317" spans="1:7" x14ac:dyDescent="0.25">
      <c r="A317" s="14">
        <v>6504970</v>
      </c>
      <c r="B317" s="15">
        <v>43175</v>
      </c>
      <c r="C317" s="14" t="s">
        <v>278</v>
      </c>
      <c r="D317" s="14" t="s">
        <v>60</v>
      </c>
      <c r="E317" s="14" t="s">
        <v>61</v>
      </c>
      <c r="F317" s="14" t="s">
        <v>279</v>
      </c>
      <c r="G317" s="14">
        <f ca="1">SUMIF('INVOICES(FEB19-MAR18)'!A315:A481, A317:A654,'INVOICES(FEB19-MAR18)'!L315)</f>
        <v>0</v>
      </c>
    </row>
    <row r="318" spans="1:7" x14ac:dyDescent="0.25">
      <c r="A318" s="14">
        <v>5551771</v>
      </c>
      <c r="B318" s="15">
        <v>43150</v>
      </c>
      <c r="C318" s="14" t="s">
        <v>280</v>
      </c>
      <c r="D318" s="14" t="s">
        <v>74</v>
      </c>
      <c r="E318" s="14" t="s">
        <v>84</v>
      </c>
      <c r="F318" s="14" t="s">
        <v>296</v>
      </c>
      <c r="G318" s="14">
        <f ca="1">SUMIF('INVOICES(FEB19-MAR18)'!A316:A482, A318:A655,'INVOICES(FEB19-MAR18)'!L316)</f>
        <v>0</v>
      </c>
    </row>
    <row r="319" spans="1:7" x14ac:dyDescent="0.25">
      <c r="A319" s="14">
        <v>5874119</v>
      </c>
      <c r="B319" s="15">
        <v>43151</v>
      </c>
      <c r="C319" s="14" t="s">
        <v>281</v>
      </c>
      <c r="D319" s="14" t="s">
        <v>60</v>
      </c>
      <c r="E319" s="14" t="s">
        <v>184</v>
      </c>
      <c r="F319" s="14" t="s">
        <v>296</v>
      </c>
      <c r="G319" s="14">
        <f ca="1">SUMIF('INVOICES(FEB19-MAR18)'!A317:A483, A319:A656,'INVOICES(FEB19-MAR18)'!L317)</f>
        <v>0</v>
      </c>
    </row>
    <row r="320" spans="1:7" x14ac:dyDescent="0.25">
      <c r="A320" s="14">
        <v>5874119</v>
      </c>
      <c r="B320" s="15">
        <v>43152</v>
      </c>
      <c r="C320" s="14" t="s">
        <v>281</v>
      </c>
      <c r="D320" s="14" t="s">
        <v>62</v>
      </c>
      <c r="E320" s="14" t="s">
        <v>84</v>
      </c>
      <c r="F320" s="14" t="s">
        <v>296</v>
      </c>
      <c r="G320" s="14">
        <f ca="1">SUMIF('INVOICES(FEB19-MAR18)'!A318:A484, A320:A657,'INVOICES(FEB19-MAR18)'!L318)</f>
        <v>0</v>
      </c>
    </row>
    <row r="321" spans="1:7" x14ac:dyDescent="0.25">
      <c r="A321" s="14">
        <v>5876353</v>
      </c>
      <c r="B321" s="15">
        <v>43152</v>
      </c>
      <c r="C321" s="14" t="s">
        <v>282</v>
      </c>
      <c r="D321" s="14" t="s">
        <v>74</v>
      </c>
      <c r="E321" s="14" t="s">
        <v>84</v>
      </c>
      <c r="F321" s="14" t="s">
        <v>296</v>
      </c>
      <c r="G321" s="14">
        <f ca="1">SUMIF('INVOICES(FEB19-MAR18)'!A319:A485, A321:A658,'INVOICES(FEB19-MAR18)'!L319)</f>
        <v>0</v>
      </c>
    </row>
    <row r="322" spans="1:7" x14ac:dyDescent="0.25">
      <c r="A322" s="14">
        <v>5111134</v>
      </c>
      <c r="B322" s="15">
        <v>43152</v>
      </c>
      <c r="C322" s="14" t="s">
        <v>283</v>
      </c>
      <c r="D322" s="14" t="s">
        <v>150</v>
      </c>
      <c r="E322" s="14" t="s">
        <v>84</v>
      </c>
      <c r="F322" s="14" t="s">
        <v>296</v>
      </c>
      <c r="G322" s="14">
        <f ca="1">SUMIF('INVOICES(FEB19-MAR18)'!A320:A486, A322:A659,'INVOICES(FEB19-MAR18)'!L320)</f>
        <v>0</v>
      </c>
    </row>
    <row r="323" spans="1:7" x14ac:dyDescent="0.25">
      <c r="A323" s="14">
        <v>5930126</v>
      </c>
      <c r="B323" s="15">
        <v>43153</v>
      </c>
      <c r="C323" s="14" t="s">
        <v>284</v>
      </c>
      <c r="D323" s="14" t="s">
        <v>98</v>
      </c>
      <c r="E323" s="14" t="s">
        <v>84</v>
      </c>
      <c r="F323" s="14" t="s">
        <v>296</v>
      </c>
      <c r="G323" s="14">
        <f ca="1">SUMIF('INVOICES(FEB19-MAR18)'!A321:A487, A323:A660,'INVOICES(FEB19-MAR18)'!L321)</f>
        <v>0</v>
      </c>
    </row>
    <row r="324" spans="1:7" x14ac:dyDescent="0.25">
      <c r="A324" s="14">
        <v>5774998</v>
      </c>
      <c r="B324" s="15">
        <v>43154</v>
      </c>
      <c r="C324" s="14" t="s">
        <v>285</v>
      </c>
      <c r="D324" s="14" t="s">
        <v>60</v>
      </c>
      <c r="E324" s="14" t="s">
        <v>184</v>
      </c>
      <c r="F324" s="14" t="s">
        <v>296</v>
      </c>
      <c r="G324" s="14">
        <f ca="1">SUMIF('INVOICES(FEB19-MAR18)'!A322:A488, A324:A661,'INVOICES(FEB19-MAR18)'!L322)</f>
        <v>0</v>
      </c>
    </row>
    <row r="325" spans="1:7" x14ac:dyDescent="0.25">
      <c r="A325" s="14">
        <v>5973899</v>
      </c>
      <c r="B325" s="15">
        <v>43154</v>
      </c>
      <c r="C325" s="14" t="s">
        <v>286</v>
      </c>
      <c r="D325" s="14" t="s">
        <v>87</v>
      </c>
      <c r="E325" s="14" t="s">
        <v>184</v>
      </c>
      <c r="F325" s="14" t="s">
        <v>296</v>
      </c>
      <c r="G325" s="14">
        <f ca="1">SUMIF('INVOICES(FEB19-MAR18)'!A323:A489, A325:A662,'INVOICES(FEB19-MAR18)'!L323)</f>
        <v>0</v>
      </c>
    </row>
    <row r="326" spans="1:7" x14ac:dyDescent="0.25">
      <c r="A326" s="14">
        <v>5973899</v>
      </c>
      <c r="B326" s="15">
        <v>43155</v>
      </c>
      <c r="C326" s="14" t="s">
        <v>286</v>
      </c>
      <c r="D326" s="14" t="s">
        <v>65</v>
      </c>
      <c r="E326" s="14" t="s">
        <v>84</v>
      </c>
      <c r="F326" s="14" t="s">
        <v>296</v>
      </c>
      <c r="G326" s="14">
        <f ca="1">SUMIF('INVOICES(FEB19-MAR18)'!A324:A490, A326:A663,'INVOICES(FEB19-MAR18)'!L324)</f>
        <v>0</v>
      </c>
    </row>
    <row r="327" spans="1:7" x14ac:dyDescent="0.25">
      <c r="A327" s="14">
        <v>5815782</v>
      </c>
      <c r="B327" s="15">
        <v>43155</v>
      </c>
      <c r="C327" s="14" t="s">
        <v>287</v>
      </c>
      <c r="D327" s="14" t="s">
        <v>150</v>
      </c>
      <c r="E327" s="14" t="s">
        <v>84</v>
      </c>
      <c r="F327" s="14" t="s">
        <v>296</v>
      </c>
      <c r="G327" s="14">
        <f ca="1">SUMIF('INVOICES(FEB19-MAR18)'!A325:A491, A327:A664,'INVOICES(FEB19-MAR18)'!L325)</f>
        <v>0</v>
      </c>
    </row>
    <row r="328" spans="1:7" x14ac:dyDescent="0.25">
      <c r="A328" s="14">
        <v>6088120</v>
      </c>
      <c r="B328" s="15">
        <v>43157</v>
      </c>
      <c r="C328" s="14" t="s">
        <v>288</v>
      </c>
      <c r="D328" s="14" t="s">
        <v>60</v>
      </c>
      <c r="E328" s="14" t="s">
        <v>184</v>
      </c>
      <c r="F328" s="14" t="s">
        <v>296</v>
      </c>
      <c r="G328" s="14">
        <f ca="1">SUMIF('INVOICES(FEB19-MAR18)'!A326:A492, A328:A665,'INVOICES(FEB19-MAR18)'!L326)</f>
        <v>0</v>
      </c>
    </row>
    <row r="329" spans="1:7" x14ac:dyDescent="0.25">
      <c r="A329" s="14">
        <v>5735825</v>
      </c>
      <c r="B329" s="15">
        <v>43158</v>
      </c>
      <c r="C329" s="14" t="s">
        <v>289</v>
      </c>
      <c r="D329" s="14" t="s">
        <v>94</v>
      </c>
      <c r="E329" s="14" t="s">
        <v>184</v>
      </c>
      <c r="F329" s="14" t="s">
        <v>296</v>
      </c>
      <c r="G329" s="14">
        <f ca="1">SUMIF('INVOICES(FEB19-MAR18)'!A327:A493, A329:A666,'INVOICES(FEB19-MAR18)'!L327)</f>
        <v>0</v>
      </c>
    </row>
    <row r="330" spans="1:7" x14ac:dyDescent="0.25">
      <c r="A330" s="14">
        <v>6130777</v>
      </c>
      <c r="B330" s="15">
        <v>43159</v>
      </c>
      <c r="C330" s="14" t="s">
        <v>290</v>
      </c>
      <c r="D330" s="14" t="s">
        <v>87</v>
      </c>
      <c r="E330" s="14" t="s">
        <v>184</v>
      </c>
      <c r="F330" s="14" t="s">
        <v>296</v>
      </c>
      <c r="G330" s="14">
        <f ca="1">SUMIF('INVOICES(FEB19-MAR18)'!A328:A494, A330:A667,'INVOICES(FEB19-MAR18)'!L328)</f>
        <v>0</v>
      </c>
    </row>
    <row r="331" spans="1:7" x14ac:dyDescent="0.25">
      <c r="A331" s="14">
        <v>5599092</v>
      </c>
      <c r="B331" s="15">
        <v>43159</v>
      </c>
      <c r="C331" s="14" t="s">
        <v>291</v>
      </c>
      <c r="D331" s="14" t="s">
        <v>65</v>
      </c>
      <c r="E331" s="14" t="s">
        <v>84</v>
      </c>
      <c r="F331" s="14" t="s">
        <v>296</v>
      </c>
      <c r="G331" s="14">
        <f ca="1">SUMIF('INVOICES(FEB19-MAR18)'!A329:A495, A331:A668,'INVOICES(FEB19-MAR18)'!L329)</f>
        <v>0</v>
      </c>
    </row>
    <row r="332" spans="1:7" x14ac:dyDescent="0.25">
      <c r="A332" s="14">
        <v>6106413</v>
      </c>
      <c r="B332" s="15">
        <v>43159</v>
      </c>
      <c r="C332" s="14" t="s">
        <v>292</v>
      </c>
      <c r="D332" s="14" t="s">
        <v>81</v>
      </c>
      <c r="E332" s="14" t="s">
        <v>184</v>
      </c>
      <c r="F332" s="14" t="s">
        <v>296</v>
      </c>
      <c r="G332" s="14">
        <f ca="1">SUMIF('INVOICES(FEB19-MAR18)'!A330:A496, A332:A669,'INVOICES(FEB19-MAR18)'!L330)</f>
        <v>0</v>
      </c>
    </row>
    <row r="333" spans="1:7" x14ac:dyDescent="0.25">
      <c r="A333" s="14">
        <v>6088120</v>
      </c>
      <c r="B333" s="15">
        <v>43160</v>
      </c>
      <c r="C333" s="14" t="s">
        <v>288</v>
      </c>
      <c r="D333" s="14" t="s">
        <v>62</v>
      </c>
      <c r="E333" s="14" t="s">
        <v>84</v>
      </c>
      <c r="F333" s="14" t="s">
        <v>296</v>
      </c>
      <c r="G333" s="14">
        <f ca="1">SUMIF('INVOICES(FEB19-MAR18)'!A331:A497, A333:A670,'INVOICES(FEB19-MAR18)'!L331)</f>
        <v>0</v>
      </c>
    </row>
    <row r="334" spans="1:7" x14ac:dyDescent="0.25">
      <c r="A334" s="14">
        <v>5735825</v>
      </c>
      <c r="B334" s="15">
        <v>43160</v>
      </c>
      <c r="C334" s="14" t="s">
        <v>289</v>
      </c>
      <c r="D334" s="14" t="s">
        <v>74</v>
      </c>
      <c r="E334" s="14" t="s">
        <v>84</v>
      </c>
      <c r="F334" s="14" t="s">
        <v>296</v>
      </c>
      <c r="G334" s="14">
        <f ca="1">SUMIF('INVOICES(FEB19-MAR18)'!A332:A498, A334:A671,'INVOICES(FEB19-MAR18)'!L332)</f>
        <v>0</v>
      </c>
    </row>
    <row r="335" spans="1:7" x14ac:dyDescent="0.25">
      <c r="A335" s="14">
        <v>5774998</v>
      </c>
      <c r="B335" s="15">
        <v>43161</v>
      </c>
      <c r="C335" s="14" t="s">
        <v>285</v>
      </c>
      <c r="D335" s="14" t="s">
        <v>62</v>
      </c>
      <c r="E335" s="14" t="s">
        <v>84</v>
      </c>
      <c r="F335" s="14" t="s">
        <v>296</v>
      </c>
      <c r="G335" s="14">
        <f ca="1">SUMIF('INVOICES(FEB19-MAR18)'!A333:A499, A335:A672,'INVOICES(FEB19-MAR18)'!L333)</f>
        <v>0</v>
      </c>
    </row>
    <row r="336" spans="1:7" x14ac:dyDescent="0.25">
      <c r="A336" s="14">
        <v>6019762</v>
      </c>
      <c r="B336" s="15">
        <v>43161</v>
      </c>
      <c r="C336" s="14" t="s">
        <v>293</v>
      </c>
      <c r="D336" s="14" t="s">
        <v>81</v>
      </c>
      <c r="E336" s="14" t="s">
        <v>184</v>
      </c>
      <c r="F336" s="14" t="s">
        <v>296</v>
      </c>
      <c r="G336" s="14">
        <f ca="1">SUMIF('INVOICES(FEB19-MAR18)'!A334:A500, A336:A673,'INVOICES(FEB19-MAR18)'!L334)</f>
        <v>0</v>
      </c>
    </row>
    <row r="337" spans="1:7" x14ac:dyDescent="0.25">
      <c r="A337" s="14">
        <v>5267220</v>
      </c>
      <c r="B337" s="15">
        <v>43164</v>
      </c>
      <c r="C337" s="14" t="s">
        <v>294</v>
      </c>
      <c r="D337" s="14" t="s">
        <v>150</v>
      </c>
      <c r="E337" s="14" t="s">
        <v>84</v>
      </c>
      <c r="F337" s="14" t="s">
        <v>296</v>
      </c>
      <c r="G337" s="14">
        <f ca="1">SUMIF('INVOICES(FEB19-MAR18)'!A335:A501, A337:A674,'INVOICES(FEB19-MAR18)'!L335)</f>
        <v>0</v>
      </c>
    </row>
    <row r="338" spans="1:7" x14ac:dyDescent="0.25">
      <c r="A338" s="14">
        <v>6019762</v>
      </c>
      <c r="B338" s="15">
        <v>43164</v>
      </c>
      <c r="C338" s="14" t="s">
        <v>293</v>
      </c>
      <c r="D338" s="14" t="s">
        <v>66</v>
      </c>
      <c r="E338" s="14" t="s">
        <v>84</v>
      </c>
      <c r="F338" s="14" t="s">
        <v>296</v>
      </c>
      <c r="G338" s="14">
        <f ca="1">SUMIF('INVOICES(FEB19-MAR18)'!A336:A502, A338:A675,'INVOICES(FEB19-MAR18)'!L336)</f>
        <v>0</v>
      </c>
    </row>
    <row r="339" spans="1:7" x14ac:dyDescent="0.25">
      <c r="A339" s="14">
        <v>6130777</v>
      </c>
      <c r="B339" s="15">
        <v>43165</v>
      </c>
      <c r="C339" s="14" t="s">
        <v>290</v>
      </c>
      <c r="D339" s="14" t="s">
        <v>65</v>
      </c>
      <c r="E339" s="14" t="s">
        <v>84</v>
      </c>
      <c r="F339" s="14" t="s">
        <v>296</v>
      </c>
      <c r="G339" s="14">
        <f ca="1">SUMIF('INVOICES(FEB19-MAR18)'!A337:A503, A339:A676,'INVOICES(FEB19-MAR18)'!L337)</f>
        <v>0</v>
      </c>
    </row>
    <row r="340" spans="1:7" x14ac:dyDescent="0.25">
      <c r="A340" s="14">
        <v>6152049</v>
      </c>
      <c r="B340" s="15">
        <v>43168</v>
      </c>
      <c r="C340" s="14" t="s">
        <v>295</v>
      </c>
      <c r="D340" s="14" t="s">
        <v>94</v>
      </c>
      <c r="E340" s="14" t="s">
        <v>184</v>
      </c>
      <c r="F340" s="14" t="s">
        <v>296</v>
      </c>
      <c r="G340" s="14">
        <f ca="1">SUMIF('INVOICES(FEB19-MAR18)'!A338:A504, A340:A677,'INVOICES(FEB19-MAR18)'!L338)</f>
        <v>0</v>
      </c>
    </row>
    <row r="341" spans="1:7" x14ac:dyDescent="0.25">
      <c r="A341" s="14">
        <v>6152049</v>
      </c>
      <c r="B341" s="15">
        <v>43168</v>
      </c>
      <c r="C341" s="14" t="s">
        <v>295</v>
      </c>
      <c r="D341" s="14" t="s">
        <v>74</v>
      </c>
      <c r="E341" s="14" t="s">
        <v>84</v>
      </c>
      <c r="F341" s="14" t="s">
        <v>296</v>
      </c>
      <c r="G341" s="14">
        <f ca="1">SUMIF('INVOICES(FEB19-MAR18)'!A339:A505, A341:A678,'INVOICES(FEB19-MAR18)'!L339)</f>
        <v>0</v>
      </c>
    </row>
  </sheetData>
  <dataValidations count="2">
    <dataValidation type="list" allowBlank="1" showInputMessage="1" showErrorMessage="1" sqref="D185:D224">
      <formula1>CLOSINGTYPE</formula1>
    </dataValidation>
    <dataValidation type="list" allowBlank="1" showInputMessage="1" showErrorMessage="1" sqref="E185:E224">
      <formula1>JOBTYPE</formula1>
    </dataValidation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9"/>
  <sheetViews>
    <sheetView tabSelected="1" topLeftCell="A217" workbookViewId="0">
      <selection activeCell="Q14" sqref="Q14"/>
    </sheetView>
  </sheetViews>
  <sheetFormatPr defaultRowHeight="15" x14ac:dyDescent="0.25"/>
  <cols>
    <col min="1" max="1" width="15.140625" customWidth="1"/>
    <col min="2" max="2" width="15" style="18" customWidth="1"/>
    <col min="3" max="3" width="52.42578125" customWidth="1"/>
    <col min="4" max="4" width="17.85546875" customWidth="1"/>
    <col min="5" max="5" width="14.85546875" customWidth="1"/>
    <col min="6" max="6" width="9.42578125" customWidth="1"/>
    <col min="7" max="7" width="12.85546875" customWidth="1"/>
    <col min="8" max="8" width="19.140625" customWidth="1"/>
  </cols>
  <sheetData>
    <row r="1" spans="1:10" ht="30" x14ac:dyDescent="0.25">
      <c r="A1" s="19" t="s">
        <v>51</v>
      </c>
      <c r="B1" s="20" t="s">
        <v>50</v>
      </c>
      <c r="C1" s="19" t="s">
        <v>52</v>
      </c>
      <c r="D1" s="19" t="s">
        <v>53</v>
      </c>
      <c r="E1" s="19" t="s">
        <v>54</v>
      </c>
      <c r="F1" s="19" t="s">
        <v>55</v>
      </c>
      <c r="G1" s="19" t="s">
        <v>305</v>
      </c>
      <c r="H1" s="19" t="s">
        <v>320</v>
      </c>
    </row>
    <row r="2" spans="1:10" ht="45" x14ac:dyDescent="0.25">
      <c r="A2" s="19">
        <v>5500197</v>
      </c>
      <c r="B2" s="20">
        <v>43148</v>
      </c>
      <c r="C2" s="19" t="s">
        <v>56</v>
      </c>
      <c r="D2" s="19" t="s">
        <v>57</v>
      </c>
      <c r="E2" s="19" t="s">
        <v>58</v>
      </c>
      <c r="F2" s="19" t="str">
        <f t="shared" ref="F2:F65" si="0">VLOOKUP(A2,TOTAL,4,0)</f>
        <v>Daljinder Singh</v>
      </c>
      <c r="G2" s="19">
        <f ca="1">SUMIF(TOTAL, A2:$A$341,'INVOICES(FEB19-MAR18)'!$L$1)</f>
        <v>960.71</v>
      </c>
      <c r="H2" t="str">
        <f>_xlfn.IFNA(VLOOKUP(Table3[[#This Row],[S/0]],TOTAL,5,0),"Not listed")</f>
        <v>P-NGA-OSB REMED-ABF</v>
      </c>
    </row>
    <row r="3" spans="1:10" ht="45" x14ac:dyDescent="0.25">
      <c r="A3" s="19">
        <v>5660707</v>
      </c>
      <c r="B3" s="20">
        <v>43150</v>
      </c>
      <c r="C3" s="19" t="s">
        <v>59</v>
      </c>
      <c r="D3" s="19" t="s">
        <v>60</v>
      </c>
      <c r="E3" s="19" t="s">
        <v>61</v>
      </c>
      <c r="F3" s="19" t="str">
        <f t="shared" si="0"/>
        <v>Daljinder Singh</v>
      </c>
      <c r="G3" s="19">
        <f ca="1">SUMIF(TOTAL, A3:$A$341,'INVOICES(FEB19-MAR18)'!$L$1)</f>
        <v>626.70000000000005</v>
      </c>
      <c r="H3" t="str">
        <f>_xlfn.IFNA(VLOOKUP(Table3[[#This Row],[S/0]],TOTAL,5,0),"Not listed")</f>
        <v>P-NGA-CONNCT SDU</v>
      </c>
    </row>
    <row r="4" spans="1:10" ht="45" x14ac:dyDescent="0.25">
      <c r="A4" s="19">
        <v>5523120</v>
      </c>
      <c r="B4" s="20">
        <v>43150</v>
      </c>
      <c r="C4" s="19" t="s">
        <v>64</v>
      </c>
      <c r="D4" s="19" t="s">
        <v>65</v>
      </c>
      <c r="E4" s="19" t="s">
        <v>63</v>
      </c>
      <c r="F4" s="19" t="str">
        <f t="shared" si="0"/>
        <v>Daljinder Singh</v>
      </c>
      <c r="G4" s="19">
        <f ca="1">SUMIF(TOTAL, A4:$A$341,'INVOICES(FEB19-MAR18)'!$L$1)</f>
        <v>498.69</v>
      </c>
      <c r="H4" t="str">
        <f>_xlfn.IFNA(VLOOKUP(Table3[[#This Row],[S/0]],TOTAL,5,0),"Not listed")</f>
        <v>P-NGA-CONNCT SDU</v>
      </c>
      <c r="J4" s="53"/>
    </row>
    <row r="5" spans="1:10" ht="30" x14ac:dyDescent="0.25">
      <c r="A5" s="19">
        <v>5523457</v>
      </c>
      <c r="B5" s="20">
        <v>43153</v>
      </c>
      <c r="C5" s="19" t="s">
        <v>67</v>
      </c>
      <c r="D5" s="19" t="s">
        <v>68</v>
      </c>
      <c r="E5" s="19" t="s">
        <v>63</v>
      </c>
      <c r="F5" s="19" t="str">
        <f t="shared" si="0"/>
        <v>Daljinder Singh</v>
      </c>
      <c r="G5" s="19">
        <f ca="1">SUMIF(TOTAL, A5:$A$341,'INVOICES(FEB19-MAR18)'!$L$1)</f>
        <v>881.69</v>
      </c>
      <c r="H5" t="str">
        <f>_xlfn.IFNA(VLOOKUP(Table3[[#This Row],[S/0]],TOTAL,5,0),"Not listed")</f>
        <v>P-NGA-CONNCT SDU</v>
      </c>
    </row>
    <row r="6" spans="1:10" ht="30" x14ac:dyDescent="0.25">
      <c r="A6" s="19">
        <v>5505294</v>
      </c>
      <c r="B6" s="20">
        <v>43154</v>
      </c>
      <c r="C6" s="19" t="s">
        <v>69</v>
      </c>
      <c r="D6" s="19" t="s">
        <v>62</v>
      </c>
      <c r="E6" s="19" t="s">
        <v>70</v>
      </c>
      <c r="F6" s="19" t="str">
        <f t="shared" si="0"/>
        <v>Daljinder Singh</v>
      </c>
      <c r="G6" s="19">
        <f ca="1">SUMIF(TOTAL, A6:$A$341,'INVOICES(FEB19-MAR18)'!$L$1)</f>
        <v>626.70000000000005</v>
      </c>
      <c r="H6" t="str">
        <f>_xlfn.IFNA(VLOOKUP(Table3[[#This Row],[S/0]],TOTAL,5,0),"Not listed")</f>
        <v>P-NGA-CONNCT SDU</v>
      </c>
    </row>
    <row r="7" spans="1:10" ht="30" x14ac:dyDescent="0.25">
      <c r="A7" s="19">
        <v>5527112</v>
      </c>
      <c r="B7" s="20">
        <v>43157</v>
      </c>
      <c r="C7" s="19" t="s">
        <v>71</v>
      </c>
      <c r="D7" s="19" t="s">
        <v>62</v>
      </c>
      <c r="E7" s="19" t="s">
        <v>63</v>
      </c>
      <c r="F7" s="19" t="str">
        <f t="shared" si="0"/>
        <v>Daljinder Singh</v>
      </c>
      <c r="G7" s="19">
        <f ca="1">SUMIF(TOTAL, A7:$A$341,'INVOICES(FEB19-MAR18)'!$L$1)</f>
        <v>626.70000000000005</v>
      </c>
      <c r="H7" t="str">
        <f>_xlfn.IFNA(VLOOKUP(Table3[[#This Row],[S/0]],TOTAL,5,0),"Not listed")</f>
        <v>P-NGA-CONNCT SDU</v>
      </c>
    </row>
    <row r="8" spans="1:10" ht="45" x14ac:dyDescent="0.25">
      <c r="A8" s="19">
        <v>5859108</v>
      </c>
      <c r="B8" s="20">
        <v>43157</v>
      </c>
      <c r="C8" s="19" t="s">
        <v>72</v>
      </c>
      <c r="D8" s="19" t="s">
        <v>60</v>
      </c>
      <c r="E8" s="19" t="s">
        <v>61</v>
      </c>
      <c r="F8" s="19" t="str">
        <f t="shared" si="0"/>
        <v>Daljinder Singh</v>
      </c>
      <c r="G8" s="19">
        <f ca="1">SUMIF(TOTAL, A8:$A$341,'INVOICES(FEB19-MAR18)'!$L$1)</f>
        <v>626.70000000000005</v>
      </c>
      <c r="H8" t="str">
        <f>_xlfn.IFNA(VLOOKUP(Table3[[#This Row],[S/0]],TOTAL,5,0),"Not listed")</f>
        <v>P-NGA-CONNCT SDU</v>
      </c>
    </row>
    <row r="9" spans="1:10" ht="30" x14ac:dyDescent="0.25">
      <c r="A9" s="19">
        <v>5517188</v>
      </c>
      <c r="B9" s="20">
        <v>43158</v>
      </c>
      <c r="C9" s="19" t="s">
        <v>73</v>
      </c>
      <c r="D9" s="19" t="s">
        <v>74</v>
      </c>
      <c r="E9" s="19" t="s">
        <v>75</v>
      </c>
      <c r="F9" s="19" t="str">
        <f t="shared" si="0"/>
        <v>Daljinder Singh</v>
      </c>
      <c r="G9" s="19">
        <f ca="1">SUMIF(TOTAL, A9:$A$341,'INVOICES(FEB19-MAR18)'!$L$1)</f>
        <v>414.92</v>
      </c>
      <c r="H9">
        <f>_xlfn.IFNA(VLOOKUP(Table3[[#This Row],[S/0]],TOTAL,5,0),"Not listed")</f>
        <v>0</v>
      </c>
    </row>
    <row r="10" spans="1:10" ht="30" x14ac:dyDescent="0.25">
      <c r="A10" s="19">
        <v>5875204</v>
      </c>
      <c r="B10" s="20">
        <v>43158</v>
      </c>
      <c r="C10" s="19" t="s">
        <v>76</v>
      </c>
      <c r="D10" s="19" t="s">
        <v>66</v>
      </c>
      <c r="E10" s="19" t="s">
        <v>63</v>
      </c>
      <c r="F10" s="19" t="str">
        <f t="shared" si="0"/>
        <v>Daljinder Singh</v>
      </c>
      <c r="G10" s="19">
        <f ca="1">SUMIF(TOTAL, A10:$A$341,'INVOICES(FEB19-MAR18)'!$L$1)</f>
        <v>433.57</v>
      </c>
      <c r="H10" t="str">
        <f>_xlfn.IFNA(VLOOKUP(Table3[[#This Row],[S/0]],TOTAL,5,0),"Not listed")</f>
        <v>P-NGA-CONNCT SDU</v>
      </c>
    </row>
    <row r="11" spans="1:10" ht="30" x14ac:dyDescent="0.25">
      <c r="A11" s="19">
        <v>5523952</v>
      </c>
      <c r="B11" s="20">
        <v>43161</v>
      </c>
      <c r="C11" s="19" t="s">
        <v>77</v>
      </c>
      <c r="D11" s="19" t="s">
        <v>62</v>
      </c>
      <c r="E11" s="19" t="s">
        <v>75</v>
      </c>
      <c r="F11" s="19" t="str">
        <f t="shared" si="0"/>
        <v>Daljinder Singh</v>
      </c>
      <c r="G11" s="19">
        <f ca="1">SUMIF(TOTAL, A11:$A$341,'INVOICES(FEB19-MAR18)'!$L$1)</f>
        <v>626.70000000000005</v>
      </c>
      <c r="H11">
        <f>_xlfn.IFNA(VLOOKUP(Table3[[#This Row],[S/0]],TOTAL,5,0),"Not listed")</f>
        <v>0</v>
      </c>
    </row>
    <row r="12" spans="1:10" ht="45" x14ac:dyDescent="0.25">
      <c r="A12" s="19">
        <v>6160606</v>
      </c>
      <c r="B12" s="20">
        <v>43162</v>
      </c>
      <c r="C12" s="19" t="s">
        <v>78</v>
      </c>
      <c r="D12" s="19" t="s">
        <v>79</v>
      </c>
      <c r="E12" s="19" t="s">
        <v>63</v>
      </c>
      <c r="F12" s="19" t="str">
        <f t="shared" si="0"/>
        <v>Daljinder Singh</v>
      </c>
      <c r="G12" s="19">
        <f ca="1">SUMIF(TOTAL, A12:$A$341,'INVOICES(FEB19-MAR18)'!$L$1)</f>
        <v>169.37</v>
      </c>
      <c r="H12" t="str">
        <f>_xlfn.IFNA(VLOOKUP(Table3[[#This Row],[S/0]],TOTAL,5,0),"Not listed")</f>
        <v>P-NGA-CONNCT SDU</v>
      </c>
    </row>
    <row r="13" spans="1:10" ht="30" x14ac:dyDescent="0.25">
      <c r="A13" s="19">
        <v>6193115</v>
      </c>
      <c r="B13" s="20">
        <v>43162</v>
      </c>
      <c r="C13" s="19" t="s">
        <v>80</v>
      </c>
      <c r="D13" s="19" t="s">
        <v>81</v>
      </c>
      <c r="E13" s="19" t="s">
        <v>61</v>
      </c>
      <c r="F13" s="19" t="str">
        <f t="shared" si="0"/>
        <v>Daljinder Singh</v>
      </c>
      <c r="G13" s="19">
        <f ca="1">SUMIF(TOTAL, A13:$A$341,'INVOICES(FEB19-MAR18)'!$L$1)</f>
        <v>433.57</v>
      </c>
      <c r="H13" t="str">
        <f>_xlfn.IFNA(VLOOKUP(Table3[[#This Row],[S/0]],TOTAL,5,0),"Not listed")</f>
        <v>P-NGA-CONNCT SDU</v>
      </c>
    </row>
    <row r="14" spans="1:10" ht="45" x14ac:dyDescent="0.25">
      <c r="A14" s="19">
        <v>5904926</v>
      </c>
      <c r="B14" s="20">
        <v>43164</v>
      </c>
      <c r="C14" s="19" t="s">
        <v>82</v>
      </c>
      <c r="D14" s="19" t="s">
        <v>60</v>
      </c>
      <c r="E14" s="19" t="s">
        <v>61</v>
      </c>
      <c r="F14" s="19" t="str">
        <f t="shared" si="0"/>
        <v>Daljinder Singh</v>
      </c>
      <c r="G14" s="19">
        <f ca="1">SUMIF(TOTAL, A14:$A$341,'INVOICES(FEB19-MAR18)'!$L$1)</f>
        <v>626.70000000000005</v>
      </c>
      <c r="H14" t="str">
        <f>_xlfn.IFNA(VLOOKUP(Table3[[#This Row],[S/0]],TOTAL,5,0),"Not listed")</f>
        <v>P-NGA-CONNCT SDU</v>
      </c>
    </row>
    <row r="15" spans="1:10" ht="45" x14ac:dyDescent="0.25">
      <c r="A15" s="19">
        <v>6233369</v>
      </c>
      <c r="B15" s="20">
        <v>43165</v>
      </c>
      <c r="C15" s="19" t="s">
        <v>83</v>
      </c>
      <c r="D15" s="19" t="s">
        <v>79</v>
      </c>
      <c r="E15" s="19" t="s">
        <v>84</v>
      </c>
      <c r="F15" s="19" t="str">
        <f t="shared" si="0"/>
        <v>Daljinder Singh</v>
      </c>
      <c r="G15" s="19">
        <f ca="1">SUMIF(TOTAL, A15:$A$341,'INVOICES(FEB19-MAR18)'!$L$1)</f>
        <v>83.33</v>
      </c>
      <c r="H15" t="str">
        <f>_xlfn.IFNA(VLOOKUP(Table3[[#This Row],[S/0]],TOTAL,5,0),"Not listed")</f>
        <v>P-NGA-CONNCT SDU</v>
      </c>
    </row>
    <row r="16" spans="1:10" ht="45" x14ac:dyDescent="0.25">
      <c r="A16" s="19">
        <v>6170092</v>
      </c>
      <c r="B16" s="20">
        <v>43166</v>
      </c>
      <c r="C16" s="19" t="s">
        <v>85</v>
      </c>
      <c r="D16" s="19" t="s">
        <v>60</v>
      </c>
      <c r="E16" s="19" t="s">
        <v>61</v>
      </c>
      <c r="F16" s="19" t="str">
        <f t="shared" si="0"/>
        <v>Daljinder Singh</v>
      </c>
      <c r="G16" s="19">
        <f ca="1">SUMIF(TOTAL, A16:$A$341,'INVOICES(FEB19-MAR18)'!$L$1)</f>
        <v>626.70000000000005</v>
      </c>
      <c r="H16" t="str">
        <f>_xlfn.IFNA(VLOOKUP(Table3[[#This Row],[S/0]],TOTAL,5,0),"Not listed")</f>
        <v>P-NGA-CONNCT SDU</v>
      </c>
    </row>
    <row r="17" spans="1:8" ht="45" x14ac:dyDescent="0.25">
      <c r="A17" s="19">
        <v>6184117</v>
      </c>
      <c r="B17" s="20">
        <v>43166</v>
      </c>
      <c r="C17" s="19" t="s">
        <v>86</v>
      </c>
      <c r="D17" s="19" t="s">
        <v>87</v>
      </c>
      <c r="E17" s="19" t="s">
        <v>61</v>
      </c>
      <c r="F17" s="19" t="str">
        <f t="shared" si="0"/>
        <v>Daljinder Singh</v>
      </c>
      <c r="G17" s="19">
        <f ca="1">SUMIF(TOTAL, A17:$A$341,'INVOICES(FEB19-MAR18)'!$L$1)</f>
        <v>254.64</v>
      </c>
      <c r="H17" t="str">
        <f>_xlfn.IFNA(VLOOKUP(Table3[[#This Row],[S/0]],TOTAL,5,0),"Not listed")</f>
        <v>P-NGA-BUILD ABF</v>
      </c>
    </row>
    <row r="18" spans="1:8" ht="30" x14ac:dyDescent="0.25">
      <c r="A18" s="19">
        <v>6143332</v>
      </c>
      <c r="B18" s="20">
        <v>43171</v>
      </c>
      <c r="C18" s="19" t="s">
        <v>88</v>
      </c>
      <c r="D18" s="19" t="s">
        <v>81</v>
      </c>
      <c r="E18" s="19" t="s">
        <v>61</v>
      </c>
      <c r="F18" s="19" t="str">
        <f t="shared" si="0"/>
        <v>Daljinder Singh</v>
      </c>
      <c r="G18" s="19">
        <f ca="1">SUMIF(TOTAL, A18:$A$341,'INVOICES(FEB19-MAR18)'!$L$1)</f>
        <v>433.57</v>
      </c>
      <c r="H18" t="str">
        <f>_xlfn.IFNA(VLOOKUP(Table3[[#This Row],[S/0]],TOTAL,5,0),"Not listed")</f>
        <v>P-NGA-CONNCT SDU</v>
      </c>
    </row>
    <row r="19" spans="1:8" ht="30" x14ac:dyDescent="0.25">
      <c r="A19" s="19">
        <v>6171247</v>
      </c>
      <c r="B19" s="20">
        <v>43171</v>
      </c>
      <c r="C19" s="19" t="s">
        <v>89</v>
      </c>
      <c r="D19" s="19" t="s">
        <v>90</v>
      </c>
      <c r="E19" s="19" t="s">
        <v>61</v>
      </c>
      <c r="F19" s="19" t="str">
        <f t="shared" si="0"/>
        <v>Daljinder Singh</v>
      </c>
      <c r="G19" s="19">
        <f ca="1">SUMIF(TOTAL, A19:$A$341,'INVOICES(FEB19-MAR18)'!$L$1)</f>
        <v>881.69</v>
      </c>
      <c r="H19" t="str">
        <f>_xlfn.IFNA(VLOOKUP(Table3[[#This Row],[S/0]],TOTAL,5,0),"Not listed")</f>
        <v>P-NGA-CONNCT SDU</v>
      </c>
    </row>
    <row r="20" spans="1:8" ht="30" x14ac:dyDescent="0.25">
      <c r="A20" s="19">
        <v>5975469</v>
      </c>
      <c r="B20" s="20">
        <v>43172</v>
      </c>
      <c r="C20" s="19" t="s">
        <v>91</v>
      </c>
      <c r="D20" s="19" t="s">
        <v>81</v>
      </c>
      <c r="E20" s="19" t="s">
        <v>61</v>
      </c>
      <c r="F20" s="19" t="str">
        <f t="shared" si="0"/>
        <v>Daljinder Singh</v>
      </c>
      <c r="G20" s="19">
        <f ca="1">SUMIF(TOTAL, A20:$A$341,'INVOICES(FEB19-MAR18)'!$L$1)</f>
        <v>194.94</v>
      </c>
      <c r="H20" t="str">
        <f>_xlfn.IFNA(VLOOKUP(Table3[[#This Row],[S/0]],TOTAL,5,0),"Not listed")</f>
        <v>P-NGA-OSB REMED-ABF</v>
      </c>
    </row>
    <row r="21" spans="1:8" ht="30" x14ac:dyDescent="0.25">
      <c r="A21" s="19">
        <v>6359223</v>
      </c>
      <c r="B21" s="20">
        <v>43173</v>
      </c>
      <c r="C21" s="19" t="s">
        <v>93</v>
      </c>
      <c r="D21" s="19" t="s">
        <v>94</v>
      </c>
      <c r="E21" s="19" t="s">
        <v>61</v>
      </c>
      <c r="F21" s="19" t="str">
        <f t="shared" si="0"/>
        <v>Daljinder Singh</v>
      </c>
      <c r="G21" s="19">
        <f ca="1">SUMIF(TOTAL, A21:$A$341,'INVOICES(FEB19-MAR18)'!$L$1)</f>
        <v>414.92</v>
      </c>
      <c r="H21" t="str">
        <f>_xlfn.IFNA(VLOOKUP(Table3[[#This Row],[S/0]],TOTAL,5,0),"Not listed")</f>
        <v>P-NGA-CONNCT SDU</v>
      </c>
    </row>
    <row r="22" spans="1:8" ht="45" x14ac:dyDescent="0.25">
      <c r="A22" s="19">
        <v>2439106</v>
      </c>
      <c r="B22" s="20">
        <v>43174</v>
      </c>
      <c r="C22" s="19" t="s">
        <v>95</v>
      </c>
      <c r="D22" s="19" t="s">
        <v>87</v>
      </c>
      <c r="E22" s="19" t="s">
        <v>61</v>
      </c>
      <c r="F22" s="19" t="str">
        <f t="shared" si="0"/>
        <v>Daljinder Singh</v>
      </c>
      <c r="G22" s="19">
        <f ca="1">SUMIF(TOTAL, A22:$A$341,'INVOICES(FEB19-MAR18)'!$L$1)</f>
        <v>498.69</v>
      </c>
      <c r="H22" t="str">
        <f>_xlfn.IFNA(VLOOKUP(Table3[[#This Row],[S/0]],TOTAL,5,0),"Not listed")</f>
        <v>P-NGA-CONNCT SDU</v>
      </c>
    </row>
    <row r="23" spans="1:8" ht="45" x14ac:dyDescent="0.25">
      <c r="A23" s="19">
        <v>6226512</v>
      </c>
      <c r="B23" s="20">
        <v>43175</v>
      </c>
      <c r="C23" s="19" t="s">
        <v>96</v>
      </c>
      <c r="D23" s="19" t="s">
        <v>57</v>
      </c>
      <c r="E23" s="19" t="s">
        <v>92</v>
      </c>
      <c r="F23" s="19" t="str">
        <f t="shared" si="0"/>
        <v>Daljinder Singh</v>
      </c>
      <c r="G23" s="19">
        <f ca="1">SUMIF(TOTAL, A23:$A$341,'INVOICES(FEB19-MAR18)'!$L$1)</f>
        <v>225.02</v>
      </c>
      <c r="H23" t="str">
        <f>_xlfn.IFNA(VLOOKUP(Table3[[#This Row],[S/0]],TOTAL,5,0),"Not listed")</f>
        <v>P-NGA-CONNCT SDU GFIELD</v>
      </c>
    </row>
    <row r="24" spans="1:8" ht="60" x14ac:dyDescent="0.25">
      <c r="A24" s="19">
        <v>6415903</v>
      </c>
      <c r="B24" s="20">
        <v>43176</v>
      </c>
      <c r="C24" s="19" t="s">
        <v>97</v>
      </c>
      <c r="D24" s="19" t="s">
        <v>98</v>
      </c>
      <c r="E24" s="19" t="s">
        <v>84</v>
      </c>
      <c r="F24" s="19" t="str">
        <f t="shared" si="0"/>
        <v>Daljinder Singh</v>
      </c>
      <c r="G24" s="19">
        <f ca="1">SUMIF(TOTAL, A24:$A$341,'INVOICES(FEB19-MAR18)'!$L$1)</f>
        <v>225.02</v>
      </c>
      <c r="H24" t="str">
        <f>_xlfn.IFNA(VLOOKUP(Table3[[#This Row],[S/0]],TOTAL,5,0),"Not listed")</f>
        <v>P-NGA-CONNCT SDU GFIELD</v>
      </c>
    </row>
    <row r="25" spans="1:8" ht="45" x14ac:dyDescent="0.25">
      <c r="A25" s="19">
        <v>6415794</v>
      </c>
      <c r="B25" s="20">
        <v>43176</v>
      </c>
      <c r="C25" s="19" t="s">
        <v>99</v>
      </c>
      <c r="D25" s="19" t="s">
        <v>60</v>
      </c>
      <c r="E25" s="19" t="s">
        <v>61</v>
      </c>
      <c r="F25" s="19" t="str">
        <f t="shared" si="0"/>
        <v>Daljinder Singh</v>
      </c>
      <c r="G25" s="19">
        <f ca="1">SUMIF(TOTAL, A25:$A$341,'INVOICES(FEB19-MAR18)'!$L$1)</f>
        <v>383.5</v>
      </c>
      <c r="H25" t="str">
        <f>_xlfn.IFNA(VLOOKUP(Table3[[#This Row],[S/0]],TOTAL,5,0),"Not listed")</f>
        <v>P-NGA-BUILD ABF</v>
      </c>
    </row>
    <row r="26" spans="1:8" ht="30" x14ac:dyDescent="0.25">
      <c r="A26" s="19">
        <v>2959353</v>
      </c>
      <c r="B26" s="20">
        <v>43148</v>
      </c>
      <c r="C26" s="19" t="s">
        <v>101</v>
      </c>
      <c r="D26" s="19" t="s">
        <v>90</v>
      </c>
      <c r="E26" s="19" t="s">
        <v>61</v>
      </c>
      <c r="F26" s="19" t="str">
        <f t="shared" si="0"/>
        <v>Karmjeet Singh</v>
      </c>
      <c r="G26" s="19">
        <f ca="1">SUMIF(TOTAL, A26:$A$341,'INVOICES(FEB19-MAR18)'!$L$1)</f>
        <v>256.21000000000004</v>
      </c>
      <c r="H26" t="str">
        <f>_xlfn.IFNA(VLOOKUP(Table3[[#This Row],[S/0]],TOTAL,5,0),"Not listed")</f>
        <v>P-NGA-BUILD ABF</v>
      </c>
    </row>
    <row r="27" spans="1:8" ht="45" x14ac:dyDescent="0.25">
      <c r="A27" s="19">
        <v>5657000</v>
      </c>
      <c r="B27" s="20">
        <v>43152</v>
      </c>
      <c r="C27" s="19" t="s">
        <v>102</v>
      </c>
      <c r="D27" s="19" t="s">
        <v>87</v>
      </c>
      <c r="E27" s="19" t="s">
        <v>61</v>
      </c>
      <c r="F27" s="19" t="str">
        <f t="shared" si="0"/>
        <v>Karmjeet Singh</v>
      </c>
      <c r="G27" s="19">
        <f ca="1">SUMIF(TOTAL, A27:$A$341,'INVOICES(FEB19-MAR18)'!$L$1)</f>
        <v>498.69</v>
      </c>
      <c r="H27" t="str">
        <f>_xlfn.IFNA(VLOOKUP(Table3[[#This Row],[S/0]],TOTAL,5,0),"Not listed")</f>
        <v>P-NGA-CONNCT SDU</v>
      </c>
    </row>
    <row r="28" spans="1:8" ht="30" x14ac:dyDescent="0.25">
      <c r="A28" s="19">
        <v>6166910</v>
      </c>
      <c r="B28" s="20">
        <v>43164</v>
      </c>
      <c r="C28" s="19" t="s">
        <v>103</v>
      </c>
      <c r="D28" s="19" t="s">
        <v>81</v>
      </c>
      <c r="E28" s="19" t="s">
        <v>61</v>
      </c>
      <c r="F28" s="19" t="str">
        <f t="shared" si="0"/>
        <v>Karmjeet Singh</v>
      </c>
      <c r="G28" s="19">
        <f ca="1">SUMIF(TOTAL, A28:$A$341,'INVOICES(FEB19-MAR18)'!$L$1)</f>
        <v>433.57</v>
      </c>
      <c r="H28" t="str">
        <f>_xlfn.IFNA(VLOOKUP(Table3[[#This Row],[S/0]],TOTAL,5,0),"Not listed")</f>
        <v>P-NGA-CONNCT SDU</v>
      </c>
    </row>
    <row r="29" spans="1:8" ht="30" x14ac:dyDescent="0.25">
      <c r="A29" s="19">
        <v>5702621</v>
      </c>
      <c r="B29" s="20">
        <v>43166</v>
      </c>
      <c r="C29" s="19" t="s">
        <v>104</v>
      </c>
      <c r="D29" s="19" t="s">
        <v>94</v>
      </c>
      <c r="E29" s="19" t="s">
        <v>61</v>
      </c>
      <c r="F29" s="19" t="str">
        <f t="shared" si="0"/>
        <v>Karmjeet Singh</v>
      </c>
      <c r="G29" s="19">
        <f ca="1">SUMIF(TOTAL, A29:$A$341,'INVOICES(FEB19-MAR18)'!$L$1)</f>
        <v>651.17000000000007</v>
      </c>
      <c r="H29" t="str">
        <f>_xlfn.IFNA(VLOOKUP(Table3[[#This Row],[S/0]],TOTAL,5,0),"Not listed")</f>
        <v>P-NGA-BUILD ABF</v>
      </c>
    </row>
    <row r="30" spans="1:8" ht="30" x14ac:dyDescent="0.25">
      <c r="A30" s="19">
        <v>6225477</v>
      </c>
      <c r="B30" s="20">
        <v>43167</v>
      </c>
      <c r="C30" s="19" t="s">
        <v>105</v>
      </c>
      <c r="D30" s="19" t="s">
        <v>90</v>
      </c>
      <c r="E30" s="19" t="s">
        <v>61</v>
      </c>
      <c r="F30" s="19" t="str">
        <f t="shared" si="0"/>
        <v>Karmjeet Singh</v>
      </c>
      <c r="G30" s="19">
        <f ca="1">SUMIF(TOTAL, A30:$A$341,'INVOICES(FEB19-MAR18)'!$L$1)</f>
        <v>626.70000000000005</v>
      </c>
      <c r="H30" t="str">
        <f>_xlfn.IFNA(VLOOKUP(Table3[[#This Row],[S/0]],TOTAL,5,0),"Not listed")</f>
        <v>P-NGA-CONNCT SDU</v>
      </c>
    </row>
    <row r="31" spans="1:8" ht="45" x14ac:dyDescent="0.25">
      <c r="A31" s="19">
        <v>6177189</v>
      </c>
      <c r="B31" s="20">
        <v>43169</v>
      </c>
      <c r="C31" s="19" t="s">
        <v>106</v>
      </c>
      <c r="D31" s="19" t="s">
        <v>60</v>
      </c>
      <c r="E31" s="19" t="s">
        <v>61</v>
      </c>
      <c r="F31" s="19" t="str">
        <f t="shared" si="0"/>
        <v>Karmjeet Singh</v>
      </c>
      <c r="G31" s="19">
        <f ca="1">SUMIF(TOTAL, A31:$A$341,'INVOICES(FEB19-MAR18)'!$L$1)</f>
        <v>383.5</v>
      </c>
      <c r="H31" t="str">
        <f>_xlfn.IFNA(VLOOKUP(Table3[[#This Row],[S/0]],TOTAL,5,0),"Not listed")</f>
        <v>P-NGA-BUILD ABF</v>
      </c>
    </row>
    <row r="32" spans="1:8" ht="30" x14ac:dyDescent="0.25">
      <c r="A32" s="19">
        <v>6290265</v>
      </c>
      <c r="B32" s="20">
        <v>43169</v>
      </c>
      <c r="C32" s="19" t="s">
        <v>107</v>
      </c>
      <c r="D32" s="19" t="s">
        <v>90</v>
      </c>
      <c r="E32" s="19" t="s">
        <v>61</v>
      </c>
      <c r="F32" s="19" t="str">
        <f t="shared" si="0"/>
        <v>Karmjeet Singh</v>
      </c>
      <c r="G32" s="19">
        <f ca="1">SUMIF(TOTAL, A32:$A$341,'INVOICES(FEB19-MAR18)'!$L$1)</f>
        <v>881.69</v>
      </c>
      <c r="H32" t="str">
        <f>_xlfn.IFNA(VLOOKUP(Table3[[#This Row],[S/0]],TOTAL,5,0),"Not listed")</f>
        <v>P-NGA-CONNCT SDU</v>
      </c>
    </row>
    <row r="33" spans="1:8" ht="45" x14ac:dyDescent="0.25">
      <c r="A33" s="19">
        <v>6032053</v>
      </c>
      <c r="B33" s="20">
        <v>43171</v>
      </c>
      <c r="C33" s="19" t="s">
        <v>108</v>
      </c>
      <c r="D33" s="19" t="s">
        <v>79</v>
      </c>
      <c r="E33" s="19" t="s">
        <v>63</v>
      </c>
      <c r="F33" s="19" t="str">
        <f t="shared" si="0"/>
        <v>Karmjeet Singh</v>
      </c>
      <c r="G33" s="19">
        <f ca="1">SUMIF(TOTAL, A33:$A$341,'INVOICES(FEB19-MAR18)'!$L$1)</f>
        <v>90.81</v>
      </c>
      <c r="H33" t="str">
        <f>_xlfn.IFNA(VLOOKUP(Table3[[#This Row],[S/0]],TOTAL,5,0),"Not listed")</f>
        <v>P-NGA-CONNCT SDU</v>
      </c>
    </row>
    <row r="34" spans="1:8" ht="30" x14ac:dyDescent="0.25">
      <c r="A34" s="19">
        <v>6305063</v>
      </c>
      <c r="B34" s="20">
        <v>43171</v>
      </c>
      <c r="C34" s="19" t="s">
        <v>109</v>
      </c>
      <c r="D34" s="19" t="s">
        <v>81</v>
      </c>
      <c r="E34" s="19" t="s">
        <v>61</v>
      </c>
      <c r="F34" s="19" t="str">
        <f t="shared" si="0"/>
        <v>Karmjeet Singh</v>
      </c>
      <c r="G34" s="19">
        <f ca="1">SUMIF(TOTAL, A34:$A$341,'INVOICES(FEB19-MAR18)'!$L$1)</f>
        <v>433.57</v>
      </c>
      <c r="H34" t="str">
        <f>_xlfn.IFNA(VLOOKUP(Table3[[#This Row],[S/0]],TOTAL,5,0),"Not listed")</f>
        <v>P-NGA-CONNCT SDU</v>
      </c>
    </row>
    <row r="35" spans="1:8" ht="30" x14ac:dyDescent="0.25">
      <c r="A35" s="19">
        <v>5942384</v>
      </c>
      <c r="B35" s="20">
        <v>43173</v>
      </c>
      <c r="C35" s="19" t="s">
        <v>110</v>
      </c>
      <c r="D35" s="19" t="s">
        <v>94</v>
      </c>
      <c r="E35" s="19" t="s">
        <v>61</v>
      </c>
      <c r="F35" s="19" t="str">
        <f t="shared" si="0"/>
        <v>Karmjeet Singh</v>
      </c>
      <c r="G35" s="19">
        <f ca="1">SUMIF(TOTAL, A35:$A$341,'INVOICES(FEB19-MAR18)'!$L$1)</f>
        <v>414.92</v>
      </c>
      <c r="H35" t="str">
        <f>_xlfn.IFNA(VLOOKUP(Table3[[#This Row],[S/0]],TOTAL,5,0),"Not listed")</f>
        <v>P-NGA-CONNCT SDU</v>
      </c>
    </row>
    <row r="36" spans="1:8" ht="45" x14ac:dyDescent="0.25">
      <c r="A36" s="19">
        <v>6373837</v>
      </c>
      <c r="B36" s="20">
        <v>43173</v>
      </c>
      <c r="C36" s="19" t="s">
        <v>111</v>
      </c>
      <c r="D36" s="19" t="s">
        <v>60</v>
      </c>
      <c r="E36" s="19" t="s">
        <v>61</v>
      </c>
      <c r="F36" s="19" t="str">
        <f t="shared" si="0"/>
        <v>Karmjeet Singh</v>
      </c>
      <c r="G36" s="19">
        <f ca="1">SUMIF(TOTAL, A36:$A$341,'INVOICES(FEB19-MAR18)'!$L$1)</f>
        <v>626.70000000000005</v>
      </c>
      <c r="H36" t="str">
        <f>_xlfn.IFNA(VLOOKUP(Table3[[#This Row],[S/0]],TOTAL,5,0),"Not listed")</f>
        <v>P-NGA-CONNCT SDU</v>
      </c>
    </row>
    <row r="37" spans="1:8" ht="45" x14ac:dyDescent="0.25">
      <c r="A37" s="19">
        <v>6478170</v>
      </c>
      <c r="B37" s="20">
        <v>43174</v>
      </c>
      <c r="C37" s="19" t="s">
        <v>112</v>
      </c>
      <c r="D37" s="19" t="s">
        <v>87</v>
      </c>
      <c r="E37" s="19" t="s">
        <v>61</v>
      </c>
      <c r="F37" s="19" t="str">
        <f t="shared" si="0"/>
        <v>Karmjeet Singh</v>
      </c>
      <c r="G37" s="19">
        <f ca="1">SUMIF(TOTAL, A37:$A$341,'INVOICES(FEB19-MAR18)'!$L$1)</f>
        <v>498.69</v>
      </c>
      <c r="H37" t="str">
        <f>_xlfn.IFNA(VLOOKUP(Table3[[#This Row],[S/0]],TOTAL,5,0),"Not listed")</f>
        <v>P-NGA-CONNCT SDU</v>
      </c>
    </row>
    <row r="38" spans="1:8" ht="45" x14ac:dyDescent="0.25">
      <c r="A38" s="19">
        <v>6432554</v>
      </c>
      <c r="B38" s="20">
        <v>43174</v>
      </c>
      <c r="C38" s="19" t="s">
        <v>113</v>
      </c>
      <c r="D38" s="19" t="s">
        <v>79</v>
      </c>
      <c r="E38" s="19" t="s">
        <v>63</v>
      </c>
      <c r="F38" s="19" t="str">
        <f t="shared" si="0"/>
        <v>Karmjeet Singh</v>
      </c>
      <c r="G38" s="19">
        <f ca="1">SUMIF(TOTAL, A38:$A$341,'INVOICES(FEB19-MAR18)'!$L$1)</f>
        <v>90.81</v>
      </c>
      <c r="H38" t="str">
        <f>_xlfn.IFNA(VLOOKUP(Table3[[#This Row],[S/0]],TOTAL,5,0),"Not listed")</f>
        <v>P-NGA-CONNCT SDU</v>
      </c>
    </row>
    <row r="39" spans="1:8" ht="30" x14ac:dyDescent="0.25">
      <c r="A39" s="19">
        <v>6045913</v>
      </c>
      <c r="B39" s="20">
        <v>43175</v>
      </c>
      <c r="C39" s="19" t="s">
        <v>114</v>
      </c>
      <c r="D39" s="19" t="s">
        <v>94</v>
      </c>
      <c r="E39" s="19" t="s">
        <v>61</v>
      </c>
      <c r="F39" s="19" t="str">
        <f t="shared" si="0"/>
        <v>Karmjeet Singh</v>
      </c>
      <c r="G39" s="19">
        <f ca="1">SUMIF(TOTAL, A39:$A$341,'INVOICES(FEB19-MAR18)'!$L$1)</f>
        <v>414.92</v>
      </c>
      <c r="H39" t="str">
        <f>_xlfn.IFNA(VLOOKUP(Table3[[#This Row],[S/0]],TOTAL,5,0),"Not listed")</f>
        <v>P-NGA-CONNCT SDU</v>
      </c>
    </row>
    <row r="40" spans="1:8" ht="45" x14ac:dyDescent="0.25">
      <c r="A40" s="19">
        <v>5622979</v>
      </c>
      <c r="B40" s="20">
        <v>43150</v>
      </c>
      <c r="C40" s="19" t="s">
        <v>116</v>
      </c>
      <c r="D40" s="19" t="s">
        <v>90</v>
      </c>
      <c r="E40" s="19" t="s">
        <v>61</v>
      </c>
      <c r="F40" s="19" t="str">
        <f t="shared" si="0"/>
        <v>Ganga Reddy Nimmala</v>
      </c>
      <c r="G40" s="19">
        <f ca="1">SUMIF(TOTAL, A40:$A$341,'INVOICES(FEB19-MAR18)'!$L$1)</f>
        <v>881.69</v>
      </c>
      <c r="H40" t="str">
        <f>_xlfn.IFNA(VLOOKUP(Table3[[#This Row],[S/0]],TOTAL,5,0),"Not listed")</f>
        <v>P-NGA-CONNCT SDU</v>
      </c>
    </row>
    <row r="41" spans="1:8" ht="45" x14ac:dyDescent="0.25">
      <c r="A41" s="19">
        <v>5741629</v>
      </c>
      <c r="B41" s="20">
        <v>43152</v>
      </c>
      <c r="C41" s="19" t="s">
        <v>117</v>
      </c>
      <c r="D41" s="19" t="s">
        <v>62</v>
      </c>
      <c r="E41" s="19" t="s">
        <v>63</v>
      </c>
      <c r="F41" s="19" t="str">
        <f t="shared" si="0"/>
        <v>Ganga Reddy Nimmala</v>
      </c>
      <c r="G41" s="19">
        <f ca="1">SUMIF(TOTAL, A41:$A$341,'INVOICES(FEB19-MAR18)'!$L$1)</f>
        <v>626.70000000000005</v>
      </c>
      <c r="H41" t="str">
        <f>_xlfn.IFNA(VLOOKUP(Table3[[#This Row],[S/0]],TOTAL,5,0),"Not listed")</f>
        <v>P-NGA-CONNCT SDU</v>
      </c>
    </row>
    <row r="42" spans="1:8" ht="45" x14ac:dyDescent="0.25">
      <c r="A42" s="19">
        <v>5912786</v>
      </c>
      <c r="B42" s="20">
        <v>43152</v>
      </c>
      <c r="C42" s="19" t="s">
        <v>118</v>
      </c>
      <c r="D42" s="19" t="s">
        <v>60</v>
      </c>
      <c r="E42" s="19" t="s">
        <v>61</v>
      </c>
      <c r="F42" s="19" t="str">
        <f t="shared" si="0"/>
        <v>Ganga Reddy Nimmala</v>
      </c>
      <c r="G42" s="19">
        <f ca="1">SUMIF(TOTAL, A42:$A$341,'INVOICES(FEB19-MAR18)'!$L$1)</f>
        <v>626.70000000000005</v>
      </c>
      <c r="H42" t="str">
        <f>_xlfn.IFNA(VLOOKUP(Table3[[#This Row],[S/0]],TOTAL,5,0),"Not listed")</f>
        <v>P-NGA-CONNCT SDU</v>
      </c>
    </row>
    <row r="43" spans="1:8" ht="60" x14ac:dyDescent="0.25">
      <c r="A43" s="19">
        <v>5765439</v>
      </c>
      <c r="B43" s="20">
        <v>43153</v>
      </c>
      <c r="C43" s="19" t="s">
        <v>119</v>
      </c>
      <c r="D43" s="19" t="s">
        <v>98</v>
      </c>
      <c r="E43" s="19" t="s">
        <v>63</v>
      </c>
      <c r="F43" s="19" t="str">
        <f t="shared" si="0"/>
        <v>Ganga Reddy Nimmala</v>
      </c>
      <c r="G43" s="19">
        <f ca="1">SUMIF(TOTAL, A43:$A$341,'INVOICES(FEB19-MAR18)'!$L$1)</f>
        <v>225.02</v>
      </c>
      <c r="H43" t="str">
        <f>_xlfn.IFNA(VLOOKUP(Table3[[#This Row],[S/0]],TOTAL,5,0),"Not listed")</f>
        <v>P-NGA-CONNCT SDU GFIELD</v>
      </c>
    </row>
    <row r="44" spans="1:8" ht="45" x14ac:dyDescent="0.25">
      <c r="A44" s="19">
        <v>5996478</v>
      </c>
      <c r="B44" s="20">
        <v>43154</v>
      </c>
      <c r="C44" s="19" t="s">
        <v>120</v>
      </c>
      <c r="D44" s="19" t="s">
        <v>90</v>
      </c>
      <c r="E44" s="19" t="s">
        <v>61</v>
      </c>
      <c r="F44" s="19" t="str">
        <f t="shared" si="0"/>
        <v>Ganga Reddy Nimmala</v>
      </c>
      <c r="G44" s="19">
        <f ca="1">SUMIF(TOTAL, A44:$A$341,'INVOICES(FEB19-MAR18)'!$L$1)</f>
        <v>881.69</v>
      </c>
      <c r="H44" t="str">
        <f>_xlfn.IFNA(VLOOKUP(Table3[[#This Row],[S/0]],TOTAL,5,0),"Not listed")</f>
        <v>P-NGA-CONNCT SDU</v>
      </c>
    </row>
    <row r="45" spans="1:8" ht="45" x14ac:dyDescent="0.25">
      <c r="A45" s="19">
        <v>6076164</v>
      </c>
      <c r="B45" s="20">
        <v>43157</v>
      </c>
      <c r="C45" s="19" t="s">
        <v>121</v>
      </c>
      <c r="D45" s="19" t="s">
        <v>87</v>
      </c>
      <c r="E45" s="19" t="s">
        <v>61</v>
      </c>
      <c r="F45" s="19" t="str">
        <f t="shared" si="0"/>
        <v>Ganga Reddy Nimmala</v>
      </c>
      <c r="G45" s="19">
        <f ca="1">SUMIF(TOTAL, A45:$A$341,'INVOICES(FEB19-MAR18)'!$L$1)</f>
        <v>433.57</v>
      </c>
      <c r="H45" t="str">
        <f>_xlfn.IFNA(VLOOKUP(Table3[[#This Row],[S/0]],TOTAL,5,0),"Not listed")</f>
        <v>P-NGA-CONNCT SDU</v>
      </c>
    </row>
    <row r="46" spans="1:8" ht="45" x14ac:dyDescent="0.25">
      <c r="A46" s="19">
        <v>5972696</v>
      </c>
      <c r="B46" s="20">
        <v>43158</v>
      </c>
      <c r="C46" s="19" t="s">
        <v>122</v>
      </c>
      <c r="D46" s="19" t="s">
        <v>60</v>
      </c>
      <c r="E46" s="19" t="s">
        <v>61</v>
      </c>
      <c r="F46" s="19" t="str">
        <f t="shared" si="0"/>
        <v>Ganga Reddy Nimmala</v>
      </c>
      <c r="G46" s="19">
        <f ca="1">SUMIF(TOTAL, A46:$A$341,'INVOICES(FEB19-MAR18)'!$L$1)</f>
        <v>498.69000000000005</v>
      </c>
      <c r="H46" t="str">
        <f>_xlfn.IFNA(VLOOKUP(Table3[[#This Row],[S/0]],TOTAL,5,0),"Not listed")</f>
        <v>P-NGA-BUILD ABF</v>
      </c>
    </row>
    <row r="47" spans="1:8" ht="45" x14ac:dyDescent="0.25">
      <c r="A47" s="19">
        <v>6170884</v>
      </c>
      <c r="B47" s="20">
        <v>43160</v>
      </c>
      <c r="C47" s="19" t="s">
        <v>123</v>
      </c>
      <c r="D47" s="19" t="s">
        <v>60</v>
      </c>
      <c r="E47" s="19" t="s">
        <v>61</v>
      </c>
      <c r="F47" s="19" t="str">
        <f t="shared" si="0"/>
        <v>Ganga Reddy Nimmala</v>
      </c>
      <c r="G47" s="19">
        <f ca="1">SUMIF(TOTAL, A47:$A$341,'INVOICES(FEB19-MAR18)'!$L$1)</f>
        <v>626.70000000000005</v>
      </c>
      <c r="H47" t="str">
        <f>_xlfn.IFNA(VLOOKUP(Table3[[#This Row],[S/0]],TOTAL,5,0),"Not listed")</f>
        <v>P-NGA-CONNCT SDU</v>
      </c>
    </row>
    <row r="48" spans="1:8" ht="45" x14ac:dyDescent="0.25">
      <c r="A48" s="19">
        <v>6187096</v>
      </c>
      <c r="B48" s="20">
        <v>43161</v>
      </c>
      <c r="C48" s="19" t="s">
        <v>124</v>
      </c>
      <c r="D48" s="19" t="s">
        <v>81</v>
      </c>
      <c r="E48" s="19" t="s">
        <v>61</v>
      </c>
      <c r="F48" s="19" t="str">
        <f t="shared" si="0"/>
        <v>Ganga Reddy Nimmala</v>
      </c>
      <c r="G48" s="19">
        <f ca="1">SUMIF(TOTAL, A48:$A$341,'INVOICES(FEB19-MAR18)'!$L$1)</f>
        <v>433.57</v>
      </c>
      <c r="H48" t="str">
        <f>_xlfn.IFNA(VLOOKUP(Table3[[#This Row],[S/0]],TOTAL,5,0),"Not listed")</f>
        <v>P-NGA-CONNCT SDU</v>
      </c>
    </row>
    <row r="49" spans="1:8" ht="45" x14ac:dyDescent="0.25">
      <c r="A49" s="19">
        <v>5777125</v>
      </c>
      <c r="B49" s="20">
        <v>43162</v>
      </c>
      <c r="C49" s="19" t="s">
        <v>125</v>
      </c>
      <c r="D49" s="19" t="s">
        <v>90</v>
      </c>
      <c r="E49" s="19" t="s">
        <v>61</v>
      </c>
      <c r="F49" s="19" t="str">
        <f t="shared" si="0"/>
        <v>Ganga Reddy Nimmala</v>
      </c>
      <c r="G49" s="19">
        <f ca="1">SUMIF(TOTAL, A49:$A$341,'INVOICES(FEB19-MAR18)'!$L$1)</f>
        <v>881.69</v>
      </c>
      <c r="H49" t="str">
        <f>_xlfn.IFNA(VLOOKUP(Table3[[#This Row],[S/0]],TOTAL,5,0),"Not listed")</f>
        <v>P-NGA-CONNCT SDU</v>
      </c>
    </row>
    <row r="50" spans="1:8" ht="45" x14ac:dyDescent="0.25">
      <c r="A50" s="19">
        <v>6215774</v>
      </c>
      <c r="B50" s="20">
        <v>43164</v>
      </c>
      <c r="C50" s="19" t="s">
        <v>127</v>
      </c>
      <c r="D50" s="19" t="s">
        <v>79</v>
      </c>
      <c r="E50" s="19" t="s">
        <v>63</v>
      </c>
      <c r="F50" s="19" t="str">
        <f t="shared" si="0"/>
        <v>Ganga Reddy Nimmala</v>
      </c>
      <c r="G50" s="19">
        <f ca="1">SUMIF(TOTAL, A50:$A$341,'INVOICES(FEB19-MAR18)'!$L$1)</f>
        <v>364.61</v>
      </c>
      <c r="H50" t="str">
        <f>_xlfn.IFNA(VLOOKUP(Table3[[#This Row],[S/0]],TOTAL,5,0),"Not listed")</f>
        <v>P-NGA-CONNCT SDU</v>
      </c>
    </row>
    <row r="51" spans="1:8" ht="45" x14ac:dyDescent="0.25">
      <c r="A51" s="19">
        <v>6138679</v>
      </c>
      <c r="B51" s="20">
        <v>43164</v>
      </c>
      <c r="C51" s="19" t="s">
        <v>128</v>
      </c>
      <c r="D51" s="19" t="s">
        <v>60</v>
      </c>
      <c r="E51" s="19" t="s">
        <v>61</v>
      </c>
      <c r="F51" s="19" t="str">
        <f t="shared" si="0"/>
        <v>Ganga Reddy Nimmala</v>
      </c>
      <c r="G51" s="19">
        <f ca="1">SUMIF(TOTAL, A51:$A$341,'INVOICES(FEB19-MAR18)'!$L$1)</f>
        <v>626.70000000000005</v>
      </c>
      <c r="H51" t="str">
        <f>_xlfn.IFNA(VLOOKUP(Table3[[#This Row],[S/0]],TOTAL,5,0),"Not listed")</f>
        <v>P-NGA-CONNCT SDU</v>
      </c>
    </row>
    <row r="52" spans="1:8" ht="45" x14ac:dyDescent="0.25">
      <c r="A52" s="19">
        <v>6228502</v>
      </c>
      <c r="B52" s="20">
        <v>43165</v>
      </c>
      <c r="C52" s="19" t="s">
        <v>129</v>
      </c>
      <c r="D52" s="19" t="s">
        <v>81</v>
      </c>
      <c r="E52" s="19" t="s">
        <v>61</v>
      </c>
      <c r="F52" s="19" t="str">
        <f t="shared" si="0"/>
        <v>Ganga Reddy Nimmala</v>
      </c>
      <c r="G52" s="19">
        <f ca="1">SUMIF(TOTAL, A52:$A$341,'INVOICES(FEB19-MAR18)'!$L$1)</f>
        <v>433.57</v>
      </c>
      <c r="H52" t="str">
        <f>_xlfn.IFNA(VLOOKUP(Table3[[#This Row],[S/0]],TOTAL,5,0),"Not listed")</f>
        <v>P-NGA-CONNCT SDU</v>
      </c>
    </row>
    <row r="53" spans="1:8" ht="45" x14ac:dyDescent="0.25">
      <c r="A53" s="19">
        <v>6234397</v>
      </c>
      <c r="B53" s="20">
        <v>43165</v>
      </c>
      <c r="C53" s="19" t="s">
        <v>130</v>
      </c>
      <c r="D53" s="19" t="s">
        <v>79</v>
      </c>
      <c r="E53" s="19" t="s">
        <v>63</v>
      </c>
      <c r="F53" s="19" t="str">
        <f t="shared" si="0"/>
        <v>Ganga Reddy Nimmala</v>
      </c>
      <c r="G53" s="19">
        <f ca="1">SUMIF(TOTAL, A53:$A$341,'INVOICES(FEB19-MAR18)'!$L$1)</f>
        <v>169.37</v>
      </c>
      <c r="H53" t="str">
        <f>_xlfn.IFNA(VLOOKUP(Table3[[#This Row],[S/0]],TOTAL,5,0),"Not listed")</f>
        <v>P-NGA-CONNCT SDU</v>
      </c>
    </row>
    <row r="54" spans="1:8" ht="45" x14ac:dyDescent="0.25">
      <c r="A54" s="19">
        <v>6226057</v>
      </c>
      <c r="B54" s="20">
        <v>43165</v>
      </c>
      <c r="C54" s="19" t="s">
        <v>131</v>
      </c>
      <c r="D54" s="19" t="s">
        <v>81</v>
      </c>
      <c r="E54" s="19" t="s">
        <v>61</v>
      </c>
      <c r="F54" s="19" t="str">
        <f t="shared" si="0"/>
        <v>Ganga Reddy Nimmala</v>
      </c>
      <c r="G54" s="19">
        <f ca="1">SUMIF(TOTAL, A54:$A$341,'INVOICES(FEB19-MAR18)'!$L$1)</f>
        <v>433.57</v>
      </c>
      <c r="H54" t="str">
        <f>_xlfn.IFNA(VLOOKUP(Table3[[#This Row],[S/0]],TOTAL,5,0),"Not listed")</f>
        <v>P-NGA-CONNCT SDU</v>
      </c>
    </row>
    <row r="55" spans="1:8" ht="45" x14ac:dyDescent="0.25">
      <c r="A55" s="19">
        <v>6288937</v>
      </c>
      <c r="B55" s="20">
        <v>43168</v>
      </c>
      <c r="C55" s="19" t="s">
        <v>132</v>
      </c>
      <c r="D55" s="19" t="s">
        <v>87</v>
      </c>
      <c r="E55" s="19" t="s">
        <v>61</v>
      </c>
      <c r="F55" s="19" t="str">
        <f t="shared" si="0"/>
        <v>Ganga Reddy Nimmala</v>
      </c>
      <c r="G55" s="19">
        <f ca="1">SUMIF(TOTAL, A55:$A$341,'INVOICES(FEB19-MAR18)'!$L$1)</f>
        <v>498.69</v>
      </c>
      <c r="H55" t="str">
        <f>_xlfn.IFNA(VLOOKUP(Table3[[#This Row],[S/0]],TOTAL,5,0),"Not listed")</f>
        <v>P-NGA-CONNCT SDU</v>
      </c>
    </row>
    <row r="56" spans="1:8" ht="45" x14ac:dyDescent="0.25">
      <c r="A56" s="19">
        <v>6295220</v>
      </c>
      <c r="B56" s="20">
        <v>43169</v>
      </c>
      <c r="C56" s="19" t="s">
        <v>133</v>
      </c>
      <c r="D56" s="19" t="s">
        <v>60</v>
      </c>
      <c r="E56" s="19" t="s">
        <v>61</v>
      </c>
      <c r="F56" s="19" t="str">
        <f t="shared" si="0"/>
        <v>Ganga Reddy Nimmala</v>
      </c>
      <c r="G56" s="19">
        <f ca="1">SUMIF(TOTAL, A56:$A$341,'INVOICES(FEB19-MAR18)'!$L$1)</f>
        <v>383.5</v>
      </c>
      <c r="H56" t="str">
        <f>_xlfn.IFNA(VLOOKUP(Table3[[#This Row],[S/0]],TOTAL,5,0),"Not listed")</f>
        <v>P-NGA-BUILD ABF</v>
      </c>
    </row>
    <row r="57" spans="1:8" ht="45" x14ac:dyDescent="0.25">
      <c r="A57" s="19">
        <v>6293408</v>
      </c>
      <c r="B57" s="20">
        <v>43173</v>
      </c>
      <c r="C57" s="19" t="s">
        <v>134</v>
      </c>
      <c r="D57" s="19" t="s">
        <v>90</v>
      </c>
      <c r="E57" s="19" t="s">
        <v>61</v>
      </c>
      <c r="F57" s="19" t="str">
        <f t="shared" si="0"/>
        <v>Ganga Reddy Nimmala</v>
      </c>
      <c r="G57" s="19">
        <f ca="1">SUMIF(TOTAL, A57:$A$341,'INVOICES(FEB19-MAR18)'!$L$1)</f>
        <v>881.69</v>
      </c>
      <c r="H57" t="str">
        <f>_xlfn.IFNA(VLOOKUP(Table3[[#This Row],[S/0]],TOTAL,5,0),"Not listed")</f>
        <v>P-NGA-CONNCT SDU</v>
      </c>
    </row>
    <row r="58" spans="1:8" ht="45" x14ac:dyDescent="0.25">
      <c r="A58" s="19">
        <v>6346092</v>
      </c>
      <c r="B58" s="20">
        <v>43174</v>
      </c>
      <c r="C58" s="19" t="s">
        <v>135</v>
      </c>
      <c r="D58" s="19" t="s">
        <v>74</v>
      </c>
      <c r="E58" s="19" t="s">
        <v>63</v>
      </c>
      <c r="F58" s="19" t="str">
        <f t="shared" si="0"/>
        <v>Ganga Reddy Nimmala</v>
      </c>
      <c r="G58" s="19">
        <f ca="1">SUMIF(TOTAL, A58:$A$341,'INVOICES(FEB19-MAR18)'!$L$1)</f>
        <v>414.92</v>
      </c>
      <c r="H58" t="str">
        <f>_xlfn.IFNA(VLOOKUP(Table3[[#This Row],[S/0]],TOTAL,5,0),"Not listed")</f>
        <v>P-NGA-CONNCT SDU</v>
      </c>
    </row>
    <row r="59" spans="1:8" ht="45" x14ac:dyDescent="0.25">
      <c r="A59" s="19">
        <v>6288741</v>
      </c>
      <c r="B59" s="20">
        <v>43175</v>
      </c>
      <c r="C59" s="19" t="s">
        <v>136</v>
      </c>
      <c r="D59" s="19" t="s">
        <v>57</v>
      </c>
      <c r="E59" s="19" t="s">
        <v>92</v>
      </c>
      <c r="F59" s="19" t="str">
        <f t="shared" si="0"/>
        <v>Ganga Reddy Nimmala</v>
      </c>
      <c r="G59" s="19">
        <f ca="1">SUMIF(TOTAL, A59:$A$341,'INVOICES(FEB19-MAR18)'!$L$1)</f>
        <v>383.5</v>
      </c>
      <c r="H59" t="str">
        <f>_xlfn.IFNA(VLOOKUP(Table3[[#This Row],[S/0]],TOTAL,5,0),"Not listed")</f>
        <v>P-NGA-OSB REMED-ABF</v>
      </c>
    </row>
    <row r="60" spans="1:8" ht="30" x14ac:dyDescent="0.25">
      <c r="A60" s="19">
        <v>6288589</v>
      </c>
      <c r="B60" s="20">
        <v>43176</v>
      </c>
      <c r="C60" s="19" t="s">
        <v>137</v>
      </c>
      <c r="D60" s="19" t="s">
        <v>94</v>
      </c>
      <c r="E60" s="19" t="s">
        <v>61</v>
      </c>
      <c r="F60" s="19" t="e">
        <f t="shared" si="0"/>
        <v>#N/A</v>
      </c>
      <c r="G60" s="19">
        <f ca="1">SUMIF(TOTAL, A60:$A$341,'INVOICES(FEB19-MAR18)'!$L$1)</f>
        <v>0</v>
      </c>
      <c r="H60" t="str">
        <f>_xlfn.IFNA(VLOOKUP(Table3[[#This Row],[S/0]],TOTAL,5,0),"Not listed")</f>
        <v>Not listed</v>
      </c>
    </row>
    <row r="61" spans="1:8" ht="45" x14ac:dyDescent="0.25">
      <c r="A61" s="19">
        <v>5859182</v>
      </c>
      <c r="B61" s="20">
        <v>43150</v>
      </c>
      <c r="C61" s="19" t="s">
        <v>139</v>
      </c>
      <c r="D61" s="19" t="s">
        <v>79</v>
      </c>
      <c r="E61" s="19" t="s">
        <v>63</v>
      </c>
      <c r="F61" s="19" t="str">
        <f t="shared" si="0"/>
        <v>Gurinderjeet Singh</v>
      </c>
      <c r="G61" s="19">
        <f ca="1">SUMIF(TOTAL, A61:$A$341,'INVOICES(FEB19-MAR18)'!$L$1)</f>
        <v>90.81</v>
      </c>
      <c r="H61" t="str">
        <f>_xlfn.IFNA(VLOOKUP(Table3[[#This Row],[S/0]],TOTAL,5,0),"Not listed")</f>
        <v>P-NGA-CONNCT SDU</v>
      </c>
    </row>
    <row r="62" spans="1:8" ht="45" x14ac:dyDescent="0.25">
      <c r="A62" s="19">
        <v>5575201</v>
      </c>
      <c r="B62" s="20">
        <v>43151</v>
      </c>
      <c r="C62" s="19" t="s">
        <v>140</v>
      </c>
      <c r="D62" s="19" t="s">
        <v>60</v>
      </c>
      <c r="E62" s="19" t="s">
        <v>61</v>
      </c>
      <c r="F62" s="19" t="str">
        <f t="shared" si="0"/>
        <v>Gurinderjeet Singh</v>
      </c>
      <c r="G62" s="19">
        <f ca="1">SUMIF(TOTAL, A62:$A$341,'INVOICES(FEB19-MAR18)'!$L$1)</f>
        <v>626.70000000000005</v>
      </c>
      <c r="H62" t="str">
        <f>_xlfn.IFNA(VLOOKUP(Table3[[#This Row],[S/0]],TOTAL,5,0),"Not listed")</f>
        <v>P-NGA-CONNCT SDU</v>
      </c>
    </row>
    <row r="63" spans="1:8" ht="30" x14ac:dyDescent="0.25">
      <c r="A63" s="19">
        <v>5357257</v>
      </c>
      <c r="B63" s="20">
        <v>43151</v>
      </c>
      <c r="C63" s="19" t="s">
        <v>141</v>
      </c>
      <c r="D63" s="19" t="s">
        <v>68</v>
      </c>
      <c r="E63" s="19" t="s">
        <v>63</v>
      </c>
      <c r="F63" s="19" t="str">
        <f t="shared" si="0"/>
        <v>Gurinderjeet Singh</v>
      </c>
      <c r="G63" s="19">
        <f ca="1">SUMIF(TOTAL, A63:$A$341,'INVOICES(FEB19-MAR18)'!$L$1)</f>
        <v>881.69</v>
      </c>
      <c r="H63" t="str">
        <f>_xlfn.IFNA(VLOOKUP(Table3[[#This Row],[S/0]],TOTAL,5,0),"Not listed")</f>
        <v>P-NGA-CONNCT SDU</v>
      </c>
    </row>
    <row r="64" spans="1:8" ht="30" x14ac:dyDescent="0.25">
      <c r="A64" s="19">
        <v>5495087</v>
      </c>
      <c r="B64" s="20">
        <v>43152</v>
      </c>
      <c r="C64" s="19" t="s">
        <v>142</v>
      </c>
      <c r="D64" s="19" t="s">
        <v>62</v>
      </c>
      <c r="E64" s="19" t="s">
        <v>63</v>
      </c>
      <c r="F64" s="19" t="str">
        <f t="shared" si="0"/>
        <v>Gurinderjeet Singh</v>
      </c>
      <c r="G64" s="19">
        <f ca="1">SUMIF(TOTAL, A64:$A$341,'INVOICES(FEB19-MAR18)'!$L$1)</f>
        <v>243.20000000000005</v>
      </c>
      <c r="H64" t="str">
        <f>_xlfn.IFNA(VLOOKUP(Table3[[#This Row],[S/0]],TOTAL,5,0),"Not listed")</f>
        <v>P-NGA-BUILD ABF</v>
      </c>
    </row>
    <row r="65" spans="1:8" ht="30" x14ac:dyDescent="0.25">
      <c r="A65" s="19">
        <v>3647318</v>
      </c>
      <c r="B65" s="20">
        <v>43154</v>
      </c>
      <c r="C65" s="19" t="s">
        <v>143</v>
      </c>
      <c r="D65" s="19" t="s">
        <v>66</v>
      </c>
      <c r="E65" s="19" t="s">
        <v>63</v>
      </c>
      <c r="F65" s="19" t="str">
        <f t="shared" si="0"/>
        <v>Gurinderjeet Singh</v>
      </c>
      <c r="G65" s="19">
        <f ca="1">SUMIF(TOTAL, A65:$A$341,'INVOICES(FEB19-MAR18)'!$L$1)</f>
        <v>238.63</v>
      </c>
      <c r="H65" t="str">
        <f>_xlfn.IFNA(VLOOKUP(Table3[[#This Row],[S/0]],TOTAL,5,0),"Not listed")</f>
        <v>P-NGA-BUILD ABF</v>
      </c>
    </row>
    <row r="66" spans="1:8" ht="30" x14ac:dyDescent="0.25">
      <c r="A66" s="19">
        <v>5703463</v>
      </c>
      <c r="B66" s="20">
        <v>43155</v>
      </c>
      <c r="C66" s="19" t="s">
        <v>144</v>
      </c>
      <c r="D66" s="19" t="s">
        <v>62</v>
      </c>
      <c r="E66" s="19" t="s">
        <v>63</v>
      </c>
      <c r="F66" s="19" t="str">
        <f t="shared" ref="F66:F129" si="1">VLOOKUP(A66,TOTAL,4,0)</f>
        <v>Gurinderjeet Singh</v>
      </c>
      <c r="G66" s="19">
        <f ca="1">SUMIF(TOTAL, A66:$A$341,'INVOICES(FEB19-MAR18)'!$L$1)</f>
        <v>626.70000000000005</v>
      </c>
      <c r="H66" t="str">
        <f>_xlfn.IFNA(VLOOKUP(Table3[[#This Row],[S/0]],TOTAL,5,0),"Not listed")</f>
        <v>P-NGA-CONNCT SDU</v>
      </c>
    </row>
    <row r="67" spans="1:8" ht="45" x14ac:dyDescent="0.25">
      <c r="A67" s="19">
        <v>5858943</v>
      </c>
      <c r="B67" s="20">
        <v>43157</v>
      </c>
      <c r="C67" s="19" t="s">
        <v>145</v>
      </c>
      <c r="D67" s="19" t="s">
        <v>57</v>
      </c>
      <c r="E67" s="19" t="s">
        <v>92</v>
      </c>
      <c r="F67" s="19" t="str">
        <f t="shared" si="1"/>
        <v>Gurinderjeet Singh</v>
      </c>
      <c r="G67" s="19">
        <f ca="1">SUMIF(TOTAL, A67:$A$341,'INVOICES(FEB19-MAR18)'!$L$1)</f>
        <v>501.77000000000004</v>
      </c>
      <c r="H67" t="str">
        <f>_xlfn.IFNA(VLOOKUP(Table3[[#This Row],[S/0]],TOTAL,5,0),"Not listed")</f>
        <v>P-NGA-OSB REMED-ABF</v>
      </c>
    </row>
    <row r="68" spans="1:8" ht="45" x14ac:dyDescent="0.25">
      <c r="A68" s="19">
        <v>5498153</v>
      </c>
      <c r="B68" s="20">
        <v>43159</v>
      </c>
      <c r="C68" s="19" t="s">
        <v>146</v>
      </c>
      <c r="D68" s="19" t="s">
        <v>57</v>
      </c>
      <c r="E68" s="19" t="s">
        <v>92</v>
      </c>
      <c r="F68" s="19" t="str">
        <f t="shared" si="1"/>
        <v>Gurinderjeet Singh</v>
      </c>
      <c r="G68" s="19">
        <f ca="1">SUMIF(TOTAL, A68:$A$341,'INVOICES(FEB19-MAR18)'!$L$1)</f>
        <v>881.69</v>
      </c>
      <c r="H68" t="str">
        <f>_xlfn.IFNA(VLOOKUP(Table3[[#This Row],[S/0]],TOTAL,5,0),"Not listed")</f>
        <v>P-NGA-OSB REMED-ABF</v>
      </c>
    </row>
    <row r="69" spans="1:8" ht="30" x14ac:dyDescent="0.25">
      <c r="A69" s="19">
        <v>4955775</v>
      </c>
      <c r="B69" s="20">
        <v>43160</v>
      </c>
      <c r="C69" s="19" t="s">
        <v>147</v>
      </c>
      <c r="D69" s="19" t="s">
        <v>66</v>
      </c>
      <c r="E69" s="19" t="s">
        <v>63</v>
      </c>
      <c r="F69" s="19" t="str">
        <f t="shared" si="1"/>
        <v>Gurinderjeet Singh</v>
      </c>
      <c r="G69" s="19">
        <f ca="1">SUMIF(TOTAL, A69:$A$341,'INVOICES(FEB19-MAR18)'!$L$1)</f>
        <v>238.63</v>
      </c>
      <c r="H69" t="str">
        <f>_xlfn.IFNA(VLOOKUP(Table3[[#This Row],[S/0]],TOTAL,5,0),"Not listed")</f>
        <v>P-NGA-BUILD ABF</v>
      </c>
    </row>
    <row r="70" spans="1:8" ht="45" x14ac:dyDescent="0.25">
      <c r="A70" s="19">
        <v>5934679</v>
      </c>
      <c r="B70" s="20">
        <v>43160</v>
      </c>
      <c r="C70" s="19" t="s">
        <v>148</v>
      </c>
      <c r="D70" s="19" t="s">
        <v>57</v>
      </c>
      <c r="E70" s="19" t="s">
        <v>92</v>
      </c>
      <c r="F70" s="19" t="str">
        <f t="shared" si="1"/>
        <v>Gurinderjeet Singh</v>
      </c>
      <c r="G70" s="19">
        <f ca="1">SUMIF(TOTAL, A70:$A$341,'INVOICES(FEB19-MAR18)'!$L$1)</f>
        <v>1075.01</v>
      </c>
      <c r="H70" t="str">
        <f>_xlfn.IFNA(VLOOKUP(Table3[[#This Row],[S/0]],TOTAL,5,0),"Not listed")</f>
        <v>P-NGA-OSB REMED-ABF</v>
      </c>
    </row>
    <row r="71" spans="1:8" ht="30" x14ac:dyDescent="0.25">
      <c r="A71" s="19">
        <v>5828925</v>
      </c>
      <c r="B71" s="20">
        <v>43162</v>
      </c>
      <c r="C71" s="19" t="s">
        <v>149</v>
      </c>
      <c r="D71" s="19" t="s">
        <v>150</v>
      </c>
      <c r="E71" s="19" t="s">
        <v>63</v>
      </c>
      <c r="F71" s="19" t="str">
        <f t="shared" si="1"/>
        <v>Gurinderjeet Singh</v>
      </c>
      <c r="G71" s="19">
        <f ca="1">SUMIF(TOTAL, A71:$A$341,'INVOICES(FEB19-MAR18)'!$L$1)</f>
        <v>205.64</v>
      </c>
      <c r="H71" t="str">
        <f>_xlfn.IFNA(VLOOKUP(Table3[[#This Row],[S/0]],TOTAL,5,0),"Not listed")</f>
        <v>P-NGA-CONNCT SDU</v>
      </c>
    </row>
    <row r="72" spans="1:8" ht="30" x14ac:dyDescent="0.25">
      <c r="A72" s="19">
        <v>6222603</v>
      </c>
      <c r="B72" s="20">
        <v>43162</v>
      </c>
      <c r="C72" s="19" t="s">
        <v>151</v>
      </c>
      <c r="D72" s="19" t="s">
        <v>90</v>
      </c>
      <c r="E72" s="19" t="s">
        <v>61</v>
      </c>
      <c r="F72" s="19" t="str">
        <f t="shared" si="1"/>
        <v>Gurinderjeet Singh</v>
      </c>
      <c r="G72" s="19">
        <f ca="1">SUMIF(TOTAL, A72:$A$341,'INVOICES(FEB19-MAR18)'!$L$1)</f>
        <v>881.69</v>
      </c>
      <c r="H72" t="str">
        <f>_xlfn.IFNA(VLOOKUP(Table3[[#This Row],[S/0]],TOTAL,5,0),"Not listed")</f>
        <v>P-NGA-CONNCT SDU</v>
      </c>
    </row>
    <row r="73" spans="1:8" ht="30" x14ac:dyDescent="0.25">
      <c r="A73" s="19">
        <v>6144037</v>
      </c>
      <c r="B73" s="20">
        <v>43164</v>
      </c>
      <c r="C73" s="19" t="s">
        <v>152</v>
      </c>
      <c r="D73" s="19" t="s">
        <v>81</v>
      </c>
      <c r="E73" s="19" t="s">
        <v>61</v>
      </c>
      <c r="F73" s="19" t="str">
        <f t="shared" si="1"/>
        <v>Gurinderjeet Singh</v>
      </c>
      <c r="G73" s="19">
        <f ca="1">SUMIF(TOTAL, A73:$A$341,'INVOICES(FEB19-MAR18)'!$L$1)</f>
        <v>433.57</v>
      </c>
      <c r="H73" t="str">
        <f>_xlfn.IFNA(VLOOKUP(Table3[[#This Row],[S/0]],TOTAL,5,0),"Not listed")</f>
        <v>P-NGA-CONNCT SDU</v>
      </c>
    </row>
    <row r="74" spans="1:8" ht="30" x14ac:dyDescent="0.25">
      <c r="A74" s="19">
        <v>6215662</v>
      </c>
      <c r="B74" s="20">
        <v>43164</v>
      </c>
      <c r="C74" s="19" t="s">
        <v>153</v>
      </c>
      <c r="D74" s="19" t="s">
        <v>81</v>
      </c>
      <c r="E74" s="19" t="s">
        <v>61</v>
      </c>
      <c r="F74" s="19" t="str">
        <f t="shared" si="1"/>
        <v>Gurinderjeet Singh</v>
      </c>
      <c r="G74" s="19">
        <f ca="1">SUMIF(TOTAL, A74:$A$341,'INVOICES(FEB19-MAR18)'!$L$1)</f>
        <v>433.57</v>
      </c>
      <c r="H74" t="str">
        <f>_xlfn.IFNA(VLOOKUP(Table3[[#This Row],[S/0]],TOTAL,5,0),"Not listed")</f>
        <v>P-NGA-CONNCT SDU</v>
      </c>
    </row>
    <row r="75" spans="1:8" ht="30" x14ac:dyDescent="0.25">
      <c r="A75" s="19">
        <v>6267539</v>
      </c>
      <c r="B75" s="20">
        <v>43165</v>
      </c>
      <c r="C75" s="19" t="s">
        <v>154</v>
      </c>
      <c r="D75" s="19" t="s">
        <v>81</v>
      </c>
      <c r="E75" s="19" t="s">
        <v>61</v>
      </c>
      <c r="F75" s="19" t="str">
        <f t="shared" si="1"/>
        <v>Gurinderjeet Singh</v>
      </c>
      <c r="G75" s="19">
        <f ca="1">SUMIF(TOTAL, A75:$A$341,'INVOICES(FEB19-MAR18)'!$L$1)</f>
        <v>194.94</v>
      </c>
      <c r="H75" t="str">
        <f>_xlfn.IFNA(VLOOKUP(Table3[[#This Row],[S/0]],TOTAL,5,0),"Not listed")</f>
        <v>P-NGA-BUILD ABF</v>
      </c>
    </row>
    <row r="76" spans="1:8" ht="45" x14ac:dyDescent="0.25">
      <c r="A76" s="19">
        <v>6267369</v>
      </c>
      <c r="B76" s="20">
        <v>43165</v>
      </c>
      <c r="C76" s="19" t="s">
        <v>155</v>
      </c>
      <c r="D76" s="19" t="s">
        <v>60</v>
      </c>
      <c r="E76" s="19" t="s">
        <v>61</v>
      </c>
      <c r="F76" s="19" t="str">
        <f t="shared" si="1"/>
        <v>Gurinderjeet Singh</v>
      </c>
      <c r="G76" s="19">
        <f ca="1">SUMIF(TOTAL, A76:$A$341,'INVOICES(FEB19-MAR18)'!$L$1)</f>
        <v>626.70000000000005</v>
      </c>
      <c r="H76" t="str">
        <f>_xlfn.IFNA(VLOOKUP(Table3[[#This Row],[S/0]],TOTAL,5,0),"Not listed")</f>
        <v>P-NGA-CONNCT SDU</v>
      </c>
    </row>
    <row r="77" spans="1:8" ht="30" x14ac:dyDescent="0.25">
      <c r="A77" s="19">
        <v>6144037</v>
      </c>
      <c r="B77" s="20">
        <v>43166</v>
      </c>
      <c r="C77" s="19" t="s">
        <v>156</v>
      </c>
      <c r="D77" s="19" t="s">
        <v>66</v>
      </c>
      <c r="E77" s="19" t="s">
        <v>63</v>
      </c>
      <c r="F77" s="19" t="str">
        <f t="shared" si="1"/>
        <v>Gurinderjeet Singh</v>
      </c>
      <c r="G77" s="19">
        <f ca="1">SUMIF(TOTAL, A77:$A$341,'INVOICES(FEB19-MAR18)'!$L$1)</f>
        <v>433.57</v>
      </c>
      <c r="H77" t="str">
        <f>_xlfn.IFNA(VLOOKUP(Table3[[#This Row],[S/0]],TOTAL,5,0),"Not listed")</f>
        <v>P-NGA-CONNCT SDU</v>
      </c>
    </row>
    <row r="78" spans="1:8" ht="45" x14ac:dyDescent="0.25">
      <c r="A78" s="19">
        <v>6290541</v>
      </c>
      <c r="B78" s="20">
        <v>43166</v>
      </c>
      <c r="C78" s="19" t="s">
        <v>157</v>
      </c>
      <c r="D78" s="19" t="s">
        <v>60</v>
      </c>
      <c r="E78" s="19" t="s">
        <v>61</v>
      </c>
      <c r="F78" s="19" t="str">
        <f t="shared" si="1"/>
        <v>Gurinderjeet Singh</v>
      </c>
      <c r="G78" s="19">
        <f ca="1">SUMIF(TOTAL, A78:$A$341,'INVOICES(FEB19-MAR18)'!$L$1)</f>
        <v>626.70000000000005</v>
      </c>
      <c r="H78" t="str">
        <f>_xlfn.IFNA(VLOOKUP(Table3[[#This Row],[S/0]],TOTAL,5,0),"Not listed")</f>
        <v>P-NGA-CONNCT SDU</v>
      </c>
    </row>
    <row r="79" spans="1:8" ht="30" x14ac:dyDescent="0.25">
      <c r="A79" s="19">
        <v>6177991</v>
      </c>
      <c r="B79" s="20">
        <v>43167</v>
      </c>
      <c r="C79" s="19" t="s">
        <v>158</v>
      </c>
      <c r="D79" s="19" t="s">
        <v>81</v>
      </c>
      <c r="E79" s="19" t="s">
        <v>61</v>
      </c>
      <c r="F79" s="19" t="str">
        <f t="shared" si="1"/>
        <v>Gurinderjeet Singh</v>
      </c>
      <c r="G79" s="19">
        <f ca="1">SUMIF(TOTAL, A79:$A$341,'INVOICES(FEB19-MAR18)'!$L$1)</f>
        <v>433.57</v>
      </c>
      <c r="H79" t="str">
        <f>_xlfn.IFNA(VLOOKUP(Table3[[#This Row],[S/0]],TOTAL,5,0),"Not listed")</f>
        <v>P-NGA-CONNCT SDU</v>
      </c>
    </row>
    <row r="80" spans="1:8" ht="45" x14ac:dyDescent="0.25">
      <c r="A80" s="19">
        <v>6183700</v>
      </c>
      <c r="B80" s="20">
        <v>43168</v>
      </c>
      <c r="C80" s="19" t="s">
        <v>159</v>
      </c>
      <c r="D80" s="19" t="s">
        <v>60</v>
      </c>
      <c r="E80" s="19" t="s">
        <v>61</v>
      </c>
      <c r="F80" s="19" t="str">
        <f t="shared" si="1"/>
        <v>Gurinderjeet Singh</v>
      </c>
      <c r="G80" s="19">
        <f ca="1">SUMIF(TOTAL, A80:$A$341,'INVOICES(FEB19-MAR18)'!$L$1)</f>
        <v>626.70000000000005</v>
      </c>
      <c r="H80" t="str">
        <f>_xlfn.IFNA(VLOOKUP(Table3[[#This Row],[S/0]],TOTAL,5,0),"Not listed")</f>
        <v>P-NGA-CONNCT SDU</v>
      </c>
    </row>
    <row r="81" spans="1:8" ht="30" x14ac:dyDescent="0.25">
      <c r="A81" s="19">
        <v>6269529</v>
      </c>
      <c r="B81" s="20">
        <v>43169</v>
      </c>
      <c r="C81" s="19" t="s">
        <v>160</v>
      </c>
      <c r="D81" s="19" t="s">
        <v>81</v>
      </c>
      <c r="E81" s="19" t="s">
        <v>61</v>
      </c>
      <c r="F81" s="19" t="str">
        <f t="shared" si="1"/>
        <v>Gurinderjeet Singh</v>
      </c>
      <c r="G81" s="19">
        <f ca="1">SUMIF(TOTAL, A81:$A$341,'INVOICES(FEB19-MAR18)'!$L$1)</f>
        <v>433.57</v>
      </c>
      <c r="H81" t="str">
        <f>_xlfn.IFNA(VLOOKUP(Table3[[#This Row],[S/0]],TOTAL,5,0),"Not listed")</f>
        <v>P-NGA-CONNCT SDU</v>
      </c>
    </row>
    <row r="82" spans="1:8" ht="45" x14ac:dyDescent="0.25">
      <c r="A82" s="19">
        <v>6375415</v>
      </c>
      <c r="B82" s="20">
        <v>43171</v>
      </c>
      <c r="C82" s="19" t="s">
        <v>161</v>
      </c>
      <c r="D82" s="19" t="s">
        <v>60</v>
      </c>
      <c r="E82" s="19" t="s">
        <v>61</v>
      </c>
      <c r="F82" s="19" t="str">
        <f t="shared" si="1"/>
        <v>Gurinderjeet Singh</v>
      </c>
      <c r="G82" s="19">
        <f ca="1">SUMIF(TOTAL, A82:$A$341,'INVOICES(FEB19-MAR18)'!$L$1)</f>
        <v>626.70000000000005</v>
      </c>
      <c r="H82" t="str">
        <f>_xlfn.IFNA(VLOOKUP(Table3[[#This Row],[S/0]],TOTAL,5,0),"Not listed")</f>
        <v>P-NGA-CONNCT SDU</v>
      </c>
    </row>
    <row r="83" spans="1:8" ht="45" x14ac:dyDescent="0.25">
      <c r="A83" s="19">
        <v>6043796</v>
      </c>
      <c r="B83" s="20">
        <v>43172</v>
      </c>
      <c r="C83" s="19" t="s">
        <v>162</v>
      </c>
      <c r="D83" s="19" t="s">
        <v>79</v>
      </c>
      <c r="E83" s="19" t="s">
        <v>63</v>
      </c>
      <c r="F83" s="19" t="str">
        <f t="shared" si="1"/>
        <v>Gurinderjeet Singh</v>
      </c>
      <c r="G83" s="19">
        <f ca="1">SUMIF(TOTAL, A83:$A$341,'INVOICES(FEB19-MAR18)'!$L$1)</f>
        <v>90.81</v>
      </c>
      <c r="H83" t="str">
        <f>_xlfn.IFNA(VLOOKUP(Table3[[#This Row],[S/0]],TOTAL,5,0),"Not listed")</f>
        <v>P-NGA-CONNCT SDU</v>
      </c>
    </row>
    <row r="84" spans="1:8" ht="30" x14ac:dyDescent="0.25">
      <c r="A84" s="19">
        <v>6436552</v>
      </c>
      <c r="B84" s="20">
        <v>43173</v>
      </c>
      <c r="C84" s="19" t="s">
        <v>163</v>
      </c>
      <c r="D84" s="19" t="s">
        <v>81</v>
      </c>
      <c r="E84" s="19" t="s">
        <v>61</v>
      </c>
      <c r="F84" s="19" t="str">
        <f t="shared" si="1"/>
        <v>Gurinderjeet Singh</v>
      </c>
      <c r="G84" s="19">
        <f ca="1">SUMIF(TOTAL, A84:$A$341,'INVOICES(FEB19-MAR18)'!$L$1)</f>
        <v>194.94</v>
      </c>
      <c r="H84" t="str">
        <f>_xlfn.IFNA(VLOOKUP(Table3[[#This Row],[S/0]],TOTAL,5,0),"Not listed")</f>
        <v>P-NGA-BUILD ABF</v>
      </c>
    </row>
    <row r="85" spans="1:8" ht="45" x14ac:dyDescent="0.25">
      <c r="A85" s="19">
        <v>6417467</v>
      </c>
      <c r="B85" s="20">
        <v>43174</v>
      </c>
      <c r="C85" s="19" t="s">
        <v>164</v>
      </c>
      <c r="D85" s="19" t="s">
        <v>79</v>
      </c>
      <c r="E85" s="19" t="s">
        <v>63</v>
      </c>
      <c r="F85" s="19" t="str">
        <f t="shared" si="1"/>
        <v>Gurinderjeet Singh</v>
      </c>
      <c r="G85" s="19">
        <f ca="1">SUMIF(TOTAL, A85:$A$341,'INVOICES(FEB19-MAR18)'!$L$1)</f>
        <v>90.81</v>
      </c>
      <c r="H85" t="str">
        <f>_xlfn.IFNA(VLOOKUP(Table3[[#This Row],[S/0]],TOTAL,5,0),"Not listed")</f>
        <v>P-NGA-CONNCT SDU</v>
      </c>
    </row>
    <row r="86" spans="1:8" ht="45" x14ac:dyDescent="0.25">
      <c r="A86" s="19">
        <v>6440860</v>
      </c>
      <c r="B86" s="20">
        <v>43174</v>
      </c>
      <c r="C86" s="19" t="s">
        <v>165</v>
      </c>
      <c r="D86" s="19" t="s">
        <v>57</v>
      </c>
      <c r="E86" s="19" t="s">
        <v>92</v>
      </c>
      <c r="F86" s="19" t="str">
        <f t="shared" si="1"/>
        <v>Gurinderjeet Singh</v>
      </c>
      <c r="G86" s="19">
        <f ca="1">SUMIF(TOTAL, A86:$A$341,'INVOICES(FEB19-MAR18)'!$L$1)</f>
        <v>433.57</v>
      </c>
      <c r="H86" t="str">
        <f>_xlfn.IFNA(VLOOKUP(Table3[[#This Row],[S/0]],TOTAL,5,0),"Not listed")</f>
        <v>P-NGA-OSB REMED-FIXED</v>
      </c>
    </row>
    <row r="87" spans="1:8" ht="30" x14ac:dyDescent="0.25">
      <c r="A87" s="19">
        <v>6073992</v>
      </c>
      <c r="B87" s="20">
        <v>43176</v>
      </c>
      <c r="C87" s="19" t="s">
        <v>166</v>
      </c>
      <c r="D87" s="19" t="s">
        <v>81</v>
      </c>
      <c r="E87" s="19" t="s">
        <v>61</v>
      </c>
      <c r="F87" s="19" t="str">
        <f t="shared" si="1"/>
        <v>Gurinderjeet Singh</v>
      </c>
      <c r="G87" s="19">
        <f ca="1">SUMIF(TOTAL, A87:$A$341,'INVOICES(FEB19-MAR18)'!$L$1)</f>
        <v>433.57</v>
      </c>
      <c r="H87" t="str">
        <f>_xlfn.IFNA(VLOOKUP(Table3[[#This Row],[S/0]],TOTAL,5,0),"Not listed")</f>
        <v>P-NGA-CONNCT SDU</v>
      </c>
    </row>
    <row r="88" spans="1:8" ht="45" x14ac:dyDescent="0.25">
      <c r="A88" s="19">
        <v>5480700</v>
      </c>
      <c r="B88" s="20">
        <v>43150</v>
      </c>
      <c r="C88" s="19" t="s">
        <v>168</v>
      </c>
      <c r="D88" s="19" t="s">
        <v>60</v>
      </c>
      <c r="E88" s="19" t="s">
        <v>61</v>
      </c>
      <c r="F88" s="19" t="str">
        <f t="shared" si="1"/>
        <v>Anakhbir Singh</v>
      </c>
      <c r="G88" s="19">
        <f ca="1">SUMIF(TOTAL, A88:$A$341,'INVOICES(FEB19-MAR18)'!$L$1)</f>
        <v>498.69</v>
      </c>
      <c r="H88" t="str">
        <f>_xlfn.IFNA(VLOOKUP(Table3[[#This Row],[S/0]],TOTAL,5,0),"Not listed")</f>
        <v>P-NGA-CONNCT SDU</v>
      </c>
    </row>
    <row r="89" spans="1:8" ht="45" x14ac:dyDescent="0.25">
      <c r="A89" s="19">
        <v>5818455</v>
      </c>
      <c r="B89" s="20">
        <v>43151</v>
      </c>
      <c r="C89" s="19" t="s">
        <v>169</v>
      </c>
      <c r="D89" s="19" t="s">
        <v>60</v>
      </c>
      <c r="E89" s="19" t="s">
        <v>61</v>
      </c>
      <c r="F89" s="19" t="str">
        <f t="shared" si="1"/>
        <v>Anakhbir Singh</v>
      </c>
      <c r="G89" s="19">
        <f ca="1">SUMIF(TOTAL, A89:$A$341,'INVOICES(FEB19-MAR18)'!$L$1)</f>
        <v>498.69000000000005</v>
      </c>
      <c r="H89" t="str">
        <f>_xlfn.IFNA(VLOOKUP(Table3[[#This Row],[S/0]],TOTAL,5,0),"Not listed")</f>
        <v>P-NGA-CONNCT SDU</v>
      </c>
    </row>
    <row r="90" spans="1:8" ht="30" x14ac:dyDescent="0.25">
      <c r="A90" s="19">
        <v>5836864</v>
      </c>
      <c r="B90" s="20">
        <v>43152</v>
      </c>
      <c r="C90" s="19" t="s">
        <v>170</v>
      </c>
      <c r="D90" s="19" t="s">
        <v>66</v>
      </c>
      <c r="E90" s="19" t="s">
        <v>63</v>
      </c>
      <c r="F90" s="19" t="str">
        <f t="shared" si="1"/>
        <v>Anakhbir Singh</v>
      </c>
      <c r="G90" s="19">
        <f ca="1">SUMIF(TOTAL, A90:$A$341,'INVOICES(FEB19-MAR18)'!$L$1)</f>
        <v>433.57</v>
      </c>
      <c r="H90" t="str">
        <f>_xlfn.IFNA(VLOOKUP(Table3[[#This Row],[S/0]],TOTAL,5,0),"Not listed")</f>
        <v>P-NGA-CONNCT SDU</v>
      </c>
    </row>
    <row r="91" spans="1:8" ht="30" x14ac:dyDescent="0.25">
      <c r="A91" s="19">
        <v>5966916</v>
      </c>
      <c r="B91" s="20">
        <v>43152</v>
      </c>
      <c r="C91" s="19" t="s">
        <v>171</v>
      </c>
      <c r="D91" s="19" t="s">
        <v>81</v>
      </c>
      <c r="E91" s="19" t="s">
        <v>61</v>
      </c>
      <c r="F91" s="19" t="str">
        <f t="shared" si="1"/>
        <v>Anakhbir Singh</v>
      </c>
      <c r="G91" s="19">
        <f ca="1">SUMIF(TOTAL, A91:$A$341,'INVOICES(FEB19-MAR18)'!$L$1)</f>
        <v>433.57</v>
      </c>
      <c r="H91" t="str">
        <f>_xlfn.IFNA(VLOOKUP(Table3[[#This Row],[S/0]],TOTAL,5,0),"Not listed")</f>
        <v>P-NGA-CONNCT SDU</v>
      </c>
    </row>
    <row r="92" spans="1:8" ht="30" x14ac:dyDescent="0.25">
      <c r="A92" s="19">
        <v>5703308</v>
      </c>
      <c r="B92" s="20">
        <v>43153</v>
      </c>
      <c r="C92" s="19" t="s">
        <v>172</v>
      </c>
      <c r="D92" s="19" t="s">
        <v>66</v>
      </c>
      <c r="E92" s="19" t="s">
        <v>173</v>
      </c>
      <c r="F92" s="19" t="str">
        <f t="shared" si="1"/>
        <v>Anakhbir Singh</v>
      </c>
      <c r="G92" s="19">
        <f ca="1">SUMIF(TOTAL, A92:$A$341,'INVOICES(FEB19-MAR18)'!$L$1)</f>
        <v>433.57</v>
      </c>
      <c r="H92" t="str">
        <f>_xlfn.IFNA(VLOOKUP(Table3[[#This Row],[S/0]],TOTAL,5,0),"Not listed")</f>
        <v>P-NGA-CONNCT SDU</v>
      </c>
    </row>
    <row r="93" spans="1:8" ht="45" x14ac:dyDescent="0.25">
      <c r="A93" s="19">
        <v>5945022</v>
      </c>
      <c r="B93" s="20">
        <v>43154</v>
      </c>
      <c r="C93" s="19" t="s">
        <v>174</v>
      </c>
      <c r="D93" s="19" t="s">
        <v>60</v>
      </c>
      <c r="E93" s="19" t="s">
        <v>61</v>
      </c>
      <c r="F93" s="19" t="str">
        <f t="shared" si="1"/>
        <v>Anakhbir Singh</v>
      </c>
      <c r="G93" s="19">
        <f ca="1">SUMIF(TOTAL, A93:$A$341,'INVOICES(FEB19-MAR18)'!$L$1)</f>
        <v>626.70000000000005</v>
      </c>
      <c r="H93" t="str">
        <f>_xlfn.IFNA(VLOOKUP(Table3[[#This Row],[S/0]],TOTAL,5,0),"Not listed")</f>
        <v>P-NGA-CONNCT SDU</v>
      </c>
    </row>
    <row r="94" spans="1:8" ht="45" x14ac:dyDescent="0.25">
      <c r="A94" s="19">
        <v>5417462</v>
      </c>
      <c r="B94" s="20">
        <v>43155</v>
      </c>
      <c r="C94" s="19" t="s">
        <v>175</v>
      </c>
      <c r="D94" s="19" t="s">
        <v>57</v>
      </c>
      <c r="E94" s="19" t="s">
        <v>92</v>
      </c>
      <c r="F94" s="19" t="str">
        <f t="shared" si="1"/>
        <v>Anakhbir Singh</v>
      </c>
      <c r="G94" s="19">
        <f ca="1">SUMIF(TOTAL, A94:$A$341,'INVOICES(FEB19-MAR18)'!$L$1)</f>
        <v>433.57</v>
      </c>
      <c r="H94" t="str">
        <f>_xlfn.IFNA(VLOOKUP(Table3[[#This Row],[S/0]],TOTAL,5,0),"Not listed")</f>
        <v>P-NGA-OSB REMED-ABF</v>
      </c>
    </row>
    <row r="95" spans="1:8" ht="30" x14ac:dyDescent="0.25">
      <c r="A95" s="19">
        <v>5579713</v>
      </c>
      <c r="B95" s="20">
        <v>43155</v>
      </c>
      <c r="C95" s="19" t="s">
        <v>176</v>
      </c>
      <c r="D95" s="19" t="s">
        <v>81</v>
      </c>
      <c r="E95" s="19" t="s">
        <v>61</v>
      </c>
      <c r="F95" s="19" t="str">
        <f t="shared" si="1"/>
        <v>Anakhbir Singh</v>
      </c>
      <c r="G95" s="19">
        <f ca="1">SUMIF(TOTAL, A95:$A$341,'INVOICES(FEB19-MAR18)'!$L$1)</f>
        <v>433.57</v>
      </c>
      <c r="H95" t="str">
        <f>_xlfn.IFNA(VLOOKUP(Table3[[#This Row],[S/0]],TOTAL,5,0),"Not listed")</f>
        <v>P-NGA-BUILD ABF</v>
      </c>
    </row>
    <row r="96" spans="1:8" ht="30" x14ac:dyDescent="0.25">
      <c r="A96" s="19">
        <v>5918104</v>
      </c>
      <c r="B96" s="20">
        <v>43155</v>
      </c>
      <c r="C96" s="19" t="s">
        <v>177</v>
      </c>
      <c r="D96" s="19" t="s">
        <v>81</v>
      </c>
      <c r="E96" s="19" t="s">
        <v>61</v>
      </c>
      <c r="F96" s="19" t="str">
        <f t="shared" si="1"/>
        <v>Anakhbir Singh</v>
      </c>
      <c r="G96" s="19">
        <f ca="1">SUMIF(TOTAL, A96:$A$341,'INVOICES(FEB19-MAR18)'!$L$1)</f>
        <v>433.57</v>
      </c>
      <c r="H96" t="str">
        <f>_xlfn.IFNA(VLOOKUP(Table3[[#This Row],[S/0]],TOTAL,5,0),"Not listed")</f>
        <v>P-NGA-BUILD ABF</v>
      </c>
    </row>
    <row r="97" spans="1:8" ht="45" x14ac:dyDescent="0.25">
      <c r="A97" s="19">
        <v>6028532</v>
      </c>
      <c r="B97" s="20">
        <v>43158</v>
      </c>
      <c r="C97" s="19" t="s">
        <v>178</v>
      </c>
      <c r="D97" s="19" t="s">
        <v>60</v>
      </c>
      <c r="E97" s="19" t="s">
        <v>61</v>
      </c>
      <c r="F97" s="19" t="str">
        <f t="shared" si="1"/>
        <v>Anakhbir Singh</v>
      </c>
      <c r="G97" s="19">
        <f ca="1">SUMIF(TOTAL, A97:$A$341,'INVOICES(FEB19-MAR18)'!$L$1)</f>
        <v>626.70000000000005</v>
      </c>
      <c r="H97" t="str">
        <f>_xlfn.IFNA(VLOOKUP(Table3[[#This Row],[S/0]],TOTAL,5,0),"Not listed")</f>
        <v>P-NGA-CONNCT SDU</v>
      </c>
    </row>
    <row r="98" spans="1:8" ht="30" x14ac:dyDescent="0.25">
      <c r="A98" s="19">
        <v>6143647</v>
      </c>
      <c r="B98" s="20">
        <v>43160</v>
      </c>
      <c r="C98" s="19" t="s">
        <v>179</v>
      </c>
      <c r="D98" s="19" t="s">
        <v>81</v>
      </c>
      <c r="E98" s="19" t="s">
        <v>61</v>
      </c>
      <c r="F98" s="19" t="str">
        <f t="shared" si="1"/>
        <v>Anakhbir Singh</v>
      </c>
      <c r="G98" s="19">
        <f ca="1">SUMIF(TOTAL, A98:$A$341,'INVOICES(FEB19-MAR18)'!$L$1)</f>
        <v>433.57</v>
      </c>
      <c r="H98" t="str">
        <f>_xlfn.IFNA(VLOOKUP(Table3[[#This Row],[S/0]],TOTAL,5,0),"Not listed")</f>
        <v>P-NGA-CONNCT SDU</v>
      </c>
    </row>
    <row r="99" spans="1:8" ht="30" x14ac:dyDescent="0.25">
      <c r="A99" s="19">
        <v>6171579</v>
      </c>
      <c r="B99" s="20">
        <v>43161</v>
      </c>
      <c r="C99" s="19" t="s">
        <v>180</v>
      </c>
      <c r="D99" s="19" t="s">
        <v>81</v>
      </c>
      <c r="E99" s="19" t="s">
        <v>61</v>
      </c>
      <c r="F99" s="19" t="str">
        <f t="shared" si="1"/>
        <v>Anakhbir Singh</v>
      </c>
      <c r="G99" s="19">
        <f ca="1">SUMIF(TOTAL, A99:$A$341,'INVOICES(FEB19-MAR18)'!$L$1)</f>
        <v>433.57</v>
      </c>
      <c r="H99" t="str">
        <f>_xlfn.IFNA(VLOOKUP(Table3[[#This Row],[S/0]],TOTAL,5,0),"Not listed")</f>
        <v>P-NGA-CONNCT SDU</v>
      </c>
    </row>
    <row r="100" spans="1:8" ht="30" x14ac:dyDescent="0.25">
      <c r="A100" s="19">
        <v>5984346</v>
      </c>
      <c r="B100" s="20">
        <v>43161</v>
      </c>
      <c r="C100" s="19" t="s">
        <v>181</v>
      </c>
      <c r="D100" s="19" t="s">
        <v>81</v>
      </c>
      <c r="E100" s="19" t="s">
        <v>61</v>
      </c>
      <c r="F100" s="19" t="str">
        <f t="shared" si="1"/>
        <v>Anakhbir Singh</v>
      </c>
      <c r="G100" s="19">
        <f ca="1">SUMIF(TOTAL, A100:$A$341,'INVOICES(FEB19-MAR18)'!$L$1)</f>
        <v>433.57</v>
      </c>
      <c r="H100" t="str">
        <f>_xlfn.IFNA(VLOOKUP(Table3[[#This Row],[S/0]],TOTAL,5,0),"Not listed")</f>
        <v>P-NGA-CONNCT SDU</v>
      </c>
    </row>
    <row r="101" spans="1:8" ht="45" x14ac:dyDescent="0.25">
      <c r="A101" s="19">
        <v>5874825</v>
      </c>
      <c r="B101" s="20">
        <v>43164</v>
      </c>
      <c r="C101" s="19" t="s">
        <v>183</v>
      </c>
      <c r="D101" s="19" t="s">
        <v>60</v>
      </c>
      <c r="E101" s="19" t="s">
        <v>184</v>
      </c>
      <c r="F101" s="19" t="str">
        <f t="shared" si="1"/>
        <v>Anakhbir Singh</v>
      </c>
      <c r="G101" s="19">
        <f ca="1">SUMIF(TOTAL, A101:$A$341,'INVOICES(FEB19-MAR18)'!$L$1)</f>
        <v>626.70000000000005</v>
      </c>
      <c r="H101" t="str">
        <f>_xlfn.IFNA(VLOOKUP(Table3[[#This Row],[S/0]],TOTAL,5,0),"Not listed")</f>
        <v>P-NGA-BUILD ABF</v>
      </c>
    </row>
    <row r="102" spans="1:8" ht="30" x14ac:dyDescent="0.25">
      <c r="A102" s="19">
        <v>5722167</v>
      </c>
      <c r="B102" s="20">
        <v>43164</v>
      </c>
      <c r="C102" s="19" t="s">
        <v>186</v>
      </c>
      <c r="D102" s="19" t="s">
        <v>150</v>
      </c>
      <c r="E102" s="19" t="s">
        <v>84</v>
      </c>
      <c r="F102" s="19" t="str">
        <f t="shared" si="1"/>
        <v>Anakhbir Singh</v>
      </c>
      <c r="G102" s="19">
        <f ca="1">SUMIF(TOTAL, A102:$A$341,'INVOICES(FEB19-MAR18)'!$L$1)</f>
        <v>205.64</v>
      </c>
      <c r="H102" t="str">
        <f>_xlfn.IFNA(VLOOKUP(Table3[[#This Row],[S/0]],TOTAL,5,0),"Not listed")</f>
        <v>P-NGA-CONNCT SDU</v>
      </c>
    </row>
    <row r="103" spans="1:8" ht="45" x14ac:dyDescent="0.25">
      <c r="A103" s="19">
        <v>6233543</v>
      </c>
      <c r="B103" s="20">
        <v>43165</v>
      </c>
      <c r="C103" s="19" t="s">
        <v>187</v>
      </c>
      <c r="D103" s="19" t="s">
        <v>60</v>
      </c>
      <c r="E103" s="19" t="s">
        <v>184</v>
      </c>
      <c r="F103" s="19" t="str">
        <f t="shared" si="1"/>
        <v>Anakhbir Singh</v>
      </c>
      <c r="G103" s="19">
        <f ca="1">SUMIF(TOTAL, A103:$A$341,'INVOICES(FEB19-MAR18)'!$L$1)</f>
        <v>498.69000000000005</v>
      </c>
      <c r="H103" t="str">
        <f>_xlfn.IFNA(VLOOKUP(Table3[[#This Row],[S/0]],TOTAL,5,0),"Not listed")</f>
        <v>P-NGA-CONNCT SDU</v>
      </c>
    </row>
    <row r="104" spans="1:8" ht="45" x14ac:dyDescent="0.25">
      <c r="A104" s="19">
        <v>6224752</v>
      </c>
      <c r="B104" s="20">
        <v>43168</v>
      </c>
      <c r="C104" s="19" t="s">
        <v>188</v>
      </c>
      <c r="D104" s="19" t="s">
        <v>87</v>
      </c>
      <c r="E104" s="19" t="s">
        <v>184</v>
      </c>
      <c r="F104" s="19" t="str">
        <f t="shared" si="1"/>
        <v>Anakhbir Singh</v>
      </c>
      <c r="G104" s="19">
        <f ca="1">SUMIF(TOTAL, A104:$A$341,'INVOICES(FEB19-MAR18)'!$L$1)</f>
        <v>498.69</v>
      </c>
      <c r="H104" t="str">
        <f>_xlfn.IFNA(VLOOKUP(Table3[[#This Row],[S/0]],TOTAL,5,0),"Not listed")</f>
        <v>P-NGA-CONNCT SDU</v>
      </c>
    </row>
    <row r="105" spans="1:8" ht="30" x14ac:dyDescent="0.25">
      <c r="A105" s="19">
        <v>6327599</v>
      </c>
      <c r="B105" s="20">
        <v>43169</v>
      </c>
      <c r="C105" s="19" t="s">
        <v>189</v>
      </c>
      <c r="D105" s="19" t="s">
        <v>81</v>
      </c>
      <c r="E105" s="19" t="s">
        <v>184</v>
      </c>
      <c r="F105" s="19" t="str">
        <f t="shared" si="1"/>
        <v>Anakhbir Singh</v>
      </c>
      <c r="G105" s="19">
        <f ca="1">SUMIF(TOTAL, A105:$A$341,'INVOICES(FEB19-MAR18)'!$L$1)</f>
        <v>433.57</v>
      </c>
      <c r="H105" t="str">
        <f>_xlfn.IFNA(VLOOKUP(Table3[[#This Row],[S/0]],TOTAL,5,0),"Not listed")</f>
        <v>P-NGA-BUILD ABF</v>
      </c>
    </row>
    <row r="106" spans="1:8" ht="30" x14ac:dyDescent="0.25">
      <c r="A106" s="19">
        <v>5774233</v>
      </c>
      <c r="B106" s="20">
        <v>43171</v>
      </c>
      <c r="C106" s="19" t="s">
        <v>190</v>
      </c>
      <c r="D106" s="19" t="s">
        <v>90</v>
      </c>
      <c r="E106" s="19" t="s">
        <v>184</v>
      </c>
      <c r="F106" s="19" t="str">
        <f t="shared" si="1"/>
        <v>Anakhbir Singh</v>
      </c>
      <c r="G106" s="19">
        <f ca="1">SUMIF(TOTAL, A106:$A$341,'INVOICES(FEB19-MAR18)'!$L$1)</f>
        <v>881.69</v>
      </c>
      <c r="H106" t="str">
        <f>_xlfn.IFNA(VLOOKUP(Table3[[#This Row],[S/0]],TOTAL,5,0),"Not listed")</f>
        <v>P-NGA-CONNCT SDU</v>
      </c>
    </row>
    <row r="107" spans="1:8" ht="45" x14ac:dyDescent="0.25">
      <c r="A107" s="19">
        <v>5665623</v>
      </c>
      <c r="B107" s="20">
        <v>43172</v>
      </c>
      <c r="C107" s="19" t="s">
        <v>191</v>
      </c>
      <c r="D107" s="19" t="s">
        <v>87</v>
      </c>
      <c r="E107" s="19" t="s">
        <v>184</v>
      </c>
      <c r="F107" s="19" t="str">
        <f t="shared" si="1"/>
        <v>Anakhbir Singh</v>
      </c>
      <c r="G107" s="19">
        <f ca="1">SUMIF(TOTAL, A107:$A$341,'INVOICES(FEB19-MAR18)'!$L$1)</f>
        <v>498.69</v>
      </c>
      <c r="H107" t="str">
        <f>_xlfn.IFNA(VLOOKUP(Table3[[#This Row],[S/0]],TOTAL,5,0),"Not listed")</f>
        <v>P-NGA-CONNCT SDU</v>
      </c>
    </row>
    <row r="108" spans="1:8" ht="45" x14ac:dyDescent="0.25">
      <c r="A108" s="19">
        <v>6292649</v>
      </c>
      <c r="B108" s="20">
        <v>43172</v>
      </c>
      <c r="C108" s="19" t="s">
        <v>192</v>
      </c>
      <c r="D108" s="19" t="s">
        <v>79</v>
      </c>
      <c r="E108" s="19" t="s">
        <v>84</v>
      </c>
      <c r="F108" s="19" t="str">
        <f t="shared" si="1"/>
        <v>Anakhbir Singh</v>
      </c>
      <c r="G108" s="19">
        <f ca="1">SUMIF(TOTAL, A108:$A$341,'INVOICES(FEB19-MAR18)'!$L$1)</f>
        <v>90.81</v>
      </c>
      <c r="H108" t="str">
        <f>_xlfn.IFNA(VLOOKUP(Table3[[#This Row],[S/0]],TOTAL,5,0),"Not listed")</f>
        <v>P-NGA-CONNCT SDU</v>
      </c>
    </row>
    <row r="109" spans="1:8" ht="45" x14ac:dyDescent="0.25">
      <c r="A109" s="19">
        <v>4330780</v>
      </c>
      <c r="B109" s="20">
        <v>43173</v>
      </c>
      <c r="C109" s="19" t="s">
        <v>193</v>
      </c>
      <c r="D109" s="19" t="s">
        <v>60</v>
      </c>
      <c r="E109" s="19" t="s">
        <v>184</v>
      </c>
      <c r="F109" s="19" t="e">
        <f t="shared" si="1"/>
        <v>#N/A</v>
      </c>
      <c r="G109" s="19">
        <f ca="1">SUMIF(TOTAL, A109:$A$341,'INVOICES(FEB19-MAR18)'!$L$1)</f>
        <v>0</v>
      </c>
      <c r="H109" t="str">
        <f>_xlfn.IFNA(VLOOKUP(Table3[[#This Row],[S/0]],TOTAL,5,0),"Not listed")</f>
        <v>Not listed</v>
      </c>
    </row>
    <row r="110" spans="1:8" ht="45" x14ac:dyDescent="0.25">
      <c r="A110" s="19">
        <v>6339791</v>
      </c>
      <c r="B110" s="20">
        <v>43175</v>
      </c>
      <c r="C110" s="19" t="s">
        <v>194</v>
      </c>
      <c r="D110" s="19" t="s">
        <v>60</v>
      </c>
      <c r="E110" s="19" t="s">
        <v>184</v>
      </c>
      <c r="F110" s="19" t="str">
        <f t="shared" si="1"/>
        <v>Anakhbir Singh</v>
      </c>
      <c r="G110" s="19">
        <f ca="1">SUMIF(TOTAL, A110:$A$341,'INVOICES(FEB19-MAR18)'!$L$1)</f>
        <v>626.70000000000005</v>
      </c>
      <c r="H110" t="str">
        <f>_xlfn.IFNA(VLOOKUP(Table3[[#This Row],[S/0]],TOTAL,5,0),"Not listed")</f>
        <v>P-NGA-CONNCT SDU</v>
      </c>
    </row>
    <row r="111" spans="1:8" ht="30" x14ac:dyDescent="0.25">
      <c r="A111" s="21">
        <v>5832240</v>
      </c>
      <c r="B111" s="22">
        <v>43148</v>
      </c>
      <c r="C111" s="21" t="s">
        <v>196</v>
      </c>
      <c r="D111" s="21" t="s">
        <v>62</v>
      </c>
      <c r="E111" s="21" t="s">
        <v>84</v>
      </c>
      <c r="F111" s="19" t="e">
        <f t="shared" si="1"/>
        <v>#N/A</v>
      </c>
      <c r="G111" s="19">
        <f ca="1">SUMIF(TOTAL, A111:$A$341,'INVOICES(FEB19-MAR18)'!$L$1)</f>
        <v>0</v>
      </c>
      <c r="H111" t="str">
        <f>_xlfn.IFNA(VLOOKUP(Table3[[#This Row],[S/0]],TOTAL,5,0),"Not listed")</f>
        <v>Not listed</v>
      </c>
    </row>
    <row r="112" spans="1:8" ht="30" x14ac:dyDescent="0.25">
      <c r="A112" s="21">
        <v>5777187</v>
      </c>
      <c r="B112" s="22">
        <v>43151</v>
      </c>
      <c r="C112" s="21" t="s">
        <v>197</v>
      </c>
      <c r="D112" s="21" t="s">
        <v>150</v>
      </c>
      <c r="E112" s="21" t="s">
        <v>84</v>
      </c>
      <c r="F112" s="19" t="str">
        <f t="shared" si="1"/>
        <v>Venkat Gorla</v>
      </c>
      <c r="G112" s="19">
        <f ca="1">SUMIF(TOTAL, A112:$A$341,'INVOICES(FEB19-MAR18)'!$L$1)</f>
        <v>205.64</v>
      </c>
      <c r="H112" t="str">
        <f>_xlfn.IFNA(VLOOKUP(Table3[[#This Row],[S/0]],TOTAL,5,0),"Not listed")</f>
        <v>P-NGA-CONNCT SDU</v>
      </c>
    </row>
    <row r="113" spans="1:8" ht="45" x14ac:dyDescent="0.25">
      <c r="A113" s="21">
        <v>5831620</v>
      </c>
      <c r="B113" s="22">
        <v>43151</v>
      </c>
      <c r="C113" s="21" t="s">
        <v>198</v>
      </c>
      <c r="D113" s="21" t="s">
        <v>60</v>
      </c>
      <c r="E113" s="21" t="s">
        <v>184</v>
      </c>
      <c r="F113" s="19" t="str">
        <f t="shared" si="1"/>
        <v>Venkat Gorla</v>
      </c>
      <c r="G113" s="19">
        <f ca="1">SUMIF(TOTAL, A113:$A$341,'INVOICES(FEB19-MAR18)'!$L$1)</f>
        <v>626.70000000000005</v>
      </c>
      <c r="H113" t="str">
        <f>_xlfn.IFNA(VLOOKUP(Table3[[#This Row],[S/0]],TOTAL,5,0),"Not listed")</f>
        <v>P-NGA-CONNCT SDU</v>
      </c>
    </row>
    <row r="114" spans="1:8" ht="30" x14ac:dyDescent="0.25">
      <c r="A114" s="21">
        <v>5831620</v>
      </c>
      <c r="B114" s="22">
        <v>43151</v>
      </c>
      <c r="C114" s="21" t="s">
        <v>198</v>
      </c>
      <c r="D114" s="21" t="s">
        <v>62</v>
      </c>
      <c r="E114" s="21" t="s">
        <v>84</v>
      </c>
      <c r="F114" s="19" t="str">
        <f t="shared" si="1"/>
        <v>Venkat Gorla</v>
      </c>
      <c r="G114" s="19">
        <f ca="1">SUMIF(TOTAL, A114:$A$341,'INVOICES(FEB19-MAR18)'!$L$1)</f>
        <v>626.70000000000005</v>
      </c>
      <c r="H114" t="str">
        <f>_xlfn.IFNA(VLOOKUP(Table3[[#This Row],[S/0]],TOTAL,5,0),"Not listed")</f>
        <v>P-NGA-CONNCT SDU</v>
      </c>
    </row>
    <row r="115" spans="1:8" ht="45" x14ac:dyDescent="0.25">
      <c r="A115" s="21">
        <v>5791142</v>
      </c>
      <c r="B115" s="22">
        <v>43151</v>
      </c>
      <c r="C115" s="21" t="s">
        <v>199</v>
      </c>
      <c r="D115" s="21" t="s">
        <v>200</v>
      </c>
      <c r="E115" s="21" t="s">
        <v>184</v>
      </c>
      <c r="F115" s="19" t="str">
        <f t="shared" si="1"/>
        <v>Venkat Gorla</v>
      </c>
      <c r="G115" s="19">
        <f ca="1">SUMIF(TOTAL, A115:$A$341,'INVOICES(FEB19-MAR18)'!$L$1)</f>
        <v>881.69</v>
      </c>
      <c r="H115" t="str">
        <f>_xlfn.IFNA(VLOOKUP(Table3[[#This Row],[S/0]],TOTAL,5,0),"Not listed")</f>
        <v>P-NGA-CONNCT SDU</v>
      </c>
    </row>
    <row r="116" spans="1:8" ht="30" x14ac:dyDescent="0.25">
      <c r="A116" s="21">
        <v>5737996</v>
      </c>
      <c r="B116" s="22">
        <v>43152</v>
      </c>
      <c r="C116" s="21" t="s">
        <v>201</v>
      </c>
      <c r="D116" s="21" t="s">
        <v>81</v>
      </c>
      <c r="E116" s="21" t="s">
        <v>184</v>
      </c>
      <c r="F116" s="19" t="str">
        <f t="shared" si="1"/>
        <v>Venkat Gorla</v>
      </c>
      <c r="G116" s="19">
        <f ca="1">SUMIF(TOTAL, A116:$A$341,'INVOICES(FEB19-MAR18)'!$L$1)</f>
        <v>400.58</v>
      </c>
      <c r="H116" t="str">
        <f>_xlfn.IFNA(VLOOKUP(Table3[[#This Row],[S/0]],TOTAL,5,0),"Not listed")</f>
        <v>P-NGA-BUILD ABF</v>
      </c>
    </row>
    <row r="117" spans="1:8" ht="30" x14ac:dyDescent="0.25">
      <c r="A117" s="21">
        <v>5823333</v>
      </c>
      <c r="B117" s="22">
        <v>43152</v>
      </c>
      <c r="C117" s="21" t="s">
        <v>202</v>
      </c>
      <c r="D117" s="21" t="s">
        <v>150</v>
      </c>
      <c r="E117" s="21" t="s">
        <v>84</v>
      </c>
      <c r="F117" s="19" t="str">
        <f t="shared" si="1"/>
        <v>Venkat Gorla</v>
      </c>
      <c r="G117" s="19">
        <f ca="1">SUMIF(TOTAL, A117:$A$341,'INVOICES(FEB19-MAR18)'!$L$1)</f>
        <v>205.64</v>
      </c>
      <c r="H117" t="str">
        <f>_xlfn.IFNA(VLOOKUP(Table3[[#This Row],[S/0]],TOTAL,5,0),"Not listed")</f>
        <v>P-NGA-CONNCT SDU</v>
      </c>
    </row>
    <row r="118" spans="1:8" ht="45" x14ac:dyDescent="0.25">
      <c r="A118" s="21">
        <v>5791142</v>
      </c>
      <c r="B118" s="22">
        <v>43152</v>
      </c>
      <c r="C118" s="21" t="s">
        <v>199</v>
      </c>
      <c r="D118" s="21" t="s">
        <v>203</v>
      </c>
      <c r="E118" s="21" t="s">
        <v>84</v>
      </c>
      <c r="F118" s="19" t="str">
        <f t="shared" si="1"/>
        <v>Venkat Gorla</v>
      </c>
      <c r="G118" s="19">
        <f ca="1">SUMIF(TOTAL, A118:$A$341,'INVOICES(FEB19-MAR18)'!$L$1)</f>
        <v>881.69</v>
      </c>
      <c r="H118" t="str">
        <f>_xlfn.IFNA(VLOOKUP(Table3[[#This Row],[S/0]],TOTAL,5,0),"Not listed")</f>
        <v>P-NGA-CONNCT SDU</v>
      </c>
    </row>
    <row r="119" spans="1:8" ht="45" x14ac:dyDescent="0.25">
      <c r="A119" s="21">
        <v>6025493</v>
      </c>
      <c r="B119" s="22">
        <v>43153</v>
      </c>
      <c r="C119" s="21" t="s">
        <v>204</v>
      </c>
      <c r="D119" s="21" t="s">
        <v>60</v>
      </c>
      <c r="E119" s="21" t="s">
        <v>184</v>
      </c>
      <c r="F119" s="19" t="str">
        <f t="shared" si="1"/>
        <v>Venkat Gorla</v>
      </c>
      <c r="G119" s="19">
        <f ca="1">SUMIF(TOTAL, A119:$A$341,'INVOICES(FEB19-MAR18)'!$L$1)</f>
        <v>0</v>
      </c>
      <c r="H119" t="str">
        <f>_xlfn.IFNA(VLOOKUP(Table3[[#This Row],[S/0]],TOTAL,5,0),"Not listed")</f>
        <v>P-NGA-BUILD ABF</v>
      </c>
    </row>
    <row r="120" spans="1:8" ht="45" x14ac:dyDescent="0.25">
      <c r="A120" s="21">
        <v>6054831</v>
      </c>
      <c r="B120" s="22">
        <v>43154</v>
      </c>
      <c r="C120" s="21" t="s">
        <v>205</v>
      </c>
      <c r="D120" s="21" t="s">
        <v>60</v>
      </c>
      <c r="E120" s="21" t="s">
        <v>184</v>
      </c>
      <c r="F120" s="19" t="str">
        <f t="shared" si="1"/>
        <v>Venkat Gorla</v>
      </c>
      <c r="G120" s="19">
        <f ca="1">SUMIF(TOTAL, A120:$A$341,'INVOICES(FEB19-MAR18)'!$L$1)</f>
        <v>626.70000000000005</v>
      </c>
      <c r="H120" t="str">
        <f>_xlfn.IFNA(VLOOKUP(Table3[[#This Row],[S/0]],TOTAL,5,0),"Not listed")</f>
        <v>P-NGA-CONNCT SDU</v>
      </c>
    </row>
    <row r="121" spans="1:8" ht="30" x14ac:dyDescent="0.25">
      <c r="A121" s="21">
        <v>5765256</v>
      </c>
      <c r="B121" s="22">
        <v>43155</v>
      </c>
      <c r="C121" s="21" t="s">
        <v>206</v>
      </c>
      <c r="D121" s="21" t="s">
        <v>150</v>
      </c>
      <c r="E121" s="21" t="s">
        <v>84</v>
      </c>
      <c r="F121" s="19" t="str">
        <f t="shared" si="1"/>
        <v>Venkat Gorla</v>
      </c>
      <c r="G121" s="19">
        <f ca="1">SUMIF(TOTAL, A121:$A$341,'INVOICES(FEB19-MAR18)'!$L$1)</f>
        <v>205.64</v>
      </c>
      <c r="H121" t="str">
        <f>_xlfn.IFNA(VLOOKUP(Table3[[#This Row],[S/0]],TOTAL,5,0),"Not listed")</f>
        <v>P-NGA-CONNCT SDU</v>
      </c>
    </row>
    <row r="122" spans="1:8" ht="45" x14ac:dyDescent="0.25">
      <c r="A122" s="21">
        <v>5471322</v>
      </c>
      <c r="B122" s="22">
        <v>43157</v>
      </c>
      <c r="C122" s="21" t="s">
        <v>207</v>
      </c>
      <c r="D122" s="21" t="s">
        <v>57</v>
      </c>
      <c r="E122" s="21" t="s">
        <v>92</v>
      </c>
      <c r="F122" s="19" t="str">
        <f t="shared" si="1"/>
        <v>Venkat Gorla</v>
      </c>
      <c r="G122" s="19">
        <f ca="1">SUMIF(TOTAL, A122:$A$341,'INVOICES(FEB19-MAR18)'!$L$1)</f>
        <v>1164.0999999999999</v>
      </c>
      <c r="H122" t="str">
        <f>_xlfn.IFNA(VLOOKUP(Table3[[#This Row],[S/0]],TOTAL,5,0),"Not listed")</f>
        <v>P-NGA-OSB REMED-ABF</v>
      </c>
    </row>
    <row r="123" spans="1:8" ht="45" x14ac:dyDescent="0.25">
      <c r="A123" s="21">
        <v>5471322</v>
      </c>
      <c r="B123" s="22">
        <v>43157</v>
      </c>
      <c r="C123" s="21" t="s">
        <v>207</v>
      </c>
      <c r="D123" s="21" t="s">
        <v>57</v>
      </c>
      <c r="E123" s="21" t="s">
        <v>184</v>
      </c>
      <c r="F123" s="19" t="str">
        <f t="shared" si="1"/>
        <v>Venkat Gorla</v>
      </c>
      <c r="G123" s="19">
        <f ca="1">SUMIF(TOTAL, A123:$A$341,'INVOICES(FEB19-MAR18)'!$L$1)</f>
        <v>1164.0999999999999</v>
      </c>
      <c r="H123" t="str">
        <f>_xlfn.IFNA(VLOOKUP(Table3[[#This Row],[S/0]],TOTAL,5,0),"Not listed")</f>
        <v>P-NGA-OSB REMED-ABF</v>
      </c>
    </row>
    <row r="124" spans="1:8" ht="30" x14ac:dyDescent="0.25">
      <c r="A124" s="21">
        <v>5962461</v>
      </c>
      <c r="B124" s="22">
        <v>43158</v>
      </c>
      <c r="C124" s="21" t="s">
        <v>208</v>
      </c>
      <c r="D124" s="21" t="s">
        <v>94</v>
      </c>
      <c r="E124" s="21" t="s">
        <v>184</v>
      </c>
      <c r="F124" s="19" t="str">
        <f t="shared" si="1"/>
        <v>Venkat Gorla</v>
      </c>
      <c r="G124" s="19">
        <f ca="1">SUMIF(TOTAL, A124:$A$341,'INVOICES(FEB19-MAR18)'!$L$1)</f>
        <v>414.92</v>
      </c>
      <c r="H124" t="str">
        <f>_xlfn.IFNA(VLOOKUP(Table3[[#This Row],[S/0]],TOTAL,5,0),"Not listed")</f>
        <v>P-NGA-BUILD ABF</v>
      </c>
    </row>
    <row r="125" spans="1:8" ht="30" x14ac:dyDescent="0.25">
      <c r="A125" s="21">
        <v>6054831</v>
      </c>
      <c r="B125" s="22">
        <v>43159</v>
      </c>
      <c r="C125" s="21" t="s">
        <v>205</v>
      </c>
      <c r="D125" s="21" t="s">
        <v>62</v>
      </c>
      <c r="E125" s="21" t="s">
        <v>84</v>
      </c>
      <c r="F125" s="19" t="str">
        <f t="shared" si="1"/>
        <v>Venkat Gorla</v>
      </c>
      <c r="G125" s="19">
        <f ca="1">SUMIF(TOTAL, A125:$A$341,'INVOICES(FEB19-MAR18)'!$L$1)</f>
        <v>626.70000000000005</v>
      </c>
      <c r="H125" t="str">
        <f>_xlfn.IFNA(VLOOKUP(Table3[[#This Row],[S/0]],TOTAL,5,0),"Not listed")</f>
        <v>P-NGA-CONNCT SDU</v>
      </c>
    </row>
    <row r="126" spans="1:8" ht="30" x14ac:dyDescent="0.25">
      <c r="A126" s="21">
        <v>5276388</v>
      </c>
      <c r="B126" s="22">
        <v>43160</v>
      </c>
      <c r="C126" s="21" t="s">
        <v>209</v>
      </c>
      <c r="D126" s="21" t="s">
        <v>150</v>
      </c>
      <c r="E126" s="21" t="s">
        <v>84</v>
      </c>
      <c r="F126" s="19" t="str">
        <f t="shared" si="1"/>
        <v>Venkat Gorla</v>
      </c>
      <c r="G126" s="19">
        <f ca="1">SUMIF(TOTAL, A126:$A$341,'INVOICES(FEB19-MAR18)'!$L$1)</f>
        <v>873.72</v>
      </c>
      <c r="H126" t="str">
        <f>_xlfn.IFNA(VLOOKUP(Table3[[#This Row],[S/0]],TOTAL,5,0),"Not listed")</f>
        <v>P-NGA-CONNCT SDU</v>
      </c>
    </row>
    <row r="127" spans="1:8" ht="30" x14ac:dyDescent="0.25">
      <c r="A127" s="21">
        <v>5936683</v>
      </c>
      <c r="B127" s="22">
        <v>43162</v>
      </c>
      <c r="C127" s="21" t="s">
        <v>210</v>
      </c>
      <c r="D127" s="21" t="s">
        <v>94</v>
      </c>
      <c r="E127" s="21" t="s">
        <v>184</v>
      </c>
      <c r="F127" s="19" t="str">
        <f t="shared" si="1"/>
        <v>Venkat Gorla</v>
      </c>
      <c r="G127" s="19">
        <f ca="1">SUMIF(TOTAL, A127:$A$341,'INVOICES(FEB19-MAR18)'!$L$1)</f>
        <v>392.96</v>
      </c>
      <c r="H127" t="str">
        <f>_xlfn.IFNA(VLOOKUP(Table3[[#This Row],[S/0]],TOTAL,5,0),"Not listed")</f>
        <v>P-NGA-BUILD ABF</v>
      </c>
    </row>
    <row r="128" spans="1:8" ht="45" x14ac:dyDescent="0.25">
      <c r="A128" s="21">
        <v>6171920</v>
      </c>
      <c r="B128" s="22">
        <v>43164</v>
      </c>
      <c r="C128" s="21" t="s">
        <v>211</v>
      </c>
      <c r="D128" s="21" t="s">
        <v>79</v>
      </c>
      <c r="E128" s="21" t="s">
        <v>84</v>
      </c>
      <c r="F128" s="19" t="str">
        <f t="shared" si="1"/>
        <v>Venkat Gorla</v>
      </c>
      <c r="G128" s="19">
        <f ca="1">SUMIF(TOTAL, A128:$A$341,'INVOICES(FEB19-MAR18)'!$L$1)</f>
        <v>90.81</v>
      </c>
      <c r="H128" t="str">
        <f>_xlfn.IFNA(VLOOKUP(Table3[[#This Row],[S/0]],TOTAL,5,0),"Not listed")</f>
        <v>P-NGA-CONNCT SDU</v>
      </c>
    </row>
    <row r="129" spans="1:8" ht="45" x14ac:dyDescent="0.25">
      <c r="A129" s="21">
        <v>6212258</v>
      </c>
      <c r="B129" s="22">
        <v>43164</v>
      </c>
      <c r="C129" s="21" t="s">
        <v>212</v>
      </c>
      <c r="D129" s="21" t="s">
        <v>87</v>
      </c>
      <c r="E129" s="21" t="s">
        <v>184</v>
      </c>
      <c r="F129" s="19" t="str">
        <f t="shared" si="1"/>
        <v>Venkat Gorla</v>
      </c>
      <c r="G129" s="19">
        <f ca="1">SUMIF(TOTAL, A129:$A$341,'INVOICES(FEB19-MAR18)'!$L$1)</f>
        <v>498.69</v>
      </c>
      <c r="H129" t="str">
        <f>_xlfn.IFNA(VLOOKUP(Table3[[#This Row],[S/0]],TOTAL,5,0),"Not listed")</f>
        <v>P-NGA-CONNCT SDU</v>
      </c>
    </row>
    <row r="130" spans="1:8" ht="45" x14ac:dyDescent="0.25">
      <c r="A130" s="21">
        <v>6212258</v>
      </c>
      <c r="B130" s="22">
        <v>43164</v>
      </c>
      <c r="C130" s="21" t="s">
        <v>212</v>
      </c>
      <c r="D130" s="21" t="s">
        <v>65</v>
      </c>
      <c r="E130" s="21" t="s">
        <v>84</v>
      </c>
      <c r="F130" s="19" t="str">
        <f t="shared" ref="F130:F193" si="2">VLOOKUP(A130,TOTAL,4,0)</f>
        <v>Venkat Gorla</v>
      </c>
      <c r="G130" s="19">
        <f ca="1">SUMIF(TOTAL, A130:$A$341,'INVOICES(FEB19-MAR18)'!$L$1)</f>
        <v>498.69</v>
      </c>
      <c r="H130" t="str">
        <f>_xlfn.IFNA(VLOOKUP(Table3[[#This Row],[S/0]],TOTAL,5,0),"Not listed")</f>
        <v>P-NGA-CONNCT SDU</v>
      </c>
    </row>
    <row r="131" spans="1:8" ht="30" x14ac:dyDescent="0.25">
      <c r="A131" s="21">
        <v>5936683</v>
      </c>
      <c r="B131" s="22">
        <v>43164</v>
      </c>
      <c r="C131" s="21" t="s">
        <v>210</v>
      </c>
      <c r="D131" s="21" t="s">
        <v>150</v>
      </c>
      <c r="E131" s="21" t="s">
        <v>84</v>
      </c>
      <c r="F131" s="19" t="str">
        <f t="shared" si="2"/>
        <v>Venkat Gorla</v>
      </c>
      <c r="G131" s="19">
        <f ca="1">SUMIF(TOTAL, A131:$A$341,'INVOICES(FEB19-MAR18)'!$L$1)</f>
        <v>392.96</v>
      </c>
      <c r="H131" t="str">
        <f>_xlfn.IFNA(VLOOKUP(Table3[[#This Row],[S/0]],TOTAL,5,0),"Not listed")</f>
        <v>P-NGA-BUILD ABF</v>
      </c>
    </row>
    <row r="132" spans="1:8" ht="30" x14ac:dyDescent="0.25">
      <c r="A132" s="21">
        <v>5737996</v>
      </c>
      <c r="B132" s="22">
        <v>43165</v>
      </c>
      <c r="C132" s="21" t="s">
        <v>201</v>
      </c>
      <c r="D132" s="21" t="s">
        <v>150</v>
      </c>
      <c r="E132" s="21" t="s">
        <v>84</v>
      </c>
      <c r="F132" s="19" t="str">
        <f t="shared" si="2"/>
        <v>Venkat Gorla</v>
      </c>
      <c r="G132" s="19">
        <f ca="1">SUMIF(TOTAL, A132:$A$341,'INVOICES(FEB19-MAR18)'!$L$1)</f>
        <v>400.58</v>
      </c>
      <c r="H132" t="str">
        <f>_xlfn.IFNA(VLOOKUP(Table3[[#This Row],[S/0]],TOTAL,5,0),"Not listed")</f>
        <v>P-NGA-BUILD ABF</v>
      </c>
    </row>
    <row r="133" spans="1:8" ht="45" x14ac:dyDescent="0.25">
      <c r="A133" s="21">
        <v>5859544</v>
      </c>
      <c r="B133" s="22">
        <v>43165</v>
      </c>
      <c r="C133" s="21" t="s">
        <v>213</v>
      </c>
      <c r="D133" s="21" t="s">
        <v>200</v>
      </c>
      <c r="E133" s="21" t="s">
        <v>184</v>
      </c>
      <c r="F133" s="19" t="str">
        <f t="shared" si="2"/>
        <v>Venkat Gorla</v>
      </c>
      <c r="G133" s="19">
        <f ca="1">SUMIF(TOTAL, A133:$A$341,'INVOICES(FEB19-MAR18)'!$L$1)</f>
        <v>881.69</v>
      </c>
      <c r="H133" t="str">
        <f>_xlfn.IFNA(VLOOKUP(Table3[[#This Row],[S/0]],TOTAL,5,0),"Not listed")</f>
        <v>P-NGA-CONNCT SDU</v>
      </c>
    </row>
    <row r="134" spans="1:8" ht="30" x14ac:dyDescent="0.25">
      <c r="A134" s="21">
        <v>5859496</v>
      </c>
      <c r="B134" s="22">
        <v>43165</v>
      </c>
      <c r="C134" s="21" t="s">
        <v>214</v>
      </c>
      <c r="D134" s="21" t="s">
        <v>81</v>
      </c>
      <c r="E134" s="21" t="s">
        <v>184</v>
      </c>
      <c r="F134" s="19" t="str">
        <f t="shared" si="2"/>
        <v>Venkat Gorla</v>
      </c>
      <c r="G134" s="19">
        <f ca="1">SUMIF(TOTAL, A134:$A$341,'INVOICES(FEB19-MAR18)'!$L$1)</f>
        <v>433.57</v>
      </c>
      <c r="H134" t="str">
        <f>_xlfn.IFNA(VLOOKUP(Table3[[#This Row],[S/0]],TOTAL,5,0),"Not listed")</f>
        <v>P-NGA-CONNCT SDU</v>
      </c>
    </row>
    <row r="135" spans="1:8" ht="45" x14ac:dyDescent="0.25">
      <c r="A135" s="21">
        <v>5859544</v>
      </c>
      <c r="B135" s="22">
        <v>43165</v>
      </c>
      <c r="C135" s="21" t="s">
        <v>213</v>
      </c>
      <c r="D135" s="21" t="s">
        <v>203</v>
      </c>
      <c r="E135" s="21" t="s">
        <v>84</v>
      </c>
      <c r="F135" s="19" t="str">
        <f t="shared" si="2"/>
        <v>Venkat Gorla</v>
      </c>
      <c r="G135" s="19">
        <f ca="1">SUMIF(TOTAL, A135:$A$341,'INVOICES(FEB19-MAR18)'!$L$1)</f>
        <v>881.69</v>
      </c>
      <c r="H135" t="str">
        <f>_xlfn.IFNA(VLOOKUP(Table3[[#This Row],[S/0]],TOTAL,5,0),"Not listed")</f>
        <v>P-NGA-CONNCT SDU</v>
      </c>
    </row>
    <row r="136" spans="1:8" ht="30" x14ac:dyDescent="0.25">
      <c r="A136" s="21">
        <v>5859496</v>
      </c>
      <c r="B136" s="22">
        <v>43165</v>
      </c>
      <c r="C136" s="21" t="s">
        <v>214</v>
      </c>
      <c r="D136" s="21" t="s">
        <v>66</v>
      </c>
      <c r="E136" s="21" t="s">
        <v>84</v>
      </c>
      <c r="F136" s="19" t="str">
        <f t="shared" si="2"/>
        <v>Venkat Gorla</v>
      </c>
      <c r="G136" s="19">
        <f ca="1">SUMIF(TOTAL, A136:$A$341,'INVOICES(FEB19-MAR18)'!$L$1)</f>
        <v>433.57</v>
      </c>
      <c r="H136" t="str">
        <f>_xlfn.IFNA(VLOOKUP(Table3[[#This Row],[S/0]],TOTAL,5,0),"Not listed")</f>
        <v>P-NGA-CONNCT SDU</v>
      </c>
    </row>
    <row r="137" spans="1:8" ht="30" x14ac:dyDescent="0.25">
      <c r="A137" s="21">
        <v>6257563</v>
      </c>
      <c r="B137" s="22">
        <v>43167</v>
      </c>
      <c r="C137" s="21" t="s">
        <v>204</v>
      </c>
      <c r="D137" s="21" t="s">
        <v>62</v>
      </c>
      <c r="E137" s="21" t="s">
        <v>84</v>
      </c>
      <c r="F137" s="19" t="str">
        <f t="shared" si="2"/>
        <v>Venkat Gorla</v>
      </c>
      <c r="G137" s="19">
        <f ca="1">SUMIF(TOTAL, A137:$A$341,'INVOICES(FEB19-MAR18)'!$L$1)</f>
        <v>626.70000000000005</v>
      </c>
      <c r="H137" t="str">
        <f>_xlfn.IFNA(VLOOKUP(Table3[[#This Row],[S/0]],TOTAL,5,0),"Not listed")</f>
        <v>P-NGA-CONNCT SDU</v>
      </c>
    </row>
    <row r="138" spans="1:8" ht="45" x14ac:dyDescent="0.25">
      <c r="A138" s="21">
        <v>5775426</v>
      </c>
      <c r="B138" s="22">
        <v>43167</v>
      </c>
      <c r="C138" s="21" t="s">
        <v>215</v>
      </c>
      <c r="D138" s="21" t="s">
        <v>60</v>
      </c>
      <c r="E138" s="21" t="s">
        <v>184</v>
      </c>
      <c r="F138" s="19" t="str">
        <f t="shared" si="2"/>
        <v>Venkat Gorla</v>
      </c>
      <c r="G138" s="19">
        <f ca="1">SUMIF(TOTAL, A138:$A$341,'INVOICES(FEB19-MAR18)'!$L$1)</f>
        <v>626.70000000000005</v>
      </c>
      <c r="H138" t="str">
        <f>_xlfn.IFNA(VLOOKUP(Table3[[#This Row],[S/0]],TOTAL,5,0),"Not listed")</f>
        <v>P-NGA-CONNCT SDU</v>
      </c>
    </row>
    <row r="139" spans="1:8" ht="30" x14ac:dyDescent="0.25">
      <c r="A139" s="21">
        <v>5775426</v>
      </c>
      <c r="B139" s="22">
        <v>43168</v>
      </c>
      <c r="C139" s="21" t="s">
        <v>215</v>
      </c>
      <c r="D139" s="21" t="s">
        <v>62</v>
      </c>
      <c r="E139" s="21" t="s">
        <v>84</v>
      </c>
      <c r="F139" s="19" t="str">
        <f t="shared" si="2"/>
        <v>Venkat Gorla</v>
      </c>
      <c r="G139" s="19">
        <f ca="1">SUMIF(TOTAL, A139:$A$341,'INVOICES(FEB19-MAR18)'!$L$1)</f>
        <v>626.70000000000005</v>
      </c>
      <c r="H139" t="str">
        <f>_xlfn.IFNA(VLOOKUP(Table3[[#This Row],[S/0]],TOTAL,5,0),"Not listed")</f>
        <v>P-NGA-CONNCT SDU</v>
      </c>
    </row>
    <row r="140" spans="1:8" ht="30" x14ac:dyDescent="0.25">
      <c r="A140" s="21">
        <v>5919351</v>
      </c>
      <c r="B140" s="22">
        <v>43168</v>
      </c>
      <c r="C140" s="21" t="s">
        <v>216</v>
      </c>
      <c r="D140" s="21" t="s">
        <v>81</v>
      </c>
      <c r="E140" s="21" t="s">
        <v>184</v>
      </c>
      <c r="F140" s="19" t="str">
        <f t="shared" si="2"/>
        <v>Venkat Gorla</v>
      </c>
      <c r="G140" s="19">
        <f ca="1">SUMIF(TOTAL, A140:$A$341,'INVOICES(FEB19-MAR18)'!$L$1)</f>
        <v>433.57</v>
      </c>
      <c r="H140" t="str">
        <f>_xlfn.IFNA(VLOOKUP(Table3[[#This Row],[S/0]],TOTAL,5,0),"Not listed")</f>
        <v>P-NGA-CONNCT SDU</v>
      </c>
    </row>
    <row r="141" spans="1:8" ht="30" x14ac:dyDescent="0.25">
      <c r="A141" s="21">
        <v>5919351</v>
      </c>
      <c r="B141" s="22">
        <v>43168</v>
      </c>
      <c r="C141" s="21" t="s">
        <v>216</v>
      </c>
      <c r="D141" s="21" t="s">
        <v>66</v>
      </c>
      <c r="E141" s="21" t="s">
        <v>84</v>
      </c>
      <c r="F141" s="19" t="str">
        <f t="shared" si="2"/>
        <v>Venkat Gorla</v>
      </c>
      <c r="G141" s="19">
        <f ca="1">SUMIF(TOTAL, A141:$A$341,'INVOICES(FEB19-MAR18)'!$L$1)</f>
        <v>433.57</v>
      </c>
      <c r="H141" t="str">
        <f>_xlfn.IFNA(VLOOKUP(Table3[[#This Row],[S/0]],TOTAL,5,0),"Not listed")</f>
        <v>P-NGA-CONNCT SDU</v>
      </c>
    </row>
    <row r="142" spans="1:8" ht="30" x14ac:dyDescent="0.25">
      <c r="A142" s="21">
        <v>5471322</v>
      </c>
      <c r="B142" s="22">
        <v>43169</v>
      </c>
      <c r="C142" s="21" t="s">
        <v>207</v>
      </c>
      <c r="D142" s="21" t="s">
        <v>150</v>
      </c>
      <c r="E142" s="21" t="s">
        <v>84</v>
      </c>
      <c r="F142" s="19" t="str">
        <f t="shared" si="2"/>
        <v>Venkat Gorla</v>
      </c>
      <c r="G142" s="19">
        <f ca="1">SUMIF(TOTAL, A142:$A$341,'INVOICES(FEB19-MAR18)'!$L$1)</f>
        <v>1164.0999999999999</v>
      </c>
      <c r="H142" t="str">
        <f>_xlfn.IFNA(VLOOKUP(Table3[[#This Row],[S/0]],TOTAL,5,0),"Not listed")</f>
        <v>P-NGA-OSB REMED-ABF</v>
      </c>
    </row>
    <row r="143" spans="1:8" ht="30" x14ac:dyDescent="0.25">
      <c r="A143" s="21">
        <v>5962461</v>
      </c>
      <c r="B143" s="22">
        <v>43169</v>
      </c>
      <c r="C143" s="21" t="s">
        <v>208</v>
      </c>
      <c r="D143" s="21" t="s">
        <v>74</v>
      </c>
      <c r="E143" s="21" t="s">
        <v>84</v>
      </c>
      <c r="F143" s="19" t="str">
        <f t="shared" si="2"/>
        <v>Venkat Gorla</v>
      </c>
      <c r="G143" s="19">
        <f ca="1">SUMIF(TOTAL, A143:$A$341,'INVOICES(FEB19-MAR18)'!$L$1)</f>
        <v>414.92</v>
      </c>
      <c r="H143" t="str">
        <f>_xlfn.IFNA(VLOOKUP(Table3[[#This Row],[S/0]],TOTAL,5,0),"Not listed")</f>
        <v>P-NGA-BUILD ABF</v>
      </c>
    </row>
    <row r="144" spans="1:8" ht="45" x14ac:dyDescent="0.25">
      <c r="A144" s="21">
        <v>5756439</v>
      </c>
      <c r="B144" s="22">
        <v>43171</v>
      </c>
      <c r="C144" s="21" t="s">
        <v>217</v>
      </c>
      <c r="D144" s="21" t="s">
        <v>60</v>
      </c>
      <c r="E144" s="21" t="s">
        <v>61</v>
      </c>
      <c r="F144" s="19" t="e">
        <f t="shared" si="2"/>
        <v>#N/A</v>
      </c>
      <c r="G144" s="19">
        <f ca="1">SUMIF(TOTAL, A144:$A$341,'INVOICES(FEB19-MAR18)'!$L$1)</f>
        <v>0</v>
      </c>
      <c r="H144" t="str">
        <f>_xlfn.IFNA(VLOOKUP(Table3[[#This Row],[S/0]],TOTAL,5,0),"Not listed")</f>
        <v>Not listed</v>
      </c>
    </row>
    <row r="145" spans="1:8" ht="45" x14ac:dyDescent="0.25">
      <c r="A145" s="21">
        <v>6092510</v>
      </c>
      <c r="B145" s="22">
        <v>43171</v>
      </c>
      <c r="C145" s="21" t="s">
        <v>218</v>
      </c>
      <c r="D145" s="21" t="s">
        <v>60</v>
      </c>
      <c r="E145" s="21" t="s">
        <v>61</v>
      </c>
      <c r="F145" s="19" t="str">
        <f t="shared" si="2"/>
        <v>Venkat Gorla</v>
      </c>
      <c r="G145" s="19">
        <f ca="1">SUMIF(TOTAL, A145:$A$341,'INVOICES(FEB19-MAR18)'!$L$1)</f>
        <v>383.5</v>
      </c>
      <c r="H145" t="str">
        <f>_xlfn.IFNA(VLOOKUP(Table3[[#This Row],[S/0]],TOTAL,5,0),"Not listed")</f>
        <v>P-NGA-BUILD ABF</v>
      </c>
    </row>
    <row r="146" spans="1:8" ht="30" x14ac:dyDescent="0.25">
      <c r="A146" s="21">
        <v>6359271</v>
      </c>
      <c r="B146" s="22">
        <v>43172</v>
      </c>
      <c r="C146" s="21" t="s">
        <v>219</v>
      </c>
      <c r="D146" s="21" t="s">
        <v>81</v>
      </c>
      <c r="E146" s="21" t="s">
        <v>61</v>
      </c>
      <c r="F146" s="19" t="str">
        <f t="shared" si="2"/>
        <v>Venkat Gorla</v>
      </c>
      <c r="G146" s="19">
        <f ca="1">SUMIF(TOTAL, A146:$A$341,'INVOICES(FEB19-MAR18)'!$L$1)</f>
        <v>194.94</v>
      </c>
      <c r="H146" t="str">
        <f>_xlfn.IFNA(VLOOKUP(Table3[[#This Row],[S/0]],TOTAL,5,0),"Not listed")</f>
        <v>P-NGA-BUILD ABF</v>
      </c>
    </row>
    <row r="147" spans="1:8" ht="45" x14ac:dyDescent="0.25">
      <c r="A147" s="21">
        <v>5889349</v>
      </c>
      <c r="B147" s="22">
        <v>43172</v>
      </c>
      <c r="C147" s="21" t="s">
        <v>220</v>
      </c>
      <c r="D147" s="21" t="s">
        <v>60</v>
      </c>
      <c r="E147" s="21" t="s">
        <v>61</v>
      </c>
      <c r="F147" s="19" t="str">
        <f t="shared" si="2"/>
        <v>Venkat Gorla</v>
      </c>
      <c r="G147" s="19">
        <f ca="1">SUMIF(TOTAL, A147:$A$341,'INVOICES(FEB19-MAR18)'!$L$1)</f>
        <v>626.70000000000005</v>
      </c>
      <c r="H147" t="str">
        <f>_xlfn.IFNA(VLOOKUP(Table3[[#This Row],[S/0]],TOTAL,5,0),"Not listed")</f>
        <v>P-NGA-CONNCT SDU</v>
      </c>
    </row>
    <row r="148" spans="1:8" ht="30" x14ac:dyDescent="0.25">
      <c r="A148" s="21">
        <v>5889349</v>
      </c>
      <c r="B148" s="22">
        <v>43172</v>
      </c>
      <c r="C148" s="21" t="s">
        <v>220</v>
      </c>
      <c r="D148" s="21" t="s">
        <v>62</v>
      </c>
      <c r="E148" s="21" t="s">
        <v>84</v>
      </c>
      <c r="F148" s="19" t="str">
        <f t="shared" si="2"/>
        <v>Venkat Gorla</v>
      </c>
      <c r="G148" s="19">
        <f ca="1">SUMIF(TOTAL, A148:$A$341,'INVOICES(FEB19-MAR18)'!$L$1)</f>
        <v>626.70000000000005</v>
      </c>
      <c r="H148" t="str">
        <f>_xlfn.IFNA(VLOOKUP(Table3[[#This Row],[S/0]],TOTAL,5,0),"Not listed")</f>
        <v>P-NGA-CONNCT SDU</v>
      </c>
    </row>
    <row r="149" spans="1:8" ht="45" x14ac:dyDescent="0.25">
      <c r="A149" s="21">
        <v>6195427</v>
      </c>
      <c r="B149" s="22">
        <v>43172</v>
      </c>
      <c r="C149" s="21" t="s">
        <v>221</v>
      </c>
      <c r="D149" s="21" t="s">
        <v>60</v>
      </c>
      <c r="E149" s="21" t="s">
        <v>61</v>
      </c>
      <c r="F149" s="19" t="str">
        <f t="shared" si="2"/>
        <v>Venkat Gorla</v>
      </c>
      <c r="G149" s="19">
        <f ca="1">SUMIF(TOTAL, A149:$A$341,'INVOICES(FEB19-MAR18)'!$L$1)</f>
        <v>626.70000000000005</v>
      </c>
      <c r="H149" t="str">
        <f>_xlfn.IFNA(VLOOKUP(Table3[[#This Row],[S/0]],TOTAL,5,0),"Not listed")</f>
        <v>P-NGA-CONNCT SDU</v>
      </c>
    </row>
    <row r="150" spans="1:8" ht="30" x14ac:dyDescent="0.25">
      <c r="A150" s="21">
        <v>6195427</v>
      </c>
      <c r="B150" s="22">
        <v>43172</v>
      </c>
      <c r="C150" s="21" t="s">
        <v>221</v>
      </c>
      <c r="D150" s="21" t="s">
        <v>62</v>
      </c>
      <c r="E150" s="21" t="s">
        <v>84</v>
      </c>
      <c r="F150" s="19" t="str">
        <f t="shared" si="2"/>
        <v>Venkat Gorla</v>
      </c>
      <c r="G150" s="19">
        <f ca="1">SUMIF(TOTAL, A150:$A$341,'INVOICES(FEB19-MAR18)'!$L$1)</f>
        <v>626.70000000000005</v>
      </c>
      <c r="H150" t="str">
        <f>_xlfn.IFNA(VLOOKUP(Table3[[#This Row],[S/0]],TOTAL,5,0),"Not listed")</f>
        <v>P-NGA-CONNCT SDU</v>
      </c>
    </row>
    <row r="151" spans="1:8" ht="45" x14ac:dyDescent="0.25">
      <c r="A151" s="21">
        <v>5778038</v>
      </c>
      <c r="B151" s="22">
        <v>43150</v>
      </c>
      <c r="C151" s="21" t="s">
        <v>223</v>
      </c>
      <c r="D151" s="21" t="s">
        <v>87</v>
      </c>
      <c r="E151" s="21" t="s">
        <v>184</v>
      </c>
      <c r="F151" s="19" t="str">
        <f t="shared" si="2"/>
        <v>Prabhjot Singh92</v>
      </c>
      <c r="G151" s="19">
        <f ca="1">SUMIF(TOTAL, A151:$A$341,'INVOICES(FEB19-MAR18)'!$L$1)</f>
        <v>498.69</v>
      </c>
      <c r="H151" t="str">
        <f>_xlfn.IFNA(VLOOKUP(Table3[[#This Row],[S/0]],TOTAL,5,0),"Not listed")</f>
        <v>P-NGA-CONNCT SDU</v>
      </c>
    </row>
    <row r="152" spans="1:8" ht="45" x14ac:dyDescent="0.25">
      <c r="A152" s="21">
        <v>5778038</v>
      </c>
      <c r="B152" s="22">
        <v>43150</v>
      </c>
      <c r="C152" s="21" t="s">
        <v>223</v>
      </c>
      <c r="D152" s="21" t="s">
        <v>65</v>
      </c>
      <c r="E152" s="21" t="s">
        <v>63</v>
      </c>
      <c r="F152" s="19" t="str">
        <f t="shared" si="2"/>
        <v>Prabhjot Singh92</v>
      </c>
      <c r="G152" s="19">
        <f ca="1">SUMIF(TOTAL, A152:$A$341,'INVOICES(FEB19-MAR18)'!$L$1)</f>
        <v>498.69</v>
      </c>
      <c r="H152" t="str">
        <f>_xlfn.IFNA(VLOOKUP(Table3[[#This Row],[S/0]],TOTAL,5,0),"Not listed")</f>
        <v>P-NGA-CONNCT SDU</v>
      </c>
    </row>
    <row r="153" spans="1:8" ht="30" x14ac:dyDescent="0.25">
      <c r="A153" s="21">
        <v>5924419</v>
      </c>
      <c r="B153" s="22">
        <v>43151</v>
      </c>
      <c r="C153" s="21" t="s">
        <v>224</v>
      </c>
      <c r="D153" s="21" t="s">
        <v>81</v>
      </c>
      <c r="E153" s="21" t="s">
        <v>184</v>
      </c>
      <c r="F153" s="19" t="str">
        <f t="shared" si="2"/>
        <v>Prabhjot Singh92</v>
      </c>
      <c r="G153" s="19">
        <f ca="1">SUMIF(TOTAL, A153:$A$341,'INVOICES(FEB19-MAR18)'!$L$1)</f>
        <v>433.57</v>
      </c>
      <c r="H153" t="str">
        <f>_xlfn.IFNA(VLOOKUP(Table3[[#This Row],[S/0]],TOTAL,5,0),"Not listed")</f>
        <v>P-NGA-CONNCT SDU</v>
      </c>
    </row>
    <row r="154" spans="1:8" ht="30" x14ac:dyDescent="0.25">
      <c r="A154" s="21">
        <v>5924419</v>
      </c>
      <c r="B154" s="22">
        <v>43151</v>
      </c>
      <c r="C154" s="21" t="s">
        <v>224</v>
      </c>
      <c r="D154" s="21" t="s">
        <v>66</v>
      </c>
      <c r="E154" s="21" t="s">
        <v>63</v>
      </c>
      <c r="F154" s="19" t="str">
        <f t="shared" si="2"/>
        <v>Prabhjot Singh92</v>
      </c>
      <c r="G154" s="19">
        <f ca="1">SUMIF(TOTAL, A154:$A$341,'INVOICES(FEB19-MAR18)'!$L$1)</f>
        <v>433.57</v>
      </c>
      <c r="H154" t="str">
        <f>_xlfn.IFNA(VLOOKUP(Table3[[#This Row],[S/0]],TOTAL,5,0),"Not listed")</f>
        <v>P-NGA-CONNCT SDU</v>
      </c>
    </row>
    <row r="155" spans="1:8" ht="45" x14ac:dyDescent="0.25">
      <c r="A155" s="21">
        <v>5888760</v>
      </c>
      <c r="B155" s="22">
        <v>43152</v>
      </c>
      <c r="C155" s="21" t="s">
        <v>225</v>
      </c>
      <c r="D155" s="21" t="s">
        <v>60</v>
      </c>
      <c r="E155" s="21" t="s">
        <v>184</v>
      </c>
      <c r="F155" s="19" t="str">
        <f t="shared" si="2"/>
        <v>Prabhjot Singh92</v>
      </c>
      <c r="G155" s="19">
        <f ca="1">SUMIF(TOTAL, A155:$A$341,'INVOICES(FEB19-MAR18)'!$L$1)</f>
        <v>626.70000000000005</v>
      </c>
      <c r="H155" t="str">
        <f>_xlfn.IFNA(VLOOKUP(Table3[[#This Row],[S/0]],TOTAL,5,0),"Not listed")</f>
        <v>P-NGA-CONNCT SDU</v>
      </c>
    </row>
    <row r="156" spans="1:8" ht="30" x14ac:dyDescent="0.25">
      <c r="A156" s="21">
        <v>5925140</v>
      </c>
      <c r="B156" s="22">
        <v>43152</v>
      </c>
      <c r="C156" s="21" t="s">
        <v>226</v>
      </c>
      <c r="D156" s="21" t="s">
        <v>90</v>
      </c>
      <c r="E156" s="21" t="s">
        <v>184</v>
      </c>
      <c r="F156" s="19" t="str">
        <f t="shared" si="2"/>
        <v>Prabhjot Singh92</v>
      </c>
      <c r="G156" s="19">
        <f ca="1">SUMIF(TOTAL, A156:$A$341,'INVOICES(FEB19-MAR18)'!$L$1)</f>
        <v>625.48</v>
      </c>
      <c r="H156" t="str">
        <f>_xlfn.IFNA(VLOOKUP(Table3[[#This Row],[S/0]],TOTAL,5,0),"Not listed")</f>
        <v>P-NGA-BUILD ABF</v>
      </c>
    </row>
    <row r="157" spans="1:8" ht="45" x14ac:dyDescent="0.25">
      <c r="A157" s="21">
        <v>5944139</v>
      </c>
      <c r="B157" s="22">
        <v>43154</v>
      </c>
      <c r="C157" s="21" t="s">
        <v>227</v>
      </c>
      <c r="D157" s="21" t="s">
        <v>60</v>
      </c>
      <c r="E157" s="21" t="s">
        <v>184</v>
      </c>
      <c r="F157" s="19" t="str">
        <f t="shared" si="2"/>
        <v>Prabhjot Singh92</v>
      </c>
      <c r="G157" s="19">
        <f ca="1">SUMIF(TOTAL, A157:$A$341,'INVOICES(FEB19-MAR18)'!$L$1)</f>
        <v>626.70000000000005</v>
      </c>
      <c r="H157" t="str">
        <f>_xlfn.IFNA(VLOOKUP(Table3[[#This Row],[S/0]],TOTAL,5,0),"Not listed")</f>
        <v>P-NGA-BUILD ABF</v>
      </c>
    </row>
    <row r="158" spans="1:8" ht="45" x14ac:dyDescent="0.25">
      <c r="A158" s="21">
        <v>6083235</v>
      </c>
      <c r="B158" s="22">
        <v>43157</v>
      </c>
      <c r="C158" s="21" t="s">
        <v>228</v>
      </c>
      <c r="D158" s="21" t="s">
        <v>87</v>
      </c>
      <c r="E158" s="21" t="s">
        <v>184</v>
      </c>
      <c r="F158" s="19" t="str">
        <f t="shared" si="2"/>
        <v>Prabhjot Singh92</v>
      </c>
      <c r="G158" s="19">
        <f ca="1">SUMIF(TOTAL, A158:$A$341,'INVOICES(FEB19-MAR18)'!$L$1)</f>
        <v>498.69</v>
      </c>
      <c r="H158" t="str">
        <f>_xlfn.IFNA(VLOOKUP(Table3[[#This Row],[S/0]],TOTAL,5,0),"Not listed")</f>
        <v>P-NGA-CONNCT SDU</v>
      </c>
    </row>
    <row r="159" spans="1:8" ht="45" x14ac:dyDescent="0.25">
      <c r="A159" s="21">
        <v>6083235</v>
      </c>
      <c r="B159" s="22">
        <v>43157</v>
      </c>
      <c r="C159" s="21" t="s">
        <v>228</v>
      </c>
      <c r="D159" s="21" t="s">
        <v>65</v>
      </c>
      <c r="E159" s="21" t="s">
        <v>63</v>
      </c>
      <c r="F159" s="19" t="str">
        <f t="shared" si="2"/>
        <v>Prabhjot Singh92</v>
      </c>
      <c r="G159" s="19">
        <f ca="1">SUMIF(TOTAL, A159:$A$341,'INVOICES(FEB19-MAR18)'!$L$1)</f>
        <v>498.69</v>
      </c>
      <c r="H159" t="str">
        <f>_xlfn.IFNA(VLOOKUP(Table3[[#This Row],[S/0]],TOTAL,5,0),"Not listed")</f>
        <v>P-NGA-CONNCT SDU</v>
      </c>
    </row>
    <row r="160" spans="1:8" ht="30" x14ac:dyDescent="0.25">
      <c r="A160" s="21">
        <v>5888760</v>
      </c>
      <c r="B160" s="22">
        <v>43157</v>
      </c>
      <c r="C160" s="21" t="s">
        <v>225</v>
      </c>
      <c r="D160" s="21" t="s">
        <v>62</v>
      </c>
      <c r="E160" s="21" t="s">
        <v>63</v>
      </c>
      <c r="F160" s="19" t="str">
        <f t="shared" si="2"/>
        <v>Prabhjot Singh92</v>
      </c>
      <c r="G160" s="19">
        <f ca="1">SUMIF(TOTAL, A160:$A$341,'INVOICES(FEB19-MAR18)'!$L$1)</f>
        <v>626.70000000000005</v>
      </c>
      <c r="H160" t="str">
        <f>_xlfn.IFNA(VLOOKUP(Table3[[#This Row],[S/0]],TOTAL,5,0),"Not listed")</f>
        <v>P-NGA-CONNCT SDU</v>
      </c>
    </row>
    <row r="161" spans="1:8" ht="45" x14ac:dyDescent="0.25">
      <c r="A161" s="21">
        <v>5967958</v>
      </c>
      <c r="B161" s="22">
        <v>43158</v>
      </c>
      <c r="C161" s="21" t="s">
        <v>229</v>
      </c>
      <c r="D161" s="21" t="s">
        <v>60</v>
      </c>
      <c r="E161" s="21" t="s">
        <v>184</v>
      </c>
      <c r="F161" s="19" t="str">
        <f t="shared" si="2"/>
        <v>Prabhjot Singh92</v>
      </c>
      <c r="G161" s="19">
        <f ca="1">SUMIF(TOTAL, A161:$A$341,'INVOICES(FEB19-MAR18)'!$L$1)</f>
        <v>383.5</v>
      </c>
      <c r="H161" t="str">
        <f>_xlfn.IFNA(VLOOKUP(Table3[[#This Row],[S/0]],TOTAL,5,0),"Not listed")</f>
        <v>P-NGA-BUILD ABF</v>
      </c>
    </row>
    <row r="162" spans="1:8" ht="30" x14ac:dyDescent="0.25">
      <c r="A162" s="21">
        <v>6164813</v>
      </c>
      <c r="B162" s="22">
        <v>43159</v>
      </c>
      <c r="C162" s="21" t="s">
        <v>230</v>
      </c>
      <c r="D162" s="21" t="s">
        <v>81</v>
      </c>
      <c r="E162" s="21" t="s">
        <v>184</v>
      </c>
      <c r="F162" s="19" t="str">
        <f t="shared" si="2"/>
        <v>Prabhjot Singh92</v>
      </c>
      <c r="G162" s="19">
        <f ca="1">SUMIF(TOTAL, A162:$A$341,'INVOICES(FEB19-MAR18)'!$L$1)</f>
        <v>433.57</v>
      </c>
      <c r="H162" t="str">
        <f>_xlfn.IFNA(VLOOKUP(Table3[[#This Row],[S/0]],TOTAL,5,0),"Not listed")</f>
        <v>P-NGA-CONNCT SDU</v>
      </c>
    </row>
    <row r="163" spans="1:8" ht="30" x14ac:dyDescent="0.25">
      <c r="A163" s="21">
        <v>5944139</v>
      </c>
      <c r="B163" s="22">
        <v>43159</v>
      </c>
      <c r="C163" s="21" t="s">
        <v>227</v>
      </c>
      <c r="D163" s="21" t="s">
        <v>62</v>
      </c>
      <c r="E163" s="21" t="s">
        <v>63</v>
      </c>
      <c r="F163" s="19" t="str">
        <f t="shared" si="2"/>
        <v>Prabhjot Singh92</v>
      </c>
      <c r="G163" s="19">
        <f ca="1">SUMIF(TOTAL, A163:$A$341,'INVOICES(FEB19-MAR18)'!$L$1)</f>
        <v>626.70000000000005</v>
      </c>
      <c r="H163" t="str">
        <f>_xlfn.IFNA(VLOOKUP(Table3[[#This Row],[S/0]],TOTAL,5,0),"Not listed")</f>
        <v>P-NGA-BUILD ABF</v>
      </c>
    </row>
    <row r="164" spans="1:8" ht="45" x14ac:dyDescent="0.25">
      <c r="A164" s="21">
        <v>6169738</v>
      </c>
      <c r="B164" s="22">
        <v>43160</v>
      </c>
      <c r="C164" s="21" t="s">
        <v>231</v>
      </c>
      <c r="D164" s="21" t="s">
        <v>60</v>
      </c>
      <c r="E164" s="21" t="s">
        <v>184</v>
      </c>
      <c r="F164" s="19" t="str">
        <f t="shared" si="2"/>
        <v>Prabhjot Singh92</v>
      </c>
      <c r="G164" s="19">
        <f ca="1">SUMIF(TOTAL, A164:$A$341,'INVOICES(FEB19-MAR18)'!$L$1)</f>
        <v>626.70000000000005</v>
      </c>
      <c r="H164" t="str">
        <f>_xlfn.IFNA(VLOOKUP(Table3[[#This Row],[S/0]],TOTAL,5,0),"Not listed")</f>
        <v>P-NGA-CONNCT SDU</v>
      </c>
    </row>
    <row r="165" spans="1:8" ht="45" x14ac:dyDescent="0.25">
      <c r="A165" s="21">
        <v>6026349</v>
      </c>
      <c r="B165" s="22">
        <v>43161</v>
      </c>
      <c r="C165" s="21" t="s">
        <v>232</v>
      </c>
      <c r="D165" s="21" t="s">
        <v>60</v>
      </c>
      <c r="E165" s="21" t="s">
        <v>184</v>
      </c>
      <c r="F165" s="19" t="str">
        <f t="shared" si="2"/>
        <v>Prabhjot Singh92</v>
      </c>
      <c r="G165" s="19">
        <f ca="1">SUMIF(TOTAL, A165:$A$341,'INVOICES(FEB19-MAR18)'!$L$1)</f>
        <v>626.70000000000005</v>
      </c>
      <c r="H165" t="str">
        <f>_xlfn.IFNA(VLOOKUP(Table3[[#This Row],[S/0]],TOTAL,5,0),"Not listed")</f>
        <v>P-NGA-CONNCT SDU</v>
      </c>
    </row>
    <row r="166" spans="1:8" ht="45" x14ac:dyDescent="0.25">
      <c r="A166" s="21">
        <v>6094041</v>
      </c>
      <c r="B166" s="22">
        <v>43161</v>
      </c>
      <c r="C166" s="21" t="s">
        <v>233</v>
      </c>
      <c r="D166" s="21" t="s">
        <v>60</v>
      </c>
      <c r="E166" s="21" t="s">
        <v>234</v>
      </c>
      <c r="F166" s="19" t="str">
        <f t="shared" si="2"/>
        <v>Prabhjot Singh92</v>
      </c>
      <c r="G166" s="19">
        <f ca="1">SUMIF(TOTAL, A166:$A$341,'INVOICES(FEB19-MAR18)'!$L$1)</f>
        <v>383.5</v>
      </c>
      <c r="H166" t="str">
        <f>_xlfn.IFNA(VLOOKUP(Table3[[#This Row],[S/0]],TOTAL,5,0),"Not listed")</f>
        <v>P-NGA-BUILD ABF</v>
      </c>
    </row>
    <row r="167" spans="1:8" ht="45" x14ac:dyDescent="0.25">
      <c r="A167" s="21">
        <v>6199962</v>
      </c>
      <c r="B167" s="22">
        <v>43164</v>
      </c>
      <c r="C167" s="21" t="s">
        <v>235</v>
      </c>
      <c r="D167" s="21" t="s">
        <v>60</v>
      </c>
      <c r="E167" s="21" t="s">
        <v>184</v>
      </c>
      <c r="F167" s="19" t="str">
        <f t="shared" si="2"/>
        <v>Prabhjot Singh92</v>
      </c>
      <c r="G167" s="19">
        <f ca="1">SUMIF(TOTAL, A167:$A$341,'INVOICES(FEB19-MAR18)'!$L$1)</f>
        <v>626.70000000000005</v>
      </c>
      <c r="H167" t="str">
        <f>_xlfn.IFNA(VLOOKUP(Table3[[#This Row],[S/0]],TOTAL,5,0),"Not listed")</f>
        <v>P-NGA-CONNCT SDU</v>
      </c>
    </row>
    <row r="168" spans="1:8" ht="45" x14ac:dyDescent="0.25">
      <c r="A168" s="21">
        <v>6195350</v>
      </c>
      <c r="B168" s="22">
        <v>43164</v>
      </c>
      <c r="C168" s="21" t="s">
        <v>236</v>
      </c>
      <c r="D168" s="21" t="s">
        <v>60</v>
      </c>
      <c r="E168" s="21" t="s">
        <v>184</v>
      </c>
      <c r="F168" s="19" t="str">
        <f t="shared" si="2"/>
        <v>Prabhjot Singh92</v>
      </c>
      <c r="G168" s="19">
        <f ca="1">SUMIF(TOTAL, A168:$A$341,'INVOICES(FEB19-MAR18)'!$L$1)</f>
        <v>626.70000000000005</v>
      </c>
      <c r="H168" t="str">
        <f>_xlfn.IFNA(VLOOKUP(Table3[[#This Row],[S/0]],TOTAL,5,0),"Not listed")</f>
        <v>P-NGA-CONNCT SDU</v>
      </c>
    </row>
    <row r="169" spans="1:8" ht="30" x14ac:dyDescent="0.25">
      <c r="A169" s="21">
        <v>6195350</v>
      </c>
      <c r="B169" s="22">
        <v>43164</v>
      </c>
      <c r="C169" s="21" t="s">
        <v>236</v>
      </c>
      <c r="D169" s="21" t="s">
        <v>62</v>
      </c>
      <c r="E169" s="21" t="s">
        <v>63</v>
      </c>
      <c r="F169" s="19" t="str">
        <f t="shared" si="2"/>
        <v>Prabhjot Singh92</v>
      </c>
      <c r="G169" s="19">
        <f ca="1">SUMIF(TOTAL, A169:$A$341,'INVOICES(FEB19-MAR18)'!$L$1)</f>
        <v>626.70000000000005</v>
      </c>
      <c r="H169" t="str">
        <f>_xlfn.IFNA(VLOOKUP(Table3[[#This Row],[S/0]],TOTAL,5,0),"Not listed")</f>
        <v>P-NGA-CONNCT SDU</v>
      </c>
    </row>
    <row r="170" spans="1:8" ht="30" x14ac:dyDescent="0.25">
      <c r="A170" s="21">
        <v>6026349</v>
      </c>
      <c r="B170" s="22">
        <v>43164</v>
      </c>
      <c r="C170" s="21" t="s">
        <v>232</v>
      </c>
      <c r="D170" s="21" t="s">
        <v>62</v>
      </c>
      <c r="E170" s="21" t="s">
        <v>63</v>
      </c>
      <c r="F170" s="19" t="str">
        <f t="shared" si="2"/>
        <v>Prabhjot Singh92</v>
      </c>
      <c r="G170" s="19">
        <f ca="1">SUMIF(TOTAL, A170:$A$341,'INVOICES(FEB19-MAR18)'!$L$1)</f>
        <v>626.70000000000005</v>
      </c>
      <c r="H170" t="str">
        <f>_xlfn.IFNA(VLOOKUP(Table3[[#This Row],[S/0]],TOTAL,5,0),"Not listed")</f>
        <v>P-NGA-CONNCT SDU</v>
      </c>
    </row>
    <row r="171" spans="1:8" ht="45" x14ac:dyDescent="0.25">
      <c r="A171" s="21">
        <v>6026198</v>
      </c>
      <c r="B171" s="22">
        <v>43164</v>
      </c>
      <c r="C171" s="21" t="s">
        <v>237</v>
      </c>
      <c r="D171" s="21" t="s">
        <v>60</v>
      </c>
      <c r="E171" s="21" t="s">
        <v>184</v>
      </c>
      <c r="F171" s="19" t="str">
        <f t="shared" si="2"/>
        <v>Prabhjot Singh92</v>
      </c>
      <c r="G171" s="19">
        <f ca="1">SUMIF(TOTAL, A171:$A$341,'INVOICES(FEB19-MAR18)'!$L$1)</f>
        <v>626.70000000000005</v>
      </c>
      <c r="H171" t="str">
        <f>_xlfn.IFNA(VLOOKUP(Table3[[#This Row],[S/0]],TOTAL,5,0),"Not listed")</f>
        <v>P-NGA-CONNCT SDU</v>
      </c>
    </row>
    <row r="172" spans="1:8" ht="30" x14ac:dyDescent="0.25">
      <c r="A172" s="21">
        <v>6026198</v>
      </c>
      <c r="B172" s="22">
        <v>43165</v>
      </c>
      <c r="C172" s="21" t="s">
        <v>237</v>
      </c>
      <c r="D172" s="21" t="s">
        <v>62</v>
      </c>
      <c r="E172" s="21" t="s">
        <v>63</v>
      </c>
      <c r="F172" s="19" t="str">
        <f t="shared" si="2"/>
        <v>Prabhjot Singh92</v>
      </c>
      <c r="G172" s="19">
        <f ca="1">SUMIF(TOTAL, A172:$A$341,'INVOICES(FEB19-MAR18)'!$L$1)</f>
        <v>626.70000000000005</v>
      </c>
      <c r="H172" t="str">
        <f>_xlfn.IFNA(VLOOKUP(Table3[[#This Row],[S/0]],TOTAL,5,0),"Not listed")</f>
        <v>P-NGA-CONNCT SDU</v>
      </c>
    </row>
    <row r="173" spans="1:8" ht="30" x14ac:dyDescent="0.25">
      <c r="A173" s="21">
        <v>6227969</v>
      </c>
      <c r="B173" s="22">
        <v>43165</v>
      </c>
      <c r="C173" s="21" t="s">
        <v>238</v>
      </c>
      <c r="D173" s="21" t="s">
        <v>81</v>
      </c>
      <c r="E173" s="21" t="s">
        <v>184</v>
      </c>
      <c r="F173" s="19" t="str">
        <f t="shared" si="2"/>
        <v>Prabhjot Singh92</v>
      </c>
      <c r="G173" s="19">
        <f ca="1">SUMIF(TOTAL, A173:$A$341,'INVOICES(FEB19-MAR18)'!$L$1)</f>
        <v>433.57</v>
      </c>
      <c r="H173" t="str">
        <f>_xlfn.IFNA(VLOOKUP(Table3[[#This Row],[S/0]],TOTAL,5,0),"Not listed")</f>
        <v>P-NGA-BUILD ABF</v>
      </c>
    </row>
    <row r="174" spans="1:8" ht="30" x14ac:dyDescent="0.25">
      <c r="A174" s="21">
        <v>6164813</v>
      </c>
      <c r="B174" s="22">
        <v>43165</v>
      </c>
      <c r="C174" s="21" t="s">
        <v>230</v>
      </c>
      <c r="D174" s="21" t="s">
        <v>66</v>
      </c>
      <c r="E174" s="21" t="s">
        <v>63</v>
      </c>
      <c r="F174" s="19" t="str">
        <f t="shared" si="2"/>
        <v>Prabhjot Singh92</v>
      </c>
      <c r="G174" s="19">
        <f ca="1">SUMIF(TOTAL, A174:$A$341,'INVOICES(FEB19-MAR18)'!$L$1)</f>
        <v>433.57</v>
      </c>
      <c r="H174" t="str">
        <f>_xlfn.IFNA(VLOOKUP(Table3[[#This Row],[S/0]],TOTAL,5,0),"Not listed")</f>
        <v>P-NGA-CONNCT SDU</v>
      </c>
    </row>
    <row r="175" spans="1:8" ht="45" x14ac:dyDescent="0.25">
      <c r="A175" s="21">
        <v>6268711</v>
      </c>
      <c r="B175" s="22">
        <v>43165</v>
      </c>
      <c r="C175" s="21" t="s">
        <v>239</v>
      </c>
      <c r="D175" s="21" t="s">
        <v>60</v>
      </c>
      <c r="E175" s="21" t="s">
        <v>61</v>
      </c>
      <c r="F175" s="19" t="str">
        <f t="shared" si="2"/>
        <v>Prabhjot Singh92</v>
      </c>
      <c r="G175" s="19">
        <f ca="1">SUMIF(TOTAL, A175:$A$341,'INVOICES(FEB19-MAR18)'!$L$1)</f>
        <v>626.70000000000005</v>
      </c>
      <c r="H175" t="str">
        <f>_xlfn.IFNA(VLOOKUP(Table3[[#This Row],[S/0]],TOTAL,5,0),"Not listed")</f>
        <v>P-NGA-CONNCT SDU</v>
      </c>
    </row>
    <row r="176" spans="1:8" ht="30" x14ac:dyDescent="0.25">
      <c r="A176" s="21">
        <v>6169738</v>
      </c>
      <c r="B176" s="22">
        <v>43166</v>
      </c>
      <c r="C176" s="21" t="s">
        <v>231</v>
      </c>
      <c r="D176" s="21" t="s">
        <v>62</v>
      </c>
      <c r="E176" s="21" t="s">
        <v>63</v>
      </c>
      <c r="F176" s="19" t="str">
        <f t="shared" si="2"/>
        <v>Prabhjot Singh92</v>
      </c>
      <c r="G176" s="19">
        <f ca="1">SUMIF(TOTAL, A176:$A$341,'INVOICES(FEB19-MAR18)'!$L$1)</f>
        <v>626.70000000000005</v>
      </c>
      <c r="H176" t="str">
        <f>_xlfn.IFNA(VLOOKUP(Table3[[#This Row],[S/0]],TOTAL,5,0),"Not listed")</f>
        <v>P-NGA-CONNCT SDU</v>
      </c>
    </row>
    <row r="177" spans="1:8" ht="30" x14ac:dyDescent="0.25">
      <c r="A177" s="21">
        <v>6284665</v>
      </c>
      <c r="B177" s="22">
        <v>43166</v>
      </c>
      <c r="C177" s="21" t="s">
        <v>240</v>
      </c>
      <c r="D177" s="21" t="s">
        <v>81</v>
      </c>
      <c r="E177" s="21" t="s">
        <v>184</v>
      </c>
      <c r="F177" s="19" t="str">
        <f t="shared" si="2"/>
        <v>Prabhjot Singh92</v>
      </c>
      <c r="G177" s="19">
        <f ca="1">SUMIF(TOTAL, A177:$A$341,'INVOICES(FEB19-MAR18)'!$L$1)</f>
        <v>433.57</v>
      </c>
      <c r="H177" t="str">
        <f>_xlfn.IFNA(VLOOKUP(Table3[[#This Row],[S/0]],TOTAL,5,0),"Not listed")</f>
        <v>P-NGA-CONNCT SDU</v>
      </c>
    </row>
    <row r="178" spans="1:8" ht="30" x14ac:dyDescent="0.25">
      <c r="A178" s="21">
        <v>6284665</v>
      </c>
      <c r="B178" s="22">
        <v>43166</v>
      </c>
      <c r="C178" s="21" t="s">
        <v>240</v>
      </c>
      <c r="D178" s="21" t="s">
        <v>66</v>
      </c>
      <c r="E178" s="21" t="s">
        <v>63</v>
      </c>
      <c r="F178" s="19" t="str">
        <f t="shared" si="2"/>
        <v>Prabhjot Singh92</v>
      </c>
      <c r="G178" s="19">
        <f ca="1">SUMIF(TOTAL, A178:$A$341,'INVOICES(FEB19-MAR18)'!$L$1)</f>
        <v>433.57</v>
      </c>
      <c r="H178" t="str">
        <f>_xlfn.IFNA(VLOOKUP(Table3[[#This Row],[S/0]],TOTAL,5,0),"Not listed")</f>
        <v>P-NGA-CONNCT SDU</v>
      </c>
    </row>
    <row r="179" spans="1:8" ht="30" x14ac:dyDescent="0.25">
      <c r="A179" s="21">
        <v>6268711</v>
      </c>
      <c r="B179" s="22">
        <v>43166</v>
      </c>
      <c r="C179" s="21" t="s">
        <v>239</v>
      </c>
      <c r="D179" s="21" t="s">
        <v>62</v>
      </c>
      <c r="E179" s="21" t="s">
        <v>63</v>
      </c>
      <c r="F179" s="19" t="str">
        <f t="shared" si="2"/>
        <v>Prabhjot Singh92</v>
      </c>
      <c r="G179" s="19">
        <f ca="1">SUMIF(TOTAL, A179:$A$341,'INVOICES(FEB19-MAR18)'!$L$1)</f>
        <v>626.70000000000005</v>
      </c>
      <c r="H179" t="str">
        <f>_xlfn.IFNA(VLOOKUP(Table3[[#This Row],[S/0]],TOTAL,5,0),"Not listed")</f>
        <v>P-NGA-CONNCT SDU</v>
      </c>
    </row>
    <row r="180" spans="1:8" ht="30" x14ac:dyDescent="0.25">
      <c r="A180" s="21">
        <v>6199962</v>
      </c>
      <c r="B180" s="22">
        <v>43167</v>
      </c>
      <c r="C180" s="21" t="s">
        <v>235</v>
      </c>
      <c r="D180" s="21" t="s">
        <v>62</v>
      </c>
      <c r="E180" s="21" t="s">
        <v>63</v>
      </c>
      <c r="F180" s="19" t="str">
        <f t="shared" si="2"/>
        <v>Prabhjot Singh92</v>
      </c>
      <c r="G180" s="19">
        <f ca="1">SUMIF(TOTAL, A180:$A$341,'INVOICES(FEB19-MAR18)'!$L$1)</f>
        <v>626.70000000000005</v>
      </c>
      <c r="H180" t="str">
        <f>_xlfn.IFNA(VLOOKUP(Table3[[#This Row],[S/0]],TOTAL,5,0),"Not listed")</f>
        <v>P-NGA-CONNCT SDU</v>
      </c>
    </row>
    <row r="181" spans="1:8" ht="45" x14ac:dyDescent="0.25">
      <c r="A181" s="21">
        <v>6319353</v>
      </c>
      <c r="B181" s="22">
        <v>43168</v>
      </c>
      <c r="C181" s="21" t="s">
        <v>241</v>
      </c>
      <c r="D181" s="21" t="s">
        <v>60</v>
      </c>
      <c r="E181" s="21" t="s">
        <v>184</v>
      </c>
      <c r="F181" s="19" t="str">
        <f t="shared" si="2"/>
        <v>Prabhjot Singh92</v>
      </c>
      <c r="G181" s="19">
        <f ca="1">SUMIF(TOTAL, A181:$A$341,'INVOICES(FEB19-MAR18)'!$L$1)</f>
        <v>626.70000000000005</v>
      </c>
      <c r="H181" t="str">
        <f>_xlfn.IFNA(VLOOKUP(Table3[[#This Row],[S/0]],TOTAL,5,0),"Not listed")</f>
        <v>P-NGA-BUILD ABF</v>
      </c>
    </row>
    <row r="182" spans="1:8" ht="45" x14ac:dyDescent="0.25">
      <c r="A182" s="21">
        <v>6074609</v>
      </c>
      <c r="B182" s="22">
        <v>43168</v>
      </c>
      <c r="C182" s="21" t="s">
        <v>242</v>
      </c>
      <c r="D182" s="21" t="s">
        <v>57</v>
      </c>
      <c r="E182" s="21" t="s">
        <v>92</v>
      </c>
      <c r="F182" s="19" t="str">
        <f t="shared" si="2"/>
        <v>Prabhjot Singh92</v>
      </c>
      <c r="G182" s="19">
        <f ca="1">SUMIF(TOTAL, A182:$A$341,'INVOICES(FEB19-MAR18)'!$L$1)</f>
        <v>433.57</v>
      </c>
      <c r="H182" t="str">
        <f>_xlfn.IFNA(VLOOKUP(Table3[[#This Row],[S/0]],TOTAL,5,0),"Not listed")</f>
        <v>P-NGA-OSB REMED-ABF</v>
      </c>
    </row>
    <row r="183" spans="1:8" ht="30" x14ac:dyDescent="0.25">
      <c r="A183" s="21">
        <v>6074609</v>
      </c>
      <c r="B183" s="22">
        <v>43168</v>
      </c>
      <c r="C183" s="21" t="s">
        <v>242</v>
      </c>
      <c r="D183" s="21" t="s">
        <v>81</v>
      </c>
      <c r="E183" s="21" t="s">
        <v>184</v>
      </c>
      <c r="F183" s="19" t="str">
        <f t="shared" si="2"/>
        <v>Prabhjot Singh92</v>
      </c>
      <c r="G183" s="19">
        <f ca="1">SUMIF(TOTAL, A183:$A$341,'INVOICES(FEB19-MAR18)'!$L$1)</f>
        <v>433.57</v>
      </c>
      <c r="H183" t="str">
        <f>_xlfn.IFNA(VLOOKUP(Table3[[#This Row],[S/0]],TOTAL,5,0),"Not listed")</f>
        <v>P-NGA-OSB REMED-ABF</v>
      </c>
    </row>
    <row r="184" spans="1:8" ht="30" x14ac:dyDescent="0.25">
      <c r="A184" s="21">
        <v>6074609</v>
      </c>
      <c r="B184" s="22">
        <v>43171</v>
      </c>
      <c r="C184" s="21" t="s">
        <v>242</v>
      </c>
      <c r="D184" s="21" t="s">
        <v>66</v>
      </c>
      <c r="E184" s="21" t="s">
        <v>63</v>
      </c>
      <c r="F184" s="19" t="str">
        <f t="shared" si="2"/>
        <v>Prabhjot Singh92</v>
      </c>
      <c r="G184" s="19">
        <f ca="1">SUMIF(TOTAL, A184:$A$341,'INVOICES(FEB19-MAR18)'!$L$1)</f>
        <v>433.57</v>
      </c>
      <c r="H184" t="str">
        <f>_xlfn.IFNA(VLOOKUP(Table3[[#This Row],[S/0]],TOTAL,5,0),"Not listed")</f>
        <v>P-NGA-OSB REMED-ABF</v>
      </c>
    </row>
    <row r="185" spans="1:8" ht="45" x14ac:dyDescent="0.25">
      <c r="A185" s="21">
        <v>5418848</v>
      </c>
      <c r="B185" s="22">
        <v>43172</v>
      </c>
      <c r="C185" s="21" t="s">
        <v>243</v>
      </c>
      <c r="D185" s="21" t="s">
        <v>57</v>
      </c>
      <c r="E185" s="21" t="s">
        <v>92</v>
      </c>
      <c r="F185" s="19" t="str">
        <f t="shared" si="2"/>
        <v>Prabhjot Singh92</v>
      </c>
      <c r="G185" s="19">
        <f ca="1">SUMIF(TOTAL, A185:$A$341,'INVOICES(FEB19-MAR18)'!$L$1)</f>
        <v>881.69</v>
      </c>
      <c r="H185" t="str">
        <f>_xlfn.IFNA(VLOOKUP(Table3[[#This Row],[S/0]],TOTAL,5,0),"Not listed")</f>
        <v>P-NGA-OSB REMED-ABF</v>
      </c>
    </row>
    <row r="186" spans="1:8" ht="30" x14ac:dyDescent="0.25">
      <c r="A186" s="21">
        <v>6346312</v>
      </c>
      <c r="B186" s="22">
        <v>43172</v>
      </c>
      <c r="C186" s="21" t="s">
        <v>244</v>
      </c>
      <c r="D186" s="21" t="s">
        <v>81</v>
      </c>
      <c r="E186" s="21" t="s">
        <v>184</v>
      </c>
      <c r="F186" s="19" t="str">
        <f t="shared" si="2"/>
        <v>Prabhjot Singh92</v>
      </c>
      <c r="G186" s="19">
        <f ca="1">SUMIF(TOTAL, A186:$A$341,'INVOICES(FEB19-MAR18)'!$L$1)</f>
        <v>433.57</v>
      </c>
      <c r="H186" t="str">
        <f>_xlfn.IFNA(VLOOKUP(Table3[[#This Row],[S/0]],TOTAL,5,0),"Not listed")</f>
        <v>P-NGA-CONNCT SDU</v>
      </c>
    </row>
    <row r="187" spans="1:8" ht="30" x14ac:dyDescent="0.25">
      <c r="A187" s="21">
        <v>5418848</v>
      </c>
      <c r="B187" s="22">
        <v>43172</v>
      </c>
      <c r="C187" s="21" t="s">
        <v>243</v>
      </c>
      <c r="D187" s="21" t="s">
        <v>90</v>
      </c>
      <c r="E187" s="21" t="s">
        <v>61</v>
      </c>
      <c r="F187" s="19" t="str">
        <f t="shared" si="2"/>
        <v>Prabhjot Singh92</v>
      </c>
      <c r="G187" s="19">
        <f ca="1">SUMIF(TOTAL, A187:$A$341,'INVOICES(FEB19-MAR18)'!$L$1)</f>
        <v>881.69</v>
      </c>
      <c r="H187" t="str">
        <f>_xlfn.IFNA(VLOOKUP(Table3[[#This Row],[S/0]],TOTAL,5,0),"Not listed")</f>
        <v>P-NGA-OSB REMED-ABF</v>
      </c>
    </row>
    <row r="188" spans="1:8" ht="30" x14ac:dyDescent="0.25">
      <c r="A188" s="21">
        <v>5418848</v>
      </c>
      <c r="B188" s="22">
        <v>43173</v>
      </c>
      <c r="C188" s="21" t="s">
        <v>243</v>
      </c>
      <c r="D188" s="21" t="s">
        <v>68</v>
      </c>
      <c r="E188" s="21" t="s">
        <v>63</v>
      </c>
      <c r="F188" s="19" t="str">
        <f t="shared" si="2"/>
        <v>Prabhjot Singh92</v>
      </c>
      <c r="G188" s="19">
        <f ca="1">SUMIF(TOTAL, A188:$A$341,'INVOICES(FEB19-MAR18)'!$L$1)</f>
        <v>881.69</v>
      </c>
      <c r="H188" t="str">
        <f>_xlfn.IFNA(VLOOKUP(Table3[[#This Row],[S/0]],TOTAL,5,0),"Not listed")</f>
        <v>P-NGA-OSB REMED-ABF</v>
      </c>
    </row>
    <row r="189" spans="1:8" ht="30" x14ac:dyDescent="0.25">
      <c r="A189" s="21">
        <v>6227969</v>
      </c>
      <c r="B189" s="22">
        <v>43174</v>
      </c>
      <c r="C189" s="21" t="s">
        <v>238</v>
      </c>
      <c r="D189" s="21" t="s">
        <v>66</v>
      </c>
      <c r="E189" s="21" t="s">
        <v>63</v>
      </c>
      <c r="F189" s="19" t="str">
        <f t="shared" si="2"/>
        <v>Prabhjot Singh92</v>
      </c>
      <c r="G189" s="19">
        <f ca="1">SUMIF(TOTAL, A189:$A$341,'INVOICES(FEB19-MAR18)'!$L$1)</f>
        <v>433.57</v>
      </c>
      <c r="H189" t="str">
        <f>_xlfn.IFNA(VLOOKUP(Table3[[#This Row],[S/0]],TOTAL,5,0),"Not listed")</f>
        <v>P-NGA-BUILD ABF</v>
      </c>
    </row>
    <row r="190" spans="1:8" ht="30" x14ac:dyDescent="0.25">
      <c r="A190" s="21">
        <v>6319353</v>
      </c>
      <c r="B190" s="22">
        <v>43174</v>
      </c>
      <c r="C190" s="21" t="s">
        <v>241</v>
      </c>
      <c r="D190" s="21" t="s">
        <v>62</v>
      </c>
      <c r="E190" s="21" t="s">
        <v>63</v>
      </c>
      <c r="F190" s="19" t="str">
        <f t="shared" si="2"/>
        <v>Prabhjot Singh92</v>
      </c>
      <c r="G190" s="19">
        <f ca="1">SUMIF(TOTAL, A190:$A$341,'INVOICES(FEB19-MAR18)'!$L$1)</f>
        <v>626.70000000000005</v>
      </c>
      <c r="H190" t="str">
        <f>_xlfn.IFNA(VLOOKUP(Table3[[#This Row],[S/0]],TOTAL,5,0),"Not listed")</f>
        <v>P-NGA-BUILD ABF</v>
      </c>
    </row>
    <row r="191" spans="1:8" ht="45" x14ac:dyDescent="0.25">
      <c r="A191" s="21">
        <v>6387712</v>
      </c>
      <c r="B191" s="22">
        <v>43174</v>
      </c>
      <c r="C191" s="21" t="s">
        <v>245</v>
      </c>
      <c r="D191" s="21" t="s">
        <v>57</v>
      </c>
      <c r="E191" s="21" t="s">
        <v>58</v>
      </c>
      <c r="F191" s="19" t="str">
        <f t="shared" si="2"/>
        <v>Prabhjot Singh92</v>
      </c>
      <c r="G191" s="19">
        <f ca="1">SUMIF(TOTAL, A191:$A$341,'INVOICES(FEB19-MAR18)'!$L$1)</f>
        <v>0</v>
      </c>
      <c r="H191" t="str">
        <f>_xlfn.IFNA(VLOOKUP(Table3[[#This Row],[S/0]],TOTAL,5,0),"Not listed")</f>
        <v>P-NGA-OSB REMED-ABF</v>
      </c>
    </row>
    <row r="192" spans="1:8" ht="45" x14ac:dyDescent="0.25">
      <c r="A192" s="21">
        <v>5912240</v>
      </c>
      <c r="B192" s="22">
        <v>43175</v>
      </c>
      <c r="C192" s="21" t="s">
        <v>246</v>
      </c>
      <c r="D192" s="21" t="s">
        <v>79</v>
      </c>
      <c r="E192" s="21" t="s">
        <v>63</v>
      </c>
      <c r="F192" s="19" t="str">
        <f t="shared" si="2"/>
        <v>Prabhjot Singh92</v>
      </c>
      <c r="G192" s="19">
        <f ca="1">SUMIF(TOTAL, A192:$A$341,'INVOICES(FEB19-MAR18)'!$L$1)</f>
        <v>169.37</v>
      </c>
      <c r="H192" t="str">
        <f>_xlfn.IFNA(VLOOKUP(Table3[[#This Row],[S/0]],TOTAL,5,0),"Not listed")</f>
        <v>P-NGA-CONNCT SDU</v>
      </c>
    </row>
    <row r="193" spans="1:8" ht="30" x14ac:dyDescent="0.25">
      <c r="A193" s="21">
        <v>6346312</v>
      </c>
      <c r="B193" s="22">
        <v>43175</v>
      </c>
      <c r="C193" s="21" t="s">
        <v>244</v>
      </c>
      <c r="D193" s="21" t="s">
        <v>66</v>
      </c>
      <c r="E193" s="21" t="s">
        <v>63</v>
      </c>
      <c r="F193" s="19" t="str">
        <f t="shared" si="2"/>
        <v>Prabhjot Singh92</v>
      </c>
      <c r="G193" s="19">
        <f ca="1">SUMIF(TOTAL, A193:$A$341,'INVOICES(FEB19-MAR18)'!$L$1)</f>
        <v>433.57</v>
      </c>
      <c r="H193" t="str">
        <f>_xlfn.IFNA(VLOOKUP(Table3[[#This Row],[S/0]],TOTAL,5,0),"Not listed")</f>
        <v>P-NGA-CONNCT SDU</v>
      </c>
    </row>
    <row r="194" spans="1:8" ht="30" x14ac:dyDescent="0.25">
      <c r="A194" s="21">
        <v>6387712</v>
      </c>
      <c r="B194" s="22">
        <v>43175</v>
      </c>
      <c r="C194" s="21" t="s">
        <v>245</v>
      </c>
      <c r="D194" s="21" t="s">
        <v>81</v>
      </c>
      <c r="E194" s="21" t="s">
        <v>61</v>
      </c>
      <c r="F194" s="19" t="str">
        <f t="shared" ref="F194:F257" si="3">VLOOKUP(A194,TOTAL,4,0)</f>
        <v>Prabhjot Singh92</v>
      </c>
      <c r="G194" s="19">
        <f ca="1">SUMIF(TOTAL, A194:$A$341,'INVOICES(FEB19-MAR18)'!$L$1)</f>
        <v>0</v>
      </c>
      <c r="H194" t="str">
        <f>_xlfn.IFNA(VLOOKUP(Table3[[#This Row],[S/0]],TOTAL,5,0),"Not listed")</f>
        <v>P-NGA-OSB REMED-ABF</v>
      </c>
    </row>
    <row r="195" spans="1:8" ht="30" x14ac:dyDescent="0.25">
      <c r="A195" s="21">
        <v>6342143</v>
      </c>
      <c r="B195" s="22">
        <v>43176</v>
      </c>
      <c r="C195" s="21" t="s">
        <v>247</v>
      </c>
      <c r="D195" s="21" t="s">
        <v>81</v>
      </c>
      <c r="E195" s="21" t="s">
        <v>61</v>
      </c>
      <c r="F195" s="19" t="str">
        <f t="shared" si="3"/>
        <v>Prabhjot Singh92</v>
      </c>
      <c r="G195" s="19">
        <f ca="1">SUMIF(TOTAL, A195:$A$341,'INVOICES(FEB19-MAR18)'!$L$1)</f>
        <v>194.94</v>
      </c>
      <c r="H195" t="str">
        <f>_xlfn.IFNA(VLOOKUP(Table3[[#This Row],[S/0]],TOTAL,5,0),"Not listed")</f>
        <v>P-NGA-BUILD ABF</v>
      </c>
    </row>
    <row r="196" spans="1:8" ht="30" x14ac:dyDescent="0.25">
      <c r="A196" s="21">
        <v>6510646</v>
      </c>
      <c r="B196" s="22">
        <v>43176</v>
      </c>
      <c r="C196" s="21" t="s">
        <v>248</v>
      </c>
      <c r="D196" s="21" t="s">
        <v>81</v>
      </c>
      <c r="E196" s="21" t="s">
        <v>61</v>
      </c>
      <c r="F196" s="19" t="e">
        <f t="shared" si="3"/>
        <v>#N/A</v>
      </c>
      <c r="G196" s="19">
        <f ca="1">SUMIF(TOTAL, A196:$A$341,'INVOICES(FEB19-MAR18)'!$L$1)</f>
        <v>0</v>
      </c>
      <c r="H196" t="str">
        <f>_xlfn.IFNA(VLOOKUP(Table3[[#This Row],[S/0]],TOTAL,5,0),"Not listed")</f>
        <v>Not listed</v>
      </c>
    </row>
    <row r="197" spans="1:8" ht="45" x14ac:dyDescent="0.25">
      <c r="A197" s="21">
        <v>5833214</v>
      </c>
      <c r="B197" s="22">
        <v>43150</v>
      </c>
      <c r="C197" s="21" t="s">
        <v>250</v>
      </c>
      <c r="D197" s="21" t="s">
        <v>65</v>
      </c>
      <c r="E197" s="21" t="s">
        <v>63</v>
      </c>
      <c r="F197" s="19" t="str">
        <f t="shared" si="3"/>
        <v>Prasannakumar Bayri</v>
      </c>
      <c r="G197" s="19">
        <f ca="1">SUMIF(TOTAL, A197:$A$341,'INVOICES(FEB19-MAR18)'!$L$1)</f>
        <v>498.69</v>
      </c>
      <c r="H197" t="str">
        <f>_xlfn.IFNA(VLOOKUP(Table3[[#This Row],[S/0]],TOTAL,5,0),"Not listed")</f>
        <v>P-NGA-CONNCT SDU</v>
      </c>
    </row>
    <row r="198" spans="1:8" ht="45" x14ac:dyDescent="0.25">
      <c r="A198" s="21">
        <v>5481937</v>
      </c>
      <c r="B198" s="22">
        <v>43150</v>
      </c>
      <c r="C198" s="21" t="s">
        <v>251</v>
      </c>
      <c r="D198" s="21" t="s">
        <v>81</v>
      </c>
      <c r="E198" s="21" t="s">
        <v>61</v>
      </c>
      <c r="F198" s="19" t="str">
        <f t="shared" si="3"/>
        <v>Prasannakumar Bayri</v>
      </c>
      <c r="G198" s="19">
        <f ca="1">SUMIF(TOTAL, A198:$A$341,'INVOICES(FEB19-MAR18)'!$L$1)</f>
        <v>433.57</v>
      </c>
      <c r="H198" t="str">
        <f>_xlfn.IFNA(VLOOKUP(Table3[[#This Row],[S/0]],TOTAL,5,0),"Not listed")</f>
        <v>P-NGA-CONNCT SDU</v>
      </c>
    </row>
    <row r="199" spans="1:8" ht="45" x14ac:dyDescent="0.25">
      <c r="A199" s="21">
        <v>5919235</v>
      </c>
      <c r="B199" s="22">
        <v>43150</v>
      </c>
      <c r="C199" s="21" t="s">
        <v>252</v>
      </c>
      <c r="D199" s="21" t="s">
        <v>79</v>
      </c>
      <c r="E199" s="21" t="s">
        <v>63</v>
      </c>
      <c r="F199" s="19" t="str">
        <f t="shared" si="3"/>
        <v>Prasannakumar Bayri</v>
      </c>
      <c r="G199" s="19">
        <f ca="1">SUMIF(TOTAL, A199:$A$341,'INVOICES(FEB19-MAR18)'!$L$1)</f>
        <v>90.81</v>
      </c>
      <c r="H199" t="str">
        <f>_xlfn.IFNA(VLOOKUP(Table3[[#This Row],[S/0]],TOTAL,5,0),"Not listed")</f>
        <v>P-NGA-CONNCT SDU</v>
      </c>
    </row>
    <row r="200" spans="1:8" ht="45" x14ac:dyDescent="0.25">
      <c r="A200" s="21">
        <v>5481937</v>
      </c>
      <c r="B200" s="22">
        <v>43150</v>
      </c>
      <c r="C200" s="21" t="s">
        <v>251</v>
      </c>
      <c r="D200" s="21" t="s">
        <v>66</v>
      </c>
      <c r="E200" s="21" t="s">
        <v>63</v>
      </c>
      <c r="F200" s="19" t="str">
        <f t="shared" si="3"/>
        <v>Prasannakumar Bayri</v>
      </c>
      <c r="G200" s="19">
        <f ca="1">SUMIF(TOTAL, A200:$A$341,'INVOICES(FEB19-MAR18)'!$L$1)</f>
        <v>433.57</v>
      </c>
      <c r="H200" t="str">
        <f>_xlfn.IFNA(VLOOKUP(Table3[[#This Row],[S/0]],TOTAL,5,0),"Not listed")</f>
        <v>P-NGA-CONNCT SDU</v>
      </c>
    </row>
    <row r="201" spans="1:8" ht="45" x14ac:dyDescent="0.25">
      <c r="A201" s="21">
        <v>5968004</v>
      </c>
      <c r="B201" s="22">
        <v>43151</v>
      </c>
      <c r="C201" s="21" t="s">
        <v>253</v>
      </c>
      <c r="D201" s="21" t="s">
        <v>87</v>
      </c>
      <c r="E201" s="21" t="s">
        <v>254</v>
      </c>
      <c r="F201" s="19" t="str">
        <f t="shared" si="3"/>
        <v>Prasannakumar Bayri</v>
      </c>
      <c r="G201" s="19">
        <f ca="1">SUMIF(TOTAL, A201:$A$341,'INVOICES(FEB19-MAR18)'!$L$1)</f>
        <v>498.69</v>
      </c>
      <c r="H201" t="str">
        <f>_xlfn.IFNA(VLOOKUP(Table3[[#This Row],[S/0]],TOTAL,5,0),"Not listed")</f>
        <v>P-NGA-CONNCT SDU</v>
      </c>
    </row>
    <row r="202" spans="1:8" ht="45" x14ac:dyDescent="0.25">
      <c r="A202" s="21">
        <v>5877141</v>
      </c>
      <c r="B202" s="22">
        <v>43152</v>
      </c>
      <c r="C202" s="21" t="s">
        <v>255</v>
      </c>
      <c r="D202" s="21" t="s">
        <v>68</v>
      </c>
      <c r="E202" s="21" t="s">
        <v>63</v>
      </c>
      <c r="F202" s="19" t="str">
        <f t="shared" si="3"/>
        <v>Prasannakumar Bayri</v>
      </c>
      <c r="G202" s="19">
        <f ca="1">SUMIF(TOTAL, A202:$A$341,'INVOICES(FEB19-MAR18)'!$L$1)</f>
        <v>256.21000000000004</v>
      </c>
      <c r="H202" t="str">
        <f>_xlfn.IFNA(VLOOKUP(Table3[[#This Row],[S/0]],TOTAL,5,0),"Not listed")</f>
        <v>P-NGA-BUILD ABF</v>
      </c>
    </row>
    <row r="203" spans="1:8" ht="45" x14ac:dyDescent="0.25">
      <c r="A203" s="21">
        <v>5774734</v>
      </c>
      <c r="B203" s="22">
        <v>43152</v>
      </c>
      <c r="C203" s="21" t="s">
        <v>256</v>
      </c>
      <c r="D203" s="21" t="s">
        <v>65</v>
      </c>
      <c r="E203" s="21" t="s">
        <v>63</v>
      </c>
      <c r="F203" s="19" t="str">
        <f t="shared" si="3"/>
        <v>Prasannakumar Bayri</v>
      </c>
      <c r="G203" s="19">
        <f ca="1">SUMIF(TOTAL, A203:$A$341,'INVOICES(FEB19-MAR18)'!$L$1)</f>
        <v>498.69</v>
      </c>
      <c r="H203" t="str">
        <f>_xlfn.IFNA(VLOOKUP(Table3[[#This Row],[S/0]],TOTAL,5,0),"Not listed")</f>
        <v>P-NGA-CONNCT SDU</v>
      </c>
    </row>
    <row r="204" spans="1:8" ht="45" x14ac:dyDescent="0.25">
      <c r="A204" s="21">
        <v>5763238</v>
      </c>
      <c r="B204" s="22">
        <v>43152</v>
      </c>
      <c r="C204" s="21" t="s">
        <v>257</v>
      </c>
      <c r="D204" s="21" t="s">
        <v>81</v>
      </c>
      <c r="E204" s="21" t="s">
        <v>184</v>
      </c>
      <c r="F204" s="19" t="str">
        <f t="shared" si="3"/>
        <v>Prasannakumar Bayri</v>
      </c>
      <c r="G204" s="19">
        <f ca="1">SUMIF(TOTAL, A204:$A$341,'INVOICES(FEB19-MAR18)'!$L$1)</f>
        <v>433.57</v>
      </c>
      <c r="H204" t="str">
        <f>_xlfn.IFNA(VLOOKUP(Table3[[#This Row],[S/0]],TOTAL,5,0),"Not listed")</f>
        <v>P-NGA-CONNCT SDU</v>
      </c>
    </row>
    <row r="205" spans="1:8" ht="45" x14ac:dyDescent="0.25">
      <c r="A205" s="21">
        <v>5968004</v>
      </c>
      <c r="B205" s="22">
        <v>43153</v>
      </c>
      <c r="C205" s="21" t="s">
        <v>253</v>
      </c>
      <c r="D205" s="21" t="s">
        <v>65</v>
      </c>
      <c r="E205" s="21" t="s">
        <v>63</v>
      </c>
      <c r="F205" s="19" t="str">
        <f t="shared" si="3"/>
        <v>Prasannakumar Bayri</v>
      </c>
      <c r="G205" s="19">
        <f ca="1">SUMIF(TOTAL, A205:$A$341,'INVOICES(FEB19-MAR18)'!$L$1)</f>
        <v>498.69</v>
      </c>
      <c r="H205" t="str">
        <f>_xlfn.IFNA(VLOOKUP(Table3[[#This Row],[S/0]],TOTAL,5,0),"Not listed")</f>
        <v>P-NGA-CONNCT SDU</v>
      </c>
    </row>
    <row r="206" spans="1:8" ht="45" x14ac:dyDescent="0.25">
      <c r="A206" s="21">
        <v>5763238</v>
      </c>
      <c r="B206" s="22">
        <v>43153</v>
      </c>
      <c r="C206" s="21" t="s">
        <v>257</v>
      </c>
      <c r="D206" s="21" t="s">
        <v>66</v>
      </c>
      <c r="E206" s="21" t="s">
        <v>63</v>
      </c>
      <c r="F206" s="19" t="str">
        <f t="shared" si="3"/>
        <v>Prasannakumar Bayri</v>
      </c>
      <c r="G206" s="19">
        <f ca="1">SUMIF(TOTAL, A206:$A$341,'INVOICES(FEB19-MAR18)'!$L$1)</f>
        <v>433.57</v>
      </c>
      <c r="H206" t="str">
        <f>_xlfn.IFNA(VLOOKUP(Table3[[#This Row],[S/0]],TOTAL,5,0),"Not listed")</f>
        <v>P-NGA-CONNCT SDU</v>
      </c>
    </row>
    <row r="207" spans="1:8" ht="45" x14ac:dyDescent="0.25">
      <c r="A207" s="21">
        <v>6000635</v>
      </c>
      <c r="B207" s="22">
        <v>43153</v>
      </c>
      <c r="C207" s="21" t="s">
        <v>258</v>
      </c>
      <c r="D207" s="21" t="s">
        <v>81</v>
      </c>
      <c r="E207" s="21" t="s">
        <v>184</v>
      </c>
      <c r="F207" s="19" t="str">
        <f t="shared" si="3"/>
        <v>Prasannakumar Bayri</v>
      </c>
      <c r="G207" s="19">
        <f ca="1">SUMIF(TOTAL, A207:$A$341,'INVOICES(FEB19-MAR18)'!$L$1)</f>
        <v>433.57</v>
      </c>
      <c r="H207" t="str">
        <f>_xlfn.IFNA(VLOOKUP(Table3[[#This Row],[S/0]],TOTAL,5,0),"Not listed")</f>
        <v>P-NGA-CONNCT SDU</v>
      </c>
    </row>
    <row r="208" spans="1:8" ht="45" x14ac:dyDescent="0.25">
      <c r="A208" s="21">
        <v>6000635</v>
      </c>
      <c r="B208" s="22">
        <v>43153</v>
      </c>
      <c r="C208" s="21" t="s">
        <v>258</v>
      </c>
      <c r="D208" s="21" t="s">
        <v>66</v>
      </c>
      <c r="E208" s="21" t="s">
        <v>63</v>
      </c>
      <c r="F208" s="19" t="str">
        <f t="shared" si="3"/>
        <v>Prasannakumar Bayri</v>
      </c>
      <c r="G208" s="19">
        <f ca="1">SUMIF(TOTAL, A208:$A$341,'INVOICES(FEB19-MAR18)'!$L$1)</f>
        <v>433.57</v>
      </c>
      <c r="H208" t="str">
        <f>_xlfn.IFNA(VLOOKUP(Table3[[#This Row],[S/0]],TOTAL,5,0),"Not listed")</f>
        <v>P-NGA-CONNCT SDU</v>
      </c>
    </row>
    <row r="209" spans="1:8" ht="45" x14ac:dyDescent="0.25">
      <c r="A209" s="21">
        <v>5668521</v>
      </c>
      <c r="B209" s="22">
        <v>43154</v>
      </c>
      <c r="C209" s="21" t="s">
        <v>259</v>
      </c>
      <c r="D209" s="21" t="s">
        <v>57</v>
      </c>
      <c r="E209" s="21" t="s">
        <v>92</v>
      </c>
      <c r="F209" s="19" t="str">
        <f t="shared" si="3"/>
        <v>Prasannakumar Bayri</v>
      </c>
      <c r="G209" s="19">
        <f ca="1">SUMIF(TOTAL, A209:$A$341,'INVOICES(FEB19-MAR18)'!$L$1)</f>
        <v>1212.0899999999999</v>
      </c>
      <c r="H209" t="str">
        <f>_xlfn.IFNA(VLOOKUP(Table3[[#This Row],[S/0]],TOTAL,5,0),"Not listed")</f>
        <v>P-NGA-OSB REMED-ABF</v>
      </c>
    </row>
    <row r="210" spans="1:8" ht="45" x14ac:dyDescent="0.25">
      <c r="A210" s="21">
        <v>5668521</v>
      </c>
      <c r="B210" s="22">
        <v>43154</v>
      </c>
      <c r="C210" s="21" t="s">
        <v>259</v>
      </c>
      <c r="D210" s="21" t="s">
        <v>66</v>
      </c>
      <c r="E210" s="21" t="s">
        <v>184</v>
      </c>
      <c r="F210" s="19" t="str">
        <f t="shared" si="3"/>
        <v>Prasannakumar Bayri</v>
      </c>
      <c r="G210" s="19">
        <f ca="1">SUMIF(TOTAL, A210:$A$341,'INVOICES(FEB19-MAR18)'!$L$1)</f>
        <v>1212.0899999999999</v>
      </c>
      <c r="H210" t="str">
        <f>_xlfn.IFNA(VLOOKUP(Table3[[#This Row],[S/0]],TOTAL,5,0),"Not listed")</f>
        <v>P-NGA-OSB REMED-ABF</v>
      </c>
    </row>
    <row r="211" spans="1:8" ht="45" x14ac:dyDescent="0.25">
      <c r="A211" s="21">
        <v>5668521</v>
      </c>
      <c r="B211" s="22">
        <v>43155</v>
      </c>
      <c r="C211" s="21" t="s">
        <v>259</v>
      </c>
      <c r="D211" s="21" t="s">
        <v>66</v>
      </c>
      <c r="E211" s="21" t="s">
        <v>63</v>
      </c>
      <c r="F211" s="19" t="str">
        <f t="shared" si="3"/>
        <v>Prasannakumar Bayri</v>
      </c>
      <c r="G211" s="19">
        <f ca="1">SUMIF(TOTAL, A211:$A$341,'INVOICES(FEB19-MAR18)'!$L$1)</f>
        <v>1212.0899999999999</v>
      </c>
      <c r="H211" t="str">
        <f>_xlfn.IFNA(VLOOKUP(Table3[[#This Row],[S/0]],TOTAL,5,0),"Not listed")</f>
        <v>P-NGA-OSB REMED-ABF</v>
      </c>
    </row>
    <row r="212" spans="1:8" ht="45" x14ac:dyDescent="0.25">
      <c r="A212" s="21">
        <v>4672079</v>
      </c>
      <c r="B212" s="22">
        <v>43155</v>
      </c>
      <c r="C212" s="21" t="s">
        <v>260</v>
      </c>
      <c r="D212" s="21" t="s">
        <v>90</v>
      </c>
      <c r="E212" s="21" t="s">
        <v>184</v>
      </c>
      <c r="F212" s="19" t="str">
        <f t="shared" si="3"/>
        <v>Prasannakumar Bayri</v>
      </c>
      <c r="G212" s="19">
        <f ca="1">SUMIF(TOTAL, A212:$A$341,'INVOICES(FEB19-MAR18)'!$L$1)</f>
        <v>1182.52</v>
      </c>
      <c r="H212" t="str">
        <f>_xlfn.IFNA(VLOOKUP(Table3[[#This Row],[S/0]],TOTAL,5,0),"Not listed")</f>
        <v>P-NGA-BUILD ABF</v>
      </c>
    </row>
    <row r="213" spans="1:8" ht="45" x14ac:dyDescent="0.25">
      <c r="A213" s="21">
        <v>6026311</v>
      </c>
      <c r="B213" s="22">
        <v>43157</v>
      </c>
      <c r="C213" s="21" t="s">
        <v>261</v>
      </c>
      <c r="D213" s="21" t="s">
        <v>81</v>
      </c>
      <c r="E213" s="21" t="s">
        <v>184</v>
      </c>
      <c r="F213" s="19" t="str">
        <f t="shared" si="3"/>
        <v>Prasannakumar Bayri</v>
      </c>
      <c r="G213" s="19">
        <f ca="1">SUMIF(TOTAL, A213:$A$341,'INVOICES(FEB19-MAR18)'!$L$1)</f>
        <v>433.57</v>
      </c>
      <c r="H213" t="str">
        <f>_xlfn.IFNA(VLOOKUP(Table3[[#This Row],[S/0]],TOTAL,5,0),"Not listed")</f>
        <v>P-NGA-CONNCT SDU</v>
      </c>
    </row>
    <row r="214" spans="1:8" ht="45" x14ac:dyDescent="0.25">
      <c r="A214" s="21">
        <v>6026311</v>
      </c>
      <c r="B214" s="22">
        <v>43157</v>
      </c>
      <c r="C214" s="21" t="s">
        <v>261</v>
      </c>
      <c r="D214" s="21" t="s">
        <v>66</v>
      </c>
      <c r="E214" s="21" t="s">
        <v>63</v>
      </c>
      <c r="F214" s="19" t="str">
        <f t="shared" si="3"/>
        <v>Prasannakumar Bayri</v>
      </c>
      <c r="G214" s="19">
        <f ca="1">SUMIF(TOTAL, A214:$A$341,'INVOICES(FEB19-MAR18)'!$L$1)</f>
        <v>433.57</v>
      </c>
      <c r="H214" t="str">
        <f>_xlfn.IFNA(VLOOKUP(Table3[[#This Row],[S/0]],TOTAL,5,0),"Not listed")</f>
        <v>P-NGA-CONNCT SDU</v>
      </c>
    </row>
    <row r="215" spans="1:8" ht="45" x14ac:dyDescent="0.25">
      <c r="A215" s="21">
        <v>6149731</v>
      </c>
      <c r="B215" s="22">
        <v>43159</v>
      </c>
      <c r="C215" s="21" t="s">
        <v>262</v>
      </c>
      <c r="D215" s="21" t="s">
        <v>81</v>
      </c>
      <c r="E215" s="21" t="s">
        <v>184</v>
      </c>
      <c r="F215" s="19" t="str">
        <f t="shared" si="3"/>
        <v>Prasannakumar Bayri</v>
      </c>
      <c r="G215" s="19">
        <f ca="1">SUMIF(TOTAL, A215:$A$341,'INVOICES(FEB19-MAR18)'!$L$1)</f>
        <v>433.57</v>
      </c>
      <c r="H215" t="str">
        <f>_xlfn.IFNA(VLOOKUP(Table3[[#This Row],[S/0]],TOTAL,5,0),"Not listed")</f>
        <v>P-NGA-BUILD ABF</v>
      </c>
    </row>
    <row r="216" spans="1:8" ht="45" x14ac:dyDescent="0.25">
      <c r="A216" s="21">
        <v>5963392</v>
      </c>
      <c r="B216" s="22">
        <v>43159</v>
      </c>
      <c r="C216" s="21" t="s">
        <v>263</v>
      </c>
      <c r="D216" s="21" t="s">
        <v>87</v>
      </c>
      <c r="E216" s="21" t="s">
        <v>184</v>
      </c>
      <c r="F216" s="19" t="str">
        <f t="shared" si="3"/>
        <v>Prasannakumar Bayri</v>
      </c>
      <c r="G216" s="19">
        <f ca="1">SUMIF(TOTAL, A216:$A$341,'INVOICES(FEB19-MAR18)'!$L$1)</f>
        <v>498.69</v>
      </c>
      <c r="H216" t="str">
        <f>_xlfn.IFNA(VLOOKUP(Table3[[#This Row],[S/0]],TOTAL,5,0),"Not listed")</f>
        <v>P-NGA-BUILD ABF</v>
      </c>
    </row>
    <row r="217" spans="1:8" ht="45" x14ac:dyDescent="0.25">
      <c r="A217" s="21">
        <v>4672079</v>
      </c>
      <c r="B217" s="22">
        <v>43159</v>
      </c>
      <c r="C217" s="21" t="s">
        <v>260</v>
      </c>
      <c r="D217" s="21" t="s">
        <v>68</v>
      </c>
      <c r="E217" s="21" t="s">
        <v>63</v>
      </c>
      <c r="F217" s="19" t="str">
        <f t="shared" si="3"/>
        <v>Prasannakumar Bayri</v>
      </c>
      <c r="G217" s="19">
        <f ca="1">SUMIF(TOTAL, A217:$A$341,'INVOICES(FEB19-MAR18)'!$L$1)</f>
        <v>1182.52</v>
      </c>
      <c r="H217" t="str">
        <f>_xlfn.IFNA(VLOOKUP(Table3[[#This Row],[S/0]],TOTAL,5,0),"Not listed")</f>
        <v>P-NGA-BUILD ABF</v>
      </c>
    </row>
    <row r="218" spans="1:8" ht="45" x14ac:dyDescent="0.25">
      <c r="A218" s="21">
        <v>6165943</v>
      </c>
      <c r="B218" s="22">
        <v>43160</v>
      </c>
      <c r="C218" s="21" t="s">
        <v>264</v>
      </c>
      <c r="D218" s="21" t="s">
        <v>81</v>
      </c>
      <c r="E218" s="21" t="s">
        <v>61</v>
      </c>
      <c r="F218" s="19" t="str">
        <f t="shared" si="3"/>
        <v>Prasannakumar Bayri</v>
      </c>
      <c r="G218" s="19">
        <f ca="1">SUMIF(TOTAL, A218:$A$341,'INVOICES(FEB19-MAR18)'!$L$1)</f>
        <v>433.57</v>
      </c>
      <c r="H218" t="str">
        <f>_xlfn.IFNA(VLOOKUP(Table3[[#This Row],[S/0]],TOTAL,5,0),"Not listed")</f>
        <v>P-NGA-CONNCT SDU</v>
      </c>
    </row>
    <row r="219" spans="1:8" ht="45" x14ac:dyDescent="0.25">
      <c r="A219" s="21">
        <v>6025593</v>
      </c>
      <c r="B219" s="22">
        <v>43160</v>
      </c>
      <c r="C219" s="21" t="s">
        <v>265</v>
      </c>
      <c r="D219" s="21" t="s">
        <v>66</v>
      </c>
      <c r="E219" s="21" t="s">
        <v>63</v>
      </c>
      <c r="F219" s="19" t="str">
        <f t="shared" si="3"/>
        <v>Prasannakumar Bayri</v>
      </c>
      <c r="G219" s="19">
        <f ca="1">SUMIF(TOTAL, A219:$A$341,'INVOICES(FEB19-MAR18)'!$L$1)</f>
        <v>205.64</v>
      </c>
      <c r="H219" t="str">
        <f>_xlfn.IFNA(VLOOKUP(Table3[[#This Row],[S/0]],TOTAL,5,0),"Not listed")</f>
        <v>P-NGA-CONNCT SDU</v>
      </c>
    </row>
    <row r="220" spans="1:8" ht="45" x14ac:dyDescent="0.25">
      <c r="A220" s="21">
        <v>6165943</v>
      </c>
      <c r="B220" s="22">
        <v>43161</v>
      </c>
      <c r="C220" s="21" t="s">
        <v>264</v>
      </c>
      <c r="D220" s="21" t="s">
        <v>66</v>
      </c>
      <c r="E220" s="21" t="s">
        <v>63</v>
      </c>
      <c r="F220" s="19" t="str">
        <f t="shared" si="3"/>
        <v>Prasannakumar Bayri</v>
      </c>
      <c r="G220" s="19">
        <f ca="1">SUMIF(TOTAL, A220:$A$341,'INVOICES(FEB19-MAR18)'!$L$1)</f>
        <v>433.57</v>
      </c>
      <c r="H220" t="str">
        <f>_xlfn.IFNA(VLOOKUP(Table3[[#This Row],[S/0]],TOTAL,5,0),"Not listed")</f>
        <v>P-NGA-CONNCT SDU</v>
      </c>
    </row>
    <row r="221" spans="1:8" ht="45" x14ac:dyDescent="0.25">
      <c r="A221" s="21">
        <v>6149731</v>
      </c>
      <c r="B221" s="22">
        <v>43161</v>
      </c>
      <c r="C221" s="21" t="s">
        <v>262</v>
      </c>
      <c r="D221" s="21" t="s">
        <v>66</v>
      </c>
      <c r="E221" s="21" t="s">
        <v>63</v>
      </c>
      <c r="F221" s="19" t="str">
        <f t="shared" si="3"/>
        <v>Prasannakumar Bayri</v>
      </c>
      <c r="G221" s="19">
        <f ca="1">SUMIF(TOTAL, A221:$A$341,'INVOICES(FEB19-MAR18)'!$L$1)</f>
        <v>433.57</v>
      </c>
      <c r="H221" t="str">
        <f>_xlfn.IFNA(VLOOKUP(Table3[[#This Row],[S/0]],TOTAL,5,0),"Not listed")</f>
        <v>P-NGA-BUILD ABF</v>
      </c>
    </row>
    <row r="222" spans="1:8" ht="45" x14ac:dyDescent="0.25">
      <c r="A222" s="21">
        <v>5792784</v>
      </c>
      <c r="B222" s="22">
        <v>43161</v>
      </c>
      <c r="C222" s="21" t="s">
        <v>266</v>
      </c>
      <c r="D222" s="21" t="s">
        <v>62</v>
      </c>
      <c r="E222" s="21" t="s">
        <v>63</v>
      </c>
      <c r="F222" s="19" t="str">
        <f t="shared" si="3"/>
        <v>Prasannakumar Bayri</v>
      </c>
      <c r="G222" s="19">
        <f ca="1">SUMIF(TOTAL, A222:$A$341,'INVOICES(FEB19-MAR18)'!$L$1)</f>
        <v>243.20000000000005</v>
      </c>
      <c r="H222" t="str">
        <f>_xlfn.IFNA(VLOOKUP(Table3[[#This Row],[S/0]],TOTAL,5,0),"Not listed")</f>
        <v>P-NGA-CONNCT SDU</v>
      </c>
    </row>
    <row r="223" spans="1:8" ht="45" x14ac:dyDescent="0.25">
      <c r="A223" s="21">
        <v>5963392</v>
      </c>
      <c r="B223" s="22">
        <v>43164</v>
      </c>
      <c r="C223" s="21" t="s">
        <v>263</v>
      </c>
      <c r="D223" s="21" t="s">
        <v>65</v>
      </c>
      <c r="E223" s="21" t="s">
        <v>63</v>
      </c>
      <c r="F223" s="19" t="str">
        <f t="shared" si="3"/>
        <v>Prasannakumar Bayri</v>
      </c>
      <c r="G223" s="19">
        <f ca="1">SUMIF(TOTAL, A223:$A$341,'INVOICES(FEB19-MAR18)'!$L$1)</f>
        <v>498.69</v>
      </c>
      <c r="H223" t="str">
        <f>_xlfn.IFNA(VLOOKUP(Table3[[#This Row],[S/0]],TOTAL,5,0),"Not listed")</f>
        <v>P-NGA-BUILD ABF</v>
      </c>
    </row>
    <row r="224" spans="1:8" ht="45" x14ac:dyDescent="0.25">
      <c r="A224" s="21">
        <v>6234716</v>
      </c>
      <c r="B224" s="22">
        <v>43165</v>
      </c>
      <c r="C224" s="21" t="s">
        <v>267</v>
      </c>
      <c r="D224" s="21" t="s">
        <v>60</v>
      </c>
      <c r="E224" s="21" t="s">
        <v>184</v>
      </c>
      <c r="F224" s="19" t="str">
        <f t="shared" si="3"/>
        <v>Prasannakumar Bayri</v>
      </c>
      <c r="G224" s="19">
        <f ca="1">SUMIF(TOTAL, A224:$A$341,'INVOICES(FEB19-MAR18)'!$L$1)</f>
        <v>626.70000000000005</v>
      </c>
      <c r="H224" t="str">
        <f>_xlfn.IFNA(VLOOKUP(Table3[[#This Row],[S/0]],TOTAL,5,0),"Not listed")</f>
        <v>P-NGA-CONNCT SDU</v>
      </c>
    </row>
    <row r="225" spans="1:8" ht="45" x14ac:dyDescent="0.25">
      <c r="A225" s="21">
        <v>6234716</v>
      </c>
      <c r="B225" s="22">
        <v>43166</v>
      </c>
      <c r="C225" s="21" t="s">
        <v>267</v>
      </c>
      <c r="D225" s="21" t="s">
        <v>62</v>
      </c>
      <c r="E225" s="21" t="s">
        <v>63</v>
      </c>
      <c r="F225" s="19" t="str">
        <f t="shared" si="3"/>
        <v>Prasannakumar Bayri</v>
      </c>
      <c r="G225" s="19">
        <f ca="1">SUMIF(TOTAL, A225:$A$341,'INVOICES(FEB19-MAR18)'!$L$1)</f>
        <v>626.70000000000005</v>
      </c>
      <c r="H225" t="str">
        <f>_xlfn.IFNA(VLOOKUP(Table3[[#This Row],[S/0]],TOTAL,5,0),"Not listed")</f>
        <v>P-NGA-CONNCT SDU</v>
      </c>
    </row>
    <row r="226" spans="1:8" ht="45" x14ac:dyDescent="0.25">
      <c r="A226" s="21">
        <v>6196673</v>
      </c>
      <c r="B226" s="22">
        <v>43166</v>
      </c>
      <c r="C226" s="21" t="s">
        <v>268</v>
      </c>
      <c r="D226" s="21" t="s">
        <v>60</v>
      </c>
      <c r="E226" s="21" t="s">
        <v>184</v>
      </c>
      <c r="F226" s="19" t="str">
        <f t="shared" si="3"/>
        <v>Prasannakumar Bayri</v>
      </c>
      <c r="G226" s="19">
        <f ca="1">SUMIF(TOTAL, A226:$A$341,'INVOICES(FEB19-MAR18)'!$L$1)</f>
        <v>626.70000000000005</v>
      </c>
      <c r="H226" t="str">
        <f>_xlfn.IFNA(VLOOKUP(Table3[[#This Row],[S/0]],TOTAL,5,0),"Not listed")</f>
        <v>P-NGA-CONNCT SDU</v>
      </c>
    </row>
    <row r="227" spans="1:8" ht="45" x14ac:dyDescent="0.25">
      <c r="A227" s="21">
        <v>6196673</v>
      </c>
      <c r="B227" s="22">
        <v>43166</v>
      </c>
      <c r="C227" s="21" t="s">
        <v>268</v>
      </c>
      <c r="D227" s="21" t="s">
        <v>62</v>
      </c>
      <c r="E227" s="21" t="s">
        <v>63</v>
      </c>
      <c r="F227" s="19" t="str">
        <f t="shared" si="3"/>
        <v>Prasannakumar Bayri</v>
      </c>
      <c r="G227" s="19">
        <f ca="1">SUMIF(TOTAL, A227:$A$341,'INVOICES(FEB19-MAR18)'!$L$1)</f>
        <v>626.70000000000005</v>
      </c>
      <c r="H227" t="str">
        <f>_xlfn.IFNA(VLOOKUP(Table3[[#This Row],[S/0]],TOTAL,5,0),"Not listed")</f>
        <v>P-NGA-CONNCT SDU</v>
      </c>
    </row>
    <row r="228" spans="1:8" ht="45" x14ac:dyDescent="0.25">
      <c r="A228" s="21">
        <v>5874469</v>
      </c>
      <c r="B228" s="22">
        <v>43168</v>
      </c>
      <c r="C228" s="21" t="s">
        <v>269</v>
      </c>
      <c r="D228" s="21" t="s">
        <v>66</v>
      </c>
      <c r="E228" s="21" t="s">
        <v>63</v>
      </c>
      <c r="F228" s="19" t="str">
        <f t="shared" si="3"/>
        <v>Prasannakumar Bayri</v>
      </c>
      <c r="G228" s="19">
        <f ca="1">SUMIF(TOTAL, A228:$A$341,'INVOICES(FEB19-MAR18)'!$L$1)</f>
        <v>238.63</v>
      </c>
      <c r="H228" t="str">
        <f>_xlfn.IFNA(VLOOKUP(Table3[[#This Row],[S/0]],TOTAL,5,0),"Not listed")</f>
        <v>P-NGA-CONNCT SDU</v>
      </c>
    </row>
    <row r="229" spans="1:8" ht="45" x14ac:dyDescent="0.25">
      <c r="A229" s="21">
        <v>6291443</v>
      </c>
      <c r="B229" s="22">
        <v>43169</v>
      </c>
      <c r="C229" s="21" t="s">
        <v>270</v>
      </c>
      <c r="D229" s="21" t="s">
        <v>60</v>
      </c>
      <c r="E229" s="21" t="s">
        <v>184</v>
      </c>
      <c r="F229" s="19" t="str">
        <f t="shared" si="3"/>
        <v>Prasannakumar Bayri</v>
      </c>
      <c r="G229" s="19">
        <f ca="1">SUMIF(TOTAL, A229:$A$341,'INVOICES(FEB19-MAR18)'!$L$1)</f>
        <v>626.70000000000005</v>
      </c>
      <c r="H229" t="str">
        <f>_xlfn.IFNA(VLOOKUP(Table3[[#This Row],[S/0]],TOTAL,5,0),"Not listed")</f>
        <v>P-NGA-CONNCT SDU</v>
      </c>
    </row>
    <row r="230" spans="1:8" ht="45" x14ac:dyDescent="0.25">
      <c r="A230" s="21">
        <v>6268910</v>
      </c>
      <c r="B230" s="22">
        <v>43169</v>
      </c>
      <c r="C230" s="21" t="s">
        <v>271</v>
      </c>
      <c r="D230" s="21" t="s">
        <v>60</v>
      </c>
      <c r="E230" s="21" t="s">
        <v>184</v>
      </c>
      <c r="F230" s="19" t="str">
        <f t="shared" si="3"/>
        <v>Prasannakumar Bayri</v>
      </c>
      <c r="G230" s="19">
        <f ca="1">SUMIF(TOTAL, A230:$A$341,'INVOICES(FEB19-MAR18)'!$L$1)</f>
        <v>626.70000000000005</v>
      </c>
      <c r="H230" t="str">
        <f>_xlfn.IFNA(VLOOKUP(Table3[[#This Row],[S/0]],TOTAL,5,0),"Not listed")</f>
        <v>P-NGA-CONNCT SDU</v>
      </c>
    </row>
    <row r="231" spans="1:8" ht="45" x14ac:dyDescent="0.25">
      <c r="A231" s="21">
        <v>6268910</v>
      </c>
      <c r="B231" s="22">
        <v>43169</v>
      </c>
      <c r="C231" s="21" t="s">
        <v>271</v>
      </c>
      <c r="D231" s="21" t="s">
        <v>62</v>
      </c>
      <c r="E231" s="21" t="s">
        <v>63</v>
      </c>
      <c r="F231" s="19" t="str">
        <f t="shared" si="3"/>
        <v>Prasannakumar Bayri</v>
      </c>
      <c r="G231" s="19">
        <f ca="1">SUMIF(TOTAL, A231:$A$341,'INVOICES(FEB19-MAR18)'!$L$1)</f>
        <v>626.70000000000005</v>
      </c>
      <c r="H231" t="str">
        <f>_xlfn.IFNA(VLOOKUP(Table3[[#This Row],[S/0]],TOTAL,5,0),"Not listed")</f>
        <v>P-NGA-CONNCT SDU</v>
      </c>
    </row>
    <row r="232" spans="1:8" ht="45" x14ac:dyDescent="0.25">
      <c r="A232" s="21">
        <v>6303051</v>
      </c>
      <c r="B232" s="22">
        <v>43171</v>
      </c>
      <c r="C232" s="21" t="s">
        <v>272</v>
      </c>
      <c r="D232" s="21" t="s">
        <v>60</v>
      </c>
      <c r="E232" s="21" t="s">
        <v>184</v>
      </c>
      <c r="F232" s="19" t="str">
        <f t="shared" si="3"/>
        <v>Prasannakumar Bayri</v>
      </c>
      <c r="G232" s="19">
        <f ca="1">SUMIF(TOTAL, A232:$A$341,'INVOICES(FEB19-MAR18)'!$L$1)</f>
        <v>626.70000000000005</v>
      </c>
      <c r="H232" t="str">
        <f>_xlfn.IFNA(VLOOKUP(Table3[[#This Row],[S/0]],TOTAL,5,0),"Not listed")</f>
        <v>P-NGA-CONNCT SDU</v>
      </c>
    </row>
    <row r="233" spans="1:8" ht="45" x14ac:dyDescent="0.25">
      <c r="A233" s="21">
        <v>6303051</v>
      </c>
      <c r="B233" s="22">
        <v>43171</v>
      </c>
      <c r="C233" s="21" t="s">
        <v>272</v>
      </c>
      <c r="D233" s="21" t="s">
        <v>62</v>
      </c>
      <c r="E233" s="21" t="s">
        <v>63</v>
      </c>
      <c r="F233" s="19" t="str">
        <f t="shared" si="3"/>
        <v>Prasannakumar Bayri</v>
      </c>
      <c r="G233" s="19">
        <f ca="1">SUMIF(TOTAL, A233:$A$341,'INVOICES(FEB19-MAR18)'!$L$1)</f>
        <v>626.70000000000005</v>
      </c>
      <c r="H233" t="str">
        <f>_xlfn.IFNA(VLOOKUP(Table3[[#This Row],[S/0]],TOTAL,5,0),"Not listed")</f>
        <v>P-NGA-CONNCT SDU</v>
      </c>
    </row>
    <row r="234" spans="1:8" ht="60" x14ac:dyDescent="0.25">
      <c r="A234" s="21">
        <v>6195362</v>
      </c>
      <c r="B234" s="22">
        <v>43172</v>
      </c>
      <c r="C234" s="21" t="s">
        <v>273</v>
      </c>
      <c r="D234" s="21" t="s">
        <v>98</v>
      </c>
      <c r="E234" s="21" t="s">
        <v>63</v>
      </c>
      <c r="F234" s="19" t="str">
        <f t="shared" si="3"/>
        <v>Prasannakumar Bayri</v>
      </c>
      <c r="G234" s="19">
        <f ca="1">SUMIF(TOTAL, A234:$A$341,'INVOICES(FEB19-MAR18)'!$L$1)</f>
        <v>225.02</v>
      </c>
      <c r="H234" t="str">
        <f>_xlfn.IFNA(VLOOKUP(Table3[[#This Row],[S/0]],TOTAL,5,0),"Not listed")</f>
        <v>P-NGA-CONNCT SDU GFIELD</v>
      </c>
    </row>
    <row r="235" spans="1:8" ht="45" x14ac:dyDescent="0.25">
      <c r="A235" s="21">
        <v>6291443</v>
      </c>
      <c r="B235" s="22">
        <v>43172</v>
      </c>
      <c r="C235" s="21" t="s">
        <v>270</v>
      </c>
      <c r="D235" s="21" t="s">
        <v>62</v>
      </c>
      <c r="E235" s="21" t="s">
        <v>63</v>
      </c>
      <c r="F235" s="19" t="str">
        <f t="shared" si="3"/>
        <v>Prasannakumar Bayri</v>
      </c>
      <c r="G235" s="19">
        <f ca="1">SUMIF(TOTAL, A235:$A$341,'INVOICES(FEB19-MAR18)'!$L$1)</f>
        <v>626.70000000000005</v>
      </c>
      <c r="H235" t="str">
        <f>_xlfn.IFNA(VLOOKUP(Table3[[#This Row],[S/0]],TOTAL,5,0),"Not listed")</f>
        <v>P-NGA-CONNCT SDU</v>
      </c>
    </row>
    <row r="236" spans="1:8" ht="45" x14ac:dyDescent="0.25">
      <c r="A236" s="21">
        <v>6283296</v>
      </c>
      <c r="B236" s="22">
        <v>43173</v>
      </c>
      <c r="C236" s="21" t="s">
        <v>274</v>
      </c>
      <c r="D236" s="21" t="s">
        <v>60</v>
      </c>
      <c r="E236" s="21" t="s">
        <v>61</v>
      </c>
      <c r="F236" s="19" t="str">
        <f t="shared" si="3"/>
        <v>Prasannakumar Bayri</v>
      </c>
      <c r="G236" s="19">
        <f ca="1">SUMIF(TOTAL, A236:$A$341,'INVOICES(FEB19-MAR18)'!$L$1)</f>
        <v>626.70000000000005</v>
      </c>
      <c r="H236" t="str">
        <f>_xlfn.IFNA(VLOOKUP(Table3[[#This Row],[S/0]],TOTAL,5,0),"Not listed")</f>
        <v>P-NGA-CONNCT SDU</v>
      </c>
    </row>
    <row r="237" spans="1:8" ht="45" x14ac:dyDescent="0.25">
      <c r="A237" s="21">
        <v>6274081</v>
      </c>
      <c r="B237" s="22">
        <v>43173</v>
      </c>
      <c r="C237" s="21" t="s">
        <v>275</v>
      </c>
      <c r="D237" s="21" t="s">
        <v>60</v>
      </c>
      <c r="E237" s="21" t="s">
        <v>61</v>
      </c>
      <c r="F237" s="19" t="str">
        <f t="shared" si="3"/>
        <v>Prasannakumar Bayri</v>
      </c>
      <c r="G237" s="19">
        <f ca="1">SUMIF(TOTAL, A237:$A$341,'INVOICES(FEB19-MAR18)'!$L$1)</f>
        <v>626.70000000000005</v>
      </c>
      <c r="H237" t="str">
        <f>_xlfn.IFNA(VLOOKUP(Table3[[#This Row],[S/0]],TOTAL,5,0),"Not listed")</f>
        <v>P-NGA-CONNCT SDU</v>
      </c>
    </row>
    <row r="238" spans="1:8" ht="45" x14ac:dyDescent="0.25">
      <c r="A238" s="21">
        <v>6274081</v>
      </c>
      <c r="B238" s="22">
        <v>43174</v>
      </c>
      <c r="C238" s="21" t="s">
        <v>275</v>
      </c>
      <c r="D238" s="21" t="s">
        <v>62</v>
      </c>
      <c r="E238" s="21" t="s">
        <v>63</v>
      </c>
      <c r="F238" s="19" t="str">
        <f t="shared" si="3"/>
        <v>Prasannakumar Bayri</v>
      </c>
      <c r="G238" s="19">
        <f ca="1">SUMIF(TOTAL, A238:$A$341,'INVOICES(FEB19-MAR18)'!$L$1)</f>
        <v>626.70000000000005</v>
      </c>
      <c r="H238" t="str">
        <f>_xlfn.IFNA(VLOOKUP(Table3[[#This Row],[S/0]],TOTAL,5,0),"Not listed")</f>
        <v>P-NGA-CONNCT SDU</v>
      </c>
    </row>
    <row r="239" spans="1:8" ht="45" x14ac:dyDescent="0.25">
      <c r="A239" s="21">
        <v>6433446</v>
      </c>
      <c r="B239" s="22">
        <v>43174</v>
      </c>
      <c r="C239" s="21" t="s">
        <v>276</v>
      </c>
      <c r="D239" s="21" t="s">
        <v>79</v>
      </c>
      <c r="E239" s="21" t="s">
        <v>63</v>
      </c>
      <c r="F239" s="19" t="str">
        <f t="shared" si="3"/>
        <v>Prasannakumar Bayri</v>
      </c>
      <c r="G239" s="19">
        <f ca="1">SUMIF(TOTAL, A239:$A$341,'INVOICES(FEB19-MAR18)'!$L$1)</f>
        <v>169.37</v>
      </c>
      <c r="H239" t="str">
        <f>_xlfn.IFNA(VLOOKUP(Table3[[#This Row],[S/0]],TOTAL,5,0),"Not listed")</f>
        <v>P-NGA-CONNCT SDU</v>
      </c>
    </row>
    <row r="240" spans="1:8" ht="45" x14ac:dyDescent="0.25">
      <c r="A240" s="21">
        <v>6358047</v>
      </c>
      <c r="B240" s="22">
        <v>43174</v>
      </c>
      <c r="C240" s="21" t="s">
        <v>277</v>
      </c>
      <c r="D240" s="21" t="s">
        <v>81</v>
      </c>
      <c r="E240" s="21" t="s">
        <v>61</v>
      </c>
      <c r="F240" s="19" t="str">
        <f t="shared" si="3"/>
        <v>Prasannakumar Bayri</v>
      </c>
      <c r="G240" s="19">
        <f ca="1">SUMIF(TOTAL, A240:$A$341,'INVOICES(FEB19-MAR18)'!$L$1)</f>
        <v>433.57</v>
      </c>
      <c r="H240" t="str">
        <f>_xlfn.IFNA(VLOOKUP(Table3[[#This Row],[S/0]],TOTAL,5,0),"Not listed")</f>
        <v>P-NGA-CONNCT SDU</v>
      </c>
    </row>
    <row r="241" spans="1:8" ht="45" x14ac:dyDescent="0.25">
      <c r="A241" s="21">
        <v>6358047</v>
      </c>
      <c r="B241" s="22">
        <v>43175</v>
      </c>
      <c r="C241" s="21" t="s">
        <v>277</v>
      </c>
      <c r="D241" s="21" t="s">
        <v>66</v>
      </c>
      <c r="E241" s="21" t="s">
        <v>63</v>
      </c>
      <c r="F241" s="19" t="str">
        <f t="shared" si="3"/>
        <v>Prasannakumar Bayri</v>
      </c>
      <c r="G241" s="19">
        <f ca="1">SUMIF(TOTAL, A241:$A$341,'INVOICES(FEB19-MAR18)'!$L$1)</f>
        <v>433.57</v>
      </c>
      <c r="H241" t="str">
        <f>_xlfn.IFNA(VLOOKUP(Table3[[#This Row],[S/0]],TOTAL,5,0),"Not listed")</f>
        <v>P-NGA-CONNCT SDU</v>
      </c>
    </row>
    <row r="242" spans="1:8" ht="45" x14ac:dyDescent="0.25">
      <c r="A242" s="21">
        <v>6283296</v>
      </c>
      <c r="B242" s="22">
        <v>43175</v>
      </c>
      <c r="C242" s="21" t="s">
        <v>274</v>
      </c>
      <c r="D242" s="21" t="s">
        <v>62</v>
      </c>
      <c r="E242" s="21" t="s">
        <v>63</v>
      </c>
      <c r="F242" s="19" t="str">
        <f t="shared" si="3"/>
        <v>Prasannakumar Bayri</v>
      </c>
      <c r="G242" s="19">
        <f ca="1">SUMIF(TOTAL, A242:$A$341,'INVOICES(FEB19-MAR18)'!$L$1)</f>
        <v>626.70000000000005</v>
      </c>
      <c r="H242" t="str">
        <f>_xlfn.IFNA(VLOOKUP(Table3[[#This Row],[S/0]],TOTAL,5,0),"Not listed")</f>
        <v>P-NGA-CONNCT SDU</v>
      </c>
    </row>
    <row r="243" spans="1:8" ht="45" x14ac:dyDescent="0.25">
      <c r="A243" s="21">
        <v>6504970</v>
      </c>
      <c r="B243" s="22">
        <v>43175</v>
      </c>
      <c r="C243" s="21" t="s">
        <v>278</v>
      </c>
      <c r="D243" s="21" t="s">
        <v>60</v>
      </c>
      <c r="E243" s="21" t="s">
        <v>61</v>
      </c>
      <c r="F243" s="19" t="e">
        <f t="shared" si="3"/>
        <v>#N/A</v>
      </c>
      <c r="G243" s="19">
        <f ca="1">SUMIF(TOTAL, A243:$A$341,'INVOICES(FEB19-MAR18)'!$L$1)</f>
        <v>0</v>
      </c>
      <c r="H243" t="str">
        <f>_xlfn.IFNA(VLOOKUP(Table3[[#This Row],[S/0]],TOTAL,5,0),"Not listed")</f>
        <v>Not listed</v>
      </c>
    </row>
    <row r="244" spans="1:8" ht="30" x14ac:dyDescent="0.25">
      <c r="A244" s="21">
        <v>5551771</v>
      </c>
      <c r="B244" s="22">
        <v>43150</v>
      </c>
      <c r="C244" s="21" t="s">
        <v>280</v>
      </c>
      <c r="D244" s="21" t="s">
        <v>74</v>
      </c>
      <c r="E244" s="21" t="s">
        <v>84</v>
      </c>
      <c r="F244" s="19" t="str">
        <f t="shared" si="3"/>
        <v>Siddhartha Doma</v>
      </c>
      <c r="G244" s="19">
        <f ca="1">SUMIF(TOTAL, A244:$A$341,'INVOICES(FEB19-MAR18)'!$L$1)</f>
        <v>414.92</v>
      </c>
      <c r="H244" t="str">
        <f>_xlfn.IFNA(VLOOKUP(Table3[[#This Row],[S/0]],TOTAL,5,0),"Not listed")</f>
        <v>P-NGA-CONNCT SDU</v>
      </c>
    </row>
    <row r="245" spans="1:8" ht="45" x14ac:dyDescent="0.25">
      <c r="A245" s="21">
        <v>5874119</v>
      </c>
      <c r="B245" s="22">
        <v>43151</v>
      </c>
      <c r="C245" s="21" t="s">
        <v>281</v>
      </c>
      <c r="D245" s="21" t="s">
        <v>60</v>
      </c>
      <c r="E245" s="21" t="s">
        <v>184</v>
      </c>
      <c r="F245" s="19" t="str">
        <f t="shared" si="3"/>
        <v>Siddhartha Doma</v>
      </c>
      <c r="G245" s="19">
        <f ca="1">SUMIF(TOTAL, A245:$A$341,'INVOICES(FEB19-MAR18)'!$L$1)</f>
        <v>626.70000000000005</v>
      </c>
      <c r="H245" t="str">
        <f>_xlfn.IFNA(VLOOKUP(Table3[[#This Row],[S/0]],TOTAL,5,0),"Not listed")</f>
        <v>P-NGA-CONNCT SDU</v>
      </c>
    </row>
    <row r="246" spans="1:8" ht="30" x14ac:dyDescent="0.25">
      <c r="A246" s="21">
        <v>5874119</v>
      </c>
      <c r="B246" s="22">
        <v>43152</v>
      </c>
      <c r="C246" s="21" t="s">
        <v>281</v>
      </c>
      <c r="D246" s="21" t="s">
        <v>62</v>
      </c>
      <c r="E246" s="21" t="s">
        <v>84</v>
      </c>
      <c r="F246" s="19" t="str">
        <f t="shared" si="3"/>
        <v>Siddhartha Doma</v>
      </c>
      <c r="G246" s="19">
        <f ca="1">SUMIF(TOTAL, A246:$A$341,'INVOICES(FEB19-MAR18)'!$L$1)</f>
        <v>626.70000000000005</v>
      </c>
      <c r="H246" t="str">
        <f>_xlfn.IFNA(VLOOKUP(Table3[[#This Row],[S/0]],TOTAL,5,0),"Not listed")</f>
        <v>P-NGA-CONNCT SDU</v>
      </c>
    </row>
    <row r="247" spans="1:8" ht="30" x14ac:dyDescent="0.25">
      <c r="A247" s="21">
        <v>5876353</v>
      </c>
      <c r="B247" s="22">
        <v>43152</v>
      </c>
      <c r="C247" s="21" t="s">
        <v>282</v>
      </c>
      <c r="D247" s="21" t="s">
        <v>74</v>
      </c>
      <c r="E247" s="21" t="s">
        <v>84</v>
      </c>
      <c r="F247" s="19" t="str">
        <f t="shared" si="3"/>
        <v>Siddhartha Doma</v>
      </c>
      <c r="G247" s="19">
        <f ca="1">SUMIF(TOTAL, A247:$A$341,'INVOICES(FEB19-MAR18)'!$L$1)</f>
        <v>414.92</v>
      </c>
      <c r="H247" t="str">
        <f>_xlfn.IFNA(VLOOKUP(Table3[[#This Row],[S/0]],TOTAL,5,0),"Not listed")</f>
        <v>P-NGA-CONNCT SDU</v>
      </c>
    </row>
    <row r="248" spans="1:8" ht="30" x14ac:dyDescent="0.25">
      <c r="A248" s="21">
        <v>5111134</v>
      </c>
      <c r="B248" s="22">
        <v>43152</v>
      </c>
      <c r="C248" s="21" t="s">
        <v>283</v>
      </c>
      <c r="D248" s="21" t="s">
        <v>150</v>
      </c>
      <c r="E248" s="21" t="s">
        <v>84</v>
      </c>
      <c r="F248" s="19" t="str">
        <f t="shared" si="3"/>
        <v>Siddhartha Doma</v>
      </c>
      <c r="G248" s="19">
        <f ca="1">SUMIF(TOTAL, A248:$A$341,'INVOICES(FEB19-MAR18)'!$L$1)</f>
        <v>433.57</v>
      </c>
      <c r="H248" t="str">
        <f>_xlfn.IFNA(VLOOKUP(Table3[[#This Row],[S/0]],TOTAL,5,0),"Not listed")</f>
        <v>P-NGA-CONNCT SDU</v>
      </c>
    </row>
    <row r="249" spans="1:8" ht="60" x14ac:dyDescent="0.25">
      <c r="A249" s="21">
        <v>5930126</v>
      </c>
      <c r="B249" s="22">
        <v>43153</v>
      </c>
      <c r="C249" s="21" t="s">
        <v>284</v>
      </c>
      <c r="D249" s="21" t="s">
        <v>98</v>
      </c>
      <c r="E249" s="21" t="s">
        <v>84</v>
      </c>
      <c r="F249" s="19" t="str">
        <f t="shared" si="3"/>
        <v>Siddhartha Doma</v>
      </c>
      <c r="G249" s="19">
        <f ca="1">SUMIF(TOTAL, A249:$A$341,'INVOICES(FEB19-MAR18)'!$L$1)</f>
        <v>225.02</v>
      </c>
      <c r="H249" t="str">
        <f>_xlfn.IFNA(VLOOKUP(Table3[[#This Row],[S/0]],TOTAL,5,0),"Not listed")</f>
        <v>P-NGA-CONNCT SDU GFIELD</v>
      </c>
    </row>
    <row r="250" spans="1:8" ht="45" x14ac:dyDescent="0.25">
      <c r="A250" s="21">
        <v>5774998</v>
      </c>
      <c r="B250" s="22">
        <v>43154</v>
      </c>
      <c r="C250" s="21" t="s">
        <v>285</v>
      </c>
      <c r="D250" s="21" t="s">
        <v>60</v>
      </c>
      <c r="E250" s="21" t="s">
        <v>184</v>
      </c>
      <c r="F250" s="19" t="str">
        <f t="shared" si="3"/>
        <v>Siddhartha Doma</v>
      </c>
      <c r="G250" s="19">
        <f ca="1">SUMIF(TOTAL, A250:$A$341,'INVOICES(FEB19-MAR18)'!$L$1)</f>
        <v>626.70000000000005</v>
      </c>
      <c r="H250" t="str">
        <f>_xlfn.IFNA(VLOOKUP(Table3[[#This Row],[S/0]],TOTAL,5,0),"Not listed")</f>
        <v>P-NGA-BUILD ABF</v>
      </c>
    </row>
    <row r="251" spans="1:8" ht="45" x14ac:dyDescent="0.25">
      <c r="A251" s="21">
        <v>5973899</v>
      </c>
      <c r="B251" s="22">
        <v>43154</v>
      </c>
      <c r="C251" s="21" t="s">
        <v>286</v>
      </c>
      <c r="D251" s="21" t="s">
        <v>87</v>
      </c>
      <c r="E251" s="21" t="s">
        <v>184</v>
      </c>
      <c r="F251" s="19" t="str">
        <f t="shared" si="3"/>
        <v>Siddhartha Doma</v>
      </c>
      <c r="G251" s="19">
        <f ca="1">SUMIF(TOTAL, A251:$A$341,'INVOICES(FEB19-MAR18)'!$L$1)</f>
        <v>498.69</v>
      </c>
      <c r="H251" t="str">
        <f>_xlfn.IFNA(VLOOKUP(Table3[[#This Row],[S/0]],TOTAL,5,0),"Not listed")</f>
        <v>P-NGA-CONNCT SDU</v>
      </c>
    </row>
    <row r="252" spans="1:8" ht="45" x14ac:dyDescent="0.25">
      <c r="A252" s="21">
        <v>5973899</v>
      </c>
      <c r="B252" s="22">
        <v>43155</v>
      </c>
      <c r="C252" s="21" t="s">
        <v>286</v>
      </c>
      <c r="D252" s="21" t="s">
        <v>65</v>
      </c>
      <c r="E252" s="21" t="s">
        <v>84</v>
      </c>
      <c r="F252" s="19" t="str">
        <f t="shared" si="3"/>
        <v>Siddhartha Doma</v>
      </c>
      <c r="G252" s="19">
        <f ca="1">SUMIF(TOTAL, A252:$A$341,'INVOICES(FEB19-MAR18)'!$L$1)</f>
        <v>498.69</v>
      </c>
      <c r="H252" t="str">
        <f>_xlfn.IFNA(VLOOKUP(Table3[[#This Row],[S/0]],TOTAL,5,0),"Not listed")</f>
        <v>P-NGA-CONNCT SDU</v>
      </c>
    </row>
    <row r="253" spans="1:8" ht="30" x14ac:dyDescent="0.25">
      <c r="A253" s="21">
        <v>5815782</v>
      </c>
      <c r="B253" s="22">
        <v>43155</v>
      </c>
      <c r="C253" s="21" t="s">
        <v>287</v>
      </c>
      <c r="D253" s="21" t="s">
        <v>150</v>
      </c>
      <c r="E253" s="21" t="s">
        <v>84</v>
      </c>
      <c r="F253" s="19" t="str">
        <f t="shared" si="3"/>
        <v>Siddhartha Doma</v>
      </c>
      <c r="G253" s="19">
        <f ca="1">SUMIF(TOTAL, A253:$A$341,'INVOICES(FEB19-MAR18)'!$L$1)</f>
        <v>205.64</v>
      </c>
      <c r="H253" t="str">
        <f>_xlfn.IFNA(VLOOKUP(Table3[[#This Row],[S/0]],TOTAL,5,0),"Not listed")</f>
        <v>P-NGA-CONNCT SDU</v>
      </c>
    </row>
    <row r="254" spans="1:8" ht="45" x14ac:dyDescent="0.25">
      <c r="A254" s="21">
        <v>6088120</v>
      </c>
      <c r="B254" s="22">
        <v>43157</v>
      </c>
      <c r="C254" s="21" t="s">
        <v>288</v>
      </c>
      <c r="D254" s="21" t="s">
        <v>60</v>
      </c>
      <c r="E254" s="21" t="s">
        <v>184</v>
      </c>
      <c r="F254" s="19" t="str">
        <f t="shared" si="3"/>
        <v>Siddhartha Doma</v>
      </c>
      <c r="G254" s="19">
        <f ca="1">SUMIF(TOTAL, A254:$A$341,'INVOICES(FEB19-MAR18)'!$L$1)</f>
        <v>626.70000000000005</v>
      </c>
      <c r="H254" t="str">
        <f>_xlfn.IFNA(VLOOKUP(Table3[[#This Row],[S/0]],TOTAL,5,0),"Not listed")</f>
        <v>P-NGA-BUILD ABF</v>
      </c>
    </row>
    <row r="255" spans="1:8" ht="30" x14ac:dyDescent="0.25">
      <c r="A255" s="21">
        <v>5735825</v>
      </c>
      <c r="B255" s="22">
        <v>43158</v>
      </c>
      <c r="C255" s="21" t="s">
        <v>289</v>
      </c>
      <c r="D255" s="21" t="s">
        <v>94</v>
      </c>
      <c r="E255" s="21" t="s">
        <v>184</v>
      </c>
      <c r="F255" s="19" t="str">
        <f t="shared" si="3"/>
        <v>Siddhartha Doma</v>
      </c>
      <c r="G255" s="19">
        <f ca="1">SUMIF(TOTAL, A255:$A$341,'INVOICES(FEB19-MAR18)'!$L$1)</f>
        <v>414.92</v>
      </c>
      <c r="H255" t="str">
        <f>_xlfn.IFNA(VLOOKUP(Table3[[#This Row],[S/0]],TOTAL,5,0),"Not listed")</f>
        <v>P-NGA-BUILD ABF</v>
      </c>
    </row>
    <row r="256" spans="1:8" ht="45" x14ac:dyDescent="0.25">
      <c r="A256" s="21">
        <v>6130777</v>
      </c>
      <c r="B256" s="22">
        <v>43159</v>
      </c>
      <c r="C256" s="21" t="s">
        <v>290</v>
      </c>
      <c r="D256" s="21" t="s">
        <v>87</v>
      </c>
      <c r="E256" s="21" t="s">
        <v>184</v>
      </c>
      <c r="F256" s="19" t="str">
        <f t="shared" si="3"/>
        <v>Siddhartha Doma</v>
      </c>
      <c r="G256" s="19">
        <f ca="1">SUMIF(TOTAL, A256:$A$341,'INVOICES(FEB19-MAR18)'!$L$1)</f>
        <v>498.69</v>
      </c>
      <c r="H256" t="str">
        <f>_xlfn.IFNA(VLOOKUP(Table3[[#This Row],[S/0]],TOTAL,5,0),"Not listed")</f>
        <v>P-NGA-BUILD ABF</v>
      </c>
    </row>
    <row r="257" spans="1:8" ht="45" x14ac:dyDescent="0.25">
      <c r="A257" s="21">
        <v>5599092</v>
      </c>
      <c r="B257" s="22">
        <v>43159</v>
      </c>
      <c r="C257" s="21" t="s">
        <v>291</v>
      </c>
      <c r="D257" s="21" t="s">
        <v>65</v>
      </c>
      <c r="E257" s="21" t="s">
        <v>84</v>
      </c>
      <c r="F257" s="19" t="str">
        <f t="shared" si="3"/>
        <v>Siddhartha Doma</v>
      </c>
      <c r="G257" s="19">
        <f ca="1">SUMIF(TOTAL, A257:$A$341,'INVOICES(FEB19-MAR18)'!$L$1)</f>
        <v>244.05</v>
      </c>
      <c r="H257" t="str">
        <f>_xlfn.IFNA(VLOOKUP(Table3[[#This Row],[S/0]],TOTAL,5,0),"Not listed")</f>
        <v>P-NGA-CONNCT SDU</v>
      </c>
    </row>
    <row r="258" spans="1:8" ht="30" x14ac:dyDescent="0.25">
      <c r="A258" s="21">
        <v>6106413</v>
      </c>
      <c r="B258" s="22">
        <v>43159</v>
      </c>
      <c r="C258" s="21" t="s">
        <v>292</v>
      </c>
      <c r="D258" s="21" t="s">
        <v>81</v>
      </c>
      <c r="E258" s="21" t="s">
        <v>184</v>
      </c>
      <c r="F258" s="19" t="str">
        <f t="shared" ref="F258:F267" si="4">VLOOKUP(A258,TOTAL,4,0)</f>
        <v>Siddhartha Doma</v>
      </c>
      <c r="G258" s="19">
        <f ca="1">SUMIF(TOTAL, A258:$A$341,'INVOICES(FEB19-MAR18)'!$L$1)</f>
        <v>194.94</v>
      </c>
      <c r="H258" t="str">
        <f>_xlfn.IFNA(VLOOKUP(Table3[[#This Row],[S/0]],TOTAL,5,0),"Not listed")</f>
        <v>P-NGA-BUILD ABF</v>
      </c>
    </row>
    <row r="259" spans="1:8" ht="30" x14ac:dyDescent="0.25">
      <c r="A259" s="21">
        <v>6088120</v>
      </c>
      <c r="B259" s="22">
        <v>43160</v>
      </c>
      <c r="C259" s="21" t="s">
        <v>288</v>
      </c>
      <c r="D259" s="21" t="s">
        <v>62</v>
      </c>
      <c r="E259" s="21" t="s">
        <v>84</v>
      </c>
      <c r="F259" s="19" t="str">
        <f t="shared" si="4"/>
        <v>Siddhartha Doma</v>
      </c>
      <c r="G259" s="19">
        <f ca="1">SUMIF(TOTAL, A259:$A$341,'INVOICES(FEB19-MAR18)'!$L$1)</f>
        <v>626.70000000000005</v>
      </c>
      <c r="H259" t="str">
        <f>_xlfn.IFNA(VLOOKUP(Table3[[#This Row],[S/0]],TOTAL,5,0),"Not listed")</f>
        <v>P-NGA-BUILD ABF</v>
      </c>
    </row>
    <row r="260" spans="1:8" ht="30" x14ac:dyDescent="0.25">
      <c r="A260" s="21">
        <v>5735825</v>
      </c>
      <c r="B260" s="22">
        <v>43160</v>
      </c>
      <c r="C260" s="21" t="s">
        <v>289</v>
      </c>
      <c r="D260" s="21" t="s">
        <v>74</v>
      </c>
      <c r="E260" s="21" t="s">
        <v>84</v>
      </c>
      <c r="F260" s="19" t="str">
        <f t="shared" si="4"/>
        <v>Siddhartha Doma</v>
      </c>
      <c r="G260" s="19">
        <f ca="1">SUMIF(TOTAL, A260:$A$341,'INVOICES(FEB19-MAR18)'!$L$1)</f>
        <v>414.92</v>
      </c>
      <c r="H260" t="str">
        <f>_xlfn.IFNA(VLOOKUP(Table3[[#This Row],[S/0]],TOTAL,5,0),"Not listed")</f>
        <v>P-NGA-BUILD ABF</v>
      </c>
    </row>
    <row r="261" spans="1:8" ht="30" x14ac:dyDescent="0.25">
      <c r="A261" s="21">
        <v>5774998</v>
      </c>
      <c r="B261" s="22">
        <v>43161</v>
      </c>
      <c r="C261" s="21" t="s">
        <v>285</v>
      </c>
      <c r="D261" s="21" t="s">
        <v>62</v>
      </c>
      <c r="E261" s="21" t="s">
        <v>84</v>
      </c>
      <c r="F261" s="19" t="str">
        <f t="shared" si="4"/>
        <v>Siddhartha Doma</v>
      </c>
      <c r="G261" s="19">
        <f ca="1">SUMIF(TOTAL, A261:$A$341,'INVOICES(FEB19-MAR18)'!$L$1)</f>
        <v>626.70000000000005</v>
      </c>
      <c r="H261" t="str">
        <f>_xlfn.IFNA(VLOOKUP(Table3[[#This Row],[S/0]],TOTAL,5,0),"Not listed")</f>
        <v>P-NGA-BUILD ABF</v>
      </c>
    </row>
    <row r="262" spans="1:8" ht="30" x14ac:dyDescent="0.25">
      <c r="A262" s="21">
        <v>6019762</v>
      </c>
      <c r="B262" s="22">
        <v>43161</v>
      </c>
      <c r="C262" s="21" t="s">
        <v>293</v>
      </c>
      <c r="D262" s="21" t="s">
        <v>81</v>
      </c>
      <c r="E262" s="21" t="s">
        <v>184</v>
      </c>
      <c r="F262" s="19" t="str">
        <f t="shared" si="4"/>
        <v>Siddhartha Doma</v>
      </c>
      <c r="G262" s="19">
        <f ca="1">SUMIF(TOTAL, A262:$A$341,'INVOICES(FEB19-MAR18)'!$L$1)</f>
        <v>433.57</v>
      </c>
      <c r="H262" t="str">
        <f>_xlfn.IFNA(VLOOKUP(Table3[[#This Row],[S/0]],TOTAL,5,0),"Not listed")</f>
        <v>P-NGA-CONNCT SDU</v>
      </c>
    </row>
    <row r="263" spans="1:8" ht="30" x14ac:dyDescent="0.25">
      <c r="A263" s="21">
        <v>5267220</v>
      </c>
      <c r="B263" s="22">
        <v>43164</v>
      </c>
      <c r="C263" s="21" t="s">
        <v>294</v>
      </c>
      <c r="D263" s="21" t="s">
        <v>150</v>
      </c>
      <c r="E263" s="21" t="s">
        <v>84</v>
      </c>
      <c r="F263" s="19" t="str">
        <f t="shared" si="4"/>
        <v>Siddhartha Doma</v>
      </c>
      <c r="G263" s="19">
        <f ca="1">SUMIF(TOTAL, A263:$A$341,'INVOICES(FEB19-MAR18)'!$L$1)</f>
        <v>205.64</v>
      </c>
      <c r="H263" t="str">
        <f>_xlfn.IFNA(VLOOKUP(Table3[[#This Row],[S/0]],TOTAL,5,0),"Not listed")</f>
        <v>P-NGA-CONNCT SDU</v>
      </c>
    </row>
    <row r="264" spans="1:8" ht="30" x14ac:dyDescent="0.25">
      <c r="A264" s="21">
        <v>6019762</v>
      </c>
      <c r="B264" s="22">
        <v>43164</v>
      </c>
      <c r="C264" s="21" t="s">
        <v>293</v>
      </c>
      <c r="D264" s="21" t="s">
        <v>66</v>
      </c>
      <c r="E264" s="21" t="s">
        <v>84</v>
      </c>
      <c r="F264" s="19" t="str">
        <f t="shared" si="4"/>
        <v>Siddhartha Doma</v>
      </c>
      <c r="G264" s="19">
        <f ca="1">SUMIF(TOTAL, A264:$A$341,'INVOICES(FEB19-MAR18)'!$L$1)</f>
        <v>433.57</v>
      </c>
      <c r="H264" t="str">
        <f>_xlfn.IFNA(VLOOKUP(Table3[[#This Row],[S/0]],TOTAL,5,0),"Not listed")</f>
        <v>P-NGA-CONNCT SDU</v>
      </c>
    </row>
    <row r="265" spans="1:8" ht="45" x14ac:dyDescent="0.25">
      <c r="A265" s="21">
        <v>6130777</v>
      </c>
      <c r="B265" s="22">
        <v>43165</v>
      </c>
      <c r="C265" s="21" t="s">
        <v>290</v>
      </c>
      <c r="D265" s="21" t="s">
        <v>65</v>
      </c>
      <c r="E265" s="21" t="s">
        <v>84</v>
      </c>
      <c r="F265" s="19" t="str">
        <f t="shared" si="4"/>
        <v>Siddhartha Doma</v>
      </c>
      <c r="G265" s="19">
        <f ca="1">SUMIF(TOTAL, A265:$A$341,'INVOICES(FEB19-MAR18)'!$L$1)</f>
        <v>498.69</v>
      </c>
      <c r="H265" t="str">
        <f>_xlfn.IFNA(VLOOKUP(Table3[[#This Row],[S/0]],TOTAL,5,0),"Not listed")</f>
        <v>P-NGA-BUILD ABF</v>
      </c>
    </row>
    <row r="266" spans="1:8" ht="30" x14ac:dyDescent="0.25">
      <c r="A266" s="21">
        <v>6152049</v>
      </c>
      <c r="B266" s="22">
        <v>43168</v>
      </c>
      <c r="C266" s="21" t="s">
        <v>295</v>
      </c>
      <c r="D266" s="21" t="s">
        <v>94</v>
      </c>
      <c r="E266" s="21" t="s">
        <v>184</v>
      </c>
      <c r="F266" s="19" t="str">
        <f t="shared" si="4"/>
        <v>Siddhartha Doma</v>
      </c>
      <c r="G266" s="19">
        <f ca="1">SUMIF(TOTAL, A266:$A$341,'INVOICES(FEB19-MAR18)'!$L$1)</f>
        <v>414.92</v>
      </c>
      <c r="H266" t="str">
        <f>_xlfn.IFNA(VLOOKUP(Table3[[#This Row],[S/0]],TOTAL,5,0),"Not listed")</f>
        <v>P-NGA-CONNCT SDU</v>
      </c>
    </row>
    <row r="267" spans="1:8" ht="30" x14ac:dyDescent="0.25">
      <c r="A267" s="21">
        <v>6152049</v>
      </c>
      <c r="B267" s="22">
        <v>43168</v>
      </c>
      <c r="C267" s="21" t="s">
        <v>295</v>
      </c>
      <c r="D267" s="21" t="s">
        <v>74</v>
      </c>
      <c r="E267" s="21" t="s">
        <v>84</v>
      </c>
      <c r="F267" s="19" t="str">
        <f t="shared" si="4"/>
        <v>Siddhartha Doma</v>
      </c>
      <c r="G267" s="19">
        <f ca="1">SUMIF(TOTAL, A267:$A$341,'INVOICES(FEB19-MAR18)'!$L$1)</f>
        <v>414.92</v>
      </c>
      <c r="H267" t="str">
        <f>_xlfn.IFNA(VLOOKUP(Table3[[#This Row],[S/0]],TOTAL,5,0),"Not listed")</f>
        <v>P-NGA-CONNCT SDU</v>
      </c>
    </row>
    <row r="268" spans="1:8" x14ac:dyDescent="0.25">
      <c r="G268" s="19"/>
    </row>
    <row r="269" spans="1:8" x14ac:dyDescent="0.25">
      <c r="G269" s="19"/>
    </row>
    <row r="270" spans="1:8" x14ac:dyDescent="0.25">
      <c r="G270" s="19"/>
    </row>
    <row r="271" spans="1:8" x14ac:dyDescent="0.25">
      <c r="G271" s="19"/>
    </row>
    <row r="272" spans="1:8" x14ac:dyDescent="0.25">
      <c r="G272" s="19"/>
    </row>
    <row r="273" spans="7:7" x14ac:dyDescent="0.25">
      <c r="G273" s="19"/>
    </row>
    <row r="274" spans="7:7" x14ac:dyDescent="0.25">
      <c r="G274" s="19"/>
    </row>
    <row r="275" spans="7:7" x14ac:dyDescent="0.25">
      <c r="G275" s="19"/>
    </row>
    <row r="276" spans="7:7" x14ac:dyDescent="0.25">
      <c r="G276" s="19"/>
    </row>
    <row r="277" spans="7:7" x14ac:dyDescent="0.25">
      <c r="G277" s="19"/>
    </row>
    <row r="278" spans="7:7" x14ac:dyDescent="0.25">
      <c r="G278" s="19"/>
    </row>
    <row r="279" spans="7:7" x14ac:dyDescent="0.25">
      <c r="G279" s="19"/>
    </row>
    <row r="280" spans="7:7" x14ac:dyDescent="0.25">
      <c r="G280" s="19"/>
    </row>
    <row r="281" spans="7:7" x14ac:dyDescent="0.25">
      <c r="G281" s="19"/>
    </row>
    <row r="282" spans="7:7" x14ac:dyDescent="0.25">
      <c r="G282" s="19"/>
    </row>
    <row r="283" spans="7:7" x14ac:dyDescent="0.25">
      <c r="G283" s="19"/>
    </row>
    <row r="284" spans="7:7" x14ac:dyDescent="0.25">
      <c r="G284" s="19"/>
    </row>
    <row r="285" spans="7:7" x14ac:dyDescent="0.25">
      <c r="G285" s="19"/>
    </row>
    <row r="286" spans="7:7" x14ac:dyDescent="0.25">
      <c r="G286" s="19"/>
    </row>
    <row r="287" spans="7:7" x14ac:dyDescent="0.25">
      <c r="G287" s="19"/>
    </row>
    <row r="288" spans="7:7" x14ac:dyDescent="0.25">
      <c r="G288" s="19"/>
    </row>
    <row r="289" spans="7:7" x14ac:dyDescent="0.25">
      <c r="G289" s="19"/>
    </row>
  </sheetData>
  <conditionalFormatting sqref="H1:H1048576">
    <cfRule type="containsText" dxfId="20" priority="2" operator="containsText" text="Not listed">
      <formula>NOT(ISERROR(SEARCH("Not listed",H1)))</formula>
    </cfRule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workbookViewId="0">
      <selection activeCell="I14" sqref="I14"/>
    </sheetView>
  </sheetViews>
  <sheetFormatPr defaultRowHeight="15" x14ac:dyDescent="0.25"/>
  <cols>
    <col min="1" max="1" width="25.140625" customWidth="1"/>
    <col min="2" max="2" width="18.7109375" customWidth="1"/>
    <col min="3" max="3" width="15.140625" customWidth="1"/>
    <col min="4" max="4" width="18.7109375" customWidth="1"/>
    <col min="5" max="5" width="15" customWidth="1"/>
  </cols>
  <sheetData>
    <row r="1" spans="1:5" x14ac:dyDescent="0.25">
      <c r="A1" t="s">
        <v>321</v>
      </c>
      <c r="B1" t="s">
        <v>322</v>
      </c>
      <c r="C1" t="s">
        <v>323</v>
      </c>
      <c r="D1" t="s">
        <v>324</v>
      </c>
      <c r="E1" t="s">
        <v>325</v>
      </c>
    </row>
    <row r="2" spans="1:5" x14ac:dyDescent="0.25">
      <c r="A2" s="2" t="s">
        <v>21</v>
      </c>
    </row>
    <row r="3" spans="1:5" x14ac:dyDescent="0.25">
      <c r="A3" s="2"/>
    </row>
    <row r="4" spans="1:5" x14ac:dyDescent="0.25">
      <c r="A4" s="2"/>
    </row>
    <row r="5" spans="1:5" x14ac:dyDescent="0.25">
      <c r="A5" s="2"/>
    </row>
    <row r="6" spans="1:5" x14ac:dyDescent="0.25">
      <c r="A6" s="2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12" spans="7:7" x14ac:dyDescent="0.25">
      <c r="G112">
        <f ca="1">SUMIF(TOTAL, A112:$A$341,'INVOICES(FEB19-MAR18)'!$L$1)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3" workbookViewId="0">
      <selection activeCell="H3" sqref="H1:H1048576"/>
    </sheetView>
  </sheetViews>
  <sheetFormatPr defaultRowHeight="15" x14ac:dyDescent="0.25"/>
  <cols>
    <col min="2" max="2" width="17.140625" customWidth="1"/>
    <col min="3" max="3" width="26.140625" customWidth="1"/>
    <col min="4" max="4" width="33.28515625" customWidth="1"/>
    <col min="6" max="6" width="11.28515625" customWidth="1"/>
    <col min="7" max="7" width="13.85546875" customWidth="1"/>
    <col min="8" max="8" width="21" customWidth="1"/>
  </cols>
  <sheetData>
    <row r="1" spans="1:8" x14ac:dyDescent="0.25">
      <c r="A1" s="36" t="s">
        <v>51</v>
      </c>
      <c r="B1" s="37" t="s">
        <v>50</v>
      </c>
      <c r="C1" s="38" t="s">
        <v>52</v>
      </c>
      <c r="D1" s="38" t="s">
        <v>53</v>
      </c>
      <c r="E1" s="38" t="s">
        <v>54</v>
      </c>
      <c r="F1" s="38" t="s">
        <v>55</v>
      </c>
      <c r="G1" s="38" t="s">
        <v>305</v>
      </c>
      <c r="H1" s="39" t="s">
        <v>320</v>
      </c>
    </row>
    <row r="2" spans="1:8" x14ac:dyDescent="0.25">
      <c r="A2" s="40">
        <v>5500197</v>
      </c>
      <c r="B2" s="41">
        <v>43148</v>
      </c>
      <c r="C2" s="42" t="s">
        <v>56</v>
      </c>
      <c r="D2" s="42" t="s">
        <v>57</v>
      </c>
      <c r="E2" s="42" t="s">
        <v>58</v>
      </c>
      <c r="F2" s="42" t="str">
        <f t="shared" ref="F2:F25" si="0">VLOOKUP(A2,TOTAL,4,0)</f>
        <v>Daljinder Singh</v>
      </c>
      <c r="G2" s="42">
        <f ca="1">SUMIF(TOTAL, A2:$A$341,'INVOICES(FEB19-MAR18)'!$L$1)</f>
        <v>960.71</v>
      </c>
      <c r="H2" s="34" t="str">
        <f>_xlfn.IFNA(VLOOKUP(Table3[[#This Row],[S/0]],TOTAL,5,0),"Not listed")</f>
        <v>P-NGA-OSB REMED-ABF</v>
      </c>
    </row>
    <row r="3" spans="1:8" x14ac:dyDescent="0.25">
      <c r="A3" s="43">
        <v>5660707</v>
      </c>
      <c r="B3" s="44">
        <v>43150</v>
      </c>
      <c r="C3" s="45" t="s">
        <v>59</v>
      </c>
      <c r="D3" s="45" t="s">
        <v>60</v>
      </c>
      <c r="E3" s="45" t="s">
        <v>61</v>
      </c>
      <c r="F3" s="45" t="str">
        <f t="shared" si="0"/>
        <v>Daljinder Singh</v>
      </c>
      <c r="G3" s="45">
        <f ca="1">SUMIF(TOTAL, A3:$A$341,'INVOICES(FEB19-MAR18)'!$L$1)</f>
        <v>626.70000000000005</v>
      </c>
      <c r="H3" s="35" t="str">
        <f>_xlfn.IFNA(VLOOKUP(Table3[[#This Row],[S/0]],TOTAL,5,0),"Not listed")</f>
        <v>P-NGA-CONNCT SDU</v>
      </c>
    </row>
    <row r="4" spans="1:8" x14ac:dyDescent="0.25">
      <c r="A4" s="40">
        <v>5523120</v>
      </c>
      <c r="B4" s="41">
        <v>43150</v>
      </c>
      <c r="C4" s="42" t="s">
        <v>64</v>
      </c>
      <c r="D4" s="42" t="s">
        <v>65</v>
      </c>
      <c r="E4" s="42" t="s">
        <v>63</v>
      </c>
      <c r="F4" s="42" t="str">
        <f t="shared" si="0"/>
        <v>Daljinder Singh</v>
      </c>
      <c r="G4" s="42">
        <f ca="1">SUMIF(TOTAL, A4:$A$341,'INVOICES(FEB19-MAR18)'!$L$1)</f>
        <v>498.69</v>
      </c>
      <c r="H4" s="34" t="str">
        <f>_xlfn.IFNA(VLOOKUP(Table3[[#This Row],[S/0]],TOTAL,5,0),"Not listed")</f>
        <v>P-NGA-CONNCT SDU</v>
      </c>
    </row>
    <row r="5" spans="1:8" x14ac:dyDescent="0.25">
      <c r="A5" s="43">
        <v>5523457</v>
      </c>
      <c r="B5" s="44">
        <v>43153</v>
      </c>
      <c r="C5" s="45" t="s">
        <v>67</v>
      </c>
      <c r="D5" s="45" t="s">
        <v>68</v>
      </c>
      <c r="E5" s="45" t="s">
        <v>63</v>
      </c>
      <c r="F5" s="45" t="str">
        <f t="shared" si="0"/>
        <v>Daljinder Singh</v>
      </c>
      <c r="G5" s="45">
        <f ca="1">SUMIF(TOTAL, A5:$A$341,'INVOICES(FEB19-MAR18)'!$L$1)</f>
        <v>881.69</v>
      </c>
      <c r="H5" s="35" t="str">
        <f>_xlfn.IFNA(VLOOKUP(Table3[[#This Row],[S/0]],TOTAL,5,0),"Not listed")</f>
        <v>P-NGA-CONNCT SDU</v>
      </c>
    </row>
    <row r="6" spans="1:8" x14ac:dyDescent="0.25">
      <c r="A6" s="40">
        <v>5505294</v>
      </c>
      <c r="B6" s="41">
        <v>43154</v>
      </c>
      <c r="C6" s="42" t="s">
        <v>69</v>
      </c>
      <c r="D6" s="42" t="s">
        <v>62</v>
      </c>
      <c r="E6" s="42" t="s">
        <v>70</v>
      </c>
      <c r="F6" s="42" t="str">
        <f t="shared" si="0"/>
        <v>Daljinder Singh</v>
      </c>
      <c r="G6" s="42">
        <f ca="1">SUMIF(TOTAL, A6:$A$341,'INVOICES(FEB19-MAR18)'!$L$1)</f>
        <v>626.70000000000005</v>
      </c>
      <c r="H6" s="34" t="str">
        <f>_xlfn.IFNA(VLOOKUP(Table3[[#This Row],[S/0]],TOTAL,5,0),"Not listed")</f>
        <v>P-NGA-CONNCT SDU</v>
      </c>
    </row>
    <row r="7" spans="1:8" x14ac:dyDescent="0.25">
      <c r="A7" s="43">
        <v>5527112</v>
      </c>
      <c r="B7" s="44">
        <v>43157</v>
      </c>
      <c r="C7" s="45" t="s">
        <v>71</v>
      </c>
      <c r="D7" s="45" t="s">
        <v>62</v>
      </c>
      <c r="E7" s="45" t="s">
        <v>63</v>
      </c>
      <c r="F7" s="45" t="str">
        <f t="shared" si="0"/>
        <v>Daljinder Singh</v>
      </c>
      <c r="G7" s="45">
        <f ca="1">SUMIF(TOTAL, A7:$A$341,'INVOICES(FEB19-MAR18)'!$L$1)</f>
        <v>626.70000000000005</v>
      </c>
      <c r="H7" s="35" t="str">
        <f>_xlfn.IFNA(VLOOKUP(Table3[[#This Row],[S/0]],TOTAL,5,0),"Not listed")</f>
        <v>P-NGA-CONNCT SDU</v>
      </c>
    </row>
    <row r="8" spans="1:8" x14ac:dyDescent="0.25">
      <c r="A8" s="40">
        <v>5859108</v>
      </c>
      <c r="B8" s="41">
        <v>43157</v>
      </c>
      <c r="C8" s="42" t="s">
        <v>72</v>
      </c>
      <c r="D8" s="42" t="s">
        <v>60</v>
      </c>
      <c r="E8" s="42" t="s">
        <v>61</v>
      </c>
      <c r="F8" s="42" t="str">
        <f t="shared" si="0"/>
        <v>Daljinder Singh</v>
      </c>
      <c r="G8" s="42">
        <f ca="1">SUMIF(TOTAL, A8:$A$341,'INVOICES(FEB19-MAR18)'!$L$1)</f>
        <v>626.70000000000005</v>
      </c>
      <c r="H8" s="34" t="str">
        <f>_xlfn.IFNA(VLOOKUP(Table3[[#This Row],[S/0]],TOTAL,5,0),"Not listed")</f>
        <v>P-NGA-CONNCT SDU</v>
      </c>
    </row>
    <row r="9" spans="1:8" x14ac:dyDescent="0.25">
      <c r="A9" s="43">
        <v>5517188</v>
      </c>
      <c r="B9" s="44">
        <v>43158</v>
      </c>
      <c r="C9" s="45" t="s">
        <v>73</v>
      </c>
      <c r="D9" s="45" t="s">
        <v>74</v>
      </c>
      <c r="E9" s="45" t="s">
        <v>75</v>
      </c>
      <c r="F9" s="45" t="str">
        <f t="shared" si="0"/>
        <v>Daljinder Singh</v>
      </c>
      <c r="G9" s="45">
        <f ca="1">SUMIF(TOTAL, A9:$A$341,'INVOICES(FEB19-MAR18)'!$L$1)</f>
        <v>414.92</v>
      </c>
      <c r="H9" s="35">
        <f>_xlfn.IFNA(VLOOKUP(Table3[[#This Row],[S/0]],TOTAL,5,0),"Not listed")</f>
        <v>0</v>
      </c>
    </row>
    <row r="10" spans="1:8" x14ac:dyDescent="0.25">
      <c r="A10" s="40">
        <v>5875204</v>
      </c>
      <c r="B10" s="41">
        <v>43158</v>
      </c>
      <c r="C10" s="42" t="s">
        <v>76</v>
      </c>
      <c r="D10" s="42" t="s">
        <v>66</v>
      </c>
      <c r="E10" s="42" t="s">
        <v>63</v>
      </c>
      <c r="F10" s="42" t="str">
        <f t="shared" si="0"/>
        <v>Daljinder Singh</v>
      </c>
      <c r="G10" s="42">
        <f ca="1">SUMIF(TOTAL, A10:$A$341,'INVOICES(FEB19-MAR18)'!$L$1)</f>
        <v>433.57</v>
      </c>
      <c r="H10" s="34" t="str">
        <f>_xlfn.IFNA(VLOOKUP(Table3[[#This Row],[S/0]],TOTAL,5,0),"Not listed")</f>
        <v>P-NGA-CONNCT SDU</v>
      </c>
    </row>
    <row r="11" spans="1:8" x14ac:dyDescent="0.25">
      <c r="A11" s="43">
        <v>5523952</v>
      </c>
      <c r="B11" s="44">
        <v>43161</v>
      </c>
      <c r="C11" s="45" t="s">
        <v>77</v>
      </c>
      <c r="D11" s="45" t="s">
        <v>62</v>
      </c>
      <c r="E11" s="45" t="s">
        <v>75</v>
      </c>
      <c r="F11" s="45" t="str">
        <f t="shared" si="0"/>
        <v>Daljinder Singh</v>
      </c>
      <c r="G11" s="45">
        <f ca="1">SUMIF(TOTAL, A11:$A$341,'INVOICES(FEB19-MAR18)'!$L$1)</f>
        <v>626.70000000000005</v>
      </c>
      <c r="H11" s="35">
        <f>_xlfn.IFNA(VLOOKUP(Table3[[#This Row],[S/0]],TOTAL,5,0),"Not listed")</f>
        <v>0</v>
      </c>
    </row>
    <row r="12" spans="1:8" x14ac:dyDescent="0.25">
      <c r="A12" s="40">
        <v>6160606</v>
      </c>
      <c r="B12" s="41">
        <v>43162</v>
      </c>
      <c r="C12" s="42" t="s">
        <v>78</v>
      </c>
      <c r="D12" s="42" t="s">
        <v>79</v>
      </c>
      <c r="E12" s="42" t="s">
        <v>63</v>
      </c>
      <c r="F12" s="42" t="str">
        <f t="shared" si="0"/>
        <v>Daljinder Singh</v>
      </c>
      <c r="G12" s="42">
        <f ca="1">SUMIF(TOTAL, A12:$A$341,'INVOICES(FEB19-MAR18)'!$L$1)</f>
        <v>169.37</v>
      </c>
      <c r="H12" s="34" t="str">
        <f>_xlfn.IFNA(VLOOKUP(Table3[[#This Row],[S/0]],TOTAL,5,0),"Not listed")</f>
        <v>P-NGA-CONNCT SDU</v>
      </c>
    </row>
    <row r="13" spans="1:8" x14ac:dyDescent="0.25">
      <c r="A13" s="43">
        <v>6193115</v>
      </c>
      <c r="B13" s="44">
        <v>43162</v>
      </c>
      <c r="C13" s="45" t="s">
        <v>80</v>
      </c>
      <c r="D13" s="45" t="s">
        <v>81</v>
      </c>
      <c r="E13" s="45" t="s">
        <v>61</v>
      </c>
      <c r="F13" s="45" t="str">
        <f t="shared" si="0"/>
        <v>Daljinder Singh</v>
      </c>
      <c r="G13" s="45">
        <f ca="1">SUMIF(TOTAL, A13:$A$341,'INVOICES(FEB19-MAR18)'!$L$1)</f>
        <v>433.57</v>
      </c>
      <c r="H13" s="35" t="str">
        <f>_xlfn.IFNA(VLOOKUP(Table3[[#This Row],[S/0]],TOTAL,5,0),"Not listed")</f>
        <v>P-NGA-CONNCT SDU</v>
      </c>
    </row>
    <row r="14" spans="1:8" x14ac:dyDescent="0.25">
      <c r="A14" s="40">
        <v>5904926</v>
      </c>
      <c r="B14" s="41">
        <v>43164</v>
      </c>
      <c r="C14" s="42" t="s">
        <v>82</v>
      </c>
      <c r="D14" s="42" t="s">
        <v>60</v>
      </c>
      <c r="E14" s="42" t="s">
        <v>61</v>
      </c>
      <c r="F14" s="42" t="str">
        <f t="shared" si="0"/>
        <v>Daljinder Singh</v>
      </c>
      <c r="G14" s="42">
        <f ca="1">SUMIF(TOTAL, A14:$A$341,'INVOICES(FEB19-MAR18)'!$L$1)</f>
        <v>626.70000000000005</v>
      </c>
      <c r="H14" s="34" t="str">
        <f>_xlfn.IFNA(VLOOKUP(Table3[[#This Row],[S/0]],TOTAL,5,0),"Not listed")</f>
        <v>P-NGA-CONNCT SDU</v>
      </c>
    </row>
    <row r="15" spans="1:8" x14ac:dyDescent="0.25">
      <c r="A15" s="43">
        <v>6233369</v>
      </c>
      <c r="B15" s="44">
        <v>43165</v>
      </c>
      <c r="C15" s="45" t="s">
        <v>83</v>
      </c>
      <c r="D15" s="45" t="s">
        <v>79</v>
      </c>
      <c r="E15" s="45" t="s">
        <v>84</v>
      </c>
      <c r="F15" s="45" t="str">
        <f t="shared" si="0"/>
        <v>Daljinder Singh</v>
      </c>
      <c r="G15" s="45">
        <f ca="1">SUMIF(TOTAL, A15:$A$341,'INVOICES(FEB19-MAR18)'!$L$1)</f>
        <v>83.33</v>
      </c>
      <c r="H15" s="35" t="str">
        <f>_xlfn.IFNA(VLOOKUP(Table3[[#This Row],[S/0]],TOTAL,5,0),"Not listed")</f>
        <v>P-NGA-CONNCT SDU</v>
      </c>
    </row>
    <row r="16" spans="1:8" x14ac:dyDescent="0.25">
      <c r="A16" s="40">
        <v>6170092</v>
      </c>
      <c r="B16" s="41">
        <v>43166</v>
      </c>
      <c r="C16" s="42" t="s">
        <v>85</v>
      </c>
      <c r="D16" s="42" t="s">
        <v>60</v>
      </c>
      <c r="E16" s="42" t="s">
        <v>61</v>
      </c>
      <c r="F16" s="42" t="str">
        <f t="shared" si="0"/>
        <v>Daljinder Singh</v>
      </c>
      <c r="G16" s="42">
        <f ca="1">SUMIF(TOTAL, A16:$A$341,'INVOICES(FEB19-MAR18)'!$L$1)</f>
        <v>626.70000000000005</v>
      </c>
      <c r="H16" s="34" t="str">
        <f>_xlfn.IFNA(VLOOKUP(Table3[[#This Row],[S/0]],TOTAL,5,0),"Not listed")</f>
        <v>P-NGA-CONNCT SDU</v>
      </c>
    </row>
    <row r="17" spans="1:8" x14ac:dyDescent="0.25">
      <c r="A17" s="43">
        <v>6184117</v>
      </c>
      <c r="B17" s="44">
        <v>43166</v>
      </c>
      <c r="C17" s="45" t="s">
        <v>86</v>
      </c>
      <c r="D17" s="45" t="s">
        <v>87</v>
      </c>
      <c r="E17" s="45" t="s">
        <v>61</v>
      </c>
      <c r="F17" s="45" t="str">
        <f t="shared" si="0"/>
        <v>Daljinder Singh</v>
      </c>
      <c r="G17" s="45">
        <f ca="1">SUMIF(TOTAL, A17:$A$341,'INVOICES(FEB19-MAR18)'!$L$1)</f>
        <v>254.64</v>
      </c>
      <c r="H17" s="35" t="str">
        <f>_xlfn.IFNA(VLOOKUP(Table3[[#This Row],[S/0]],TOTAL,5,0),"Not listed")</f>
        <v>P-NGA-BUILD ABF</v>
      </c>
    </row>
    <row r="18" spans="1:8" x14ac:dyDescent="0.25">
      <c r="A18" s="40">
        <v>6143332</v>
      </c>
      <c r="B18" s="41">
        <v>43171</v>
      </c>
      <c r="C18" s="42" t="s">
        <v>88</v>
      </c>
      <c r="D18" s="42" t="s">
        <v>81</v>
      </c>
      <c r="E18" s="42" t="s">
        <v>61</v>
      </c>
      <c r="F18" s="42" t="str">
        <f t="shared" si="0"/>
        <v>Daljinder Singh</v>
      </c>
      <c r="G18" s="42">
        <f ca="1">SUMIF(TOTAL, A18:$A$341,'INVOICES(FEB19-MAR18)'!$L$1)</f>
        <v>433.57</v>
      </c>
      <c r="H18" s="34" t="str">
        <f>_xlfn.IFNA(VLOOKUP(Table3[[#This Row],[S/0]],TOTAL,5,0),"Not listed")</f>
        <v>P-NGA-CONNCT SDU</v>
      </c>
    </row>
    <row r="19" spans="1:8" x14ac:dyDescent="0.25">
      <c r="A19" s="43">
        <v>6171247</v>
      </c>
      <c r="B19" s="44">
        <v>43171</v>
      </c>
      <c r="C19" s="45" t="s">
        <v>89</v>
      </c>
      <c r="D19" s="45" t="s">
        <v>90</v>
      </c>
      <c r="E19" s="45" t="s">
        <v>61</v>
      </c>
      <c r="F19" s="45" t="str">
        <f t="shared" si="0"/>
        <v>Daljinder Singh</v>
      </c>
      <c r="G19" s="45">
        <f ca="1">SUMIF(TOTAL, A19:$A$341,'INVOICES(FEB19-MAR18)'!$L$1)</f>
        <v>881.69</v>
      </c>
      <c r="H19" s="35" t="str">
        <f>_xlfn.IFNA(VLOOKUP(Table3[[#This Row],[S/0]],TOTAL,5,0),"Not listed")</f>
        <v>P-NGA-CONNCT SDU</v>
      </c>
    </row>
    <row r="20" spans="1:8" x14ac:dyDescent="0.25">
      <c r="A20" s="40">
        <v>5975469</v>
      </c>
      <c r="B20" s="41">
        <v>43172</v>
      </c>
      <c r="C20" s="42" t="s">
        <v>91</v>
      </c>
      <c r="D20" s="42" t="s">
        <v>81</v>
      </c>
      <c r="E20" s="42" t="s">
        <v>61</v>
      </c>
      <c r="F20" s="42" t="str">
        <f t="shared" si="0"/>
        <v>Daljinder Singh</v>
      </c>
      <c r="G20" s="42">
        <f ca="1">SUMIF(TOTAL, A20:$A$341,'INVOICES(FEB19-MAR18)'!$L$1)</f>
        <v>194.94</v>
      </c>
      <c r="H20" s="34" t="str">
        <f>_xlfn.IFNA(VLOOKUP(Table3[[#This Row],[S/0]],TOTAL,5,0),"Not listed")</f>
        <v>P-NGA-OSB REMED-ABF</v>
      </c>
    </row>
    <row r="21" spans="1:8" x14ac:dyDescent="0.25">
      <c r="A21" s="43">
        <v>6359223</v>
      </c>
      <c r="B21" s="44">
        <v>43173</v>
      </c>
      <c r="C21" s="45" t="s">
        <v>93</v>
      </c>
      <c r="D21" s="45" t="s">
        <v>94</v>
      </c>
      <c r="E21" s="45" t="s">
        <v>61</v>
      </c>
      <c r="F21" s="45" t="str">
        <f t="shared" si="0"/>
        <v>Daljinder Singh</v>
      </c>
      <c r="G21" s="45">
        <f ca="1">SUMIF(TOTAL, A21:$A$341,'INVOICES(FEB19-MAR18)'!$L$1)</f>
        <v>414.92</v>
      </c>
      <c r="H21" s="35" t="str">
        <f>_xlfn.IFNA(VLOOKUP(Table3[[#This Row],[S/0]],TOTAL,5,0),"Not listed")</f>
        <v>P-NGA-CONNCT SDU</v>
      </c>
    </row>
    <row r="22" spans="1:8" x14ac:dyDescent="0.25">
      <c r="A22" s="40">
        <v>2439106</v>
      </c>
      <c r="B22" s="41">
        <v>43174</v>
      </c>
      <c r="C22" s="42" t="s">
        <v>95</v>
      </c>
      <c r="D22" s="42" t="s">
        <v>87</v>
      </c>
      <c r="E22" s="42" t="s">
        <v>61</v>
      </c>
      <c r="F22" s="42" t="str">
        <f t="shared" si="0"/>
        <v>Daljinder Singh</v>
      </c>
      <c r="G22" s="42">
        <f ca="1">SUMIF(TOTAL, A22:$A$341,'INVOICES(FEB19-MAR18)'!$L$1)</f>
        <v>498.69</v>
      </c>
      <c r="H22" s="34" t="str">
        <f>_xlfn.IFNA(VLOOKUP(Table3[[#This Row],[S/0]],TOTAL,5,0),"Not listed")</f>
        <v>P-NGA-CONNCT SDU</v>
      </c>
    </row>
    <row r="23" spans="1:8" x14ac:dyDescent="0.25">
      <c r="A23" s="43">
        <v>6226512</v>
      </c>
      <c r="B23" s="44">
        <v>43175</v>
      </c>
      <c r="C23" s="45" t="s">
        <v>96</v>
      </c>
      <c r="D23" s="45" t="s">
        <v>57</v>
      </c>
      <c r="E23" s="45" t="s">
        <v>92</v>
      </c>
      <c r="F23" s="45" t="str">
        <f t="shared" si="0"/>
        <v>Daljinder Singh</v>
      </c>
      <c r="G23" s="45">
        <f ca="1">SUMIF(TOTAL, A23:$A$341,'INVOICES(FEB19-MAR18)'!$L$1)</f>
        <v>225.02</v>
      </c>
      <c r="H23" s="35" t="str">
        <f>_xlfn.IFNA(VLOOKUP(Table3[[#This Row],[S/0]],TOTAL,5,0),"Not listed")</f>
        <v>P-NGA-CONNCT SDU GFIELD</v>
      </c>
    </row>
    <row r="24" spans="1:8" x14ac:dyDescent="0.25">
      <c r="A24" s="40">
        <v>6415903</v>
      </c>
      <c r="B24" s="41">
        <v>43176</v>
      </c>
      <c r="C24" s="42" t="s">
        <v>97</v>
      </c>
      <c r="D24" s="42" t="s">
        <v>98</v>
      </c>
      <c r="E24" s="42" t="s">
        <v>84</v>
      </c>
      <c r="F24" s="42" t="str">
        <f t="shared" si="0"/>
        <v>Daljinder Singh</v>
      </c>
      <c r="G24" s="42">
        <f ca="1">SUMIF(TOTAL, A24:$A$341,'INVOICES(FEB19-MAR18)'!$L$1)</f>
        <v>225.02</v>
      </c>
      <c r="H24" s="34" t="str">
        <f>_xlfn.IFNA(VLOOKUP(Table3[[#This Row],[S/0]],TOTAL,5,0),"Not listed")</f>
        <v>P-NGA-CONNCT SDU GFIELD</v>
      </c>
    </row>
    <row r="25" spans="1:8" x14ac:dyDescent="0.25">
      <c r="A25" s="43">
        <v>6415794</v>
      </c>
      <c r="B25" s="44">
        <v>43176</v>
      </c>
      <c r="C25" s="45" t="s">
        <v>99</v>
      </c>
      <c r="D25" s="45" t="s">
        <v>60</v>
      </c>
      <c r="E25" s="45" t="s">
        <v>61</v>
      </c>
      <c r="F25" s="45" t="str">
        <f t="shared" si="0"/>
        <v>Daljinder Singh</v>
      </c>
      <c r="G25" s="45">
        <f ca="1">SUMIF(TOTAL, A25:$A$341,'INVOICES(FEB19-MAR18)'!$L$1)</f>
        <v>383.5</v>
      </c>
      <c r="H25" s="35" t="str">
        <f>_xlfn.IFNA(VLOOKUP(Table3[[#This Row],[S/0]],TOTAL,5,0),"Not listed")</f>
        <v>P-NGA-BUILD ABF</v>
      </c>
    </row>
  </sheetData>
  <conditionalFormatting sqref="H1:H25">
    <cfRule type="colorScale" priority="1">
      <colorScale>
        <cfvo type="min"/>
        <cfvo type="max"/>
        <color rgb="FFFF7128"/>
        <color rgb="FFFFEF9C"/>
      </colorScale>
    </cfRule>
    <cfRule type="containsText" dxfId="8" priority="2" operator="containsText" text="Not listed">
      <formula>NOT(ISERROR(SEARCH("Not listed",H1)))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9" sqref="C9"/>
    </sheetView>
  </sheetViews>
  <sheetFormatPr defaultRowHeight="15" x14ac:dyDescent="0.25"/>
  <cols>
    <col min="1" max="1" width="13.28515625" customWidth="1"/>
    <col min="2" max="2" width="10.42578125" customWidth="1"/>
    <col min="3" max="3" width="61.7109375" customWidth="1"/>
    <col min="4" max="4" width="34.28515625" customWidth="1"/>
    <col min="5" max="5" width="16" customWidth="1"/>
    <col min="6" max="6" width="18.7109375" customWidth="1"/>
    <col min="7" max="7" width="26.42578125" customWidth="1"/>
    <col min="8" max="8" width="26.140625" customWidth="1"/>
  </cols>
  <sheetData>
    <row r="1" spans="1:8" x14ac:dyDescent="0.25">
      <c r="A1" s="23" t="s">
        <v>51</v>
      </c>
      <c r="B1" s="24" t="s">
        <v>50</v>
      </c>
      <c r="C1" s="25" t="s">
        <v>52</v>
      </c>
      <c r="D1" s="25" t="s">
        <v>53</v>
      </c>
      <c r="E1" s="25" t="s">
        <v>54</v>
      </c>
      <c r="F1" s="25" t="s">
        <v>55</v>
      </c>
      <c r="G1" s="25" t="s">
        <v>305</v>
      </c>
      <c r="H1" s="46" t="s">
        <v>320</v>
      </c>
    </row>
    <row r="2" spans="1:8" x14ac:dyDescent="0.25">
      <c r="A2" s="26">
        <v>5480700</v>
      </c>
      <c r="B2" s="27">
        <v>43150</v>
      </c>
      <c r="C2" s="28" t="s">
        <v>168</v>
      </c>
      <c r="D2" s="28" t="s">
        <v>60</v>
      </c>
      <c r="E2" s="28" t="s">
        <v>61</v>
      </c>
      <c r="F2" s="28" t="s">
        <v>31</v>
      </c>
      <c r="G2" s="28">
        <v>498.69</v>
      </c>
      <c r="H2" s="32" t="s">
        <v>27</v>
      </c>
    </row>
    <row r="3" spans="1:8" x14ac:dyDescent="0.25">
      <c r="A3" s="29">
        <v>5818455</v>
      </c>
      <c r="B3" s="30">
        <v>43151</v>
      </c>
      <c r="C3" s="31" t="s">
        <v>169</v>
      </c>
      <c r="D3" s="31" t="s">
        <v>60</v>
      </c>
      <c r="E3" s="31" t="s">
        <v>61</v>
      </c>
      <c r="F3" s="31" t="s">
        <v>31</v>
      </c>
      <c r="G3" s="31">
        <v>498.69000000000005</v>
      </c>
      <c r="H3" s="33" t="s">
        <v>27</v>
      </c>
    </row>
    <row r="4" spans="1:8" x14ac:dyDescent="0.25">
      <c r="A4" s="26">
        <v>5836864</v>
      </c>
      <c r="B4" s="27">
        <v>43152</v>
      </c>
      <c r="C4" s="28" t="s">
        <v>170</v>
      </c>
      <c r="D4" s="28" t="s">
        <v>66</v>
      </c>
      <c r="E4" s="28" t="s">
        <v>63</v>
      </c>
      <c r="F4" s="28" t="s">
        <v>31</v>
      </c>
      <c r="G4" s="28">
        <v>433.57</v>
      </c>
      <c r="H4" s="32" t="s">
        <v>27</v>
      </c>
    </row>
    <row r="5" spans="1:8" x14ac:dyDescent="0.25">
      <c r="A5" s="29">
        <v>5966916</v>
      </c>
      <c r="B5" s="30">
        <v>43152</v>
      </c>
      <c r="C5" s="31" t="s">
        <v>171</v>
      </c>
      <c r="D5" s="31" t="s">
        <v>81</v>
      </c>
      <c r="E5" s="31" t="s">
        <v>61</v>
      </c>
      <c r="F5" s="31" t="s">
        <v>31</v>
      </c>
      <c r="G5" s="31">
        <v>433.57</v>
      </c>
      <c r="H5" s="33" t="s">
        <v>27</v>
      </c>
    </row>
    <row r="6" spans="1:8" x14ac:dyDescent="0.25">
      <c r="A6" s="26">
        <v>5703308</v>
      </c>
      <c r="B6" s="27">
        <v>43153</v>
      </c>
      <c r="C6" s="28" t="s">
        <v>172</v>
      </c>
      <c r="D6" s="28" t="s">
        <v>66</v>
      </c>
      <c r="E6" s="28" t="s">
        <v>173</v>
      </c>
      <c r="F6" s="28" t="s">
        <v>31</v>
      </c>
      <c r="G6" s="28">
        <v>433.57</v>
      </c>
      <c r="H6" s="32" t="s">
        <v>27</v>
      </c>
    </row>
    <row r="7" spans="1:8" x14ac:dyDescent="0.25">
      <c r="A7" s="29">
        <v>5945022</v>
      </c>
      <c r="B7" s="30">
        <v>43154</v>
      </c>
      <c r="C7" s="31" t="s">
        <v>174</v>
      </c>
      <c r="D7" s="31" t="s">
        <v>60</v>
      </c>
      <c r="E7" s="31" t="s">
        <v>61</v>
      </c>
      <c r="F7" s="31" t="s">
        <v>31</v>
      </c>
      <c r="G7" s="31">
        <v>626.70000000000005</v>
      </c>
      <c r="H7" s="33" t="s">
        <v>27</v>
      </c>
    </row>
    <row r="8" spans="1:8" x14ac:dyDescent="0.25">
      <c r="A8" s="26">
        <v>5417462</v>
      </c>
      <c r="B8" s="27">
        <v>43155</v>
      </c>
      <c r="C8" s="28" t="s">
        <v>175</v>
      </c>
      <c r="D8" s="28" t="s">
        <v>57</v>
      </c>
      <c r="E8" s="28" t="s">
        <v>92</v>
      </c>
      <c r="F8" s="28" t="s">
        <v>31</v>
      </c>
      <c r="G8" s="28">
        <v>433.57</v>
      </c>
      <c r="H8" s="32" t="s">
        <v>18</v>
      </c>
    </row>
    <row r="9" spans="1:8" x14ac:dyDescent="0.25">
      <c r="A9" s="29">
        <v>5579713</v>
      </c>
      <c r="B9" s="30">
        <v>43155</v>
      </c>
      <c r="C9" s="31" t="s">
        <v>176</v>
      </c>
      <c r="D9" s="31" t="s">
        <v>81</v>
      </c>
      <c r="E9" s="31" t="s">
        <v>61</v>
      </c>
      <c r="F9" s="31" t="s">
        <v>31</v>
      </c>
      <c r="G9" s="31">
        <v>433.57</v>
      </c>
      <c r="H9" s="33" t="s">
        <v>14</v>
      </c>
    </row>
    <row r="10" spans="1:8" x14ac:dyDescent="0.25">
      <c r="A10" s="26">
        <v>5918104</v>
      </c>
      <c r="B10" s="27">
        <v>43155</v>
      </c>
      <c r="C10" s="28" t="s">
        <v>177</v>
      </c>
      <c r="D10" s="28" t="s">
        <v>81</v>
      </c>
      <c r="E10" s="28" t="s">
        <v>61</v>
      </c>
      <c r="F10" s="28" t="s">
        <v>31</v>
      </c>
      <c r="G10" s="28">
        <v>433.57</v>
      </c>
      <c r="H10" s="32" t="s">
        <v>14</v>
      </c>
    </row>
    <row r="11" spans="1:8" x14ac:dyDescent="0.25">
      <c r="A11" s="29">
        <v>6028532</v>
      </c>
      <c r="B11" s="30">
        <v>43158</v>
      </c>
      <c r="C11" s="31" t="s">
        <v>178</v>
      </c>
      <c r="D11" s="31" t="s">
        <v>60</v>
      </c>
      <c r="E11" s="31" t="s">
        <v>61</v>
      </c>
      <c r="F11" s="31" t="s">
        <v>31</v>
      </c>
      <c r="G11" s="31">
        <v>626.70000000000005</v>
      </c>
      <c r="H11" s="33" t="s">
        <v>27</v>
      </c>
    </row>
    <row r="12" spans="1:8" x14ac:dyDescent="0.25">
      <c r="A12" s="26">
        <v>6143647</v>
      </c>
      <c r="B12" s="27">
        <v>43160</v>
      </c>
      <c r="C12" s="28" t="s">
        <v>179</v>
      </c>
      <c r="D12" s="28" t="s">
        <v>81</v>
      </c>
      <c r="E12" s="28" t="s">
        <v>61</v>
      </c>
      <c r="F12" s="28" t="s">
        <v>31</v>
      </c>
      <c r="G12" s="28">
        <v>433.57</v>
      </c>
      <c r="H12" s="32" t="s">
        <v>27</v>
      </c>
    </row>
    <row r="13" spans="1:8" x14ac:dyDescent="0.25">
      <c r="A13" s="29">
        <v>6171579</v>
      </c>
      <c r="B13" s="30">
        <v>43161</v>
      </c>
      <c r="C13" s="31" t="s">
        <v>180</v>
      </c>
      <c r="D13" s="31" t="s">
        <v>81</v>
      </c>
      <c r="E13" s="31" t="s">
        <v>61</v>
      </c>
      <c r="F13" s="31" t="s">
        <v>31</v>
      </c>
      <c r="G13" s="31">
        <v>433.57</v>
      </c>
      <c r="H13" s="33" t="s">
        <v>27</v>
      </c>
    </row>
    <row r="14" spans="1:8" x14ac:dyDescent="0.25">
      <c r="A14" s="26">
        <v>5984346</v>
      </c>
      <c r="B14" s="27">
        <v>43161</v>
      </c>
      <c r="C14" s="28" t="s">
        <v>181</v>
      </c>
      <c r="D14" s="28" t="s">
        <v>81</v>
      </c>
      <c r="E14" s="28" t="s">
        <v>61</v>
      </c>
      <c r="F14" s="28" t="s">
        <v>31</v>
      </c>
      <c r="G14" s="28">
        <v>433.57</v>
      </c>
      <c r="H14" s="32" t="s">
        <v>27</v>
      </c>
    </row>
    <row r="15" spans="1:8" x14ac:dyDescent="0.25">
      <c r="A15" s="29">
        <v>5874825</v>
      </c>
      <c r="B15" s="30">
        <v>43164</v>
      </c>
      <c r="C15" s="31" t="s">
        <v>183</v>
      </c>
      <c r="D15" s="31" t="s">
        <v>60</v>
      </c>
      <c r="E15" s="31" t="s">
        <v>184</v>
      </c>
      <c r="F15" s="31" t="s">
        <v>31</v>
      </c>
      <c r="G15" s="31">
        <v>626.70000000000005</v>
      </c>
      <c r="H15" s="33" t="s">
        <v>14</v>
      </c>
    </row>
    <row r="16" spans="1:8" x14ac:dyDescent="0.25">
      <c r="A16" s="26">
        <v>5722167</v>
      </c>
      <c r="B16" s="27">
        <v>43164</v>
      </c>
      <c r="C16" s="28" t="s">
        <v>186</v>
      </c>
      <c r="D16" s="28" t="s">
        <v>150</v>
      </c>
      <c r="E16" s="28" t="s">
        <v>84</v>
      </c>
      <c r="F16" s="28" t="s">
        <v>31</v>
      </c>
      <c r="G16" s="28">
        <v>205.64</v>
      </c>
      <c r="H16" s="32" t="s">
        <v>27</v>
      </c>
    </row>
    <row r="17" spans="1:8" x14ac:dyDescent="0.25">
      <c r="A17" s="29">
        <v>6233543</v>
      </c>
      <c r="B17" s="30">
        <v>43165</v>
      </c>
      <c r="C17" s="31" t="s">
        <v>187</v>
      </c>
      <c r="D17" s="31" t="s">
        <v>60</v>
      </c>
      <c r="E17" s="31" t="s">
        <v>184</v>
      </c>
      <c r="F17" s="31" t="s">
        <v>31</v>
      </c>
      <c r="G17" s="31">
        <v>498.69000000000005</v>
      </c>
      <c r="H17" s="33" t="s">
        <v>27</v>
      </c>
    </row>
    <row r="18" spans="1:8" x14ac:dyDescent="0.25">
      <c r="A18" s="26">
        <v>6224752</v>
      </c>
      <c r="B18" s="27">
        <v>43168</v>
      </c>
      <c r="C18" s="28" t="s">
        <v>188</v>
      </c>
      <c r="D18" s="28" t="s">
        <v>87</v>
      </c>
      <c r="E18" s="28" t="s">
        <v>184</v>
      </c>
      <c r="F18" s="28" t="s">
        <v>31</v>
      </c>
      <c r="G18" s="28">
        <v>498.69</v>
      </c>
      <c r="H18" s="32" t="s">
        <v>27</v>
      </c>
    </row>
    <row r="19" spans="1:8" x14ac:dyDescent="0.25">
      <c r="A19" s="29">
        <v>6327599</v>
      </c>
      <c r="B19" s="30">
        <v>43169</v>
      </c>
      <c r="C19" s="31" t="s">
        <v>189</v>
      </c>
      <c r="D19" s="31" t="s">
        <v>81</v>
      </c>
      <c r="E19" s="31" t="s">
        <v>184</v>
      </c>
      <c r="F19" s="31" t="s">
        <v>31</v>
      </c>
      <c r="G19" s="31">
        <v>433.57</v>
      </c>
      <c r="H19" s="33" t="s">
        <v>14</v>
      </c>
    </row>
    <row r="20" spans="1:8" x14ac:dyDescent="0.25">
      <c r="A20" s="26">
        <v>5774233</v>
      </c>
      <c r="B20" s="27">
        <v>43171</v>
      </c>
      <c r="C20" s="28" t="s">
        <v>190</v>
      </c>
      <c r="D20" s="28" t="s">
        <v>90</v>
      </c>
      <c r="E20" s="28" t="s">
        <v>184</v>
      </c>
      <c r="F20" s="28" t="s">
        <v>31</v>
      </c>
      <c r="G20" s="28">
        <v>881.69</v>
      </c>
      <c r="H20" s="32" t="s">
        <v>27</v>
      </c>
    </row>
    <row r="21" spans="1:8" x14ac:dyDescent="0.25">
      <c r="A21" s="29">
        <v>5665623</v>
      </c>
      <c r="B21" s="30">
        <v>43172</v>
      </c>
      <c r="C21" s="31" t="s">
        <v>191</v>
      </c>
      <c r="D21" s="31" t="s">
        <v>87</v>
      </c>
      <c r="E21" s="31" t="s">
        <v>184</v>
      </c>
      <c r="F21" s="31" t="s">
        <v>31</v>
      </c>
      <c r="G21" s="31">
        <v>498.69</v>
      </c>
      <c r="H21" s="33" t="s">
        <v>27</v>
      </c>
    </row>
    <row r="22" spans="1:8" x14ac:dyDescent="0.25">
      <c r="A22" s="26">
        <v>6292649</v>
      </c>
      <c r="B22" s="27">
        <v>43172</v>
      </c>
      <c r="C22" s="28" t="s">
        <v>192</v>
      </c>
      <c r="D22" s="28" t="s">
        <v>79</v>
      </c>
      <c r="E22" s="28" t="s">
        <v>84</v>
      </c>
      <c r="F22" s="28" t="s">
        <v>31</v>
      </c>
      <c r="G22" s="28">
        <v>90.81</v>
      </c>
      <c r="H22" s="32" t="s">
        <v>27</v>
      </c>
    </row>
    <row r="23" spans="1:8" x14ac:dyDescent="0.25">
      <c r="A23" s="29">
        <v>6339791</v>
      </c>
      <c r="B23" s="30">
        <v>43175</v>
      </c>
      <c r="C23" s="31" t="s">
        <v>194</v>
      </c>
      <c r="D23" s="31" t="s">
        <v>60</v>
      </c>
      <c r="E23" s="31" t="s">
        <v>184</v>
      </c>
      <c r="F23" s="31" t="s">
        <v>31</v>
      </c>
      <c r="G23" s="31">
        <v>626.70000000000005</v>
      </c>
      <c r="H23" s="33" t="s">
        <v>27</v>
      </c>
    </row>
  </sheetData>
  <conditionalFormatting sqref="H1:H23">
    <cfRule type="colorScale" priority="1">
      <colorScale>
        <cfvo type="min"/>
        <cfvo type="max"/>
        <color rgb="FFFF7128"/>
        <color rgb="FFFFEF9C"/>
      </colorScale>
    </cfRule>
    <cfRule type="containsText" dxfId="7" priority="2" operator="containsText" text="Not listed">
      <formula>NOT(ISERROR(SEARCH("Not listed",H1)))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6" sqref="E6"/>
    </sheetView>
  </sheetViews>
  <sheetFormatPr defaultRowHeight="15" x14ac:dyDescent="0.25"/>
  <cols>
    <col min="2" max="2" width="14.28515625" customWidth="1"/>
    <col min="3" max="3" width="40.7109375" customWidth="1"/>
    <col min="4" max="4" width="43.85546875" customWidth="1"/>
    <col min="6" max="6" width="28.140625" customWidth="1"/>
    <col min="8" max="8" width="22.28515625" customWidth="1"/>
  </cols>
  <sheetData>
    <row r="1" spans="1:8" x14ac:dyDescent="0.25">
      <c r="A1" s="23" t="s">
        <v>51</v>
      </c>
      <c r="B1" s="24" t="s">
        <v>50</v>
      </c>
      <c r="C1" s="25" t="s">
        <v>52</v>
      </c>
      <c r="D1" s="25" t="s">
        <v>53</v>
      </c>
      <c r="E1" s="25" t="s">
        <v>54</v>
      </c>
      <c r="F1" s="25" t="s">
        <v>55</v>
      </c>
      <c r="G1" s="25" t="s">
        <v>305</v>
      </c>
      <c r="H1" s="46" t="s">
        <v>320</v>
      </c>
    </row>
    <row r="2" spans="1:8" x14ac:dyDescent="0.25">
      <c r="A2" s="26">
        <v>5622979</v>
      </c>
      <c r="B2" s="27">
        <v>43150</v>
      </c>
      <c r="C2" s="28" t="s">
        <v>116</v>
      </c>
      <c r="D2" s="28" t="s">
        <v>90</v>
      </c>
      <c r="E2" s="28" t="s">
        <v>61</v>
      </c>
      <c r="F2" s="28" t="s">
        <v>38</v>
      </c>
      <c r="G2" s="28">
        <v>881.69</v>
      </c>
      <c r="H2" s="32" t="s">
        <v>27</v>
      </c>
    </row>
    <row r="3" spans="1:8" x14ac:dyDescent="0.25">
      <c r="A3" s="29">
        <v>5741629</v>
      </c>
      <c r="B3" s="30">
        <v>43152</v>
      </c>
      <c r="C3" s="31" t="s">
        <v>117</v>
      </c>
      <c r="D3" s="31" t="s">
        <v>62</v>
      </c>
      <c r="E3" s="31" t="s">
        <v>63</v>
      </c>
      <c r="F3" s="31" t="s">
        <v>38</v>
      </c>
      <c r="G3" s="31">
        <v>626.70000000000005</v>
      </c>
      <c r="H3" s="33" t="s">
        <v>27</v>
      </c>
    </row>
    <row r="4" spans="1:8" x14ac:dyDescent="0.25">
      <c r="A4" s="26">
        <v>5912786</v>
      </c>
      <c r="B4" s="27">
        <v>43152</v>
      </c>
      <c r="C4" s="28" t="s">
        <v>118</v>
      </c>
      <c r="D4" s="28" t="s">
        <v>60</v>
      </c>
      <c r="E4" s="28" t="s">
        <v>61</v>
      </c>
      <c r="F4" s="28" t="s">
        <v>38</v>
      </c>
      <c r="G4" s="28">
        <v>626.70000000000005</v>
      </c>
      <c r="H4" s="32" t="s">
        <v>27</v>
      </c>
    </row>
    <row r="5" spans="1:8" x14ac:dyDescent="0.25">
      <c r="A5" s="29">
        <v>5765439</v>
      </c>
      <c r="B5" s="30">
        <v>43153</v>
      </c>
      <c r="C5" s="31" t="s">
        <v>119</v>
      </c>
      <c r="D5" s="31" t="s">
        <v>98</v>
      </c>
      <c r="E5" s="31" t="s">
        <v>63</v>
      </c>
      <c r="F5" s="31" t="s">
        <v>38</v>
      </c>
      <c r="G5" s="31">
        <v>225.02</v>
      </c>
      <c r="H5" s="33" t="s">
        <v>302</v>
      </c>
    </row>
    <row r="6" spans="1:8" x14ac:dyDescent="0.25">
      <c r="A6" s="26">
        <v>5996478</v>
      </c>
      <c r="B6" s="27">
        <v>43154</v>
      </c>
      <c r="C6" s="28" t="s">
        <v>120</v>
      </c>
      <c r="D6" s="28" t="s">
        <v>90</v>
      </c>
      <c r="E6" s="28" t="s">
        <v>61</v>
      </c>
      <c r="F6" s="28" t="s">
        <v>38</v>
      </c>
      <c r="G6" s="28">
        <v>881.69</v>
      </c>
      <c r="H6" s="32" t="s">
        <v>27</v>
      </c>
    </row>
    <row r="7" spans="1:8" x14ac:dyDescent="0.25">
      <c r="A7" s="29">
        <v>6076164</v>
      </c>
      <c r="B7" s="30">
        <v>43157</v>
      </c>
      <c r="C7" s="31" t="s">
        <v>121</v>
      </c>
      <c r="D7" s="31" t="s">
        <v>87</v>
      </c>
      <c r="E7" s="31" t="s">
        <v>61</v>
      </c>
      <c r="F7" s="31" t="s">
        <v>38</v>
      </c>
      <c r="G7" s="31">
        <v>433.57</v>
      </c>
      <c r="H7" s="33" t="s">
        <v>27</v>
      </c>
    </row>
    <row r="8" spans="1:8" x14ac:dyDescent="0.25">
      <c r="A8" s="26">
        <v>5972696</v>
      </c>
      <c r="B8" s="27">
        <v>43158</v>
      </c>
      <c r="C8" s="28" t="s">
        <v>122</v>
      </c>
      <c r="D8" s="28" t="s">
        <v>60</v>
      </c>
      <c r="E8" s="28" t="s">
        <v>61</v>
      </c>
      <c r="F8" s="28" t="s">
        <v>38</v>
      </c>
      <c r="G8" s="28">
        <v>498.69000000000005</v>
      </c>
      <c r="H8" s="32" t="s">
        <v>14</v>
      </c>
    </row>
    <row r="9" spans="1:8" x14ac:dyDescent="0.25">
      <c r="A9" s="29">
        <v>6170884</v>
      </c>
      <c r="B9" s="30">
        <v>43160</v>
      </c>
      <c r="C9" s="31" t="s">
        <v>123</v>
      </c>
      <c r="D9" s="31" t="s">
        <v>60</v>
      </c>
      <c r="E9" s="31" t="s">
        <v>61</v>
      </c>
      <c r="F9" s="31" t="s">
        <v>38</v>
      </c>
      <c r="G9" s="31">
        <v>626.70000000000005</v>
      </c>
      <c r="H9" s="33" t="s">
        <v>27</v>
      </c>
    </row>
    <row r="10" spans="1:8" x14ac:dyDescent="0.25">
      <c r="A10" s="26">
        <v>6187096</v>
      </c>
      <c r="B10" s="27">
        <v>43161</v>
      </c>
      <c r="C10" s="28" t="s">
        <v>124</v>
      </c>
      <c r="D10" s="28" t="s">
        <v>81</v>
      </c>
      <c r="E10" s="28" t="s">
        <v>61</v>
      </c>
      <c r="F10" s="28" t="s">
        <v>38</v>
      </c>
      <c r="G10" s="28">
        <v>433.57</v>
      </c>
      <c r="H10" s="32" t="s">
        <v>27</v>
      </c>
    </row>
    <row r="11" spans="1:8" x14ac:dyDescent="0.25">
      <c r="A11" s="29">
        <v>5777125</v>
      </c>
      <c r="B11" s="30">
        <v>43162</v>
      </c>
      <c r="C11" s="31" t="s">
        <v>125</v>
      </c>
      <c r="D11" s="31" t="s">
        <v>90</v>
      </c>
      <c r="E11" s="31" t="s">
        <v>61</v>
      </c>
      <c r="F11" s="31" t="s">
        <v>38</v>
      </c>
      <c r="G11" s="31">
        <v>881.69</v>
      </c>
      <c r="H11" s="33" t="s">
        <v>27</v>
      </c>
    </row>
    <row r="12" spans="1:8" x14ac:dyDescent="0.25">
      <c r="A12" s="26">
        <v>6215774</v>
      </c>
      <c r="B12" s="27">
        <v>43164</v>
      </c>
      <c r="C12" s="28" t="s">
        <v>127</v>
      </c>
      <c r="D12" s="28" t="s">
        <v>79</v>
      </c>
      <c r="E12" s="28" t="s">
        <v>63</v>
      </c>
      <c r="F12" s="28" t="s">
        <v>38</v>
      </c>
      <c r="G12" s="28">
        <v>364.61</v>
      </c>
      <c r="H12" s="32" t="s">
        <v>27</v>
      </c>
    </row>
    <row r="13" spans="1:8" x14ac:dyDescent="0.25">
      <c r="A13" s="29">
        <v>6138679</v>
      </c>
      <c r="B13" s="30">
        <v>43164</v>
      </c>
      <c r="C13" s="31" t="s">
        <v>128</v>
      </c>
      <c r="D13" s="31" t="s">
        <v>60</v>
      </c>
      <c r="E13" s="31" t="s">
        <v>61</v>
      </c>
      <c r="F13" s="31" t="s">
        <v>38</v>
      </c>
      <c r="G13" s="31">
        <v>626.70000000000005</v>
      </c>
      <c r="H13" s="33" t="s">
        <v>27</v>
      </c>
    </row>
    <row r="14" spans="1:8" x14ac:dyDescent="0.25">
      <c r="A14" s="26">
        <v>6228502</v>
      </c>
      <c r="B14" s="27">
        <v>43165</v>
      </c>
      <c r="C14" s="28" t="s">
        <v>129</v>
      </c>
      <c r="D14" s="28" t="s">
        <v>81</v>
      </c>
      <c r="E14" s="28" t="s">
        <v>61</v>
      </c>
      <c r="F14" s="28" t="s">
        <v>38</v>
      </c>
      <c r="G14" s="28">
        <v>433.57</v>
      </c>
      <c r="H14" s="32" t="s">
        <v>27</v>
      </c>
    </row>
    <row r="15" spans="1:8" x14ac:dyDescent="0.25">
      <c r="A15" s="29">
        <v>6234397</v>
      </c>
      <c r="B15" s="30">
        <v>43165</v>
      </c>
      <c r="C15" s="31" t="s">
        <v>130</v>
      </c>
      <c r="D15" s="31" t="s">
        <v>79</v>
      </c>
      <c r="E15" s="31" t="s">
        <v>63</v>
      </c>
      <c r="F15" s="31" t="s">
        <v>38</v>
      </c>
      <c r="G15" s="31">
        <v>169.37</v>
      </c>
      <c r="H15" s="33" t="s">
        <v>27</v>
      </c>
    </row>
    <row r="16" spans="1:8" x14ac:dyDescent="0.25">
      <c r="A16" s="26">
        <v>6226057</v>
      </c>
      <c r="B16" s="27">
        <v>43165</v>
      </c>
      <c r="C16" s="28" t="s">
        <v>131</v>
      </c>
      <c r="D16" s="28" t="s">
        <v>81</v>
      </c>
      <c r="E16" s="28" t="s">
        <v>61</v>
      </c>
      <c r="F16" s="28" t="s">
        <v>38</v>
      </c>
      <c r="G16" s="28">
        <v>433.57</v>
      </c>
      <c r="H16" s="32" t="s">
        <v>27</v>
      </c>
    </row>
    <row r="17" spans="1:8" x14ac:dyDescent="0.25">
      <c r="A17" s="29">
        <v>6288937</v>
      </c>
      <c r="B17" s="30">
        <v>43168</v>
      </c>
      <c r="C17" s="31" t="s">
        <v>132</v>
      </c>
      <c r="D17" s="31" t="s">
        <v>87</v>
      </c>
      <c r="E17" s="31" t="s">
        <v>61</v>
      </c>
      <c r="F17" s="31" t="s">
        <v>38</v>
      </c>
      <c r="G17" s="31">
        <v>498.69</v>
      </c>
      <c r="H17" s="33" t="s">
        <v>27</v>
      </c>
    </row>
    <row r="18" spans="1:8" x14ac:dyDescent="0.25">
      <c r="A18" s="26">
        <v>6295220</v>
      </c>
      <c r="B18" s="27">
        <v>43169</v>
      </c>
      <c r="C18" s="28" t="s">
        <v>133</v>
      </c>
      <c r="D18" s="28" t="s">
        <v>60</v>
      </c>
      <c r="E18" s="28" t="s">
        <v>61</v>
      </c>
      <c r="F18" s="28" t="s">
        <v>38</v>
      </c>
      <c r="G18" s="28">
        <v>383.5</v>
      </c>
      <c r="H18" s="32" t="s">
        <v>14</v>
      </c>
    </row>
    <row r="19" spans="1:8" x14ac:dyDescent="0.25">
      <c r="A19" s="29">
        <v>6293408</v>
      </c>
      <c r="B19" s="30">
        <v>43173</v>
      </c>
      <c r="C19" s="31" t="s">
        <v>134</v>
      </c>
      <c r="D19" s="31" t="s">
        <v>90</v>
      </c>
      <c r="E19" s="31" t="s">
        <v>61</v>
      </c>
      <c r="F19" s="31" t="s">
        <v>38</v>
      </c>
      <c r="G19" s="31">
        <v>881.69</v>
      </c>
      <c r="H19" s="33" t="s">
        <v>27</v>
      </c>
    </row>
    <row r="20" spans="1:8" x14ac:dyDescent="0.25">
      <c r="A20" s="26">
        <v>6346092</v>
      </c>
      <c r="B20" s="27">
        <v>43174</v>
      </c>
      <c r="C20" s="28" t="s">
        <v>135</v>
      </c>
      <c r="D20" s="28" t="s">
        <v>74</v>
      </c>
      <c r="E20" s="28" t="s">
        <v>63</v>
      </c>
      <c r="F20" s="28" t="s">
        <v>38</v>
      </c>
      <c r="G20" s="28">
        <v>414.92</v>
      </c>
      <c r="H20" s="32" t="s">
        <v>27</v>
      </c>
    </row>
    <row r="21" spans="1:8" x14ac:dyDescent="0.25">
      <c r="A21" s="29">
        <v>6288741</v>
      </c>
      <c r="B21" s="30">
        <v>43175</v>
      </c>
      <c r="C21" s="31" t="s">
        <v>136</v>
      </c>
      <c r="D21" s="31" t="s">
        <v>57</v>
      </c>
      <c r="E21" s="31" t="s">
        <v>92</v>
      </c>
      <c r="F21" s="31" t="s">
        <v>38</v>
      </c>
      <c r="G21" s="31">
        <v>383.5</v>
      </c>
      <c r="H21" s="33" t="s">
        <v>18</v>
      </c>
    </row>
  </sheetData>
  <conditionalFormatting sqref="H1:H21">
    <cfRule type="colorScale" priority="1">
      <colorScale>
        <cfvo type="min"/>
        <cfvo type="max"/>
        <color rgb="FFFF7128"/>
        <color rgb="FFFFEF9C"/>
      </colorScale>
    </cfRule>
    <cfRule type="containsText" dxfId="6" priority="2" operator="containsText" text="Not listed">
      <formula>NOT(ISERROR(SEARCH("Not listed",H1)))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H28"/>
    </sheetView>
  </sheetViews>
  <sheetFormatPr defaultRowHeight="15" x14ac:dyDescent="0.25"/>
  <cols>
    <col min="2" max="2" width="12.42578125" customWidth="1"/>
    <col min="3" max="3" width="49.85546875" customWidth="1"/>
    <col min="4" max="4" width="41.42578125" customWidth="1"/>
    <col min="6" max="6" width="26.42578125" customWidth="1"/>
    <col min="8" max="8" width="26.28515625" customWidth="1"/>
  </cols>
  <sheetData>
    <row r="1" spans="1:8" x14ac:dyDescent="0.25">
      <c r="A1" s="23" t="s">
        <v>51</v>
      </c>
      <c r="B1" s="24" t="s">
        <v>50</v>
      </c>
      <c r="C1" s="25" t="s">
        <v>52</v>
      </c>
      <c r="D1" s="25" t="s">
        <v>53</v>
      </c>
      <c r="E1" s="25" t="s">
        <v>54</v>
      </c>
      <c r="F1" s="25" t="s">
        <v>55</v>
      </c>
      <c r="G1" s="25" t="s">
        <v>305</v>
      </c>
      <c r="H1" s="46" t="s">
        <v>320</v>
      </c>
    </row>
    <row r="2" spans="1:8" x14ac:dyDescent="0.25">
      <c r="A2" s="26">
        <v>5859182</v>
      </c>
      <c r="B2" s="27">
        <v>43150</v>
      </c>
      <c r="C2" s="28" t="s">
        <v>139</v>
      </c>
      <c r="D2" s="28" t="s">
        <v>79</v>
      </c>
      <c r="E2" s="28" t="s">
        <v>63</v>
      </c>
      <c r="F2" s="28" t="s">
        <v>25</v>
      </c>
      <c r="G2" s="28">
        <v>90.81</v>
      </c>
      <c r="H2" s="32" t="s">
        <v>27</v>
      </c>
    </row>
    <row r="3" spans="1:8" x14ac:dyDescent="0.25">
      <c r="A3" s="29">
        <v>5575201</v>
      </c>
      <c r="B3" s="30">
        <v>43151</v>
      </c>
      <c r="C3" s="31" t="s">
        <v>140</v>
      </c>
      <c r="D3" s="31" t="s">
        <v>60</v>
      </c>
      <c r="E3" s="31" t="s">
        <v>61</v>
      </c>
      <c r="F3" s="31" t="s">
        <v>25</v>
      </c>
      <c r="G3" s="31">
        <v>626.70000000000005</v>
      </c>
      <c r="H3" s="33" t="s">
        <v>27</v>
      </c>
    </row>
    <row r="4" spans="1:8" x14ac:dyDescent="0.25">
      <c r="A4" s="26">
        <v>5357257</v>
      </c>
      <c r="B4" s="27">
        <v>43151</v>
      </c>
      <c r="C4" s="28" t="s">
        <v>141</v>
      </c>
      <c r="D4" s="28" t="s">
        <v>68</v>
      </c>
      <c r="E4" s="28" t="s">
        <v>63</v>
      </c>
      <c r="F4" s="28" t="s">
        <v>25</v>
      </c>
      <c r="G4" s="28">
        <v>881.69</v>
      </c>
      <c r="H4" s="32" t="s">
        <v>27</v>
      </c>
    </row>
    <row r="5" spans="1:8" x14ac:dyDescent="0.25">
      <c r="A5" s="29">
        <v>5495087</v>
      </c>
      <c r="B5" s="30">
        <v>43152</v>
      </c>
      <c r="C5" s="31" t="s">
        <v>142</v>
      </c>
      <c r="D5" s="31" t="s">
        <v>62</v>
      </c>
      <c r="E5" s="31" t="s">
        <v>63</v>
      </c>
      <c r="F5" s="31" t="s">
        <v>25</v>
      </c>
      <c r="G5" s="31">
        <v>243.20000000000005</v>
      </c>
      <c r="H5" s="33" t="s">
        <v>14</v>
      </c>
    </row>
    <row r="6" spans="1:8" x14ac:dyDescent="0.25">
      <c r="A6" s="26">
        <v>3647318</v>
      </c>
      <c r="B6" s="27">
        <v>43154</v>
      </c>
      <c r="C6" s="28" t="s">
        <v>143</v>
      </c>
      <c r="D6" s="28" t="s">
        <v>66</v>
      </c>
      <c r="E6" s="28" t="s">
        <v>63</v>
      </c>
      <c r="F6" s="28" t="s">
        <v>25</v>
      </c>
      <c r="G6" s="28">
        <v>238.63</v>
      </c>
      <c r="H6" s="32" t="s">
        <v>14</v>
      </c>
    </row>
    <row r="7" spans="1:8" x14ac:dyDescent="0.25">
      <c r="A7" s="29">
        <v>5703463</v>
      </c>
      <c r="B7" s="30">
        <v>43155</v>
      </c>
      <c r="C7" s="31" t="s">
        <v>144</v>
      </c>
      <c r="D7" s="31" t="s">
        <v>62</v>
      </c>
      <c r="E7" s="31" t="s">
        <v>63</v>
      </c>
      <c r="F7" s="31" t="s">
        <v>25</v>
      </c>
      <c r="G7" s="31">
        <v>626.70000000000005</v>
      </c>
      <c r="H7" s="33" t="s">
        <v>27</v>
      </c>
    </row>
    <row r="8" spans="1:8" x14ac:dyDescent="0.25">
      <c r="A8" s="26">
        <v>5858943</v>
      </c>
      <c r="B8" s="27">
        <v>43157</v>
      </c>
      <c r="C8" s="28" t="s">
        <v>145</v>
      </c>
      <c r="D8" s="28" t="s">
        <v>57</v>
      </c>
      <c r="E8" s="28" t="s">
        <v>92</v>
      </c>
      <c r="F8" s="28" t="s">
        <v>25</v>
      </c>
      <c r="G8" s="28">
        <v>501.77000000000004</v>
      </c>
      <c r="H8" s="32" t="s">
        <v>18</v>
      </c>
    </row>
    <row r="9" spans="1:8" x14ac:dyDescent="0.25">
      <c r="A9" s="29">
        <v>5498153</v>
      </c>
      <c r="B9" s="30">
        <v>43159</v>
      </c>
      <c r="C9" s="31" t="s">
        <v>146</v>
      </c>
      <c r="D9" s="31" t="s">
        <v>57</v>
      </c>
      <c r="E9" s="31" t="s">
        <v>92</v>
      </c>
      <c r="F9" s="31" t="s">
        <v>25</v>
      </c>
      <c r="G9" s="31">
        <v>881.69</v>
      </c>
      <c r="H9" s="33" t="s">
        <v>18</v>
      </c>
    </row>
    <row r="10" spans="1:8" x14ac:dyDescent="0.25">
      <c r="A10" s="26">
        <v>4955775</v>
      </c>
      <c r="B10" s="27">
        <v>43160</v>
      </c>
      <c r="C10" s="28" t="s">
        <v>147</v>
      </c>
      <c r="D10" s="28" t="s">
        <v>66</v>
      </c>
      <c r="E10" s="28" t="s">
        <v>63</v>
      </c>
      <c r="F10" s="28" t="s">
        <v>25</v>
      </c>
      <c r="G10" s="28">
        <v>238.63</v>
      </c>
      <c r="H10" s="32" t="s">
        <v>14</v>
      </c>
    </row>
    <row r="11" spans="1:8" x14ac:dyDescent="0.25">
      <c r="A11" s="29">
        <v>5934679</v>
      </c>
      <c r="B11" s="30">
        <v>43160</v>
      </c>
      <c r="C11" s="31" t="s">
        <v>148</v>
      </c>
      <c r="D11" s="31" t="s">
        <v>57</v>
      </c>
      <c r="E11" s="31" t="s">
        <v>92</v>
      </c>
      <c r="F11" s="31" t="s">
        <v>25</v>
      </c>
      <c r="G11" s="31">
        <v>1075.01</v>
      </c>
      <c r="H11" s="33" t="s">
        <v>18</v>
      </c>
    </row>
    <row r="12" spans="1:8" x14ac:dyDescent="0.25">
      <c r="A12" s="26">
        <v>5828925</v>
      </c>
      <c r="B12" s="27">
        <v>43162</v>
      </c>
      <c r="C12" s="28" t="s">
        <v>149</v>
      </c>
      <c r="D12" s="28" t="s">
        <v>150</v>
      </c>
      <c r="E12" s="28" t="s">
        <v>63</v>
      </c>
      <c r="F12" s="28" t="s">
        <v>25</v>
      </c>
      <c r="G12" s="28">
        <v>205.64</v>
      </c>
      <c r="H12" s="32" t="s">
        <v>27</v>
      </c>
    </row>
    <row r="13" spans="1:8" x14ac:dyDescent="0.25">
      <c r="A13" s="29">
        <v>6222603</v>
      </c>
      <c r="B13" s="30">
        <v>43162</v>
      </c>
      <c r="C13" s="31" t="s">
        <v>151</v>
      </c>
      <c r="D13" s="31" t="s">
        <v>90</v>
      </c>
      <c r="E13" s="31" t="s">
        <v>61</v>
      </c>
      <c r="F13" s="31" t="s">
        <v>25</v>
      </c>
      <c r="G13" s="31">
        <v>881.69</v>
      </c>
      <c r="H13" s="33" t="s">
        <v>27</v>
      </c>
    </row>
    <row r="14" spans="1:8" x14ac:dyDescent="0.25">
      <c r="A14" s="26">
        <v>6144037</v>
      </c>
      <c r="B14" s="27">
        <v>43164</v>
      </c>
      <c r="C14" s="28" t="s">
        <v>152</v>
      </c>
      <c r="D14" s="28" t="s">
        <v>81</v>
      </c>
      <c r="E14" s="28" t="s">
        <v>61</v>
      </c>
      <c r="F14" s="28" t="s">
        <v>25</v>
      </c>
      <c r="G14" s="28">
        <v>433.57</v>
      </c>
      <c r="H14" s="32" t="s">
        <v>27</v>
      </c>
    </row>
    <row r="15" spans="1:8" x14ac:dyDescent="0.25">
      <c r="A15" s="29">
        <v>6215662</v>
      </c>
      <c r="B15" s="30">
        <v>43164</v>
      </c>
      <c r="C15" s="31" t="s">
        <v>153</v>
      </c>
      <c r="D15" s="31" t="s">
        <v>81</v>
      </c>
      <c r="E15" s="31" t="s">
        <v>61</v>
      </c>
      <c r="F15" s="31" t="s">
        <v>25</v>
      </c>
      <c r="G15" s="31">
        <v>433.57</v>
      </c>
      <c r="H15" s="33" t="s">
        <v>27</v>
      </c>
    </row>
    <row r="16" spans="1:8" x14ac:dyDescent="0.25">
      <c r="A16" s="26">
        <v>6267539</v>
      </c>
      <c r="B16" s="27">
        <v>43165</v>
      </c>
      <c r="C16" s="28" t="s">
        <v>154</v>
      </c>
      <c r="D16" s="28" t="s">
        <v>81</v>
      </c>
      <c r="E16" s="28" t="s">
        <v>61</v>
      </c>
      <c r="F16" s="28" t="s">
        <v>25</v>
      </c>
      <c r="G16" s="28">
        <v>194.94</v>
      </c>
      <c r="H16" s="32" t="s">
        <v>14</v>
      </c>
    </row>
    <row r="17" spans="1:8" x14ac:dyDescent="0.25">
      <c r="A17" s="29">
        <v>6267369</v>
      </c>
      <c r="B17" s="30">
        <v>43165</v>
      </c>
      <c r="C17" s="31" t="s">
        <v>155</v>
      </c>
      <c r="D17" s="31" t="s">
        <v>60</v>
      </c>
      <c r="E17" s="31" t="s">
        <v>61</v>
      </c>
      <c r="F17" s="31" t="s">
        <v>25</v>
      </c>
      <c r="G17" s="31">
        <v>626.70000000000005</v>
      </c>
      <c r="H17" s="33" t="s">
        <v>27</v>
      </c>
    </row>
    <row r="18" spans="1:8" x14ac:dyDescent="0.25">
      <c r="A18" s="26">
        <v>6144037</v>
      </c>
      <c r="B18" s="27">
        <v>43166</v>
      </c>
      <c r="C18" s="28" t="s">
        <v>156</v>
      </c>
      <c r="D18" s="28" t="s">
        <v>66</v>
      </c>
      <c r="E18" s="28" t="s">
        <v>63</v>
      </c>
      <c r="F18" s="28" t="s">
        <v>25</v>
      </c>
      <c r="G18" s="28">
        <v>433.57</v>
      </c>
      <c r="H18" s="32" t="s">
        <v>27</v>
      </c>
    </row>
    <row r="19" spans="1:8" x14ac:dyDescent="0.25">
      <c r="A19" s="29">
        <v>6290541</v>
      </c>
      <c r="B19" s="30">
        <v>43166</v>
      </c>
      <c r="C19" s="31" t="s">
        <v>157</v>
      </c>
      <c r="D19" s="31" t="s">
        <v>60</v>
      </c>
      <c r="E19" s="31" t="s">
        <v>61</v>
      </c>
      <c r="F19" s="31" t="s">
        <v>25</v>
      </c>
      <c r="G19" s="31">
        <v>626.70000000000005</v>
      </c>
      <c r="H19" s="33" t="s">
        <v>27</v>
      </c>
    </row>
    <row r="20" spans="1:8" x14ac:dyDescent="0.25">
      <c r="A20" s="26">
        <v>6177991</v>
      </c>
      <c r="B20" s="27">
        <v>43167</v>
      </c>
      <c r="C20" s="28" t="s">
        <v>158</v>
      </c>
      <c r="D20" s="28" t="s">
        <v>81</v>
      </c>
      <c r="E20" s="28" t="s">
        <v>61</v>
      </c>
      <c r="F20" s="28" t="s">
        <v>25</v>
      </c>
      <c r="G20" s="28">
        <v>433.57</v>
      </c>
      <c r="H20" s="32" t="s">
        <v>27</v>
      </c>
    </row>
    <row r="21" spans="1:8" x14ac:dyDescent="0.25">
      <c r="A21" s="29">
        <v>6183700</v>
      </c>
      <c r="B21" s="30">
        <v>43168</v>
      </c>
      <c r="C21" s="31" t="s">
        <v>159</v>
      </c>
      <c r="D21" s="31" t="s">
        <v>60</v>
      </c>
      <c r="E21" s="31" t="s">
        <v>61</v>
      </c>
      <c r="F21" s="31" t="s">
        <v>25</v>
      </c>
      <c r="G21" s="31">
        <v>626.70000000000005</v>
      </c>
      <c r="H21" s="33" t="s">
        <v>27</v>
      </c>
    </row>
    <row r="22" spans="1:8" x14ac:dyDescent="0.25">
      <c r="A22" s="26">
        <v>6269529</v>
      </c>
      <c r="B22" s="27">
        <v>43169</v>
      </c>
      <c r="C22" s="28" t="s">
        <v>160</v>
      </c>
      <c r="D22" s="28" t="s">
        <v>81</v>
      </c>
      <c r="E22" s="28" t="s">
        <v>61</v>
      </c>
      <c r="F22" s="28" t="s">
        <v>25</v>
      </c>
      <c r="G22" s="28">
        <v>433.57</v>
      </c>
      <c r="H22" s="32" t="s">
        <v>27</v>
      </c>
    </row>
    <row r="23" spans="1:8" x14ac:dyDescent="0.25">
      <c r="A23" s="29">
        <v>6375415</v>
      </c>
      <c r="B23" s="30">
        <v>43171</v>
      </c>
      <c r="C23" s="31" t="s">
        <v>161</v>
      </c>
      <c r="D23" s="31" t="s">
        <v>60</v>
      </c>
      <c r="E23" s="31" t="s">
        <v>61</v>
      </c>
      <c r="F23" s="31" t="s">
        <v>25</v>
      </c>
      <c r="G23" s="31">
        <v>626.70000000000005</v>
      </c>
      <c r="H23" s="33" t="s">
        <v>27</v>
      </c>
    </row>
    <row r="24" spans="1:8" x14ac:dyDescent="0.25">
      <c r="A24" s="26">
        <v>6043796</v>
      </c>
      <c r="B24" s="27">
        <v>43172</v>
      </c>
      <c r="C24" s="28" t="s">
        <v>162</v>
      </c>
      <c r="D24" s="28" t="s">
        <v>79</v>
      </c>
      <c r="E24" s="28" t="s">
        <v>63</v>
      </c>
      <c r="F24" s="28" t="s">
        <v>25</v>
      </c>
      <c r="G24" s="28">
        <v>90.81</v>
      </c>
      <c r="H24" s="32" t="s">
        <v>27</v>
      </c>
    </row>
    <row r="25" spans="1:8" x14ac:dyDescent="0.25">
      <c r="A25" s="29">
        <v>6436552</v>
      </c>
      <c r="B25" s="30">
        <v>43173</v>
      </c>
      <c r="C25" s="31" t="s">
        <v>163</v>
      </c>
      <c r="D25" s="31" t="s">
        <v>81</v>
      </c>
      <c r="E25" s="31" t="s">
        <v>61</v>
      </c>
      <c r="F25" s="31" t="s">
        <v>25</v>
      </c>
      <c r="G25" s="31">
        <v>194.94</v>
      </c>
      <c r="H25" s="33" t="s">
        <v>14</v>
      </c>
    </row>
    <row r="26" spans="1:8" x14ac:dyDescent="0.25">
      <c r="A26" s="26">
        <v>6417467</v>
      </c>
      <c r="B26" s="27">
        <v>43174</v>
      </c>
      <c r="C26" s="28" t="s">
        <v>164</v>
      </c>
      <c r="D26" s="28" t="s">
        <v>79</v>
      </c>
      <c r="E26" s="28" t="s">
        <v>63</v>
      </c>
      <c r="F26" s="28" t="s">
        <v>25</v>
      </c>
      <c r="G26" s="28">
        <v>90.81</v>
      </c>
      <c r="H26" s="32" t="s">
        <v>27</v>
      </c>
    </row>
    <row r="27" spans="1:8" x14ac:dyDescent="0.25">
      <c r="A27" s="29">
        <v>6440860</v>
      </c>
      <c r="B27" s="30">
        <v>43174</v>
      </c>
      <c r="C27" s="31" t="s">
        <v>165</v>
      </c>
      <c r="D27" s="31" t="s">
        <v>57</v>
      </c>
      <c r="E27" s="31" t="s">
        <v>92</v>
      </c>
      <c r="F27" s="31" t="s">
        <v>25</v>
      </c>
      <c r="G27" s="31">
        <v>433.57</v>
      </c>
      <c r="H27" s="33" t="s">
        <v>318</v>
      </c>
    </row>
    <row r="28" spans="1:8" x14ac:dyDescent="0.25">
      <c r="A28" s="26">
        <v>6073992</v>
      </c>
      <c r="B28" s="27">
        <v>43176</v>
      </c>
      <c r="C28" s="28" t="s">
        <v>166</v>
      </c>
      <c r="D28" s="28" t="s">
        <v>81</v>
      </c>
      <c r="E28" s="28" t="s">
        <v>61</v>
      </c>
      <c r="F28" s="28" t="s">
        <v>25</v>
      </c>
      <c r="G28" s="28">
        <v>433.57</v>
      </c>
      <c r="H28" s="32" t="s">
        <v>27</v>
      </c>
    </row>
  </sheetData>
  <conditionalFormatting sqref="H1:H28">
    <cfRule type="colorScale" priority="1">
      <colorScale>
        <cfvo type="min"/>
        <cfvo type="max"/>
        <color rgb="FFFF7128"/>
        <color rgb="FFFFEF9C"/>
      </colorScale>
    </cfRule>
    <cfRule type="containsText" dxfId="5" priority="2" operator="containsText" text="Not listed">
      <formula>NOT(ISERROR(SEARCH("Not listed",H1)))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H15"/>
    </sheetView>
  </sheetViews>
  <sheetFormatPr defaultRowHeight="15" x14ac:dyDescent="0.25"/>
  <cols>
    <col min="2" max="2" width="16.42578125" customWidth="1"/>
    <col min="3" max="3" width="50.42578125" customWidth="1"/>
    <col min="4" max="4" width="43.28515625" customWidth="1"/>
    <col min="6" max="6" width="20.140625" customWidth="1"/>
    <col min="8" max="8" width="22.28515625" customWidth="1"/>
  </cols>
  <sheetData>
    <row r="1" spans="1:8" x14ac:dyDescent="0.25">
      <c r="A1" s="23" t="s">
        <v>51</v>
      </c>
      <c r="B1" s="24" t="s">
        <v>50</v>
      </c>
      <c r="C1" s="25" t="s">
        <v>52</v>
      </c>
      <c r="D1" s="25" t="s">
        <v>53</v>
      </c>
      <c r="E1" s="25" t="s">
        <v>54</v>
      </c>
      <c r="F1" s="25" t="s">
        <v>55</v>
      </c>
      <c r="G1" s="25" t="s">
        <v>305</v>
      </c>
      <c r="H1" s="46" t="s">
        <v>320</v>
      </c>
    </row>
    <row r="2" spans="1:8" x14ac:dyDescent="0.25">
      <c r="A2" s="26">
        <v>2959353</v>
      </c>
      <c r="B2" s="27">
        <v>43148</v>
      </c>
      <c r="C2" s="28" t="s">
        <v>101</v>
      </c>
      <c r="D2" s="28" t="s">
        <v>90</v>
      </c>
      <c r="E2" s="28" t="s">
        <v>61</v>
      </c>
      <c r="F2" s="28" t="s">
        <v>46</v>
      </c>
      <c r="G2" s="28">
        <v>256.21000000000004</v>
      </c>
      <c r="H2" s="32" t="s">
        <v>14</v>
      </c>
    </row>
    <row r="3" spans="1:8" x14ac:dyDescent="0.25">
      <c r="A3" s="29">
        <v>5657000</v>
      </c>
      <c r="B3" s="30">
        <v>43152</v>
      </c>
      <c r="C3" s="31" t="s">
        <v>102</v>
      </c>
      <c r="D3" s="31" t="s">
        <v>87</v>
      </c>
      <c r="E3" s="31" t="s">
        <v>61</v>
      </c>
      <c r="F3" s="31" t="s">
        <v>46</v>
      </c>
      <c r="G3" s="31">
        <v>498.69</v>
      </c>
      <c r="H3" s="33" t="s">
        <v>27</v>
      </c>
    </row>
    <row r="4" spans="1:8" x14ac:dyDescent="0.25">
      <c r="A4" s="26">
        <v>6166910</v>
      </c>
      <c r="B4" s="27">
        <v>43164</v>
      </c>
      <c r="C4" s="28" t="s">
        <v>103</v>
      </c>
      <c r="D4" s="28" t="s">
        <v>81</v>
      </c>
      <c r="E4" s="28" t="s">
        <v>61</v>
      </c>
      <c r="F4" s="28" t="s">
        <v>46</v>
      </c>
      <c r="G4" s="28">
        <v>433.57</v>
      </c>
      <c r="H4" s="32" t="s">
        <v>27</v>
      </c>
    </row>
    <row r="5" spans="1:8" x14ac:dyDescent="0.25">
      <c r="A5" s="29">
        <v>5702621</v>
      </c>
      <c r="B5" s="30">
        <v>43166</v>
      </c>
      <c r="C5" s="31" t="s">
        <v>104</v>
      </c>
      <c r="D5" s="31" t="s">
        <v>94</v>
      </c>
      <c r="E5" s="31" t="s">
        <v>61</v>
      </c>
      <c r="F5" s="31" t="s">
        <v>46</v>
      </c>
      <c r="G5" s="31">
        <v>651.17000000000007</v>
      </c>
      <c r="H5" s="33" t="s">
        <v>14</v>
      </c>
    </row>
    <row r="6" spans="1:8" x14ac:dyDescent="0.25">
      <c r="A6" s="26">
        <v>6225477</v>
      </c>
      <c r="B6" s="27">
        <v>43167</v>
      </c>
      <c r="C6" s="28" t="s">
        <v>105</v>
      </c>
      <c r="D6" s="28" t="s">
        <v>90</v>
      </c>
      <c r="E6" s="28" t="s">
        <v>61</v>
      </c>
      <c r="F6" s="28" t="s">
        <v>46</v>
      </c>
      <c r="G6" s="28">
        <v>626.70000000000005</v>
      </c>
      <c r="H6" s="32" t="s">
        <v>27</v>
      </c>
    </row>
    <row r="7" spans="1:8" x14ac:dyDescent="0.25">
      <c r="A7" s="29">
        <v>6177189</v>
      </c>
      <c r="B7" s="30">
        <v>43169</v>
      </c>
      <c r="C7" s="31" t="s">
        <v>106</v>
      </c>
      <c r="D7" s="31" t="s">
        <v>60</v>
      </c>
      <c r="E7" s="31" t="s">
        <v>61</v>
      </c>
      <c r="F7" s="31" t="s">
        <v>46</v>
      </c>
      <c r="G7" s="31">
        <v>383.5</v>
      </c>
      <c r="H7" s="33" t="s">
        <v>14</v>
      </c>
    </row>
    <row r="8" spans="1:8" x14ac:dyDescent="0.25">
      <c r="A8" s="26">
        <v>6290265</v>
      </c>
      <c r="B8" s="27">
        <v>43169</v>
      </c>
      <c r="C8" s="28" t="s">
        <v>107</v>
      </c>
      <c r="D8" s="28" t="s">
        <v>90</v>
      </c>
      <c r="E8" s="28" t="s">
        <v>61</v>
      </c>
      <c r="F8" s="28" t="s">
        <v>46</v>
      </c>
      <c r="G8" s="28">
        <v>881.69</v>
      </c>
      <c r="H8" s="32" t="s">
        <v>27</v>
      </c>
    </row>
    <row r="9" spans="1:8" x14ac:dyDescent="0.25">
      <c r="A9" s="29">
        <v>6032053</v>
      </c>
      <c r="B9" s="30">
        <v>43171</v>
      </c>
      <c r="C9" s="31" t="s">
        <v>108</v>
      </c>
      <c r="D9" s="31" t="s">
        <v>79</v>
      </c>
      <c r="E9" s="31" t="s">
        <v>63</v>
      </c>
      <c r="F9" s="31" t="s">
        <v>46</v>
      </c>
      <c r="G9" s="31">
        <v>90.81</v>
      </c>
      <c r="H9" s="33" t="s">
        <v>27</v>
      </c>
    </row>
    <row r="10" spans="1:8" x14ac:dyDescent="0.25">
      <c r="A10" s="26">
        <v>6305063</v>
      </c>
      <c r="B10" s="27">
        <v>43171</v>
      </c>
      <c r="C10" s="28" t="s">
        <v>109</v>
      </c>
      <c r="D10" s="28" t="s">
        <v>81</v>
      </c>
      <c r="E10" s="28" t="s">
        <v>61</v>
      </c>
      <c r="F10" s="28" t="s">
        <v>46</v>
      </c>
      <c r="G10" s="28">
        <v>433.57</v>
      </c>
      <c r="H10" s="32" t="s">
        <v>27</v>
      </c>
    </row>
    <row r="11" spans="1:8" x14ac:dyDescent="0.25">
      <c r="A11" s="29">
        <v>5942384</v>
      </c>
      <c r="B11" s="30">
        <v>43173</v>
      </c>
      <c r="C11" s="31" t="s">
        <v>110</v>
      </c>
      <c r="D11" s="31" t="s">
        <v>94</v>
      </c>
      <c r="E11" s="31" t="s">
        <v>61</v>
      </c>
      <c r="F11" s="31" t="s">
        <v>46</v>
      </c>
      <c r="G11" s="31">
        <v>414.92</v>
      </c>
      <c r="H11" s="33" t="s">
        <v>27</v>
      </c>
    </row>
    <row r="12" spans="1:8" x14ac:dyDescent="0.25">
      <c r="A12" s="26">
        <v>6373837</v>
      </c>
      <c r="B12" s="27">
        <v>43173</v>
      </c>
      <c r="C12" s="28" t="s">
        <v>111</v>
      </c>
      <c r="D12" s="28" t="s">
        <v>60</v>
      </c>
      <c r="E12" s="28" t="s">
        <v>61</v>
      </c>
      <c r="F12" s="28" t="s">
        <v>46</v>
      </c>
      <c r="G12" s="28">
        <v>626.70000000000005</v>
      </c>
      <c r="H12" s="32" t="s">
        <v>27</v>
      </c>
    </row>
    <row r="13" spans="1:8" x14ac:dyDescent="0.25">
      <c r="A13" s="29">
        <v>6478170</v>
      </c>
      <c r="B13" s="30">
        <v>43174</v>
      </c>
      <c r="C13" s="31" t="s">
        <v>112</v>
      </c>
      <c r="D13" s="31" t="s">
        <v>87</v>
      </c>
      <c r="E13" s="31" t="s">
        <v>61</v>
      </c>
      <c r="F13" s="31" t="s">
        <v>46</v>
      </c>
      <c r="G13" s="31">
        <v>498.69</v>
      </c>
      <c r="H13" s="33" t="s">
        <v>27</v>
      </c>
    </row>
    <row r="14" spans="1:8" x14ac:dyDescent="0.25">
      <c r="A14" s="26">
        <v>6432554</v>
      </c>
      <c r="B14" s="27">
        <v>43174</v>
      </c>
      <c r="C14" s="28" t="s">
        <v>113</v>
      </c>
      <c r="D14" s="28" t="s">
        <v>79</v>
      </c>
      <c r="E14" s="28" t="s">
        <v>63</v>
      </c>
      <c r="F14" s="28" t="s">
        <v>46</v>
      </c>
      <c r="G14" s="28">
        <v>90.81</v>
      </c>
      <c r="H14" s="32" t="s">
        <v>27</v>
      </c>
    </row>
    <row r="15" spans="1:8" x14ac:dyDescent="0.25">
      <c r="A15" s="29">
        <v>6045913</v>
      </c>
      <c r="B15" s="30">
        <v>43175</v>
      </c>
      <c r="C15" s="31" t="s">
        <v>114</v>
      </c>
      <c r="D15" s="31" t="s">
        <v>94</v>
      </c>
      <c r="E15" s="31" t="s">
        <v>61</v>
      </c>
      <c r="F15" s="31" t="s">
        <v>46</v>
      </c>
      <c r="G15" s="31">
        <v>414.92</v>
      </c>
      <c r="H15" s="33" t="s">
        <v>27</v>
      </c>
    </row>
  </sheetData>
  <conditionalFormatting sqref="H1:H15">
    <cfRule type="colorScale" priority="1">
      <colorScale>
        <cfvo type="min"/>
        <cfvo type="max"/>
        <color rgb="FFFF7128"/>
        <color rgb="FFFFEF9C"/>
      </colorScale>
    </cfRule>
    <cfRule type="containsText" dxfId="4" priority="2" operator="containsText" text="Not listed">
      <formula>NOT(ISERROR(SEARCH("Not listed",H1)))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y m B 3 T F 0 j A D G o A A A A + A A A A B I A H A B D b 2 5 m a W c v U G F j a 2 F n Z S 5 4 b W w g o h g A K K A U A A A A A A A A A A A A A A A A A A A A A A A A A A A A h Y / N C o J A G E V f R W b v / K i B y O e 4 a J s R B B H t h m n S I R 3 D G R v f r U W P 1 C s k l N W u 5 b 2 c C + c + b n c o x r Y J r q q 3 u j M 5 Y p i i Q B n Z H b W p c j S 4 U 5 i i g s N G y L O o V D D B x m a j 1 T m q n b t k h H j v s Y 9 x 1 1 c k o p S R f b n a y l q 1 I t T G O m G k Q p / V 8 f 8 K c d i 9 Z H i E E 4 a T R c p w T B m Q u Y Z S m y 8 S T c a Y A v k p Y T k 0 b u g V V y Z c H 4 D M E c j 7 B X 8 C U E s D B B Q A A g A I A M p g d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Y H d M K I p H u A 4 A A A A R A A A A E w A c A E Z v c m 1 1 b G F z L 1 N l Y 3 R p b 2 4 x L m 0 g o h g A K K A U A A A A A A A A A A A A A A A A A A A A A A A A A A A A K 0 5 N L s n M z 1 M I h t C G 1 g B Q S w E C L Q A U A A I A C A D K Y H d M X S M A M a g A A A D 4 A A A A E g A A A A A A A A A A A A A A A A A A A A A A Q 2 9 u Z m l n L 1 B h Y 2 t h Z 2 U u e G 1 s U E s B A i 0 A F A A C A A g A y m B 3 T A / K 6 a u k A A A A 6 Q A A A B M A A A A A A A A A A A A A A A A A 9 A A A A F t D b 2 5 0 Z W 5 0 X 1 R 5 c G V z X S 5 4 b W x Q S w E C L Q A U A A I A C A D K Y H d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M G 6 c X J 6 x k 6 J E x u z c U H a z w A A A A A C A A A A A A A Q Z g A A A A E A A C A A A A B N E 0 t d L 5 6 d D 6 3 a 2 z c F s F z g H y x 3 0 T A s w z + C K A K y w W J f H g A A A A A O g A A A A A I A A C A A A A D A z X G w o z / 7 Y e g T q x x z k o u T g D y S l 9 C z K A j f m K i d 6 w S + 6 F A A A A D h B F H V E M N I 9 d 7 P A W Q Q h k v R v 9 p 6 M b g 1 B F 9 S F c I v e w 7 + B T W x b a 6 h j V q j H G K H q 3 a h / J j q 8 e w k c 3 Q J 9 v T m H + x x W K c R s H t W A 5 q 1 E l + j 5 E b j B t S D b 0 A A A A D + 5 B J 9 m A 6 x l R O 2 W g x X d u b S z n G T 2 j 8 / H V I L + P J f j v X P a m Y f x S G z O I x R e 7 6 X e p y x R L l m J V A q n S T 8 B f l x g / g d q P y C < / D a t a M a s h u p > 
</file>

<file path=customXml/itemProps1.xml><?xml version="1.0" encoding="utf-8"?>
<ds:datastoreItem xmlns:ds="http://schemas.openxmlformats.org/officeDocument/2006/customXml" ds:itemID="{BDCD466A-A8C6-4C5A-ABD1-7F149E0AD2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INVOICES(FEB19-MAR18)</vt:lpstr>
      <vt:lpstr>JOBS(FEB19-MAR18)</vt:lpstr>
      <vt:lpstr>PAY(FEB19-MAR18)</vt:lpstr>
      <vt:lpstr>PAY SHEET</vt:lpstr>
      <vt:lpstr>DJ</vt:lpstr>
      <vt:lpstr>MANISH</vt:lpstr>
      <vt:lpstr>GANGA</vt:lpstr>
      <vt:lpstr>GURI</vt:lpstr>
      <vt:lpstr>KARM</vt:lpstr>
      <vt:lpstr>PRABJOTH</vt:lpstr>
      <vt:lpstr>PRASANNA</vt:lpstr>
      <vt:lpstr>SUKDEEP</vt:lpstr>
      <vt:lpstr>NITIN</vt:lpstr>
      <vt:lpstr>MARINVOICE</vt:lpstr>
      <vt:lpstr>PAY</vt:lpstr>
      <vt:lpstr>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2018-03-28T02:06:34Z</dcterms:modified>
</cp:coreProperties>
</file>