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62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Sheet1!$A$1:$G$37</definedName>
  </definedNames>
  <calcPr calcId="145621"/>
</workbook>
</file>

<file path=xl/calcChain.xml><?xml version="1.0" encoding="utf-8"?>
<calcChain xmlns="http://schemas.openxmlformats.org/spreadsheetml/2006/main">
  <c r="M17" i="1" l="1"/>
  <c r="M16" i="1"/>
  <c r="L17" i="1"/>
  <c r="L16" i="1"/>
  <c r="L14" i="1"/>
  <c r="L13" i="1"/>
  <c r="F39" i="1" l="1"/>
  <c r="F41" i="1" l="1"/>
  <c r="G41" i="1" s="1"/>
  <c r="F40" i="1"/>
  <c r="G40" i="1" s="1"/>
</calcChain>
</file>

<file path=xl/sharedStrings.xml><?xml version="1.0" encoding="utf-8"?>
<sst xmlns="http://schemas.openxmlformats.org/spreadsheetml/2006/main" count="125" uniqueCount="73">
  <si>
    <t>S/0</t>
  </si>
  <si>
    <t>DATE</t>
  </si>
  <si>
    <t xml:space="preserve">         ADDRESS</t>
  </si>
  <si>
    <t>CLOSING  TYPE</t>
  </si>
  <si>
    <t xml:space="preserve">  TECHS</t>
  </si>
  <si>
    <t>Amount</t>
  </si>
  <si>
    <t>16 WOOD ST PAPAKURA AUCKLAND 2</t>
  </si>
  <si>
    <t>Hauling B&amp;C</t>
  </si>
  <si>
    <t>Venkat Gorla</t>
  </si>
  <si>
    <t>130 MAHIA RD WATTLE DOWNS AUCKLAND</t>
  </si>
  <si>
    <t>NGA Grass Trench - Build &amp; Connect</t>
  </si>
  <si>
    <t>15 COSTAR PL WIRI AUCKLAND</t>
  </si>
  <si>
    <t>Concrete b&amp;C</t>
  </si>
  <si>
    <t>12 ROMFORD RD PAPATOETOE AUCKLAND</t>
  </si>
  <si>
    <t>Haulig B&amp;C</t>
  </si>
  <si>
    <t>15 RESEDA PL PAPATOETOE AUCKLAND</t>
  </si>
  <si>
    <t>NGA Concrete Trench - Build &amp; Connect</t>
  </si>
  <si>
    <t>3 WALLSON CRE WIRI AUCKLAND 5</t>
  </si>
  <si>
    <t>NGA-711 Provision NGA at Greenfield’s Premise</t>
  </si>
  <si>
    <t>Siddhartha Doma</t>
  </si>
  <si>
    <t>P-NGA-CONNCT SDU GFIELD</t>
  </si>
  <si>
    <t>27 HALSEY RD MANUREWA AUCKLAND 4</t>
  </si>
  <si>
    <t>cancellation on arrival</t>
  </si>
  <si>
    <t>4 FAIREY PL MANGERE AUCKLAND</t>
  </si>
  <si>
    <t>Grass B&amp;C</t>
  </si>
  <si>
    <t>9 DRYDEN AVE PAPATOETOE MANUKAU</t>
  </si>
  <si>
    <t>NGA-561C NGA SDU Installation</t>
  </si>
  <si>
    <t>P-NGA-CONNCT SDU</t>
  </si>
  <si>
    <t>47 BROWNS RD MANUREWA AUCKLAND 4</t>
  </si>
  <si>
    <t>32 KERI VISTA RSE PAPAKURA AUCKLAND</t>
  </si>
  <si>
    <t>NGA Outside Boundary Remedial/Build</t>
  </si>
  <si>
    <t>5 RONDORLYN PL MANUREWA AUCKLAND</t>
  </si>
  <si>
    <t>Aerial B&amp;C</t>
  </si>
  <si>
    <t>3 JANESE PL WEYMOUTH AUCKLAND</t>
  </si>
  <si>
    <t>NGA-561B NGA Haul SDU Build</t>
  </si>
  <si>
    <t>P-NGA-BUILD ABF</t>
  </si>
  <si>
    <t>12 SUWYN PL WEYMOUTH AUCKLAND</t>
  </si>
  <si>
    <t>NGA Surface Mount - Build &amp; Connect</t>
  </si>
  <si>
    <t>9A ADAMS RD MANUREWA AUCKLAND</t>
  </si>
  <si>
    <t>NGA-750 Premise Networking – Site Visit</t>
  </si>
  <si>
    <t>26 BARNEYS FARM RD CLENDON PARK AUCKLAND 1</t>
  </si>
  <si>
    <t>27 CLAUDE RD MANUREWA AUCKLAND</t>
  </si>
  <si>
    <t>NGA-560B NGA Aerial SDU Build</t>
  </si>
  <si>
    <t>1 WOODSIDE RD MANUREWA AUCKLAND</t>
  </si>
  <si>
    <t>14 ROMNEY PL MANUREWA AUCKLAND</t>
  </si>
  <si>
    <t>185 COXHEAD RD WATTLE DOWNS AUCKLAND</t>
  </si>
  <si>
    <t>563 WEYMOUTH RD WEYMOUTH AUCKLAND</t>
  </si>
  <si>
    <t>NGA Haul - Build &amp; Connect</t>
  </si>
  <si>
    <t>5 WALLSON CRE WIRI AUCKLAND 1</t>
  </si>
  <si>
    <t>S9</t>
  </si>
  <si>
    <t>10 ROUNTREE PL CONIFER GROVE AUCKLAND</t>
  </si>
  <si>
    <t>20 AZALEA PL WIRI AUCKLAND 2</t>
  </si>
  <si>
    <t>59 FINLAYSON AVE CLENDON PARK AUCKLAND 1</t>
  </si>
  <si>
    <t>Cancellation on arrival</t>
  </si>
  <si>
    <t>26 HAYWARD RD PAPATOETOE AUCKLAND</t>
  </si>
  <si>
    <t>44 WILLIAMS CRE OTARA AUCKLAND</t>
  </si>
  <si>
    <t>NGA Aerial - Build &amp; Connect</t>
  </si>
  <si>
    <t>185 KERI VISTA RSE PAPAKURA AUCKLAND</t>
  </si>
  <si>
    <t>191 FINLAYSON AVE CLENDON PARK AUCKLAND</t>
  </si>
  <si>
    <t>Grass B</t>
  </si>
  <si>
    <t>74 ETHERTON DVE WEYMOUTH AUCKLAND</t>
  </si>
  <si>
    <t>16 ROUNTREE PL CONIFER GROVE AUCKLAND</t>
  </si>
  <si>
    <t>24 HOBART CRE WATTLE DOWNS AUCKLAND</t>
  </si>
  <si>
    <t>Notes</t>
  </si>
  <si>
    <t>not listed</t>
  </si>
  <si>
    <t>paid only for build</t>
  </si>
  <si>
    <t>total amount</t>
  </si>
  <si>
    <t>145 MAICH RD MANUREWA AUCKLAND 2</t>
  </si>
  <si>
    <t>3 OXFORD RD MANUREWA AUCKLAND</t>
  </si>
  <si>
    <t>22% for Nithin</t>
  </si>
  <si>
    <t>18% for babu</t>
  </si>
  <si>
    <t>Hours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</si>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</sst>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Helvetica Neue"/>
    </font>
    <font>
      <sz val="10"/>
      <color rgb="FF4F4F4F"/>
      <name val="Helvetica Neue"/>
    </font>
    <font>
      <sz val="11"/>
      <name val="Calibri"/>
      <family val="2"/>
    </font>
    <font>
      <b/>
      <sz val="11"/>
      <name val="Calibri"/>
      <family val="2"/>
    </font>
    <font>
      <b/>
      <sz val="10"/>
      <name val="Helvetica Neue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4F4F4F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5B9BD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1" applyFont="1" applyFill="1" applyBorder="1" applyAlignment="1">
      <alignment horizontal="center"/>
    </xf>
    <xf numFmtId="14" fontId="2" fillId="0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14" fontId="0" fillId="0" borderId="1" xfId="0" applyNumberFormat="1" applyFill="1" applyBorder="1"/>
    <xf numFmtId="0" fontId="10" fillId="0" borderId="1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4" fontId="2" fillId="3" borderId="1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/>
    </xf>
    <xf numFmtId="14" fontId="0" fillId="3" borderId="1" xfId="0" applyNumberFormat="1" applyFill="1" applyBorder="1"/>
    <xf numFmtId="0" fontId="8" fillId="3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22" zoomScale="115" zoomScaleNormal="115" workbookViewId="0">
      <selection activeCell="F43" sqref="F43"/>
    </sheetView>
  </sheetViews>
  <sheetFormatPr defaultRowHeight="15"/>
  <cols>
    <col min="2" max="2" width="15.85546875" customWidth="1"/>
    <col min="3" max="3" width="50.140625" bestFit="1" customWidth="1"/>
    <col min="4" max="4" width="42.140625" bestFit="1" customWidth="1"/>
    <col min="5" max="5" width="16.28515625" bestFit="1" customWidth="1"/>
    <col min="6" max="6" width="9.140625" style="18"/>
    <col min="7" max="7" width="26.140625" bestFit="1" customWidth="1"/>
  </cols>
  <sheetData>
    <row r="1" spans="1:13">
      <c r="A1" s="6" t="s">
        <v>0</v>
      </c>
      <c r="B1" s="7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63</v>
      </c>
    </row>
    <row r="2" spans="1:13">
      <c r="A2" s="1">
        <v>5777187</v>
      </c>
      <c r="B2" s="2">
        <v>43151</v>
      </c>
      <c r="C2" s="1" t="s">
        <v>6</v>
      </c>
      <c r="D2" s="1" t="s">
        <v>7</v>
      </c>
      <c r="E2" s="3" t="s">
        <v>8</v>
      </c>
      <c r="F2" s="3">
        <v>400.58</v>
      </c>
      <c r="G2" s="8"/>
    </row>
    <row r="3" spans="1:13">
      <c r="A3" s="1">
        <v>5831620</v>
      </c>
      <c r="B3" s="2">
        <v>43151</v>
      </c>
      <c r="C3" s="1" t="s">
        <v>9</v>
      </c>
      <c r="D3" s="1" t="s">
        <v>10</v>
      </c>
      <c r="E3" s="3" t="s">
        <v>8</v>
      </c>
      <c r="F3" s="3">
        <v>626.70000000000005</v>
      </c>
      <c r="G3" s="8"/>
    </row>
    <row r="4" spans="1:13">
      <c r="A4" s="1">
        <v>5791142</v>
      </c>
      <c r="B4" s="2">
        <v>43151</v>
      </c>
      <c r="C4" s="1" t="s">
        <v>11</v>
      </c>
      <c r="D4" s="1" t="s">
        <v>12</v>
      </c>
      <c r="E4" s="3" t="s">
        <v>8</v>
      </c>
      <c r="F4" s="3">
        <v>881.69</v>
      </c>
      <c r="G4" s="8"/>
    </row>
    <row r="5" spans="1:13">
      <c r="A5" s="1">
        <v>5737996</v>
      </c>
      <c r="B5" s="2">
        <v>43152</v>
      </c>
      <c r="C5" s="1" t="s">
        <v>13</v>
      </c>
      <c r="D5" s="1" t="s">
        <v>14</v>
      </c>
      <c r="E5" s="3" t="s">
        <v>8</v>
      </c>
      <c r="F5" s="3">
        <v>400.58</v>
      </c>
      <c r="G5" s="8"/>
    </row>
    <row r="6" spans="1:13">
      <c r="A6" s="1">
        <v>5823333</v>
      </c>
      <c r="B6" s="2">
        <v>43152</v>
      </c>
      <c r="C6" s="1" t="s">
        <v>15</v>
      </c>
      <c r="D6" s="1" t="s">
        <v>12</v>
      </c>
      <c r="E6" s="3" t="s">
        <v>8</v>
      </c>
      <c r="F6" s="3">
        <v>831.12</v>
      </c>
      <c r="G6" s="8"/>
    </row>
    <row r="7" spans="1:13">
      <c r="A7" s="21">
        <v>5791142</v>
      </c>
      <c r="B7" s="22">
        <v>43152</v>
      </c>
      <c r="C7" s="21" t="s">
        <v>11</v>
      </c>
      <c r="D7" s="21" t="s">
        <v>16</v>
      </c>
      <c r="E7" s="23" t="s">
        <v>8</v>
      </c>
      <c r="F7" s="23">
        <v>0</v>
      </c>
      <c r="G7" s="9"/>
    </row>
    <row r="8" spans="1:13">
      <c r="A8" s="1">
        <v>5930126</v>
      </c>
      <c r="B8" s="2">
        <v>43153</v>
      </c>
      <c r="C8" s="1" t="s">
        <v>17</v>
      </c>
      <c r="D8" s="1" t="s">
        <v>18</v>
      </c>
      <c r="E8" s="3" t="s">
        <v>19</v>
      </c>
      <c r="F8" s="3">
        <v>225.02</v>
      </c>
      <c r="G8" s="10" t="s">
        <v>20</v>
      </c>
    </row>
    <row r="9" spans="1:13">
      <c r="A9" s="4">
        <v>5927508</v>
      </c>
      <c r="B9" s="2">
        <v>43153</v>
      </c>
      <c r="C9" s="4" t="s">
        <v>21</v>
      </c>
      <c r="D9" s="1" t="s">
        <v>22</v>
      </c>
      <c r="E9" s="3"/>
      <c r="F9" s="3">
        <v>0</v>
      </c>
      <c r="G9" s="8"/>
    </row>
    <row r="10" spans="1:13">
      <c r="A10" s="1">
        <v>6054831</v>
      </c>
      <c r="B10" s="2">
        <v>43154</v>
      </c>
      <c r="C10" s="1" t="s">
        <v>23</v>
      </c>
      <c r="D10" s="1" t="s">
        <v>24</v>
      </c>
      <c r="E10" s="3" t="s">
        <v>8</v>
      </c>
      <c r="F10" s="3">
        <v>626.70000000000005</v>
      </c>
      <c r="G10" s="8"/>
      <c r="L10">
        <v>626.70000000000005</v>
      </c>
    </row>
    <row r="11" spans="1:13">
      <c r="A11" s="1">
        <v>5815782</v>
      </c>
      <c r="B11" s="2">
        <v>43155</v>
      </c>
      <c r="C11" s="1" t="s">
        <v>25</v>
      </c>
      <c r="D11" s="1" t="s">
        <v>26</v>
      </c>
      <c r="E11" s="3" t="s">
        <v>19</v>
      </c>
      <c r="F11" s="3">
        <v>205.64</v>
      </c>
      <c r="G11" s="10" t="s">
        <v>27</v>
      </c>
      <c r="L11">
        <v>881.69</v>
      </c>
    </row>
    <row r="12" spans="1:13">
      <c r="A12" s="1">
        <v>5765256</v>
      </c>
      <c r="B12" s="2">
        <v>43155</v>
      </c>
      <c r="C12" s="1" t="s">
        <v>28</v>
      </c>
      <c r="D12" s="1" t="s">
        <v>26</v>
      </c>
      <c r="E12" s="3" t="s">
        <v>8</v>
      </c>
      <c r="F12" s="3">
        <v>205.64</v>
      </c>
      <c r="G12" s="8"/>
      <c r="L12">
        <v>400.58</v>
      </c>
    </row>
    <row r="13" spans="1:13">
      <c r="A13" s="1">
        <v>5471322</v>
      </c>
      <c r="B13" s="2">
        <v>43157</v>
      </c>
      <c r="C13" s="1" t="s">
        <v>29</v>
      </c>
      <c r="D13" s="1" t="s">
        <v>30</v>
      </c>
      <c r="E13" s="3" t="s">
        <v>8</v>
      </c>
      <c r="F13" s="3">
        <v>763.52</v>
      </c>
      <c r="G13" s="8"/>
      <c r="L13">
        <f>SUM(L10:L12)</f>
        <v>1908.97</v>
      </c>
    </row>
    <row r="14" spans="1:13">
      <c r="A14" s="1">
        <v>5962461</v>
      </c>
      <c r="B14" s="2">
        <v>43158</v>
      </c>
      <c r="C14" s="1" t="s">
        <v>31</v>
      </c>
      <c r="D14" s="1" t="s">
        <v>32</v>
      </c>
      <c r="E14" s="3" t="s">
        <v>8</v>
      </c>
      <c r="F14" s="3">
        <v>414.92</v>
      </c>
      <c r="G14" s="8"/>
      <c r="L14">
        <f>L13*0.4</f>
        <v>763.58800000000008</v>
      </c>
    </row>
    <row r="15" spans="1:13">
      <c r="A15" s="1">
        <v>6106413</v>
      </c>
      <c r="B15" s="2">
        <v>43159</v>
      </c>
      <c r="C15" s="1" t="s">
        <v>33</v>
      </c>
      <c r="D15" s="1" t="s">
        <v>34</v>
      </c>
      <c r="E15" s="3" t="s">
        <v>19</v>
      </c>
      <c r="F15" s="3">
        <v>194.94</v>
      </c>
      <c r="G15" s="10" t="s">
        <v>35</v>
      </c>
    </row>
    <row r="16" spans="1:13">
      <c r="A16" s="1">
        <v>5599092</v>
      </c>
      <c r="B16" s="2">
        <v>43159</v>
      </c>
      <c r="C16" s="1" t="s">
        <v>36</v>
      </c>
      <c r="D16" s="1" t="s">
        <v>37</v>
      </c>
      <c r="E16" s="3" t="s">
        <v>19</v>
      </c>
      <c r="F16" s="3">
        <v>498.69</v>
      </c>
      <c r="G16" s="8"/>
      <c r="L16">
        <f>L13*0.22</f>
        <v>419.97340000000003</v>
      </c>
      <c r="M16">
        <f>L16/21.5</f>
        <v>19.533646511627907</v>
      </c>
    </row>
    <row r="17" spans="1:13">
      <c r="A17" s="21">
        <v>6054831</v>
      </c>
      <c r="B17" s="22">
        <v>43159</v>
      </c>
      <c r="C17" s="21" t="s">
        <v>23</v>
      </c>
      <c r="D17" s="21" t="s">
        <v>10</v>
      </c>
      <c r="E17" s="23" t="s">
        <v>8</v>
      </c>
      <c r="F17" s="23">
        <v>0</v>
      </c>
      <c r="G17" s="8"/>
      <c r="L17">
        <f>L13*0.18</f>
        <v>343.6146</v>
      </c>
      <c r="M17">
        <f>L17/18.75</f>
        <v>18.326111999999998</v>
      </c>
    </row>
    <row r="18" spans="1:13">
      <c r="A18" s="4">
        <v>5889558</v>
      </c>
      <c r="B18" s="2">
        <v>43159</v>
      </c>
      <c r="C18" s="4" t="s">
        <v>38</v>
      </c>
      <c r="D18" s="4" t="s">
        <v>39</v>
      </c>
      <c r="E18" s="3" t="s">
        <v>19</v>
      </c>
      <c r="F18" s="3">
        <v>90</v>
      </c>
      <c r="G18" s="8"/>
    </row>
    <row r="19" spans="1:13">
      <c r="A19" s="4">
        <v>6031259</v>
      </c>
      <c r="B19" s="2">
        <v>43161</v>
      </c>
      <c r="C19" s="4" t="s">
        <v>40</v>
      </c>
      <c r="D19" s="1" t="s">
        <v>22</v>
      </c>
      <c r="E19" s="3"/>
      <c r="F19" s="3">
        <v>0</v>
      </c>
      <c r="G19" s="8"/>
    </row>
    <row r="20" spans="1:13">
      <c r="A20" s="1">
        <v>5936683</v>
      </c>
      <c r="B20" s="2">
        <v>43162</v>
      </c>
      <c r="C20" s="1" t="s">
        <v>41</v>
      </c>
      <c r="D20" s="1" t="s">
        <v>42</v>
      </c>
      <c r="E20" s="3" t="s">
        <v>8</v>
      </c>
      <c r="F20" s="3">
        <v>187.32</v>
      </c>
      <c r="G20" s="8"/>
    </row>
    <row r="21" spans="1:13">
      <c r="A21" s="1">
        <v>6171920</v>
      </c>
      <c r="B21" s="2">
        <v>43164</v>
      </c>
      <c r="C21" s="1" t="s">
        <v>43</v>
      </c>
      <c r="D21" s="1" t="s">
        <v>39</v>
      </c>
      <c r="E21" s="3" t="s">
        <v>8</v>
      </c>
      <c r="F21" s="3">
        <v>90</v>
      </c>
      <c r="G21" s="8"/>
    </row>
    <row r="22" spans="1:13">
      <c r="A22" s="1">
        <v>6212258</v>
      </c>
      <c r="B22" s="2">
        <v>43164</v>
      </c>
      <c r="C22" s="1" t="s">
        <v>44</v>
      </c>
      <c r="D22" s="1" t="s">
        <v>37</v>
      </c>
      <c r="E22" s="3" t="s">
        <v>8</v>
      </c>
      <c r="F22" s="3">
        <v>498.69</v>
      </c>
      <c r="G22" s="8"/>
    </row>
    <row r="23" spans="1:13">
      <c r="A23" s="21">
        <v>5737996</v>
      </c>
      <c r="B23" s="22">
        <v>43165</v>
      </c>
      <c r="C23" s="21" t="s">
        <v>13</v>
      </c>
      <c r="D23" s="21" t="s">
        <v>7</v>
      </c>
      <c r="E23" s="23" t="s">
        <v>8</v>
      </c>
      <c r="F23" s="23">
        <v>0</v>
      </c>
      <c r="G23" s="8"/>
    </row>
    <row r="24" spans="1:13">
      <c r="A24" s="1">
        <v>5859544</v>
      </c>
      <c r="B24" s="2">
        <v>43165</v>
      </c>
      <c r="C24" s="1" t="s">
        <v>45</v>
      </c>
      <c r="D24" s="1" t="s">
        <v>16</v>
      </c>
      <c r="E24" s="3" t="s">
        <v>8</v>
      </c>
      <c r="F24" s="3">
        <v>881.69</v>
      </c>
      <c r="G24" s="8"/>
    </row>
    <row r="25" spans="1:13">
      <c r="A25" s="1">
        <v>5859496</v>
      </c>
      <c r="B25" s="2">
        <v>43165</v>
      </c>
      <c r="C25" s="1" t="s">
        <v>46</v>
      </c>
      <c r="D25" s="1" t="s">
        <v>47</v>
      </c>
      <c r="E25" s="3" t="s">
        <v>8</v>
      </c>
      <c r="F25" s="3">
        <v>433.57</v>
      </c>
      <c r="G25" s="8"/>
    </row>
    <row r="26" spans="1:13">
      <c r="A26" s="4">
        <v>6177336</v>
      </c>
      <c r="B26" s="2">
        <v>43166</v>
      </c>
      <c r="C26" s="4" t="s">
        <v>48</v>
      </c>
      <c r="D26" s="1" t="s">
        <v>49</v>
      </c>
      <c r="E26" s="3"/>
      <c r="F26" s="3">
        <v>0</v>
      </c>
      <c r="G26" s="11" t="s">
        <v>64</v>
      </c>
    </row>
    <row r="27" spans="1:13">
      <c r="A27" s="1">
        <v>6257563</v>
      </c>
      <c r="B27" s="2">
        <v>43167</v>
      </c>
      <c r="C27" s="1" t="s">
        <v>50</v>
      </c>
      <c r="D27" s="1" t="s">
        <v>10</v>
      </c>
      <c r="E27" s="3" t="s">
        <v>8</v>
      </c>
      <c r="F27" s="3">
        <v>626.70000000000005</v>
      </c>
      <c r="G27" s="8"/>
    </row>
    <row r="28" spans="1:13">
      <c r="A28" s="1">
        <v>5775426</v>
      </c>
      <c r="B28" s="2">
        <v>43167</v>
      </c>
      <c r="C28" s="1" t="s">
        <v>51</v>
      </c>
      <c r="D28" s="1" t="s">
        <v>10</v>
      </c>
      <c r="E28" s="3" t="s">
        <v>8</v>
      </c>
      <c r="F28" s="3">
        <v>626.70000000000005</v>
      </c>
      <c r="G28" s="8"/>
    </row>
    <row r="29" spans="1:13">
      <c r="A29" s="4">
        <v>5314716</v>
      </c>
      <c r="B29" s="2">
        <v>43167</v>
      </c>
      <c r="C29" s="4" t="s">
        <v>52</v>
      </c>
      <c r="D29" s="1" t="s">
        <v>53</v>
      </c>
      <c r="E29" s="3"/>
      <c r="F29" s="3">
        <v>0</v>
      </c>
      <c r="G29" s="8"/>
    </row>
    <row r="30" spans="1:13">
      <c r="A30" s="1">
        <v>5919351</v>
      </c>
      <c r="B30" s="2">
        <v>43168</v>
      </c>
      <c r="C30" s="1" t="s">
        <v>54</v>
      </c>
      <c r="D30" s="1" t="s">
        <v>47</v>
      </c>
      <c r="E30" s="3" t="s">
        <v>8</v>
      </c>
      <c r="F30" s="3">
        <v>433.57</v>
      </c>
      <c r="G30" s="8"/>
    </row>
    <row r="31" spans="1:13">
      <c r="A31" s="1">
        <v>6152049</v>
      </c>
      <c r="B31" s="2">
        <v>43168</v>
      </c>
      <c r="C31" s="1" t="s">
        <v>55</v>
      </c>
      <c r="D31" s="1" t="s">
        <v>56</v>
      </c>
      <c r="E31" s="3" t="s">
        <v>19</v>
      </c>
      <c r="F31" s="3">
        <v>414.92</v>
      </c>
      <c r="G31" s="8"/>
    </row>
    <row r="32" spans="1:13">
      <c r="A32" s="4">
        <v>5756439</v>
      </c>
      <c r="B32" s="2">
        <v>43171</v>
      </c>
      <c r="C32" s="4" t="s">
        <v>57</v>
      </c>
      <c r="D32" s="1" t="s">
        <v>24</v>
      </c>
      <c r="E32" s="3" t="s">
        <v>8</v>
      </c>
      <c r="F32" s="3">
        <v>0</v>
      </c>
      <c r="G32" s="12" t="s">
        <v>64</v>
      </c>
    </row>
    <row r="33" spans="1:7">
      <c r="A33" s="1">
        <v>6092510</v>
      </c>
      <c r="B33" s="2">
        <v>43171</v>
      </c>
      <c r="C33" s="1" t="s">
        <v>58</v>
      </c>
      <c r="D33" s="1" t="s">
        <v>59</v>
      </c>
      <c r="E33" s="3" t="s">
        <v>8</v>
      </c>
      <c r="F33" s="3">
        <v>383.5</v>
      </c>
      <c r="G33" s="8"/>
    </row>
    <row r="34" spans="1:7">
      <c r="A34" s="1">
        <v>6359271</v>
      </c>
      <c r="B34" s="2">
        <v>43172</v>
      </c>
      <c r="C34" s="1" t="s">
        <v>60</v>
      </c>
      <c r="D34" s="1" t="s">
        <v>7</v>
      </c>
      <c r="E34" s="3" t="s">
        <v>8</v>
      </c>
      <c r="F34" s="3">
        <v>194.94</v>
      </c>
      <c r="G34" s="12" t="s">
        <v>65</v>
      </c>
    </row>
    <row r="35" spans="1:7">
      <c r="A35" s="1">
        <v>5889349</v>
      </c>
      <c r="B35" s="2">
        <v>43172</v>
      </c>
      <c r="C35" s="1" t="s">
        <v>61</v>
      </c>
      <c r="D35" s="1" t="s">
        <v>10</v>
      </c>
      <c r="E35" s="3" t="s">
        <v>8</v>
      </c>
      <c r="F35" s="3">
        <v>626.70000000000005</v>
      </c>
      <c r="G35" s="8"/>
    </row>
    <row r="36" spans="1:7">
      <c r="A36" s="1">
        <v>6195427</v>
      </c>
      <c r="B36" s="2">
        <v>43172</v>
      </c>
      <c r="C36" s="1" t="s">
        <v>62</v>
      </c>
      <c r="D36" s="1" t="s">
        <v>10</v>
      </c>
      <c r="E36" s="3" t="s">
        <v>8</v>
      </c>
      <c r="F36" s="3">
        <v>626.70000000000005</v>
      </c>
      <c r="G36" s="8"/>
    </row>
    <row r="37" spans="1:7" ht="15.75">
      <c r="A37" s="24">
        <v>5111134</v>
      </c>
      <c r="B37" s="25">
        <v>43147</v>
      </c>
      <c r="C37" s="24" t="s">
        <v>67</v>
      </c>
      <c r="D37" s="21" t="s">
        <v>47</v>
      </c>
      <c r="E37" s="23" t="s">
        <v>8</v>
      </c>
      <c r="F37" s="26">
        <v>194.94</v>
      </c>
      <c r="G37" s="14"/>
    </row>
    <row r="38" spans="1:7" ht="15.75">
      <c r="A38" s="15">
        <v>5571132</v>
      </c>
      <c r="B38" s="13">
        <v>43143</v>
      </c>
      <c r="C38" s="15" t="s">
        <v>68</v>
      </c>
      <c r="D38" s="1" t="s">
        <v>56</v>
      </c>
      <c r="E38" s="3" t="s">
        <v>8</v>
      </c>
      <c r="F38" s="17">
        <v>414.92</v>
      </c>
      <c r="G38" s="16"/>
    </row>
    <row r="39" spans="1:7">
      <c r="E39" s="19" t="s">
        <v>66</v>
      </c>
      <c r="F39" s="19">
        <f>SUM(F2:F38)</f>
        <v>13000.600000000002</v>
      </c>
      <c r="G39" s="19" t="s">
        <v>71</v>
      </c>
    </row>
    <row r="40" spans="1:7">
      <c r="E40" s="20" t="s">
        <v>69</v>
      </c>
      <c r="F40" s="20">
        <f>F39*0.22</f>
        <v>2860.1320000000005</v>
      </c>
      <c r="G40" s="20">
        <f>F40/21.5</f>
        <v>133.02939534883723</v>
      </c>
    </row>
    <row r="41" spans="1:7">
      <c r="E41" s="20" t="s">
        <v>70</v>
      </c>
      <c r="F41" s="20">
        <f>F39*0.18</f>
        <v>2340.1080000000002</v>
      </c>
      <c r="G41" s="20">
        <f>F41/18.75</f>
        <v>124.80576000000001</v>
      </c>
    </row>
    <row r="44" spans="1:7">
      <c r="F44" s="18" t="s">
        <v>72</v>
      </c>
    </row>
    <row r="46" spans="1:7">
      <c r="E46" s="18"/>
      <c r="F46"/>
    </row>
    <row r="47" spans="1:7">
      <c r="E47" s="18"/>
      <c r="F47"/>
    </row>
    <row r="48" spans="1:7">
      <c r="E48" s="18"/>
      <c r="F48"/>
    </row>
    <row r="49" spans="5:6">
      <c r="E49" s="18"/>
      <c r="F49"/>
    </row>
    <row r="50" spans="5:6">
      <c r="E50" s="18"/>
      <c r="F50"/>
    </row>
    <row r="51" spans="5:6">
      <c r="E51" s="18"/>
      <c r="F51"/>
    </row>
    <row r="52" spans="5:6">
      <c r="E52" s="18"/>
      <c r="F52"/>
    </row>
    <row r="53" spans="5:6">
      <c r="E53" s="18"/>
      <c r="F53"/>
    </row>
    <row r="54" spans="5:6">
      <c r="E54" s="18"/>
      <c r="F54"/>
    </row>
    <row r="55" spans="5:6">
      <c r="E55" s="18"/>
      <c r="F55"/>
    </row>
    <row r="56" spans="5:6">
      <c r="E56" s="18"/>
      <c r="F56"/>
    </row>
    <row r="57" spans="5:6">
      <c r="E57" s="18"/>
      <c r="F57"/>
    </row>
    <row r="58" spans="5:6">
      <c r="E58" s="18"/>
      <c r="F58"/>
    </row>
    <row r="59" spans="5:6">
      <c r="E59" s="18"/>
      <c r="F59"/>
    </row>
    <row r="60" spans="5:6">
      <c r="E60" s="18"/>
      <c r="F60"/>
    </row>
    <row r="61" spans="5:6">
      <c r="E61" s="18"/>
      <c r="F61"/>
    </row>
    <row r="62" spans="5:6">
      <c r="E62" s="18"/>
      <c r="F62"/>
    </row>
    <row r="63" spans="5:6">
      <c r="E63" s="18"/>
      <c r="F63"/>
    </row>
    <row r="64" spans="5:6">
      <c r="E64" s="18"/>
      <c r="F64"/>
    </row>
  </sheetData>
  <autoFilter ref="A1:G37"/>
  <conditionalFormatting sqref="A37">
    <cfRule type="duplicateValues" dxfId="6" priority="8"/>
    <cfRule type="containsText" dxfId="5" priority="9" operator="containsText" text="s/o">
      <formula>NOT(ISERROR(SEARCH("s/o",A37)))</formula>
    </cfRule>
  </conditionalFormatting>
  <conditionalFormatting sqref="A38">
    <cfRule type="duplicateValues" dxfId="4" priority="6"/>
    <cfRule type="containsText" dxfId="3" priority="7" operator="containsText" text="s/o">
      <formula>NOT(ISERROR(SEARCH("s/o",A38)))</formula>
    </cfRule>
  </conditionalFormatting>
  <conditionalFormatting sqref="N11">
    <cfRule type="duplicateValues" dxfId="2" priority="5"/>
  </conditionalFormatting>
  <conditionalFormatting sqref="A1:A45 A65:A1048576">
    <cfRule type="duplicateValues" dxfId="1" priority="4"/>
  </conditionalFormatting>
  <conditionalFormatting sqref="A1:A45 A65:A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2018-03-25T23:51:27Z</dcterms:created>
  <dcterms:modified xsi:type="dcterms:W3CDTF">2018-04-24T01:55:12Z</dcterms:modified>
</cp:coreProperties>
</file>