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58" i="1" l="1"/>
  <c r="F158" i="1"/>
  <c r="G157" i="1"/>
  <c r="G156" i="1" s="1"/>
  <c r="F157" i="1"/>
  <c r="F156" i="1"/>
  <c r="M89" i="1" l="1"/>
  <c r="M88" i="1"/>
  <c r="M87" i="1"/>
  <c r="M86" i="1"/>
  <c r="F23" i="1" l="1"/>
  <c r="G23" i="1" s="1"/>
  <c r="F22" i="1"/>
  <c r="G22" i="1" s="1"/>
  <c r="F20" i="1"/>
  <c r="G20" i="1" s="1"/>
  <c r="F21" i="1" l="1"/>
  <c r="G21" i="1" s="1"/>
</calcChain>
</file>

<file path=xl/sharedStrings.xml><?xml version="1.0" encoding="utf-8"?>
<sst xmlns="http://schemas.openxmlformats.org/spreadsheetml/2006/main" count="457" uniqueCount="184">
  <si>
    <t>DATE</t>
  </si>
  <si>
    <t>S/O</t>
  </si>
  <si>
    <t>ADRESS</t>
  </si>
  <si>
    <t>S/O TYPE</t>
  </si>
  <si>
    <t>WORK TYPE</t>
  </si>
  <si>
    <t>AMOUNT</t>
  </si>
  <si>
    <t>done by</t>
  </si>
  <si>
    <t>31 cramond dve</t>
  </si>
  <si>
    <t>B&amp;C</t>
  </si>
  <si>
    <t>grass trench</t>
  </si>
  <si>
    <t>kranthi</t>
  </si>
  <si>
    <t>29 great south rd</t>
  </si>
  <si>
    <t>connect</t>
  </si>
  <si>
    <t>B&amp;C(surfacemount)</t>
  </si>
  <si>
    <t>48 wintere rd</t>
  </si>
  <si>
    <t>7 cornwall rd</t>
  </si>
  <si>
    <t>B&amp;C(Aerial)</t>
  </si>
  <si>
    <t>11 tipu rd</t>
  </si>
  <si>
    <t>S9</t>
  </si>
  <si>
    <t>235 portage rd</t>
  </si>
  <si>
    <t>B&amp;C(haul)</t>
  </si>
  <si>
    <t>16 navigator pl</t>
  </si>
  <si>
    <t>B&amp;C(grass trench)</t>
  </si>
  <si>
    <t>62 mt lebanon cre</t>
  </si>
  <si>
    <t>OSB</t>
  </si>
  <si>
    <t>38 lendenfeld dve</t>
  </si>
  <si>
    <t>customer cancelled</t>
  </si>
  <si>
    <t>6 bill phillip pl</t>
  </si>
  <si>
    <t>5 nicholas gibbons dve</t>
  </si>
  <si>
    <t>build</t>
  </si>
  <si>
    <t>haul</t>
  </si>
  <si>
    <t>35 domain rd</t>
  </si>
  <si>
    <t>11a nicholson ave</t>
  </si>
  <si>
    <t>119 great south rd</t>
  </si>
  <si>
    <t>Notes</t>
  </si>
  <si>
    <t>Document not submitted</t>
  </si>
  <si>
    <t>wrong service order</t>
  </si>
  <si>
    <t xml:space="preserve">total amount </t>
  </si>
  <si>
    <t>hours</t>
  </si>
  <si>
    <t>376.11-160</t>
  </si>
  <si>
    <t>216.11-160</t>
  </si>
  <si>
    <t xml:space="preserve"> </t>
  </si>
  <si>
    <t xml:space="preserve">prasanna </t>
  </si>
  <si>
    <t>34 orr st</t>
  </si>
  <si>
    <t>already paid</t>
  </si>
  <si>
    <t>12 alford forest rd</t>
  </si>
  <si>
    <t>139 harland st</t>
  </si>
  <si>
    <t>206 racecourse rd</t>
  </si>
  <si>
    <t>surface mount</t>
  </si>
  <si>
    <t>145 middle rd</t>
  </si>
  <si>
    <t>B&amp;C(grass)</t>
  </si>
  <si>
    <t>1 willow st</t>
  </si>
  <si>
    <t xml:space="preserve">need to check with billing </t>
  </si>
  <si>
    <t>pending</t>
  </si>
  <si>
    <t>87 treavors rd</t>
  </si>
  <si>
    <t>19a kerr st</t>
  </si>
  <si>
    <t>796 east st</t>
  </si>
  <si>
    <t>B&amp;C(drill)</t>
  </si>
  <si>
    <t>159a william st</t>
  </si>
  <si>
    <t>total amount</t>
  </si>
  <si>
    <t>31.72 hrs</t>
  </si>
  <si>
    <t xml:space="preserve">25.95hrs </t>
  </si>
  <si>
    <t>5 REFLECTION PL</t>
  </si>
  <si>
    <t>CONNECT</t>
  </si>
  <si>
    <t>B&amp;C(HAUL)</t>
  </si>
  <si>
    <t>159A WILLIAM ST</t>
  </si>
  <si>
    <t>B&amp;C(GRASS)</t>
  </si>
  <si>
    <t>205+F3:F25</t>
  </si>
  <si>
    <t>94A WILLIAM ST</t>
  </si>
  <si>
    <t>68 GREY ST</t>
  </si>
  <si>
    <t>LL</t>
  </si>
  <si>
    <t>207 MIDDLE RD</t>
  </si>
  <si>
    <t>BUILD</t>
  </si>
  <si>
    <t>GRASS TRENCH</t>
  </si>
  <si>
    <t xml:space="preserve">document donot supplied </t>
  </si>
  <si>
    <t>32 MAGNOLIA DVE</t>
  </si>
  <si>
    <t>toal amount</t>
  </si>
  <si>
    <t>39 PAGES RD</t>
  </si>
  <si>
    <t>OSB(MANPREET)</t>
  </si>
  <si>
    <t xml:space="preserve">pending </t>
  </si>
  <si>
    <t>6 PORTERS ST</t>
  </si>
  <si>
    <t>32 WILLOW ST</t>
  </si>
  <si>
    <t xml:space="preserve">S9 </t>
  </si>
  <si>
    <t>not listed</t>
  </si>
  <si>
    <t>total hours</t>
  </si>
  <si>
    <t>36 MIDDLE RD</t>
  </si>
  <si>
    <t xml:space="preserve">OSB </t>
  </si>
  <si>
    <t>HAUL</t>
  </si>
  <si>
    <t xml:space="preserve">11V BULLOCK </t>
  </si>
  <si>
    <t>15 PORTER ST</t>
  </si>
  <si>
    <t>9 MAYNARD PL</t>
  </si>
  <si>
    <t>154 CHALMERS AVE</t>
  </si>
  <si>
    <t>1A ST GEORGE ST</t>
  </si>
  <si>
    <t>19 CONISTON DVE</t>
  </si>
  <si>
    <t>33 WILLS ST</t>
  </si>
  <si>
    <t>AERIAL</t>
  </si>
  <si>
    <t>B&amp;C(AERIAL)</t>
  </si>
  <si>
    <t>32 BUCHANAN ST</t>
  </si>
  <si>
    <t>SURFACE MOUNT</t>
  </si>
  <si>
    <t>40 AGNES ST</t>
  </si>
  <si>
    <t>2 kakapo pl</t>
  </si>
  <si>
    <t>customer cancel</t>
  </si>
  <si>
    <t>20 catkin cre</t>
  </si>
  <si>
    <t>14b lupton rd</t>
  </si>
  <si>
    <t>36a cambridge tce</t>
  </si>
  <si>
    <t>28 buckingham cre</t>
  </si>
  <si>
    <t>aerial</t>
  </si>
  <si>
    <t>12 navigator pl</t>
  </si>
  <si>
    <t>concrete</t>
  </si>
  <si>
    <t>babu</t>
  </si>
  <si>
    <t>7 vigo pl</t>
  </si>
  <si>
    <t>sai</t>
  </si>
  <si>
    <t>B&amp;C(concrete)</t>
  </si>
  <si>
    <t>nithin</t>
  </si>
  <si>
    <t>60 pitt ave</t>
  </si>
  <si>
    <t>hauling</t>
  </si>
  <si>
    <t>6 samara pl</t>
  </si>
  <si>
    <t>18 nicholson ave</t>
  </si>
  <si>
    <t xml:space="preserve">kranthi  hours </t>
  </si>
  <si>
    <t>45.61 hrs</t>
  </si>
  <si>
    <t>135 motatau rd</t>
  </si>
  <si>
    <t>K&amp;S</t>
  </si>
  <si>
    <t>babu+sai</t>
  </si>
  <si>
    <t>40.32 hrs</t>
  </si>
  <si>
    <t xml:space="preserve">35 domain rd </t>
  </si>
  <si>
    <t xml:space="preserve">nithin </t>
  </si>
  <si>
    <t>5.4 hrs</t>
  </si>
  <si>
    <t>B&amp;C(surface mount)</t>
  </si>
  <si>
    <t>B&amp;C(aerial)</t>
  </si>
  <si>
    <t>B&amp;C(hauling)</t>
  </si>
  <si>
    <t>65 puhinui rd</t>
  </si>
  <si>
    <t>D3</t>
  </si>
  <si>
    <t>N&amp;S</t>
  </si>
  <si>
    <t>total</t>
  </si>
  <si>
    <t>92.75 hrs</t>
  </si>
  <si>
    <t>S/0</t>
  </si>
  <si>
    <t xml:space="preserve">         ADDRESS</t>
  </si>
  <si>
    <t>CLOSING  TYPE</t>
  </si>
  <si>
    <t>JOB TYPE</t>
  </si>
  <si>
    <t>NOTES</t>
  </si>
  <si>
    <t>12 FLEMING ST MANGERE EAST AUCKLAND</t>
  </si>
  <si>
    <t>NGA-560B NGA Aerial SDU Build</t>
  </si>
  <si>
    <t>34 LIPPIATT RD OTAHUHU AUCKLAND</t>
  </si>
  <si>
    <t>NGA Aerial - Build &amp; Connect</t>
  </si>
  <si>
    <t>28A LUKE ST OTAHUHU AUCKLAND</t>
  </si>
  <si>
    <t>NGA-561B NGA Haul SDU Build</t>
  </si>
  <si>
    <t>RAID FOR BUILD &amp; CONNECT</t>
  </si>
  <si>
    <t>13 ROMNEY PL MANUREWA AUCKLAND</t>
  </si>
  <si>
    <t>NGA Haul - Build &amp; Connect</t>
  </si>
  <si>
    <t>RA</t>
  </si>
  <si>
    <t>42C EVANS RD WEYMOUTH AUCKLAND</t>
  </si>
  <si>
    <t>NGA Grass Trench - Build &amp; Connect</t>
  </si>
  <si>
    <t>34 GAINSBOROUGH ST MANUREWA AUCKLAND</t>
  </si>
  <si>
    <t>NGA-563B NGA Grass Trench SDU Build</t>
  </si>
  <si>
    <t>7 PEERLESS AVE TAKANINI AUCKLAND</t>
  </si>
  <si>
    <t>NGA-562B NGA Surface Mount SDU Build</t>
  </si>
  <si>
    <t>NGA Surface Mount - Build &amp; Connect</t>
  </si>
  <si>
    <t>57 TRIBUTE LOP TAKANINI AUCKLAND</t>
  </si>
  <si>
    <t>NGA-711 Provision NGA at Greenfield’s Premise</t>
  </si>
  <si>
    <t>12 LLOYD AVE RARATOETOE AUCKLAND</t>
  </si>
  <si>
    <t>NGA Outside Boundary Remedial/Build</t>
  </si>
  <si>
    <t xml:space="preserve">PENDING </t>
  </si>
  <si>
    <t>20 FRANK PL MANUREWA AUCKLAND</t>
  </si>
  <si>
    <t>NGA-564B NGA Drill SDU Build</t>
  </si>
  <si>
    <t>20 KOKAKO RSE RARAKURA AUCKLAND</t>
  </si>
  <si>
    <t>NGA Drill - Build &amp; Connect</t>
  </si>
  <si>
    <t>15 MARYBETH PL ROSEHILL AUCKLAND</t>
  </si>
  <si>
    <t>16A ATKINSON AVE OTAHUHU AUCKLAND</t>
  </si>
  <si>
    <t>6C HAYWARD RD RARATOETOE AUCKLAND</t>
  </si>
  <si>
    <t>9A GLOUCESTER RD MANUREWA AUCKLAND</t>
  </si>
  <si>
    <t>5 NICHOLAS GIBBONS DVE CLENDON RARK AUCKLAND</t>
  </si>
  <si>
    <t>2 WESTON AVE RARATOETOE AUCKLAND</t>
  </si>
  <si>
    <t>392 Fibre Restoration Time and Materials</t>
  </si>
  <si>
    <t>FAULT</t>
  </si>
  <si>
    <t>80A PUHINUI RD RARATOETOE AUCKLAND</t>
  </si>
  <si>
    <t>193 BAIRDS RD OTARA AUCKLAND</t>
  </si>
  <si>
    <t>69 MT LEBANON CRE THE GARDENS AUCKLAND</t>
  </si>
  <si>
    <t>6 BARNEYS FARM RD CLENDON RARK AUCKLAND</t>
  </si>
  <si>
    <t>24 HYDE ST MANUREWA EAST AUCKLAND</t>
  </si>
  <si>
    <t>11 JAN HIGGINS PL AUCKLAND</t>
  </si>
  <si>
    <t>3/ 31 WATERVIEW RD W TAKANINI AUCKLAND</t>
  </si>
  <si>
    <t xml:space="preserve">TOTAL </t>
  </si>
  <si>
    <t>*RA  - REFEER ABOVE</t>
  </si>
  <si>
    <t>*RB - REFER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</si>
</sst>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sz val="12"/>
      <name val="Arial"/>
      <family val="2"/>
    </font>
    <font>
      <sz val="1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9" fontId="0" fillId="0" borderId="1" xfId="0" applyNumberFormat="1" applyBorder="1"/>
    <xf numFmtId="0" fontId="0" fillId="0" borderId="1" xfId="0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1" xfId="0" applyFill="1" applyBorder="1"/>
    <xf numFmtId="9" fontId="0" fillId="2" borderId="1" xfId="0" applyNumberFormat="1" applyFill="1" applyBorder="1"/>
    <xf numFmtId="0" fontId="2" fillId="0" borderId="0" xfId="0" applyFont="1"/>
    <xf numFmtId="9" fontId="0" fillId="2" borderId="1" xfId="0" applyNumberFormat="1" applyFont="1" applyFill="1" applyBorder="1"/>
    <xf numFmtId="0" fontId="0" fillId="2" borderId="1" xfId="0" applyFont="1" applyFill="1" applyBorder="1"/>
    <xf numFmtId="9" fontId="0" fillId="0" borderId="0" xfId="0" applyNumberFormat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16" fontId="5" fillId="3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" fontId="7" fillId="3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" fontId="4" fillId="3" borderId="1" xfId="0" applyNumberFormat="1" applyFont="1" applyFill="1" applyBorder="1" applyAlignment="1">
      <alignment horizontal="center"/>
    </xf>
    <xf numFmtId="16" fontId="4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tabSelected="1" topLeftCell="A154" zoomScale="130" zoomScaleNormal="130" workbookViewId="0">
      <selection activeCell="G97" sqref="G97"/>
    </sheetView>
  </sheetViews>
  <sheetFormatPr defaultRowHeight="15" x14ac:dyDescent="0.25"/>
  <cols>
    <col min="1" max="1" width="11.28515625" bestFit="1" customWidth="1"/>
    <col min="2" max="2" width="10.28515625" bestFit="1" customWidth="1"/>
    <col min="3" max="3" width="64.28515625" bestFit="1" customWidth="1"/>
    <col min="4" max="4" width="51.85546875" bestFit="1" customWidth="1"/>
    <col min="5" max="5" width="18.7109375" bestFit="1" customWidth="1"/>
    <col min="7" max="7" width="24.5703125" bestFit="1" customWidth="1"/>
    <col min="8" max="8" width="23.5703125" bestFit="1" customWidth="1"/>
    <col min="12" max="12" width="11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34</v>
      </c>
    </row>
    <row r="2" spans="1:12" x14ac:dyDescent="0.25">
      <c r="A2" s="2">
        <v>43070</v>
      </c>
      <c r="B2" s="3">
        <v>4343231</v>
      </c>
      <c r="C2" s="3" t="s">
        <v>7</v>
      </c>
      <c r="D2" s="3" t="s">
        <v>8</v>
      </c>
      <c r="E2" s="3" t="s">
        <v>9</v>
      </c>
      <c r="F2" s="3">
        <v>498.69</v>
      </c>
      <c r="G2" s="3" t="s">
        <v>10</v>
      </c>
      <c r="H2" s="1" t="s">
        <v>35</v>
      </c>
    </row>
    <row r="3" spans="1:12" x14ac:dyDescent="0.25">
      <c r="A3" s="2">
        <v>43073</v>
      </c>
      <c r="B3" s="3">
        <v>4304800</v>
      </c>
      <c r="C3" s="3" t="s">
        <v>11</v>
      </c>
      <c r="D3" s="3" t="s">
        <v>12</v>
      </c>
      <c r="E3" s="3" t="s">
        <v>13</v>
      </c>
      <c r="F3" s="3">
        <v>498.69</v>
      </c>
      <c r="G3" s="3"/>
      <c r="H3" s="3"/>
    </row>
    <row r="4" spans="1:12" x14ac:dyDescent="0.25">
      <c r="A4" s="2">
        <v>43074</v>
      </c>
      <c r="B4" s="3">
        <v>4564990</v>
      </c>
      <c r="C4" s="3" t="s">
        <v>14</v>
      </c>
      <c r="D4" s="3" t="s">
        <v>8</v>
      </c>
      <c r="E4" s="3" t="s">
        <v>13</v>
      </c>
      <c r="F4" s="3">
        <v>498.69</v>
      </c>
      <c r="G4" s="3"/>
      <c r="H4" s="3"/>
    </row>
    <row r="5" spans="1:12" x14ac:dyDescent="0.25">
      <c r="A5" s="3"/>
      <c r="B5" s="3">
        <v>4125933</v>
      </c>
      <c r="C5" s="3" t="s">
        <v>15</v>
      </c>
      <c r="D5" s="3" t="s">
        <v>8</v>
      </c>
      <c r="E5" s="3" t="s">
        <v>16</v>
      </c>
      <c r="F5" s="3">
        <v>414.92</v>
      </c>
      <c r="G5" s="3"/>
      <c r="H5" s="3"/>
    </row>
    <row r="6" spans="1:12" x14ac:dyDescent="0.25">
      <c r="A6" s="3"/>
      <c r="B6" s="3">
        <v>4322393</v>
      </c>
      <c r="C6" s="3" t="s">
        <v>17</v>
      </c>
      <c r="D6" s="3" t="s">
        <v>18</v>
      </c>
      <c r="E6" s="3" t="s">
        <v>18</v>
      </c>
      <c r="F6" s="3">
        <v>225.02</v>
      </c>
      <c r="G6" s="3"/>
      <c r="H6" s="2"/>
    </row>
    <row r="7" spans="1:12" x14ac:dyDescent="0.25">
      <c r="A7" s="2">
        <v>43075</v>
      </c>
      <c r="B7" s="3">
        <v>4410427</v>
      </c>
      <c r="C7" s="3" t="s">
        <v>19</v>
      </c>
      <c r="D7" s="3" t="s">
        <v>8</v>
      </c>
      <c r="E7" s="3" t="s">
        <v>20</v>
      </c>
      <c r="F7" s="3">
        <v>433.57</v>
      </c>
      <c r="G7" s="3"/>
      <c r="H7" s="3"/>
      <c r="J7">
        <v>206.86</v>
      </c>
      <c r="L7" t="s">
        <v>39</v>
      </c>
    </row>
    <row r="8" spans="1:12" x14ac:dyDescent="0.25">
      <c r="A8" s="3"/>
      <c r="B8" s="3">
        <v>4087252</v>
      </c>
      <c r="C8" s="3" t="s">
        <v>21</v>
      </c>
      <c r="D8" s="3" t="s">
        <v>8</v>
      </c>
      <c r="E8" s="3" t="s">
        <v>22</v>
      </c>
      <c r="F8" s="3">
        <v>626.70000000000005</v>
      </c>
      <c r="G8" s="3"/>
      <c r="H8" s="3"/>
      <c r="J8">
        <v>169.25</v>
      </c>
      <c r="L8" t="s">
        <v>40</v>
      </c>
    </row>
    <row r="9" spans="1:12" x14ac:dyDescent="0.25">
      <c r="A9" s="2">
        <v>43077</v>
      </c>
      <c r="B9" s="3">
        <v>2622829</v>
      </c>
      <c r="C9" s="3" t="s">
        <v>23</v>
      </c>
      <c r="D9" s="3" t="s">
        <v>24</v>
      </c>
      <c r="E9" s="3" t="s">
        <v>24</v>
      </c>
      <c r="F9" s="3">
        <v>715.8</v>
      </c>
      <c r="G9" s="3"/>
      <c r="H9" s="3"/>
      <c r="L9">
        <v>56.11</v>
      </c>
    </row>
    <row r="10" spans="1:12" x14ac:dyDescent="0.25">
      <c r="A10" s="2">
        <v>43081</v>
      </c>
      <c r="B10" s="3">
        <v>4102420</v>
      </c>
      <c r="C10" s="3" t="s">
        <v>25</v>
      </c>
      <c r="D10" s="3" t="s">
        <v>26</v>
      </c>
      <c r="E10" s="3" t="s">
        <v>26</v>
      </c>
      <c r="F10" s="3">
        <v>0</v>
      </c>
      <c r="G10" s="3"/>
      <c r="H10" s="3"/>
      <c r="L10">
        <v>-80</v>
      </c>
    </row>
    <row r="11" spans="1:12" x14ac:dyDescent="0.25">
      <c r="A11" s="3"/>
      <c r="B11" s="3">
        <v>4009387</v>
      </c>
      <c r="C11" s="3" t="s">
        <v>27</v>
      </c>
      <c r="D11" s="3" t="s">
        <v>24</v>
      </c>
      <c r="E11" s="3" t="s">
        <v>24</v>
      </c>
      <c r="F11" s="3">
        <v>763.52</v>
      </c>
      <c r="G11" s="3"/>
      <c r="H11" s="3"/>
      <c r="L11" t="s">
        <v>41</v>
      </c>
    </row>
    <row r="12" spans="1:12" x14ac:dyDescent="0.25">
      <c r="A12" s="3"/>
      <c r="B12" s="3">
        <v>4009387</v>
      </c>
      <c r="C12" s="3" t="s">
        <v>27</v>
      </c>
      <c r="D12" s="3" t="s">
        <v>8</v>
      </c>
      <c r="E12" s="3" t="s">
        <v>13</v>
      </c>
      <c r="F12" s="3">
        <v>498.69</v>
      </c>
      <c r="G12" s="3"/>
      <c r="H12" s="3"/>
    </row>
    <row r="13" spans="1:12" x14ac:dyDescent="0.25">
      <c r="A13" s="2">
        <v>43082</v>
      </c>
      <c r="B13" s="3">
        <v>46183940</v>
      </c>
      <c r="C13" s="3" t="s">
        <v>28</v>
      </c>
      <c r="D13" s="3" t="s">
        <v>24</v>
      </c>
      <c r="E13" s="3" t="s">
        <v>24</v>
      </c>
      <c r="F13" s="3">
        <v>0</v>
      </c>
      <c r="G13" s="3"/>
      <c r="H13" s="3"/>
    </row>
    <row r="14" spans="1:12" x14ac:dyDescent="0.25">
      <c r="A14" s="3"/>
      <c r="B14" s="3">
        <v>4618394</v>
      </c>
      <c r="C14" s="3" t="s">
        <v>28</v>
      </c>
      <c r="D14" s="3" t="s">
        <v>29</v>
      </c>
      <c r="E14" s="3" t="s">
        <v>30</v>
      </c>
      <c r="F14" s="3">
        <v>194.94</v>
      </c>
      <c r="G14" s="3"/>
      <c r="H14" s="3"/>
    </row>
    <row r="15" spans="1:12" x14ac:dyDescent="0.25">
      <c r="A15" s="2">
        <v>43085</v>
      </c>
      <c r="B15" s="3">
        <v>4009698</v>
      </c>
      <c r="C15" s="3" t="s">
        <v>31</v>
      </c>
      <c r="D15" s="3" t="s">
        <v>12</v>
      </c>
      <c r="E15" s="3" t="s">
        <v>22</v>
      </c>
      <c r="F15" s="3">
        <v>205.64</v>
      </c>
      <c r="G15" s="3"/>
      <c r="H15" s="3"/>
    </row>
    <row r="16" spans="1:12" x14ac:dyDescent="0.25">
      <c r="A16" s="3"/>
      <c r="B16" s="3">
        <v>4113746</v>
      </c>
      <c r="C16" s="3" t="s">
        <v>32</v>
      </c>
      <c r="D16" s="3" t="s">
        <v>12</v>
      </c>
      <c r="E16" s="3" t="s">
        <v>12</v>
      </c>
      <c r="F16" s="3">
        <v>205.64</v>
      </c>
      <c r="G16" s="3"/>
      <c r="H16" s="3"/>
    </row>
    <row r="17" spans="1:8" x14ac:dyDescent="0.25">
      <c r="A17" s="8">
        <v>43088</v>
      </c>
      <c r="B17" s="8">
        <v>2575425</v>
      </c>
      <c r="C17" s="1" t="s">
        <v>33</v>
      </c>
      <c r="D17" s="1" t="s">
        <v>24</v>
      </c>
      <c r="E17" s="1" t="s">
        <v>24</v>
      </c>
      <c r="F17" s="1"/>
      <c r="G17" s="1"/>
      <c r="H17" s="1" t="s">
        <v>36</v>
      </c>
    </row>
    <row r="19" spans="1:8" x14ac:dyDescent="0.25">
      <c r="E19" s="1" t="s">
        <v>37</v>
      </c>
      <c r="F19" s="1">
        <v>5780.51</v>
      </c>
      <c r="G19" s="1" t="s">
        <v>38</v>
      </c>
    </row>
    <row r="20" spans="1:8" x14ac:dyDescent="0.25">
      <c r="E20" s="6">
        <v>0.42</v>
      </c>
      <c r="F20" s="1">
        <f>F19*0.42</f>
        <v>2427.8141999999998</v>
      </c>
      <c r="G20" s="1">
        <f>F20/18.75</f>
        <v>129.48342399999999</v>
      </c>
    </row>
    <row r="21" spans="1:8" x14ac:dyDescent="0.25">
      <c r="E21" s="7">
        <v>0.22</v>
      </c>
      <c r="F21" s="3">
        <f>F19*0.22</f>
        <v>1271.7122000000002</v>
      </c>
      <c r="G21" s="3">
        <f>F21/18.75</f>
        <v>67.82465066666667</v>
      </c>
    </row>
    <row r="22" spans="1:8" x14ac:dyDescent="0.25">
      <c r="E22" s="7">
        <v>0.12</v>
      </c>
      <c r="F22" s="3">
        <f>F19*0.12</f>
        <v>693.66120000000001</v>
      </c>
      <c r="G22" s="3">
        <f>F22/18.75</f>
        <v>36.995263999999999</v>
      </c>
    </row>
    <row r="23" spans="1:8" x14ac:dyDescent="0.25">
      <c r="E23" s="7">
        <v>0.08</v>
      </c>
      <c r="F23" s="3">
        <f>F19*0.08</f>
        <v>462.44080000000002</v>
      </c>
      <c r="G23" s="3">
        <f>F23/18.75</f>
        <v>24.663509333333334</v>
      </c>
    </row>
    <row r="26" spans="1:8" x14ac:dyDescent="0.25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9" t="s">
        <v>42</v>
      </c>
      <c r="H26" s="10" t="s">
        <v>10</v>
      </c>
    </row>
    <row r="27" spans="1:8" x14ac:dyDescent="0.25">
      <c r="A27" s="11">
        <v>42976</v>
      </c>
      <c r="B27" s="12">
        <v>1999406</v>
      </c>
      <c r="C27" s="12" t="s">
        <v>43</v>
      </c>
      <c r="D27" s="12" t="s">
        <v>12</v>
      </c>
      <c r="E27" s="12" t="s">
        <v>12</v>
      </c>
      <c r="F27" s="12">
        <v>205.64</v>
      </c>
      <c r="G27" s="13" t="s">
        <v>44</v>
      </c>
      <c r="H27" s="10"/>
    </row>
    <row r="28" spans="1:8" x14ac:dyDescent="0.25">
      <c r="A28" s="11">
        <v>42977</v>
      </c>
      <c r="B28" s="12">
        <v>2036073</v>
      </c>
      <c r="C28" s="12" t="s">
        <v>45</v>
      </c>
      <c r="D28" s="12" t="s">
        <v>12</v>
      </c>
      <c r="E28" s="12" t="s">
        <v>12</v>
      </c>
      <c r="F28" s="12">
        <v>205.64</v>
      </c>
      <c r="G28" s="13" t="s">
        <v>44</v>
      </c>
      <c r="H28" s="10"/>
    </row>
    <row r="29" spans="1:8" x14ac:dyDescent="0.25">
      <c r="A29" s="12"/>
      <c r="B29" s="12">
        <v>1707551</v>
      </c>
      <c r="C29" s="12" t="s">
        <v>46</v>
      </c>
      <c r="D29" s="12" t="s">
        <v>29</v>
      </c>
      <c r="E29" s="12" t="s">
        <v>9</v>
      </c>
      <c r="F29" s="12">
        <v>292.36</v>
      </c>
      <c r="G29" s="13" t="s">
        <v>44</v>
      </c>
      <c r="H29" s="10"/>
    </row>
    <row r="30" spans="1:8" x14ac:dyDescent="0.25">
      <c r="A30" s="12"/>
      <c r="B30" s="12">
        <v>1707551</v>
      </c>
      <c r="C30" s="12" t="s">
        <v>46</v>
      </c>
      <c r="D30" s="12" t="s">
        <v>12</v>
      </c>
      <c r="E30" s="12" t="s">
        <v>8</v>
      </c>
      <c r="F30" s="12">
        <v>205.64</v>
      </c>
      <c r="G30" s="13" t="s">
        <v>44</v>
      </c>
      <c r="H30" s="10"/>
    </row>
    <row r="31" spans="1:8" x14ac:dyDescent="0.25">
      <c r="A31" s="2">
        <v>42982</v>
      </c>
      <c r="B31" s="3">
        <v>2420622</v>
      </c>
      <c r="C31" s="3" t="s">
        <v>47</v>
      </c>
      <c r="D31" s="3" t="s">
        <v>29</v>
      </c>
      <c r="E31" s="3" t="s">
        <v>48</v>
      </c>
      <c r="F31" s="3">
        <v>292.36</v>
      </c>
      <c r="G31" s="10"/>
      <c r="H31" s="10"/>
    </row>
    <row r="32" spans="1:8" x14ac:dyDescent="0.25">
      <c r="A32" s="3"/>
      <c r="B32" s="3">
        <v>2420622</v>
      </c>
      <c r="C32" s="3" t="s">
        <v>47</v>
      </c>
      <c r="D32" s="3" t="s">
        <v>12</v>
      </c>
      <c r="E32" s="3" t="s">
        <v>8</v>
      </c>
      <c r="F32" s="3">
        <v>205.64</v>
      </c>
      <c r="G32" s="10"/>
      <c r="H32" s="10"/>
    </row>
    <row r="33" spans="1:8" x14ac:dyDescent="0.25">
      <c r="A33" s="3"/>
      <c r="B33" s="3">
        <v>2154263</v>
      </c>
      <c r="C33" s="3" t="s">
        <v>49</v>
      </c>
      <c r="D33" s="3" t="s">
        <v>12</v>
      </c>
      <c r="E33" s="3" t="s">
        <v>50</v>
      </c>
      <c r="F33" s="3">
        <v>205.64</v>
      </c>
      <c r="G33" s="10"/>
      <c r="H33" s="10"/>
    </row>
    <row r="34" spans="1:8" x14ac:dyDescent="0.25">
      <c r="A34" s="8">
        <v>42984</v>
      </c>
      <c r="B34" s="1">
        <v>1871690</v>
      </c>
      <c r="C34" s="1" t="s">
        <v>51</v>
      </c>
      <c r="D34" s="1" t="s">
        <v>24</v>
      </c>
      <c r="E34" s="1" t="s">
        <v>24</v>
      </c>
      <c r="F34" s="1">
        <v>115.19</v>
      </c>
      <c r="G34" s="1" t="s">
        <v>52</v>
      </c>
      <c r="H34" s="10"/>
    </row>
    <row r="35" spans="1:8" x14ac:dyDescent="0.25">
      <c r="A35" s="1"/>
      <c r="B35" s="1">
        <v>1871690</v>
      </c>
      <c r="C35" s="1" t="s">
        <v>51</v>
      </c>
      <c r="D35" s="1" t="s">
        <v>29</v>
      </c>
      <c r="E35" s="1" t="s">
        <v>9</v>
      </c>
      <c r="F35" s="1" t="s">
        <v>53</v>
      </c>
      <c r="G35" s="1" t="s">
        <v>52</v>
      </c>
      <c r="H35" s="10"/>
    </row>
    <row r="36" spans="1:8" x14ac:dyDescent="0.25">
      <c r="A36" s="1"/>
      <c r="B36" s="1">
        <v>1871690</v>
      </c>
      <c r="C36" s="1" t="s">
        <v>51</v>
      </c>
      <c r="D36" s="1" t="s">
        <v>12</v>
      </c>
      <c r="E36" s="1" t="s">
        <v>50</v>
      </c>
      <c r="F36" s="1" t="s">
        <v>53</v>
      </c>
      <c r="G36" s="1" t="s">
        <v>52</v>
      </c>
      <c r="H36" s="10"/>
    </row>
    <row r="37" spans="1:8" x14ac:dyDescent="0.25">
      <c r="A37" s="3"/>
      <c r="B37" s="3">
        <v>2363973</v>
      </c>
      <c r="C37" s="3" t="s">
        <v>54</v>
      </c>
      <c r="D37" s="3" t="s">
        <v>29</v>
      </c>
      <c r="E37" s="3" t="s">
        <v>48</v>
      </c>
      <c r="F37" s="3">
        <v>254.64</v>
      </c>
      <c r="G37" s="10"/>
      <c r="H37" s="10"/>
    </row>
    <row r="38" spans="1:8" x14ac:dyDescent="0.25">
      <c r="A38" s="2">
        <v>42989</v>
      </c>
      <c r="B38" s="3">
        <v>1893193</v>
      </c>
      <c r="C38" s="3" t="s">
        <v>55</v>
      </c>
      <c r="D38" s="3" t="s">
        <v>24</v>
      </c>
      <c r="E38" s="3" t="s">
        <v>24</v>
      </c>
      <c r="F38" s="3">
        <v>906.68</v>
      </c>
      <c r="G38" s="10"/>
      <c r="H38" s="10"/>
    </row>
    <row r="39" spans="1:8" x14ac:dyDescent="0.25">
      <c r="A39" s="3"/>
      <c r="B39" s="3">
        <v>1893193</v>
      </c>
      <c r="C39" s="3" t="s">
        <v>55</v>
      </c>
      <c r="D39" s="3" t="s">
        <v>18</v>
      </c>
      <c r="E39" s="3" t="s">
        <v>18</v>
      </c>
      <c r="F39" s="3">
        <v>225.02</v>
      </c>
      <c r="G39" s="10"/>
      <c r="H39" s="10"/>
    </row>
    <row r="40" spans="1:8" x14ac:dyDescent="0.25">
      <c r="A40" s="2">
        <v>42992</v>
      </c>
      <c r="B40" s="3">
        <v>2119572</v>
      </c>
      <c r="C40" s="3" t="s">
        <v>56</v>
      </c>
      <c r="D40" s="3" t="s">
        <v>12</v>
      </c>
      <c r="E40" s="3" t="s">
        <v>57</v>
      </c>
      <c r="F40" s="3">
        <v>205.64</v>
      </c>
      <c r="G40" s="10"/>
      <c r="H40" s="10"/>
    </row>
    <row r="41" spans="1:8" x14ac:dyDescent="0.25">
      <c r="A41" s="3"/>
      <c r="B41" s="3">
        <v>2566114</v>
      </c>
      <c r="C41" s="3" t="s">
        <v>58</v>
      </c>
      <c r="D41" s="3" t="s">
        <v>29</v>
      </c>
      <c r="E41" s="3" t="s">
        <v>9</v>
      </c>
      <c r="F41" s="3">
        <v>293.05</v>
      </c>
      <c r="G41" s="10"/>
      <c r="H41" s="10"/>
    </row>
    <row r="44" spans="1:8" x14ac:dyDescent="0.25">
      <c r="D44" s="1" t="s">
        <v>59</v>
      </c>
      <c r="E44" s="1">
        <v>2703.86</v>
      </c>
    </row>
    <row r="45" spans="1:8" x14ac:dyDescent="0.25">
      <c r="D45" s="6">
        <v>0.6</v>
      </c>
      <c r="E45" s="1">
        <v>1634.316</v>
      </c>
    </row>
    <row r="46" spans="1:8" x14ac:dyDescent="0.25">
      <c r="D46" s="6">
        <v>0.4</v>
      </c>
      <c r="E46" s="1">
        <v>1089.54</v>
      </c>
    </row>
    <row r="47" spans="1:8" x14ac:dyDescent="0.25">
      <c r="D47" s="6">
        <v>0.22</v>
      </c>
      <c r="E47" s="1">
        <v>594.84</v>
      </c>
      <c r="F47" t="s">
        <v>60</v>
      </c>
    </row>
    <row r="48" spans="1:8" x14ac:dyDescent="0.25">
      <c r="D48" s="6">
        <v>0.18</v>
      </c>
      <c r="E48" s="1">
        <v>486.69</v>
      </c>
      <c r="F48" t="s">
        <v>61</v>
      </c>
    </row>
    <row r="49" spans="1:10" x14ac:dyDescent="0.25">
      <c r="D49" s="1"/>
      <c r="E49" s="1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6">
        <v>0.4</v>
      </c>
    </row>
    <row r="53" spans="1:10" x14ac:dyDescent="0.25">
      <c r="A53" s="2">
        <v>42996</v>
      </c>
      <c r="B53" s="3">
        <v>1770835</v>
      </c>
      <c r="C53" s="3" t="s">
        <v>62</v>
      </c>
      <c r="D53" s="3" t="s">
        <v>63</v>
      </c>
      <c r="E53" s="3" t="s">
        <v>64</v>
      </c>
      <c r="F53" s="3">
        <v>205.64</v>
      </c>
      <c r="G53" s="3"/>
    </row>
    <row r="54" spans="1:10" x14ac:dyDescent="0.25">
      <c r="A54" s="2">
        <v>42997</v>
      </c>
      <c r="B54" s="3">
        <v>2566114</v>
      </c>
      <c r="C54" s="3" t="s">
        <v>65</v>
      </c>
      <c r="D54" s="3" t="s">
        <v>63</v>
      </c>
      <c r="E54" s="3" t="s">
        <v>66</v>
      </c>
      <c r="F54" s="3" t="s">
        <v>67</v>
      </c>
      <c r="G54" s="3"/>
    </row>
    <row r="55" spans="1:10" x14ac:dyDescent="0.25">
      <c r="A55" s="2">
        <v>42998</v>
      </c>
      <c r="B55" s="3">
        <v>2693857</v>
      </c>
      <c r="C55" s="3" t="s">
        <v>68</v>
      </c>
      <c r="D55" s="3" t="s">
        <v>8</v>
      </c>
      <c r="E55" s="3" t="s">
        <v>64</v>
      </c>
      <c r="F55" s="3">
        <v>498.69</v>
      </c>
      <c r="G55" s="3"/>
    </row>
    <row r="56" spans="1:10" x14ac:dyDescent="0.25">
      <c r="A56" s="3"/>
      <c r="B56" s="3">
        <v>2706191</v>
      </c>
      <c r="C56" s="3" t="s">
        <v>69</v>
      </c>
      <c r="D56" s="3" t="s">
        <v>70</v>
      </c>
      <c r="E56" s="3" t="s">
        <v>70</v>
      </c>
      <c r="F56" s="3">
        <v>90</v>
      </c>
      <c r="G56" s="3"/>
    </row>
    <row r="57" spans="1:10" x14ac:dyDescent="0.25">
      <c r="A57" s="2">
        <v>43004</v>
      </c>
      <c r="B57" s="3">
        <v>2732918</v>
      </c>
      <c r="C57" s="3" t="s">
        <v>71</v>
      </c>
      <c r="D57" s="3" t="s">
        <v>72</v>
      </c>
      <c r="E57" s="3" t="s">
        <v>73</v>
      </c>
      <c r="F57" s="3">
        <v>194.94</v>
      </c>
      <c r="G57" s="1" t="s">
        <v>74</v>
      </c>
    </row>
    <row r="58" spans="1:10" x14ac:dyDescent="0.25">
      <c r="A58" s="2">
        <v>43005</v>
      </c>
      <c r="B58" s="3">
        <v>2792850</v>
      </c>
      <c r="C58" s="3" t="s">
        <v>75</v>
      </c>
      <c r="D58" s="3" t="s">
        <v>18</v>
      </c>
      <c r="E58" s="3" t="s">
        <v>18</v>
      </c>
      <c r="F58" s="3">
        <v>225.02</v>
      </c>
      <c r="G58" s="3"/>
    </row>
    <row r="59" spans="1:10" x14ac:dyDescent="0.25">
      <c r="A59" s="2">
        <v>43006</v>
      </c>
      <c r="B59" s="3">
        <v>2732918</v>
      </c>
      <c r="C59" s="3" t="s">
        <v>71</v>
      </c>
      <c r="D59" s="3" t="s">
        <v>63</v>
      </c>
      <c r="E59" s="3" t="s">
        <v>66</v>
      </c>
      <c r="F59" s="3">
        <v>205.64</v>
      </c>
      <c r="G59" s="3"/>
      <c r="I59" s="14" t="s">
        <v>76</v>
      </c>
      <c r="J59" s="14">
        <v>5641.77</v>
      </c>
    </row>
    <row r="60" spans="1:10" x14ac:dyDescent="0.25">
      <c r="A60" s="2">
        <v>43007</v>
      </c>
      <c r="B60" s="1">
        <v>2559494</v>
      </c>
      <c r="C60" s="1" t="s">
        <v>77</v>
      </c>
      <c r="D60" s="1" t="s">
        <v>78</v>
      </c>
      <c r="E60" s="1" t="s">
        <v>24</v>
      </c>
      <c r="F60" s="1"/>
      <c r="G60" s="1" t="s">
        <v>79</v>
      </c>
      <c r="I60" s="15">
        <v>0.6</v>
      </c>
      <c r="J60" s="14">
        <v>3385.06</v>
      </c>
    </row>
    <row r="61" spans="1:10" x14ac:dyDescent="0.25">
      <c r="A61" s="2">
        <v>43010</v>
      </c>
      <c r="B61" s="3">
        <v>2740413</v>
      </c>
      <c r="C61" s="3" t="s">
        <v>80</v>
      </c>
      <c r="D61" s="3" t="s">
        <v>72</v>
      </c>
      <c r="E61" s="3" t="s">
        <v>73</v>
      </c>
      <c r="F61" s="3">
        <v>194.94</v>
      </c>
      <c r="G61" s="1" t="s">
        <v>74</v>
      </c>
      <c r="I61" s="15">
        <v>0.4</v>
      </c>
      <c r="J61" s="14">
        <v>2256.6999999999998</v>
      </c>
    </row>
    <row r="62" spans="1:10" x14ac:dyDescent="0.25">
      <c r="A62" s="11">
        <v>43011</v>
      </c>
      <c r="B62" s="12">
        <v>2110123</v>
      </c>
      <c r="C62" s="12" t="s">
        <v>81</v>
      </c>
      <c r="D62" s="12" t="s">
        <v>82</v>
      </c>
      <c r="E62" s="12" t="s">
        <v>18</v>
      </c>
      <c r="F62" s="12"/>
      <c r="G62" s="12" t="s">
        <v>83</v>
      </c>
      <c r="H62" s="16"/>
      <c r="I62" s="17" t="s">
        <v>84</v>
      </c>
      <c r="J62" s="18">
        <v>120.35</v>
      </c>
    </row>
    <row r="63" spans="1:10" x14ac:dyDescent="0.25">
      <c r="A63" s="3"/>
      <c r="B63" s="1">
        <v>2740413</v>
      </c>
      <c r="C63" s="1" t="s">
        <v>80</v>
      </c>
      <c r="D63" s="1" t="s">
        <v>63</v>
      </c>
      <c r="E63" s="1" t="s">
        <v>66</v>
      </c>
      <c r="F63" s="1">
        <v>205.64</v>
      </c>
      <c r="G63" s="3"/>
    </row>
    <row r="64" spans="1:10" x14ac:dyDescent="0.25">
      <c r="A64" s="2">
        <v>43012</v>
      </c>
      <c r="B64" s="3">
        <v>2106406</v>
      </c>
      <c r="C64" s="3" t="s">
        <v>85</v>
      </c>
      <c r="D64" s="3" t="s">
        <v>86</v>
      </c>
      <c r="E64" s="3" t="s">
        <v>24</v>
      </c>
      <c r="F64" s="3">
        <v>1236.9100000000001</v>
      </c>
      <c r="G64" s="3"/>
    </row>
    <row r="65" spans="1:8" x14ac:dyDescent="0.25">
      <c r="A65" s="3"/>
      <c r="B65" s="3">
        <v>2106406</v>
      </c>
      <c r="C65" s="3" t="s">
        <v>85</v>
      </c>
      <c r="D65" s="3" t="s">
        <v>72</v>
      </c>
      <c r="E65" s="3" t="s">
        <v>87</v>
      </c>
      <c r="F65" s="3">
        <v>194.94</v>
      </c>
      <c r="G65" s="3"/>
    </row>
    <row r="66" spans="1:8" x14ac:dyDescent="0.25">
      <c r="A66" s="2">
        <v>43013</v>
      </c>
      <c r="B66" s="3">
        <v>2951306</v>
      </c>
      <c r="C66" s="3" t="s">
        <v>88</v>
      </c>
      <c r="D66" s="3" t="s">
        <v>8</v>
      </c>
      <c r="E66" s="3" t="s">
        <v>66</v>
      </c>
      <c r="F66" s="3">
        <v>498.69</v>
      </c>
      <c r="G66" s="1" t="s">
        <v>74</v>
      </c>
    </row>
    <row r="67" spans="1:8" x14ac:dyDescent="0.25">
      <c r="A67" s="2">
        <v>43017</v>
      </c>
      <c r="B67" s="3">
        <v>3043865</v>
      </c>
      <c r="C67" s="3" t="s">
        <v>89</v>
      </c>
      <c r="D67" s="3" t="s">
        <v>63</v>
      </c>
      <c r="E67" s="3" t="s">
        <v>63</v>
      </c>
      <c r="F67" s="3">
        <v>205.64</v>
      </c>
      <c r="G67" s="3"/>
    </row>
    <row r="68" spans="1:8" x14ac:dyDescent="0.25">
      <c r="A68" s="2">
        <v>43018</v>
      </c>
      <c r="B68" s="3">
        <v>3139775</v>
      </c>
      <c r="C68" s="3" t="s">
        <v>90</v>
      </c>
      <c r="D68" s="3" t="s">
        <v>72</v>
      </c>
      <c r="E68" s="3" t="s">
        <v>87</v>
      </c>
      <c r="F68" s="3">
        <v>194.94</v>
      </c>
      <c r="G68" s="3"/>
    </row>
    <row r="69" spans="1:8" x14ac:dyDescent="0.25">
      <c r="A69" s="2">
        <v>40827</v>
      </c>
      <c r="B69" s="3">
        <v>3139775</v>
      </c>
      <c r="C69" s="3" t="s">
        <v>90</v>
      </c>
      <c r="D69" s="3" t="s">
        <v>63</v>
      </c>
      <c r="E69" s="3" t="s">
        <v>64</v>
      </c>
      <c r="F69" s="3">
        <v>205.64</v>
      </c>
      <c r="G69" s="3"/>
    </row>
    <row r="70" spans="1:8" x14ac:dyDescent="0.25">
      <c r="A70" s="2">
        <v>43020</v>
      </c>
      <c r="B70" s="3">
        <v>3223369</v>
      </c>
      <c r="C70" s="3" t="s">
        <v>91</v>
      </c>
      <c r="D70" s="3" t="s">
        <v>72</v>
      </c>
      <c r="E70" s="3" t="s">
        <v>73</v>
      </c>
      <c r="F70" s="3">
        <v>254.64</v>
      </c>
      <c r="G70" s="1" t="s">
        <v>74</v>
      </c>
    </row>
    <row r="71" spans="1:8" x14ac:dyDescent="0.25">
      <c r="A71" s="2">
        <v>43026</v>
      </c>
      <c r="B71" s="3">
        <v>3523677</v>
      </c>
      <c r="C71" s="3" t="s">
        <v>92</v>
      </c>
      <c r="D71" s="3" t="s">
        <v>72</v>
      </c>
      <c r="E71" s="3" t="s">
        <v>87</v>
      </c>
      <c r="F71" s="3">
        <v>194.94</v>
      </c>
      <c r="G71" s="3"/>
    </row>
    <row r="72" spans="1:8" x14ac:dyDescent="0.25">
      <c r="A72" s="2">
        <v>43027</v>
      </c>
      <c r="B72" s="3">
        <v>3486031</v>
      </c>
      <c r="C72" s="3" t="s">
        <v>93</v>
      </c>
      <c r="D72" s="3" t="s">
        <v>86</v>
      </c>
      <c r="E72" s="3" t="s">
        <v>24</v>
      </c>
      <c r="F72" s="3">
        <v>0</v>
      </c>
      <c r="G72" s="1" t="s">
        <v>79</v>
      </c>
    </row>
    <row r="73" spans="1:8" x14ac:dyDescent="0.25">
      <c r="A73" s="2">
        <v>43029</v>
      </c>
      <c r="B73" s="3">
        <v>3116711</v>
      </c>
      <c r="C73" s="3" t="s">
        <v>94</v>
      </c>
      <c r="D73" s="3" t="s">
        <v>72</v>
      </c>
      <c r="E73" s="3" t="s">
        <v>95</v>
      </c>
      <c r="F73" s="3">
        <v>187.32</v>
      </c>
      <c r="G73" s="3"/>
    </row>
    <row r="74" spans="1:8" x14ac:dyDescent="0.25">
      <c r="A74" s="2">
        <v>43032</v>
      </c>
      <c r="B74" s="3">
        <v>2106406</v>
      </c>
      <c r="C74" s="3" t="s">
        <v>85</v>
      </c>
      <c r="D74" s="3" t="s">
        <v>63</v>
      </c>
      <c r="E74" s="3" t="s">
        <v>64</v>
      </c>
      <c r="F74" s="3">
        <v>205.64</v>
      </c>
      <c r="G74" s="3"/>
    </row>
    <row r="75" spans="1:8" x14ac:dyDescent="0.25">
      <c r="A75" s="3"/>
      <c r="B75" s="3">
        <v>3116711</v>
      </c>
      <c r="C75" s="3" t="s">
        <v>94</v>
      </c>
      <c r="D75" s="3" t="s">
        <v>63</v>
      </c>
      <c r="E75" s="3" t="s">
        <v>96</v>
      </c>
      <c r="F75" s="3">
        <v>205.64</v>
      </c>
      <c r="G75" s="3"/>
    </row>
    <row r="76" spans="1:8" x14ac:dyDescent="0.25">
      <c r="A76" s="2">
        <v>43033</v>
      </c>
      <c r="B76" s="3">
        <v>3663361</v>
      </c>
      <c r="C76" s="3" t="s">
        <v>97</v>
      </c>
      <c r="D76" s="3" t="s">
        <v>72</v>
      </c>
      <c r="E76" s="3" t="s">
        <v>98</v>
      </c>
      <c r="F76" s="3">
        <v>254.64</v>
      </c>
      <c r="G76" s="3"/>
    </row>
    <row r="77" spans="1:8" x14ac:dyDescent="0.25">
      <c r="A77" s="2">
        <v>43034</v>
      </c>
      <c r="B77" s="3">
        <v>2920038</v>
      </c>
      <c r="C77" s="3" t="s">
        <v>99</v>
      </c>
      <c r="D77" s="3" t="s">
        <v>72</v>
      </c>
      <c r="E77" s="3" t="s">
        <v>95</v>
      </c>
      <c r="F77" s="3">
        <v>187.32</v>
      </c>
      <c r="G77" s="3"/>
    </row>
    <row r="80" spans="1:8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6" t="s">
        <v>6</v>
      </c>
      <c r="H80" s="19"/>
    </row>
    <row r="81" spans="1:13" x14ac:dyDescent="0.25">
      <c r="A81" s="2">
        <v>43053</v>
      </c>
      <c r="B81" s="3">
        <v>4102674</v>
      </c>
      <c r="C81" s="3" t="s">
        <v>100</v>
      </c>
      <c r="D81" s="3" t="s">
        <v>101</v>
      </c>
      <c r="E81" s="3" t="s">
        <v>101</v>
      </c>
      <c r="F81" s="3">
        <v>41.38</v>
      </c>
      <c r="G81" s="3" t="s">
        <v>10</v>
      </c>
    </row>
    <row r="82" spans="1:13" x14ac:dyDescent="0.25">
      <c r="A82" s="2">
        <v>43054</v>
      </c>
      <c r="B82" s="3">
        <v>3993769</v>
      </c>
      <c r="C82" s="3" t="s">
        <v>102</v>
      </c>
      <c r="D82" s="3" t="s">
        <v>29</v>
      </c>
      <c r="E82" s="3" t="s">
        <v>9</v>
      </c>
      <c r="F82" s="3">
        <v>383.5</v>
      </c>
      <c r="G82" s="3" t="s">
        <v>10</v>
      </c>
    </row>
    <row r="83" spans="1:13" x14ac:dyDescent="0.25">
      <c r="A83" s="2">
        <v>43055</v>
      </c>
      <c r="B83" s="3">
        <v>4125453</v>
      </c>
      <c r="C83" s="3" t="s">
        <v>103</v>
      </c>
      <c r="D83" s="3" t="s">
        <v>29</v>
      </c>
      <c r="E83" s="3" t="s">
        <v>48</v>
      </c>
      <c r="F83" s="3">
        <v>254.64</v>
      </c>
      <c r="G83" s="3" t="s">
        <v>10</v>
      </c>
    </row>
    <row r="84" spans="1:13" x14ac:dyDescent="0.25">
      <c r="A84" s="2">
        <v>43056</v>
      </c>
      <c r="B84" s="3">
        <v>2627235</v>
      </c>
      <c r="C84" s="3" t="s">
        <v>104</v>
      </c>
      <c r="D84" s="3" t="s">
        <v>12</v>
      </c>
      <c r="E84" s="3" t="s">
        <v>12</v>
      </c>
      <c r="F84" s="3">
        <v>205.64</v>
      </c>
      <c r="G84" s="3" t="s">
        <v>10</v>
      </c>
    </row>
    <row r="85" spans="1:13" x14ac:dyDescent="0.25">
      <c r="A85" s="3"/>
      <c r="B85" s="3">
        <v>4155789</v>
      </c>
      <c r="C85" s="3" t="s">
        <v>105</v>
      </c>
      <c r="D85" s="3" t="s">
        <v>29</v>
      </c>
      <c r="E85" s="3" t="s">
        <v>106</v>
      </c>
      <c r="F85" s="3">
        <v>187.32</v>
      </c>
      <c r="G85" s="3" t="s">
        <v>10</v>
      </c>
    </row>
    <row r="86" spans="1:13" x14ac:dyDescent="0.25">
      <c r="A86" s="2">
        <v>43059</v>
      </c>
      <c r="B86" s="3">
        <v>4199916</v>
      </c>
      <c r="C86" s="3" t="s">
        <v>107</v>
      </c>
      <c r="D86" s="3" t="s">
        <v>29</v>
      </c>
      <c r="E86" s="3" t="s">
        <v>108</v>
      </c>
      <c r="F86" s="3">
        <v>194.94</v>
      </c>
      <c r="G86" s="3" t="s">
        <v>10</v>
      </c>
      <c r="K86" s="10" t="s">
        <v>109</v>
      </c>
      <c r="L86" s="10">
        <v>387.18</v>
      </c>
      <c r="M86" s="10">
        <f>L86/18.75</f>
        <v>20.6496</v>
      </c>
    </row>
    <row r="87" spans="1:13" x14ac:dyDescent="0.25">
      <c r="A87" s="3"/>
      <c r="B87" s="3">
        <v>3982494</v>
      </c>
      <c r="C87" s="3" t="s">
        <v>110</v>
      </c>
      <c r="D87" s="3" t="s">
        <v>29</v>
      </c>
      <c r="E87" s="3" t="s">
        <v>9</v>
      </c>
      <c r="F87" s="3">
        <v>194.94</v>
      </c>
      <c r="G87" s="3" t="s">
        <v>10</v>
      </c>
      <c r="K87" s="10" t="s">
        <v>10</v>
      </c>
      <c r="L87" s="10">
        <v>855.28</v>
      </c>
      <c r="M87" s="10">
        <f>L87/18.75</f>
        <v>45.614933333333333</v>
      </c>
    </row>
    <row r="88" spans="1:13" x14ac:dyDescent="0.25">
      <c r="A88" s="3"/>
      <c r="B88" s="3">
        <v>3982494</v>
      </c>
      <c r="C88" s="3" t="s">
        <v>110</v>
      </c>
      <c r="D88" s="3" t="s">
        <v>12</v>
      </c>
      <c r="E88" s="3" t="s">
        <v>50</v>
      </c>
      <c r="F88" s="3">
        <v>205.64</v>
      </c>
      <c r="G88" s="3" t="s">
        <v>10</v>
      </c>
      <c r="K88" s="10" t="s">
        <v>111</v>
      </c>
      <c r="L88" s="10">
        <v>368.97</v>
      </c>
      <c r="M88" s="10">
        <f>L88/18.75</f>
        <v>19.6784</v>
      </c>
    </row>
    <row r="89" spans="1:13" x14ac:dyDescent="0.25">
      <c r="A89" s="2">
        <v>43060</v>
      </c>
      <c r="B89" s="3">
        <v>4199916</v>
      </c>
      <c r="C89" s="3" t="s">
        <v>107</v>
      </c>
      <c r="D89" s="3" t="s">
        <v>12</v>
      </c>
      <c r="E89" s="3" t="s">
        <v>112</v>
      </c>
      <c r="F89" s="3">
        <v>205.64</v>
      </c>
      <c r="G89" s="3" t="s">
        <v>10</v>
      </c>
      <c r="K89" s="10" t="s">
        <v>113</v>
      </c>
      <c r="L89" s="10">
        <v>101.26</v>
      </c>
      <c r="M89" s="10">
        <f>L89/18.75</f>
        <v>5.4005333333333336</v>
      </c>
    </row>
    <row r="90" spans="1:13" x14ac:dyDescent="0.25">
      <c r="A90" s="3"/>
      <c r="B90" s="3">
        <v>4150015</v>
      </c>
      <c r="C90" s="3" t="s">
        <v>114</v>
      </c>
      <c r="D90" s="3" t="s">
        <v>29</v>
      </c>
      <c r="E90" s="3" t="s">
        <v>115</v>
      </c>
      <c r="F90" s="3">
        <v>194.94</v>
      </c>
      <c r="G90" s="3" t="s">
        <v>10</v>
      </c>
    </row>
    <row r="91" spans="1:13" x14ac:dyDescent="0.25">
      <c r="A91" s="3"/>
      <c r="B91" s="3">
        <v>4199168</v>
      </c>
      <c r="C91" s="3" t="s">
        <v>116</v>
      </c>
      <c r="D91" s="3" t="s">
        <v>101</v>
      </c>
      <c r="E91" s="3" t="s">
        <v>101</v>
      </c>
      <c r="F91" s="3">
        <v>41.38</v>
      </c>
      <c r="G91" s="3" t="s">
        <v>10</v>
      </c>
    </row>
    <row r="92" spans="1:13" x14ac:dyDescent="0.25">
      <c r="A92" s="3"/>
      <c r="B92" s="3">
        <v>4104259</v>
      </c>
      <c r="C92" s="3" t="s">
        <v>117</v>
      </c>
      <c r="D92" s="3" t="s">
        <v>101</v>
      </c>
      <c r="E92" s="3" t="s">
        <v>101</v>
      </c>
      <c r="F92" s="3">
        <v>41.38</v>
      </c>
      <c r="G92" s="3" t="s">
        <v>10</v>
      </c>
      <c r="J92" s="20" t="s">
        <v>118</v>
      </c>
      <c r="K92" s="20" t="s">
        <v>119</v>
      </c>
      <c r="L92" s="16"/>
    </row>
    <row r="93" spans="1:13" x14ac:dyDescent="0.25">
      <c r="A93" s="3"/>
      <c r="B93" s="3">
        <v>2719815</v>
      </c>
      <c r="C93" s="3" t="s">
        <v>120</v>
      </c>
      <c r="D93" s="3" t="s">
        <v>29</v>
      </c>
      <c r="E93" s="3" t="s">
        <v>9</v>
      </c>
      <c r="F93" s="3">
        <v>383.5</v>
      </c>
      <c r="G93" s="3" t="s">
        <v>121</v>
      </c>
      <c r="J93" s="20" t="s">
        <v>122</v>
      </c>
      <c r="K93" s="20" t="s">
        <v>123</v>
      </c>
      <c r="L93" s="16"/>
    </row>
    <row r="94" spans="1:13" x14ac:dyDescent="0.25">
      <c r="A94" s="2">
        <v>43062</v>
      </c>
      <c r="B94" s="3">
        <v>4009698</v>
      </c>
      <c r="C94" s="3" t="s">
        <v>124</v>
      </c>
      <c r="D94" s="3" t="s">
        <v>29</v>
      </c>
      <c r="E94" s="3" t="s">
        <v>9</v>
      </c>
      <c r="F94" s="3">
        <v>383.5</v>
      </c>
      <c r="G94" s="3" t="s">
        <v>121</v>
      </c>
      <c r="J94" s="20" t="s">
        <v>125</v>
      </c>
      <c r="K94" s="20" t="s">
        <v>126</v>
      </c>
      <c r="L94" s="16"/>
    </row>
    <row r="95" spans="1:13" x14ac:dyDescent="0.25">
      <c r="A95" s="3"/>
      <c r="B95" s="3">
        <v>4125453</v>
      </c>
      <c r="C95" s="3" t="s">
        <v>103</v>
      </c>
      <c r="D95" s="3" t="s">
        <v>12</v>
      </c>
      <c r="E95" s="3" t="s">
        <v>127</v>
      </c>
      <c r="F95" s="3">
        <v>205.64</v>
      </c>
      <c r="G95" s="3" t="s">
        <v>121</v>
      </c>
      <c r="L95" s="16"/>
    </row>
    <row r="96" spans="1:13" x14ac:dyDescent="0.25">
      <c r="A96" s="3"/>
      <c r="B96" s="3">
        <v>4155789</v>
      </c>
      <c r="C96" s="3" t="s">
        <v>105</v>
      </c>
      <c r="D96" s="3" t="s">
        <v>12</v>
      </c>
      <c r="E96" s="3" t="s">
        <v>128</v>
      </c>
      <c r="F96" s="3">
        <v>205.64</v>
      </c>
      <c r="G96" s="3" t="s">
        <v>121</v>
      </c>
      <c r="L96" s="16"/>
    </row>
    <row r="97" spans="1:7" x14ac:dyDescent="0.25">
      <c r="A97" s="2">
        <v>43063</v>
      </c>
      <c r="B97" s="3">
        <v>3993769</v>
      </c>
      <c r="C97" s="3" t="s">
        <v>102</v>
      </c>
      <c r="D97" s="3" t="s">
        <v>12</v>
      </c>
      <c r="E97" s="3" t="s">
        <v>50</v>
      </c>
      <c r="F97" s="3">
        <v>205.64</v>
      </c>
      <c r="G97" s="3" t="s">
        <v>121</v>
      </c>
    </row>
    <row r="98" spans="1:7" x14ac:dyDescent="0.25">
      <c r="A98" s="3"/>
      <c r="B98" s="3">
        <v>4150015</v>
      </c>
      <c r="C98" s="3" t="s">
        <v>114</v>
      </c>
      <c r="D98" s="3" t="s">
        <v>12</v>
      </c>
      <c r="E98" s="3" t="s">
        <v>129</v>
      </c>
      <c r="F98" s="3">
        <v>205.64</v>
      </c>
      <c r="G98" s="3" t="s">
        <v>121</v>
      </c>
    </row>
    <row r="99" spans="1:7" x14ac:dyDescent="0.25">
      <c r="A99" s="2">
        <v>43064</v>
      </c>
      <c r="B99" s="3">
        <v>4369581</v>
      </c>
      <c r="C99" s="3" t="s">
        <v>130</v>
      </c>
      <c r="D99" s="3" t="s">
        <v>12</v>
      </c>
      <c r="E99" s="3" t="s">
        <v>131</v>
      </c>
      <c r="F99" s="3">
        <v>146.76</v>
      </c>
      <c r="G99" s="3" t="s">
        <v>10</v>
      </c>
    </row>
    <row r="100" spans="1:7" x14ac:dyDescent="0.25">
      <c r="A100" s="2">
        <v>43067</v>
      </c>
      <c r="B100" s="3">
        <v>2719815</v>
      </c>
      <c r="C100" s="3" t="s">
        <v>120</v>
      </c>
      <c r="D100" s="3" t="s">
        <v>12</v>
      </c>
      <c r="E100" s="3" t="s">
        <v>50</v>
      </c>
      <c r="F100" s="3">
        <v>205.64</v>
      </c>
      <c r="G100" s="3" t="s">
        <v>132</v>
      </c>
    </row>
    <row r="101" spans="1:7" x14ac:dyDescent="0.25">
      <c r="A101" s="2">
        <v>43068</v>
      </c>
      <c r="B101" s="3">
        <v>4304800</v>
      </c>
      <c r="C101" s="3" t="s">
        <v>11</v>
      </c>
      <c r="D101" s="3" t="s">
        <v>29</v>
      </c>
      <c r="E101" s="3" t="s">
        <v>48</v>
      </c>
      <c r="F101" s="3">
        <v>254.64</v>
      </c>
      <c r="G101" s="3" t="s">
        <v>132</v>
      </c>
    </row>
    <row r="103" spans="1:7" x14ac:dyDescent="0.25">
      <c r="E103" s="21" t="s">
        <v>133</v>
      </c>
      <c r="F103" s="21">
        <v>4347.9399999999996</v>
      </c>
    </row>
    <row r="104" spans="1:7" x14ac:dyDescent="0.25">
      <c r="E104" s="22">
        <v>0.4</v>
      </c>
      <c r="F104" s="12">
        <v>1738.17</v>
      </c>
    </row>
    <row r="105" spans="1:7" x14ac:dyDescent="0.25">
      <c r="E105" s="12" t="s">
        <v>84</v>
      </c>
      <c r="F105" s="12" t="s">
        <v>134</v>
      </c>
    </row>
    <row r="107" spans="1:7" x14ac:dyDescent="0.25">
      <c r="A107" s="23" t="s">
        <v>0</v>
      </c>
      <c r="B107" s="23" t="s">
        <v>135</v>
      </c>
      <c r="C107" s="23" t="s">
        <v>136</v>
      </c>
      <c r="D107" s="23" t="s">
        <v>137</v>
      </c>
      <c r="E107" s="23" t="s">
        <v>138</v>
      </c>
      <c r="F107" s="4" t="s">
        <v>5</v>
      </c>
      <c r="G107" s="4" t="s">
        <v>139</v>
      </c>
    </row>
    <row r="108" spans="1:7" ht="15.75" x14ac:dyDescent="0.25">
      <c r="A108" s="24">
        <v>43097</v>
      </c>
      <c r="B108" s="25">
        <v>4726065</v>
      </c>
      <c r="C108" s="26" t="s">
        <v>140</v>
      </c>
      <c r="D108" s="26" t="s">
        <v>141</v>
      </c>
      <c r="E108" s="25" t="s">
        <v>72</v>
      </c>
      <c r="F108" s="27">
        <v>187.32</v>
      </c>
      <c r="G108" s="27"/>
    </row>
    <row r="109" spans="1:7" ht="15.75" x14ac:dyDescent="0.25">
      <c r="A109" s="28">
        <v>43098</v>
      </c>
      <c r="B109" s="26">
        <v>4785911</v>
      </c>
      <c r="C109" s="26" t="s">
        <v>142</v>
      </c>
      <c r="D109" s="26" t="s">
        <v>143</v>
      </c>
      <c r="E109" s="25" t="s">
        <v>63</v>
      </c>
      <c r="F109" s="27">
        <v>205.64</v>
      </c>
      <c r="G109" s="27"/>
    </row>
    <row r="110" spans="1:7" ht="30" x14ac:dyDescent="0.25">
      <c r="A110" s="28">
        <v>43098</v>
      </c>
      <c r="B110" s="26">
        <v>4952621</v>
      </c>
      <c r="C110" s="26" t="s">
        <v>144</v>
      </c>
      <c r="D110" s="26" t="s">
        <v>145</v>
      </c>
      <c r="E110" s="25" t="s">
        <v>72</v>
      </c>
      <c r="F110" s="27">
        <v>433.57</v>
      </c>
      <c r="G110" s="29" t="s">
        <v>146</v>
      </c>
    </row>
    <row r="111" spans="1:7" ht="30" x14ac:dyDescent="0.25">
      <c r="A111" s="28">
        <v>43099</v>
      </c>
      <c r="B111" s="26">
        <v>4937523</v>
      </c>
      <c r="C111" s="26" t="s">
        <v>147</v>
      </c>
      <c r="D111" s="26" t="s">
        <v>145</v>
      </c>
      <c r="E111" s="25" t="s">
        <v>72</v>
      </c>
      <c r="F111" s="27">
        <v>433.57</v>
      </c>
      <c r="G111" s="29" t="s">
        <v>146</v>
      </c>
    </row>
    <row r="112" spans="1:7" x14ac:dyDescent="0.25">
      <c r="A112" s="30">
        <v>43103</v>
      </c>
      <c r="B112" s="31">
        <v>4952621</v>
      </c>
      <c r="C112" s="31" t="s">
        <v>144</v>
      </c>
      <c r="D112" s="31" t="s">
        <v>148</v>
      </c>
      <c r="E112" s="31" t="s">
        <v>63</v>
      </c>
      <c r="F112" s="32">
        <v>0</v>
      </c>
      <c r="G112" s="33" t="s">
        <v>149</v>
      </c>
    </row>
    <row r="113" spans="1:7" x14ac:dyDescent="0.25">
      <c r="A113" s="30">
        <v>43103</v>
      </c>
      <c r="B113" s="31">
        <v>4612752</v>
      </c>
      <c r="C113" s="31" t="s">
        <v>150</v>
      </c>
      <c r="D113" s="31" t="s">
        <v>151</v>
      </c>
      <c r="E113" s="31" t="s">
        <v>63</v>
      </c>
      <c r="F113" s="32">
        <v>205.64</v>
      </c>
      <c r="G113" s="27"/>
    </row>
    <row r="114" spans="1:7" x14ac:dyDescent="0.25">
      <c r="A114" s="30">
        <v>43103</v>
      </c>
      <c r="B114" s="31">
        <v>4842570</v>
      </c>
      <c r="C114" s="31" t="s">
        <v>152</v>
      </c>
      <c r="D114" s="31" t="s">
        <v>153</v>
      </c>
      <c r="E114" s="34" t="s">
        <v>72</v>
      </c>
      <c r="F114" s="32">
        <v>498.69</v>
      </c>
      <c r="G114" s="32"/>
    </row>
    <row r="115" spans="1:7" ht="15.75" x14ac:dyDescent="0.25">
      <c r="A115" s="35">
        <v>43106</v>
      </c>
      <c r="B115" s="36">
        <v>5047522</v>
      </c>
      <c r="C115" s="36" t="s">
        <v>154</v>
      </c>
      <c r="D115" s="36" t="s">
        <v>155</v>
      </c>
      <c r="E115" s="34" t="s">
        <v>72</v>
      </c>
      <c r="F115" s="32">
        <v>498.69</v>
      </c>
      <c r="G115" s="32"/>
    </row>
    <row r="116" spans="1:7" ht="15.75" x14ac:dyDescent="0.25">
      <c r="A116" s="35">
        <v>43106</v>
      </c>
      <c r="B116" s="36">
        <v>5047522</v>
      </c>
      <c r="C116" s="36" t="s">
        <v>154</v>
      </c>
      <c r="D116" s="36" t="s">
        <v>156</v>
      </c>
      <c r="E116" s="31" t="s">
        <v>63</v>
      </c>
      <c r="F116" s="32">
        <v>0</v>
      </c>
      <c r="G116" s="33" t="s">
        <v>149</v>
      </c>
    </row>
    <row r="117" spans="1:7" ht="15.75" x14ac:dyDescent="0.25">
      <c r="A117" s="35">
        <v>43106</v>
      </c>
      <c r="B117" s="36">
        <v>4842570</v>
      </c>
      <c r="C117" s="36" t="s">
        <v>152</v>
      </c>
      <c r="D117" s="36" t="s">
        <v>151</v>
      </c>
      <c r="E117" s="31" t="s">
        <v>63</v>
      </c>
      <c r="F117" s="32">
        <v>0</v>
      </c>
      <c r="G117" s="33" t="s">
        <v>149</v>
      </c>
    </row>
    <row r="118" spans="1:7" ht="15.75" x14ac:dyDescent="0.25">
      <c r="A118" s="37">
        <v>43109</v>
      </c>
      <c r="B118" s="26">
        <v>4190803</v>
      </c>
      <c r="C118" s="26" t="s">
        <v>157</v>
      </c>
      <c r="D118" s="26" t="s">
        <v>158</v>
      </c>
      <c r="E118" s="31" t="s">
        <v>63</v>
      </c>
      <c r="F118" s="32">
        <v>225.02</v>
      </c>
      <c r="G118" s="32"/>
    </row>
    <row r="119" spans="1:7" ht="15.75" x14ac:dyDescent="0.25">
      <c r="A119" s="38">
        <v>43109</v>
      </c>
      <c r="B119" s="39">
        <v>4893111</v>
      </c>
      <c r="C119" s="39" t="s">
        <v>159</v>
      </c>
      <c r="D119" s="39" t="s">
        <v>160</v>
      </c>
      <c r="E119" s="33" t="s">
        <v>24</v>
      </c>
      <c r="F119" s="33">
        <v>0</v>
      </c>
      <c r="G119" s="33" t="s">
        <v>161</v>
      </c>
    </row>
    <row r="120" spans="1:7" ht="15.75" x14ac:dyDescent="0.25">
      <c r="A120" s="37">
        <v>43109</v>
      </c>
      <c r="B120" s="26">
        <v>4893111</v>
      </c>
      <c r="C120" s="26" t="s">
        <v>159</v>
      </c>
      <c r="D120" s="26" t="s">
        <v>141</v>
      </c>
      <c r="E120" s="34" t="s">
        <v>72</v>
      </c>
      <c r="F120" s="32">
        <v>414.92</v>
      </c>
      <c r="G120" s="32"/>
    </row>
    <row r="121" spans="1:7" ht="15.75" x14ac:dyDescent="0.25">
      <c r="A121" s="40">
        <v>43110</v>
      </c>
      <c r="B121" s="26">
        <v>4893111</v>
      </c>
      <c r="C121" s="26" t="s">
        <v>159</v>
      </c>
      <c r="D121" s="26" t="s">
        <v>143</v>
      </c>
      <c r="E121" s="31" t="s">
        <v>63</v>
      </c>
      <c r="F121" s="41">
        <v>0</v>
      </c>
      <c r="G121" s="33" t="s">
        <v>149</v>
      </c>
    </row>
    <row r="122" spans="1:7" ht="15.75" x14ac:dyDescent="0.25">
      <c r="A122" s="40">
        <v>43115</v>
      </c>
      <c r="B122" s="26">
        <v>4515988</v>
      </c>
      <c r="C122" s="26" t="s">
        <v>162</v>
      </c>
      <c r="D122" s="26" t="s">
        <v>163</v>
      </c>
      <c r="E122" s="41" t="s">
        <v>72</v>
      </c>
      <c r="F122" s="41">
        <v>881.69</v>
      </c>
      <c r="G122" s="41"/>
    </row>
    <row r="123" spans="1:7" ht="15.75" x14ac:dyDescent="0.25">
      <c r="A123" s="40">
        <v>43115</v>
      </c>
      <c r="B123" s="26">
        <v>4937523</v>
      </c>
      <c r="C123" s="26" t="s">
        <v>147</v>
      </c>
      <c r="D123" s="26" t="s">
        <v>148</v>
      </c>
      <c r="E123" s="41" t="s">
        <v>63</v>
      </c>
      <c r="F123" s="41">
        <v>0</v>
      </c>
      <c r="G123" s="33" t="s">
        <v>149</v>
      </c>
    </row>
    <row r="124" spans="1:7" ht="15.75" x14ac:dyDescent="0.25">
      <c r="A124" s="37">
        <v>43117</v>
      </c>
      <c r="B124" s="26">
        <v>5087130</v>
      </c>
      <c r="C124" s="26" t="s">
        <v>164</v>
      </c>
      <c r="D124" s="26" t="s">
        <v>145</v>
      </c>
      <c r="E124" s="32" t="s">
        <v>72</v>
      </c>
      <c r="F124" s="41">
        <v>433.57</v>
      </c>
      <c r="G124" s="41"/>
    </row>
    <row r="125" spans="1:7" ht="15.75" x14ac:dyDescent="0.25">
      <c r="A125" s="37">
        <v>43117</v>
      </c>
      <c r="B125" s="26">
        <v>5087130</v>
      </c>
      <c r="C125" s="26" t="s">
        <v>164</v>
      </c>
      <c r="D125" s="26" t="s">
        <v>148</v>
      </c>
      <c r="E125" s="32" t="s">
        <v>63</v>
      </c>
      <c r="F125" s="41">
        <v>0</v>
      </c>
      <c r="G125" s="33" t="s">
        <v>149</v>
      </c>
    </row>
    <row r="126" spans="1:7" ht="15.75" x14ac:dyDescent="0.25">
      <c r="A126" s="37">
        <v>43117</v>
      </c>
      <c r="B126" s="26">
        <v>4515988</v>
      </c>
      <c r="C126" s="26" t="s">
        <v>162</v>
      </c>
      <c r="D126" s="26" t="s">
        <v>165</v>
      </c>
      <c r="E126" s="41" t="s">
        <v>63</v>
      </c>
      <c r="F126" s="41">
        <v>0</v>
      </c>
      <c r="G126" s="33" t="s">
        <v>149</v>
      </c>
    </row>
    <row r="127" spans="1:7" ht="15.75" x14ac:dyDescent="0.25">
      <c r="A127" s="37">
        <v>43117</v>
      </c>
      <c r="B127" s="26">
        <v>5223764</v>
      </c>
      <c r="C127" s="26" t="s">
        <v>166</v>
      </c>
      <c r="D127" s="26" t="s">
        <v>163</v>
      </c>
      <c r="E127" s="41" t="s">
        <v>72</v>
      </c>
      <c r="F127" s="41">
        <v>881.69</v>
      </c>
      <c r="G127" s="41"/>
    </row>
    <row r="128" spans="1:7" ht="15.75" x14ac:dyDescent="0.25">
      <c r="A128" s="40">
        <v>43118</v>
      </c>
      <c r="B128" s="26">
        <v>5277288</v>
      </c>
      <c r="C128" s="26" t="s">
        <v>167</v>
      </c>
      <c r="D128" s="26" t="s">
        <v>155</v>
      </c>
      <c r="E128" s="41" t="s">
        <v>72</v>
      </c>
      <c r="F128" s="41">
        <v>498.69</v>
      </c>
      <c r="G128" s="41"/>
    </row>
    <row r="129" spans="1:7" ht="15.75" x14ac:dyDescent="0.25">
      <c r="A129" s="40">
        <v>43118</v>
      </c>
      <c r="B129" s="26">
        <v>5277288</v>
      </c>
      <c r="C129" s="26" t="s">
        <v>167</v>
      </c>
      <c r="D129" s="26" t="s">
        <v>156</v>
      </c>
      <c r="E129" s="41" t="s">
        <v>63</v>
      </c>
      <c r="F129" s="41">
        <v>0</v>
      </c>
      <c r="G129" s="33" t="s">
        <v>149</v>
      </c>
    </row>
    <row r="130" spans="1:7" ht="15.75" x14ac:dyDescent="0.25">
      <c r="A130" s="40">
        <v>43118</v>
      </c>
      <c r="B130" s="26">
        <v>5223764</v>
      </c>
      <c r="C130" s="26" t="s">
        <v>166</v>
      </c>
      <c r="D130" s="26" t="s">
        <v>165</v>
      </c>
      <c r="E130" s="41" t="s">
        <v>63</v>
      </c>
      <c r="F130" s="41">
        <v>0</v>
      </c>
      <c r="G130" s="33" t="s">
        <v>149</v>
      </c>
    </row>
    <row r="131" spans="1:7" ht="15.75" x14ac:dyDescent="0.25">
      <c r="A131" s="40">
        <v>43119</v>
      </c>
      <c r="B131" s="26">
        <v>5123587</v>
      </c>
      <c r="C131" s="26" t="s">
        <v>168</v>
      </c>
      <c r="D131" s="26" t="s">
        <v>145</v>
      </c>
      <c r="E131" s="41" t="s">
        <v>72</v>
      </c>
      <c r="F131" s="41">
        <v>194.94</v>
      </c>
      <c r="G131" s="41"/>
    </row>
    <row r="132" spans="1:7" ht="15.75" x14ac:dyDescent="0.25">
      <c r="A132" s="42">
        <v>43120</v>
      </c>
      <c r="B132" s="39">
        <v>2638589</v>
      </c>
      <c r="C132" s="39" t="s">
        <v>169</v>
      </c>
      <c r="D132" s="39" t="s">
        <v>160</v>
      </c>
      <c r="E132" s="33" t="s">
        <v>24</v>
      </c>
      <c r="F132" s="33">
        <v>0</v>
      </c>
      <c r="G132" s="33" t="s">
        <v>161</v>
      </c>
    </row>
    <row r="133" spans="1:7" ht="15.75" x14ac:dyDescent="0.25">
      <c r="A133" s="40">
        <v>43120</v>
      </c>
      <c r="B133" s="26">
        <v>2638589</v>
      </c>
      <c r="C133" s="26" t="s">
        <v>169</v>
      </c>
      <c r="D133" s="26" t="s">
        <v>143</v>
      </c>
      <c r="E133" s="41" t="s">
        <v>63</v>
      </c>
      <c r="F133" s="41">
        <v>414.92</v>
      </c>
      <c r="G133" s="33" t="s">
        <v>146</v>
      </c>
    </row>
    <row r="134" spans="1:7" ht="15.75" x14ac:dyDescent="0.25">
      <c r="A134" s="40">
        <v>43120</v>
      </c>
      <c r="B134" s="26">
        <v>4618394</v>
      </c>
      <c r="C134" s="26" t="s">
        <v>170</v>
      </c>
      <c r="D134" s="26" t="s">
        <v>148</v>
      </c>
      <c r="E134" s="41" t="s">
        <v>63</v>
      </c>
      <c r="F134" s="41">
        <v>205.64</v>
      </c>
      <c r="G134" s="41"/>
    </row>
    <row r="135" spans="1:7" ht="15.75" x14ac:dyDescent="0.25">
      <c r="A135" s="40">
        <v>43122</v>
      </c>
      <c r="B135" s="26">
        <v>52503823</v>
      </c>
      <c r="C135" s="26" t="s">
        <v>171</v>
      </c>
      <c r="D135" s="26" t="s">
        <v>172</v>
      </c>
      <c r="E135" s="41" t="s">
        <v>173</v>
      </c>
      <c r="F135" s="41"/>
      <c r="G135" s="33"/>
    </row>
    <row r="136" spans="1:7" ht="15.75" x14ac:dyDescent="0.25">
      <c r="A136" s="40">
        <v>43123</v>
      </c>
      <c r="B136" s="26">
        <v>52510038</v>
      </c>
      <c r="C136" s="26" t="s">
        <v>174</v>
      </c>
      <c r="D136" s="26" t="s">
        <v>172</v>
      </c>
      <c r="E136" s="41" t="s">
        <v>173</v>
      </c>
      <c r="F136" s="41"/>
      <c r="G136" s="33"/>
    </row>
    <row r="137" spans="1:7" ht="15.75" x14ac:dyDescent="0.25">
      <c r="A137" s="40">
        <v>43123</v>
      </c>
      <c r="B137" s="26">
        <v>52495545</v>
      </c>
      <c r="C137" s="26" t="s">
        <v>175</v>
      </c>
      <c r="D137" s="26" t="s">
        <v>172</v>
      </c>
      <c r="E137" s="27" t="s">
        <v>173</v>
      </c>
      <c r="F137" s="41"/>
      <c r="G137" s="33"/>
    </row>
    <row r="138" spans="1:7" ht="15.75" x14ac:dyDescent="0.25">
      <c r="A138" s="40">
        <v>43124</v>
      </c>
      <c r="B138" s="26">
        <v>5360761</v>
      </c>
      <c r="C138" s="26" t="s">
        <v>176</v>
      </c>
      <c r="D138" s="26" t="s">
        <v>145</v>
      </c>
      <c r="E138" s="41" t="s">
        <v>72</v>
      </c>
      <c r="F138" s="41"/>
      <c r="G138" s="41"/>
    </row>
    <row r="139" spans="1:7" ht="15.75" x14ac:dyDescent="0.25">
      <c r="A139" s="40">
        <v>43124</v>
      </c>
      <c r="B139" s="26">
        <v>5329197</v>
      </c>
      <c r="C139" s="26" t="s">
        <v>177</v>
      </c>
      <c r="D139" s="26" t="s">
        <v>153</v>
      </c>
      <c r="E139" s="41" t="s">
        <v>72</v>
      </c>
      <c r="F139" s="41"/>
      <c r="G139" s="41"/>
    </row>
    <row r="140" spans="1:7" ht="15.75" x14ac:dyDescent="0.25">
      <c r="A140" s="40">
        <v>43124</v>
      </c>
      <c r="B140" s="26">
        <v>5329197</v>
      </c>
      <c r="C140" s="26" t="s">
        <v>177</v>
      </c>
      <c r="D140" s="26" t="s">
        <v>151</v>
      </c>
      <c r="E140" s="41" t="s">
        <v>63</v>
      </c>
      <c r="F140" s="41"/>
      <c r="G140" s="41"/>
    </row>
    <row r="141" spans="1:7" ht="15.75" x14ac:dyDescent="0.25">
      <c r="A141" s="40">
        <v>43125</v>
      </c>
      <c r="B141" s="26">
        <v>5008185</v>
      </c>
      <c r="C141" s="26" t="s">
        <v>178</v>
      </c>
      <c r="D141" s="26" t="s">
        <v>151</v>
      </c>
      <c r="E141" s="41" t="s">
        <v>63</v>
      </c>
      <c r="F141" s="41"/>
      <c r="G141" s="41"/>
    </row>
    <row r="142" spans="1:7" ht="15.75" x14ac:dyDescent="0.25">
      <c r="A142" s="40">
        <v>43126</v>
      </c>
      <c r="B142" s="26">
        <v>52520987</v>
      </c>
      <c r="C142" s="26" t="s">
        <v>179</v>
      </c>
      <c r="D142" s="26" t="s">
        <v>172</v>
      </c>
      <c r="E142" s="41" t="s">
        <v>173</v>
      </c>
      <c r="F142" s="41"/>
      <c r="G142" s="41"/>
    </row>
    <row r="143" spans="1:7" ht="15.75" x14ac:dyDescent="0.25">
      <c r="A143" s="40">
        <v>43127</v>
      </c>
      <c r="B143" s="26">
        <v>52531798</v>
      </c>
      <c r="C143" s="26" t="s">
        <v>180</v>
      </c>
      <c r="D143" s="26" t="s">
        <v>172</v>
      </c>
      <c r="E143" s="41" t="s">
        <v>173</v>
      </c>
      <c r="F143" s="41"/>
      <c r="G143" s="41"/>
    </row>
    <row r="144" spans="1:7" x14ac:dyDescent="0.25">
      <c r="A144" s="41"/>
      <c r="B144" s="41"/>
      <c r="C144" s="41"/>
      <c r="D144" s="41"/>
      <c r="E144" s="41"/>
      <c r="F144" s="10"/>
      <c r="G144" s="10"/>
    </row>
    <row r="145" spans="1:7" x14ac:dyDescent="0.25">
      <c r="A145" s="41"/>
      <c r="B145" s="41"/>
      <c r="C145" s="41"/>
      <c r="D145" s="41"/>
      <c r="E145" s="41"/>
      <c r="F145" s="10"/>
      <c r="G145" s="10"/>
    </row>
    <row r="146" spans="1:7" x14ac:dyDescent="0.25">
      <c r="A146" s="41"/>
      <c r="B146" s="41"/>
      <c r="C146" s="41"/>
      <c r="D146" s="41"/>
      <c r="E146" s="41"/>
      <c r="F146" s="10"/>
      <c r="G146" s="10"/>
    </row>
    <row r="147" spans="1:7" x14ac:dyDescent="0.25">
      <c r="A147" s="10"/>
      <c r="B147" s="10"/>
      <c r="C147" s="10"/>
      <c r="D147" s="10"/>
      <c r="E147" s="10"/>
      <c r="F147" s="10"/>
      <c r="G147" s="10"/>
    </row>
    <row r="148" spans="1:7" x14ac:dyDescent="0.25">
      <c r="A148" s="10"/>
      <c r="B148" s="10"/>
      <c r="C148" s="10"/>
      <c r="D148" s="10"/>
      <c r="E148" s="10"/>
      <c r="F148" s="10"/>
      <c r="G148" s="10"/>
    </row>
    <row r="149" spans="1:7" x14ac:dyDescent="0.25">
      <c r="A149" s="10"/>
      <c r="B149" s="10"/>
      <c r="C149" s="10"/>
      <c r="D149" s="10"/>
      <c r="E149" s="10"/>
      <c r="F149" s="10"/>
      <c r="G149" s="10"/>
    </row>
    <row r="150" spans="1:7" x14ac:dyDescent="0.25">
      <c r="A150" s="10"/>
      <c r="B150" s="10"/>
      <c r="C150" s="10"/>
      <c r="D150" s="10"/>
      <c r="E150" s="10"/>
      <c r="F150" s="10"/>
      <c r="G150" s="10"/>
    </row>
    <row r="151" spans="1:7" x14ac:dyDescent="0.25">
      <c r="A151" s="10"/>
      <c r="B151" s="10"/>
      <c r="C151" s="10"/>
      <c r="D151" s="10"/>
      <c r="E151" s="10"/>
      <c r="F151" s="10"/>
      <c r="G151" s="10"/>
    </row>
    <row r="152" spans="1:7" x14ac:dyDescent="0.25">
      <c r="A152" s="10"/>
      <c r="B152" s="10"/>
      <c r="C152" s="10"/>
      <c r="D152" s="10"/>
      <c r="E152" s="10"/>
      <c r="F152" s="10"/>
      <c r="G152" s="10"/>
    </row>
    <row r="153" spans="1:7" x14ac:dyDescent="0.25">
      <c r="A153" s="10"/>
      <c r="B153" s="10"/>
      <c r="C153" s="10"/>
      <c r="D153" s="10"/>
      <c r="E153" s="10"/>
      <c r="F153" s="10"/>
      <c r="G153" s="10"/>
    </row>
    <row r="154" spans="1:7" x14ac:dyDescent="0.25">
      <c r="A154" s="10"/>
      <c r="B154" s="10"/>
      <c r="C154" s="10"/>
      <c r="D154" s="10"/>
      <c r="E154" s="10"/>
      <c r="F154" s="10"/>
      <c r="G154" s="10"/>
    </row>
    <row r="155" spans="1:7" x14ac:dyDescent="0.25">
      <c r="E155" s="1" t="s">
        <v>181</v>
      </c>
      <c r="F155" s="1">
        <v>6614.2</v>
      </c>
      <c r="G155" s="1" t="s">
        <v>38</v>
      </c>
    </row>
    <row r="156" spans="1:7" x14ac:dyDescent="0.25">
      <c r="E156" s="6">
        <v>0.4</v>
      </c>
      <c r="F156" s="1">
        <f>F155*0.4</f>
        <v>2645.6800000000003</v>
      </c>
      <c r="G156" s="1">
        <f>G157+G158</f>
        <v>141.10293333333331</v>
      </c>
    </row>
    <row r="157" spans="1:7" x14ac:dyDescent="0.25">
      <c r="C157" s="43"/>
      <c r="E157" s="6">
        <v>0.22</v>
      </c>
      <c r="F157" s="1">
        <f>F155*0.22</f>
        <v>1455.124</v>
      </c>
      <c r="G157" s="1">
        <f>F157/18.75</f>
        <v>77.606613333333328</v>
      </c>
    </row>
    <row r="158" spans="1:7" x14ac:dyDescent="0.25">
      <c r="C158" s="14" t="s">
        <v>182</v>
      </c>
      <c r="E158" s="6">
        <v>0.18</v>
      </c>
      <c r="F158" s="1">
        <f>F155*0.18</f>
        <v>1190.5559999999998</v>
      </c>
      <c r="G158" s="1">
        <f>F158/18.75</f>
        <v>63.49631999999999</v>
      </c>
    </row>
    <row r="159" spans="1:7" x14ac:dyDescent="0.25">
      <c r="C159" s="14" t="s">
        <v>183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2017-12-29T20:59:19Z</dcterms:created>
  <dcterms:modified xsi:type="dcterms:W3CDTF">2018-02-04T23:31:33Z</dcterms:modified>
</cp:coreProperties>
</file>