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3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4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5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6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7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machac\Dropbox\Python\Hodnoceni2016\D3\"/>
    </mc:Choice>
  </mc:AlternateContent>
  <bookViews>
    <workbookView xWindow="240" yWindow="15" windowWidth="16095" windowHeight="9660"/>
  </bookViews>
  <sheets>
    <sheet name="JEDNOTKA" sheetId="1" r:id="rId1"/>
    <sheet name="PREVOD_INSTITUCE" sheetId="11" r:id="rId2"/>
    <sheet name="Scatter_empty" sheetId="9" r:id="rId3"/>
    <sheet name="Scatter" sheetId="3" r:id="rId4"/>
    <sheet name="Types" sheetId="5" r:id="rId5"/>
    <sheet name="FieldTypes_Mistni" sheetId="8" r:id="rId6"/>
    <sheet name="FieldTypes_Predatori" sheetId="7" r:id="rId7"/>
  </sheets>
  <definedNames>
    <definedName name="_xlnm._FilterDatabase" localSheetId="0" hidden="1">JEDNOTKA!$A$1:$K$290</definedName>
  </definedNames>
  <calcPr calcId="162913"/>
</workbook>
</file>

<file path=xl/calcChain.xml><?xml version="1.0" encoding="utf-8"?>
<calcChain xmlns="http://schemas.openxmlformats.org/spreadsheetml/2006/main">
  <c r="F297" i="7" l="1"/>
  <c r="E297" i="7"/>
  <c r="C297" i="7"/>
  <c r="D297" i="7" s="1"/>
  <c r="B297" i="7"/>
  <c r="F295" i="7"/>
  <c r="E295" i="7"/>
  <c r="C295" i="7"/>
  <c r="D295" i="7" s="1"/>
  <c r="B295" i="7"/>
  <c r="F294" i="7"/>
  <c r="E294" i="7"/>
  <c r="C294" i="7"/>
  <c r="D294" i="7" s="1"/>
  <c r="B294" i="7"/>
  <c r="F293" i="7"/>
  <c r="E293" i="7"/>
  <c r="C293" i="7"/>
  <c r="D293" i="7" s="1"/>
  <c r="B293" i="7"/>
  <c r="F292" i="7"/>
  <c r="E292" i="7"/>
  <c r="C292" i="7"/>
  <c r="D292" i="7" s="1"/>
  <c r="B292" i="7"/>
  <c r="F291" i="7"/>
  <c r="E291" i="7"/>
  <c r="C291" i="7"/>
  <c r="D291" i="7" s="1"/>
  <c r="B291" i="7"/>
  <c r="F290" i="7"/>
  <c r="E290" i="7"/>
  <c r="C290" i="7"/>
  <c r="D290" i="7" s="1"/>
  <c r="B290" i="7"/>
  <c r="F289" i="7"/>
  <c r="E289" i="7"/>
  <c r="C289" i="7"/>
  <c r="D289" i="7" s="1"/>
  <c r="B289" i="7"/>
  <c r="F288" i="7"/>
  <c r="E288" i="7"/>
  <c r="C288" i="7"/>
  <c r="D288" i="7" s="1"/>
  <c r="B288" i="7"/>
  <c r="F287" i="7"/>
  <c r="E287" i="7"/>
  <c r="C287" i="7"/>
  <c r="D287" i="7" s="1"/>
  <c r="B287" i="7"/>
  <c r="F286" i="7"/>
  <c r="E286" i="7"/>
  <c r="C286" i="7"/>
  <c r="D286" i="7" s="1"/>
  <c r="B286" i="7"/>
  <c r="F285" i="7"/>
  <c r="E285" i="7"/>
  <c r="C285" i="7"/>
  <c r="D285" i="7" s="1"/>
  <c r="B285" i="7"/>
  <c r="F284" i="7"/>
  <c r="E284" i="7"/>
  <c r="C284" i="7"/>
  <c r="D284" i="7" s="1"/>
  <c r="B284" i="7"/>
  <c r="F283" i="7"/>
  <c r="E283" i="7"/>
  <c r="C283" i="7"/>
  <c r="D283" i="7" s="1"/>
  <c r="B283" i="7"/>
  <c r="F282" i="7"/>
  <c r="E282" i="7"/>
  <c r="C282" i="7"/>
  <c r="D282" i="7" s="1"/>
  <c r="B282" i="7"/>
  <c r="F281" i="7"/>
  <c r="E281" i="7"/>
  <c r="C281" i="7"/>
  <c r="D281" i="7" s="1"/>
  <c r="B281" i="7"/>
  <c r="F280" i="7"/>
  <c r="E280" i="7"/>
  <c r="C280" i="7"/>
  <c r="D280" i="7" s="1"/>
  <c r="B280" i="7"/>
  <c r="F279" i="7"/>
  <c r="E279" i="7"/>
  <c r="C279" i="7"/>
  <c r="D279" i="7" s="1"/>
  <c r="B279" i="7"/>
  <c r="F278" i="7"/>
  <c r="E278" i="7"/>
  <c r="C278" i="7"/>
  <c r="D278" i="7" s="1"/>
  <c r="B278" i="7"/>
  <c r="F277" i="7"/>
  <c r="E277" i="7"/>
  <c r="C277" i="7"/>
  <c r="D277" i="7" s="1"/>
  <c r="B277" i="7"/>
  <c r="F276" i="7"/>
  <c r="E276" i="7"/>
  <c r="C276" i="7"/>
  <c r="D276" i="7" s="1"/>
  <c r="B276" i="7"/>
  <c r="F275" i="7"/>
  <c r="E275" i="7"/>
  <c r="C275" i="7"/>
  <c r="D275" i="7" s="1"/>
  <c r="B275" i="7"/>
  <c r="F274" i="7"/>
  <c r="E274" i="7"/>
  <c r="C274" i="7"/>
  <c r="D274" i="7" s="1"/>
  <c r="B274" i="7"/>
  <c r="F273" i="7"/>
  <c r="E273" i="7"/>
  <c r="C273" i="7"/>
  <c r="D273" i="7" s="1"/>
  <c r="B273" i="7"/>
  <c r="F272" i="7"/>
  <c r="E272" i="7"/>
  <c r="C272" i="7"/>
  <c r="D272" i="7" s="1"/>
  <c r="B272" i="7"/>
  <c r="F271" i="7"/>
  <c r="E271" i="7"/>
  <c r="C271" i="7"/>
  <c r="D271" i="7" s="1"/>
  <c r="B271" i="7"/>
  <c r="F270" i="7"/>
  <c r="E270" i="7"/>
  <c r="C270" i="7"/>
  <c r="D270" i="7" s="1"/>
  <c r="B270" i="7"/>
  <c r="F269" i="7"/>
  <c r="E269" i="7"/>
  <c r="C269" i="7"/>
  <c r="D269" i="7" s="1"/>
  <c r="B269" i="7"/>
  <c r="F268" i="7"/>
  <c r="E268" i="7"/>
  <c r="C268" i="7"/>
  <c r="D268" i="7" s="1"/>
  <c r="B268" i="7"/>
  <c r="F267" i="7"/>
  <c r="E267" i="7"/>
  <c r="C267" i="7"/>
  <c r="D267" i="7" s="1"/>
  <c r="B267" i="7"/>
  <c r="F266" i="7"/>
  <c r="E266" i="7"/>
  <c r="C266" i="7"/>
  <c r="D266" i="7" s="1"/>
  <c r="B266" i="7"/>
  <c r="F265" i="7"/>
  <c r="E265" i="7"/>
  <c r="C265" i="7"/>
  <c r="D265" i="7" s="1"/>
  <c r="B265" i="7"/>
  <c r="F264" i="7"/>
  <c r="E264" i="7"/>
  <c r="C264" i="7"/>
  <c r="D264" i="7" s="1"/>
  <c r="B264" i="7"/>
  <c r="F263" i="7"/>
  <c r="E263" i="7"/>
  <c r="C263" i="7"/>
  <c r="D263" i="7" s="1"/>
  <c r="B263" i="7"/>
  <c r="F262" i="7"/>
  <c r="E262" i="7"/>
  <c r="C262" i="7"/>
  <c r="D262" i="7" s="1"/>
  <c r="B262" i="7"/>
  <c r="F261" i="7"/>
  <c r="E261" i="7"/>
  <c r="C261" i="7"/>
  <c r="D261" i="7" s="1"/>
  <c r="B261" i="7"/>
  <c r="F260" i="7"/>
  <c r="E260" i="7"/>
  <c r="C260" i="7"/>
  <c r="D260" i="7" s="1"/>
  <c r="B260" i="7"/>
  <c r="F259" i="7"/>
  <c r="E259" i="7"/>
  <c r="C259" i="7"/>
  <c r="D259" i="7" s="1"/>
  <c r="B259" i="7"/>
  <c r="F258" i="7"/>
  <c r="E258" i="7"/>
  <c r="C258" i="7"/>
  <c r="D258" i="7" s="1"/>
  <c r="B258" i="7"/>
  <c r="F257" i="7"/>
  <c r="E257" i="7"/>
  <c r="C257" i="7"/>
  <c r="D257" i="7" s="1"/>
  <c r="B257" i="7"/>
  <c r="F256" i="7"/>
  <c r="E256" i="7"/>
  <c r="C256" i="7"/>
  <c r="D256" i="7" s="1"/>
  <c r="B256" i="7"/>
  <c r="F255" i="7"/>
  <c r="E255" i="7"/>
  <c r="C255" i="7"/>
  <c r="D255" i="7" s="1"/>
  <c r="B255" i="7"/>
  <c r="F254" i="7"/>
  <c r="E254" i="7"/>
  <c r="C254" i="7"/>
  <c r="D254" i="7" s="1"/>
  <c r="B254" i="7"/>
  <c r="F253" i="7"/>
  <c r="E253" i="7"/>
  <c r="C253" i="7"/>
  <c r="D253" i="7" s="1"/>
  <c r="B253" i="7"/>
  <c r="F252" i="7"/>
  <c r="E252" i="7"/>
  <c r="C252" i="7"/>
  <c r="D252" i="7" s="1"/>
  <c r="B252" i="7"/>
  <c r="F251" i="7"/>
  <c r="E251" i="7"/>
  <c r="C251" i="7"/>
  <c r="D251" i="7" s="1"/>
  <c r="B251" i="7"/>
  <c r="F249" i="7"/>
  <c r="E249" i="7"/>
  <c r="C249" i="7"/>
  <c r="D249" i="7" s="1"/>
  <c r="B249" i="7"/>
  <c r="F248" i="7"/>
  <c r="E248" i="7"/>
  <c r="C248" i="7"/>
  <c r="D248" i="7" s="1"/>
  <c r="B248" i="7"/>
  <c r="F247" i="7"/>
  <c r="E247" i="7"/>
  <c r="C247" i="7"/>
  <c r="D247" i="7" s="1"/>
  <c r="B247" i="7"/>
  <c r="F246" i="7"/>
  <c r="E246" i="7"/>
  <c r="C246" i="7"/>
  <c r="D246" i="7" s="1"/>
  <c r="B246" i="7"/>
  <c r="F245" i="7"/>
  <c r="E245" i="7"/>
  <c r="C245" i="7"/>
  <c r="D245" i="7" s="1"/>
  <c r="B245" i="7"/>
  <c r="F244" i="7"/>
  <c r="E244" i="7"/>
  <c r="C244" i="7"/>
  <c r="D244" i="7" s="1"/>
  <c r="B244" i="7"/>
  <c r="F243" i="7"/>
  <c r="E243" i="7"/>
  <c r="C243" i="7"/>
  <c r="D243" i="7" s="1"/>
  <c r="B243" i="7"/>
  <c r="F242" i="7"/>
  <c r="E242" i="7"/>
  <c r="C242" i="7"/>
  <c r="D242" i="7" s="1"/>
  <c r="B242" i="7"/>
  <c r="F241" i="7"/>
  <c r="E241" i="7"/>
  <c r="C241" i="7"/>
  <c r="D241" i="7" s="1"/>
  <c r="B241" i="7"/>
  <c r="F240" i="7"/>
  <c r="E240" i="7"/>
  <c r="C240" i="7"/>
  <c r="D240" i="7" s="1"/>
  <c r="B240" i="7"/>
  <c r="F239" i="7"/>
  <c r="E239" i="7"/>
  <c r="C239" i="7"/>
  <c r="D239" i="7" s="1"/>
  <c r="B239" i="7"/>
  <c r="F238" i="7"/>
  <c r="E238" i="7"/>
  <c r="C238" i="7"/>
  <c r="D238" i="7" s="1"/>
  <c r="B238" i="7"/>
  <c r="F237" i="7"/>
  <c r="E237" i="7"/>
  <c r="C237" i="7"/>
  <c r="D237" i="7" s="1"/>
  <c r="B237" i="7"/>
  <c r="F236" i="7"/>
  <c r="E236" i="7"/>
  <c r="C236" i="7"/>
  <c r="D236" i="7" s="1"/>
  <c r="B236" i="7"/>
  <c r="F235" i="7"/>
  <c r="E235" i="7"/>
  <c r="C235" i="7"/>
  <c r="D235" i="7" s="1"/>
  <c r="B235" i="7"/>
  <c r="F234" i="7"/>
  <c r="E234" i="7"/>
  <c r="C234" i="7"/>
  <c r="D234" i="7" s="1"/>
  <c r="B234" i="7"/>
  <c r="F233" i="7"/>
  <c r="E233" i="7"/>
  <c r="C233" i="7"/>
  <c r="D233" i="7" s="1"/>
  <c r="B233" i="7"/>
  <c r="F232" i="7"/>
  <c r="E232" i="7"/>
  <c r="C232" i="7"/>
  <c r="D232" i="7" s="1"/>
  <c r="B232" i="7"/>
  <c r="F231" i="7"/>
  <c r="E231" i="7"/>
  <c r="C231" i="7"/>
  <c r="D231" i="7" s="1"/>
  <c r="B231" i="7"/>
  <c r="F230" i="7"/>
  <c r="E230" i="7"/>
  <c r="C230" i="7"/>
  <c r="D230" i="7" s="1"/>
  <c r="B230" i="7"/>
  <c r="F229" i="7"/>
  <c r="E229" i="7"/>
  <c r="C229" i="7"/>
  <c r="D229" i="7" s="1"/>
  <c r="B229" i="7"/>
  <c r="F228" i="7"/>
  <c r="E228" i="7"/>
  <c r="C228" i="7"/>
  <c r="D228" i="7" s="1"/>
  <c r="B228" i="7"/>
  <c r="F227" i="7"/>
  <c r="E227" i="7"/>
  <c r="C227" i="7"/>
  <c r="D227" i="7" s="1"/>
  <c r="B227" i="7"/>
  <c r="F226" i="7"/>
  <c r="E226" i="7"/>
  <c r="C226" i="7"/>
  <c r="D226" i="7" s="1"/>
  <c r="B226" i="7"/>
  <c r="F225" i="7"/>
  <c r="E225" i="7"/>
  <c r="C225" i="7"/>
  <c r="D225" i="7" s="1"/>
  <c r="B225" i="7"/>
  <c r="F224" i="7"/>
  <c r="E224" i="7"/>
  <c r="C224" i="7"/>
  <c r="D224" i="7" s="1"/>
  <c r="B224" i="7"/>
  <c r="F223" i="7"/>
  <c r="E223" i="7"/>
  <c r="C223" i="7"/>
  <c r="D223" i="7" s="1"/>
  <c r="B223" i="7"/>
  <c r="F222" i="7"/>
  <c r="E222" i="7"/>
  <c r="C222" i="7"/>
  <c r="D222" i="7" s="1"/>
  <c r="B222" i="7"/>
  <c r="F221" i="7"/>
  <c r="E221" i="7"/>
  <c r="C221" i="7"/>
  <c r="D221" i="7" s="1"/>
  <c r="B221" i="7"/>
  <c r="F220" i="7"/>
  <c r="E220" i="7"/>
  <c r="C220" i="7"/>
  <c r="D220" i="7" s="1"/>
  <c r="B220" i="7"/>
  <c r="F219" i="7"/>
  <c r="E219" i="7"/>
  <c r="C219" i="7"/>
  <c r="D219" i="7" s="1"/>
  <c r="B219" i="7"/>
  <c r="F218" i="7"/>
  <c r="E218" i="7"/>
  <c r="C218" i="7"/>
  <c r="D218" i="7" s="1"/>
  <c r="B218" i="7"/>
  <c r="F217" i="7"/>
  <c r="E217" i="7"/>
  <c r="C217" i="7"/>
  <c r="D217" i="7" s="1"/>
  <c r="B217" i="7"/>
  <c r="F216" i="7"/>
  <c r="E216" i="7"/>
  <c r="C216" i="7"/>
  <c r="D216" i="7" s="1"/>
  <c r="B216" i="7"/>
  <c r="F215" i="7"/>
  <c r="E215" i="7"/>
  <c r="C215" i="7"/>
  <c r="D215" i="7" s="1"/>
  <c r="B215" i="7"/>
  <c r="F214" i="7"/>
  <c r="E214" i="7"/>
  <c r="C214" i="7"/>
  <c r="D214" i="7" s="1"/>
  <c r="B214" i="7"/>
  <c r="F213" i="7"/>
  <c r="E213" i="7"/>
  <c r="C213" i="7"/>
  <c r="D213" i="7" s="1"/>
  <c r="B213" i="7"/>
  <c r="F212" i="7"/>
  <c r="E212" i="7"/>
  <c r="C212" i="7"/>
  <c r="D212" i="7" s="1"/>
  <c r="B212" i="7"/>
  <c r="F211" i="7"/>
  <c r="E211" i="7"/>
  <c r="C211" i="7"/>
  <c r="D211" i="7" s="1"/>
  <c r="B211" i="7"/>
  <c r="F210" i="7"/>
  <c r="E210" i="7"/>
  <c r="C210" i="7"/>
  <c r="D210" i="7" s="1"/>
  <c r="B210" i="7"/>
  <c r="F209" i="7"/>
  <c r="E209" i="7"/>
  <c r="C209" i="7"/>
  <c r="D209" i="7" s="1"/>
  <c r="B209" i="7"/>
  <c r="F208" i="7"/>
  <c r="E208" i="7"/>
  <c r="C208" i="7"/>
  <c r="D208" i="7" s="1"/>
  <c r="B208" i="7"/>
  <c r="F207" i="7"/>
  <c r="E207" i="7"/>
  <c r="C207" i="7"/>
  <c r="D207" i="7" s="1"/>
  <c r="B207" i="7"/>
  <c r="F206" i="7"/>
  <c r="E206" i="7"/>
  <c r="C206" i="7"/>
  <c r="D206" i="7" s="1"/>
  <c r="B206" i="7"/>
  <c r="F205" i="7"/>
  <c r="E205" i="7"/>
  <c r="C205" i="7"/>
  <c r="D205" i="7" s="1"/>
  <c r="B205" i="7"/>
  <c r="F204" i="7"/>
  <c r="E204" i="7"/>
  <c r="C204" i="7"/>
  <c r="D204" i="7" s="1"/>
  <c r="B204" i="7"/>
  <c r="F203" i="7"/>
  <c r="E203" i="7"/>
  <c r="C203" i="7"/>
  <c r="D203" i="7" s="1"/>
  <c r="B203" i="7"/>
  <c r="F202" i="7"/>
  <c r="E202" i="7"/>
  <c r="C202" i="7"/>
  <c r="D202" i="7" s="1"/>
  <c r="B202" i="7"/>
  <c r="F201" i="7"/>
  <c r="E201" i="7"/>
  <c r="C201" i="7"/>
  <c r="D201" i="7" s="1"/>
  <c r="B201" i="7"/>
  <c r="F200" i="7"/>
  <c r="E200" i="7"/>
  <c r="C200" i="7"/>
  <c r="D200" i="7" s="1"/>
  <c r="B200" i="7"/>
  <c r="F199" i="7"/>
  <c r="E199" i="7"/>
  <c r="C199" i="7"/>
  <c r="D199" i="7" s="1"/>
  <c r="B199" i="7"/>
  <c r="F198" i="7"/>
  <c r="E198" i="7"/>
  <c r="C198" i="7"/>
  <c r="D198" i="7" s="1"/>
  <c r="B198" i="7"/>
  <c r="F197" i="7"/>
  <c r="E197" i="7"/>
  <c r="C197" i="7"/>
  <c r="D197" i="7" s="1"/>
  <c r="B197" i="7"/>
  <c r="F196" i="7"/>
  <c r="E196" i="7"/>
  <c r="C196" i="7"/>
  <c r="D196" i="7" s="1"/>
  <c r="B196" i="7"/>
  <c r="F195" i="7"/>
  <c r="E195" i="7"/>
  <c r="C195" i="7"/>
  <c r="D195" i="7" s="1"/>
  <c r="B195" i="7"/>
  <c r="F194" i="7"/>
  <c r="E194" i="7"/>
  <c r="C194" i="7"/>
  <c r="D194" i="7" s="1"/>
  <c r="B194" i="7"/>
  <c r="F193" i="7"/>
  <c r="E193" i="7"/>
  <c r="C193" i="7"/>
  <c r="D193" i="7" s="1"/>
  <c r="B193" i="7"/>
  <c r="F192" i="7"/>
  <c r="E192" i="7"/>
  <c r="C192" i="7"/>
  <c r="D192" i="7" s="1"/>
  <c r="B192" i="7"/>
  <c r="F191" i="7"/>
  <c r="E191" i="7"/>
  <c r="C191" i="7"/>
  <c r="D191" i="7" s="1"/>
  <c r="B191" i="7"/>
  <c r="F190" i="7"/>
  <c r="E190" i="7"/>
  <c r="C190" i="7"/>
  <c r="D190" i="7" s="1"/>
  <c r="B190" i="7"/>
  <c r="F189" i="7"/>
  <c r="E189" i="7"/>
  <c r="C189" i="7"/>
  <c r="D189" i="7" s="1"/>
  <c r="B189" i="7"/>
  <c r="F188" i="7"/>
  <c r="E188" i="7"/>
  <c r="C188" i="7"/>
  <c r="D188" i="7" s="1"/>
  <c r="B188" i="7"/>
  <c r="F187" i="7"/>
  <c r="E187" i="7"/>
  <c r="C187" i="7"/>
  <c r="D187" i="7" s="1"/>
  <c r="B187" i="7"/>
  <c r="F186" i="7"/>
  <c r="E186" i="7"/>
  <c r="C186" i="7"/>
  <c r="D186" i="7" s="1"/>
  <c r="B186" i="7"/>
  <c r="F185" i="7"/>
  <c r="E185" i="7"/>
  <c r="C185" i="7"/>
  <c r="D185" i="7" s="1"/>
  <c r="B185" i="7"/>
  <c r="F184" i="7"/>
  <c r="E184" i="7"/>
  <c r="C184" i="7"/>
  <c r="D184" i="7" s="1"/>
  <c r="B184" i="7"/>
  <c r="F183" i="7"/>
  <c r="E183" i="7"/>
  <c r="C183" i="7"/>
  <c r="D183" i="7" s="1"/>
  <c r="B183" i="7"/>
  <c r="F182" i="7"/>
  <c r="E182" i="7"/>
  <c r="C182" i="7"/>
  <c r="D182" i="7" s="1"/>
  <c r="B182" i="7"/>
  <c r="F181" i="7"/>
  <c r="E181" i="7"/>
  <c r="C181" i="7"/>
  <c r="D181" i="7" s="1"/>
  <c r="B181" i="7"/>
  <c r="F180" i="7"/>
  <c r="E180" i="7"/>
  <c r="C180" i="7"/>
  <c r="D180" i="7" s="1"/>
  <c r="B180" i="7"/>
  <c r="F179" i="7"/>
  <c r="E179" i="7"/>
  <c r="C179" i="7"/>
  <c r="D179" i="7" s="1"/>
  <c r="B179" i="7"/>
  <c r="F178" i="7"/>
  <c r="E178" i="7"/>
  <c r="C178" i="7"/>
  <c r="D178" i="7" s="1"/>
  <c r="B178" i="7"/>
  <c r="F177" i="7"/>
  <c r="E177" i="7"/>
  <c r="C177" i="7"/>
  <c r="D177" i="7" s="1"/>
  <c r="B177" i="7"/>
  <c r="F176" i="7"/>
  <c r="E176" i="7"/>
  <c r="C176" i="7"/>
  <c r="D176" i="7" s="1"/>
  <c r="B176" i="7"/>
  <c r="F175" i="7"/>
  <c r="E175" i="7"/>
  <c r="C175" i="7"/>
  <c r="D175" i="7" s="1"/>
  <c r="B175" i="7"/>
  <c r="F174" i="7"/>
  <c r="E174" i="7"/>
  <c r="C174" i="7"/>
  <c r="D174" i="7" s="1"/>
  <c r="B174" i="7"/>
  <c r="F173" i="7"/>
  <c r="E173" i="7"/>
  <c r="C173" i="7"/>
  <c r="D173" i="7" s="1"/>
  <c r="B173" i="7"/>
  <c r="F172" i="7"/>
  <c r="E172" i="7"/>
  <c r="C172" i="7"/>
  <c r="D172" i="7" s="1"/>
  <c r="B172" i="7"/>
  <c r="F171" i="7"/>
  <c r="E171" i="7"/>
  <c r="C171" i="7"/>
  <c r="D171" i="7" s="1"/>
  <c r="B171" i="7"/>
  <c r="F170" i="7"/>
  <c r="E170" i="7"/>
  <c r="C170" i="7"/>
  <c r="D170" i="7" s="1"/>
  <c r="B170" i="7"/>
  <c r="F169" i="7"/>
  <c r="E169" i="7"/>
  <c r="C169" i="7"/>
  <c r="D169" i="7" s="1"/>
  <c r="B169" i="7"/>
  <c r="F168" i="7"/>
  <c r="E168" i="7"/>
  <c r="C168" i="7"/>
  <c r="D168" i="7" s="1"/>
  <c r="B168" i="7"/>
  <c r="F167" i="7"/>
  <c r="E167" i="7"/>
  <c r="C167" i="7"/>
  <c r="D167" i="7" s="1"/>
  <c r="B167" i="7"/>
  <c r="F166" i="7"/>
  <c r="E166" i="7"/>
  <c r="C166" i="7"/>
  <c r="D166" i="7" s="1"/>
  <c r="B166" i="7"/>
  <c r="F165" i="7"/>
  <c r="E165" i="7"/>
  <c r="C165" i="7"/>
  <c r="D165" i="7" s="1"/>
  <c r="B165" i="7"/>
  <c r="F164" i="7"/>
  <c r="E164" i="7"/>
  <c r="C164" i="7"/>
  <c r="D164" i="7" s="1"/>
  <c r="B164" i="7"/>
  <c r="F162" i="7"/>
  <c r="E162" i="7"/>
  <c r="C162" i="7"/>
  <c r="D162" i="7" s="1"/>
  <c r="B162" i="7"/>
  <c r="F161" i="7"/>
  <c r="E161" i="7"/>
  <c r="C161" i="7"/>
  <c r="D161" i="7" s="1"/>
  <c r="B161" i="7"/>
  <c r="F160" i="7"/>
  <c r="E160" i="7"/>
  <c r="C160" i="7"/>
  <c r="D160" i="7" s="1"/>
  <c r="B160" i="7"/>
  <c r="F159" i="7"/>
  <c r="E159" i="7"/>
  <c r="C159" i="7"/>
  <c r="D159" i="7" s="1"/>
  <c r="B159" i="7"/>
  <c r="F158" i="7"/>
  <c r="E158" i="7"/>
  <c r="C158" i="7"/>
  <c r="D158" i="7" s="1"/>
  <c r="B158" i="7"/>
  <c r="F157" i="7"/>
  <c r="E157" i="7"/>
  <c r="C157" i="7"/>
  <c r="D157" i="7" s="1"/>
  <c r="B157" i="7"/>
  <c r="F156" i="7"/>
  <c r="E156" i="7"/>
  <c r="C156" i="7"/>
  <c r="D156" i="7" s="1"/>
  <c r="B156" i="7"/>
  <c r="F155" i="7"/>
  <c r="E155" i="7"/>
  <c r="C155" i="7"/>
  <c r="D155" i="7" s="1"/>
  <c r="B155" i="7"/>
  <c r="F154" i="7"/>
  <c r="E154" i="7"/>
  <c r="C154" i="7"/>
  <c r="D154" i="7" s="1"/>
  <c r="B154" i="7"/>
  <c r="F153" i="7"/>
  <c r="E153" i="7"/>
  <c r="C153" i="7"/>
  <c r="D153" i="7" s="1"/>
  <c r="B153" i="7"/>
  <c r="F152" i="7"/>
  <c r="E152" i="7"/>
  <c r="C152" i="7"/>
  <c r="D152" i="7" s="1"/>
  <c r="B152" i="7"/>
  <c r="F151" i="7"/>
  <c r="E151" i="7"/>
  <c r="C151" i="7"/>
  <c r="D151" i="7" s="1"/>
  <c r="B151" i="7"/>
  <c r="F150" i="7"/>
  <c r="E150" i="7"/>
  <c r="C150" i="7"/>
  <c r="D150" i="7" s="1"/>
  <c r="B150" i="7"/>
  <c r="F149" i="7"/>
  <c r="E149" i="7"/>
  <c r="C149" i="7"/>
  <c r="D149" i="7" s="1"/>
  <c r="B149" i="7"/>
  <c r="F148" i="7"/>
  <c r="E148" i="7"/>
  <c r="C148" i="7"/>
  <c r="D148" i="7" s="1"/>
  <c r="B148" i="7"/>
  <c r="F147" i="7"/>
  <c r="E147" i="7"/>
  <c r="C147" i="7"/>
  <c r="D147" i="7" s="1"/>
  <c r="B147" i="7"/>
  <c r="F146" i="7"/>
  <c r="E146" i="7"/>
  <c r="C146" i="7"/>
  <c r="D146" i="7" s="1"/>
  <c r="B146" i="7"/>
  <c r="F145" i="7"/>
  <c r="E145" i="7"/>
  <c r="C145" i="7"/>
  <c r="D145" i="7" s="1"/>
  <c r="B145" i="7"/>
  <c r="F144" i="7"/>
  <c r="E144" i="7"/>
  <c r="C144" i="7"/>
  <c r="D144" i="7" s="1"/>
  <c r="B144" i="7"/>
  <c r="F143" i="7"/>
  <c r="E143" i="7"/>
  <c r="C143" i="7"/>
  <c r="D143" i="7" s="1"/>
  <c r="B143" i="7"/>
  <c r="F142" i="7"/>
  <c r="E142" i="7"/>
  <c r="C142" i="7"/>
  <c r="D142" i="7" s="1"/>
  <c r="B142" i="7"/>
  <c r="F141" i="7"/>
  <c r="E141" i="7"/>
  <c r="C141" i="7"/>
  <c r="D141" i="7" s="1"/>
  <c r="B141" i="7"/>
  <c r="F140" i="7"/>
  <c r="E140" i="7"/>
  <c r="C140" i="7"/>
  <c r="D140" i="7" s="1"/>
  <c r="B140" i="7"/>
  <c r="F139" i="7"/>
  <c r="E139" i="7"/>
  <c r="C139" i="7"/>
  <c r="D139" i="7" s="1"/>
  <c r="B139" i="7"/>
  <c r="F138" i="7"/>
  <c r="E138" i="7"/>
  <c r="C138" i="7"/>
  <c r="D138" i="7" s="1"/>
  <c r="B138" i="7"/>
  <c r="F137" i="7"/>
  <c r="E137" i="7"/>
  <c r="C137" i="7"/>
  <c r="D137" i="7" s="1"/>
  <c r="B137" i="7"/>
  <c r="F136" i="7"/>
  <c r="E136" i="7"/>
  <c r="C136" i="7"/>
  <c r="D136" i="7" s="1"/>
  <c r="B136" i="7"/>
  <c r="F135" i="7"/>
  <c r="E135" i="7"/>
  <c r="C135" i="7"/>
  <c r="D135" i="7" s="1"/>
  <c r="B135" i="7"/>
  <c r="F134" i="7"/>
  <c r="E134" i="7"/>
  <c r="C134" i="7"/>
  <c r="D134" i="7" s="1"/>
  <c r="B134" i="7"/>
  <c r="F133" i="7"/>
  <c r="E133" i="7"/>
  <c r="C133" i="7"/>
  <c r="D133" i="7" s="1"/>
  <c r="B133" i="7"/>
  <c r="F132" i="7"/>
  <c r="E132" i="7"/>
  <c r="C132" i="7"/>
  <c r="D132" i="7" s="1"/>
  <c r="B132" i="7"/>
  <c r="F131" i="7"/>
  <c r="E131" i="7"/>
  <c r="C131" i="7"/>
  <c r="D131" i="7" s="1"/>
  <c r="B131" i="7"/>
  <c r="F130" i="7"/>
  <c r="E130" i="7"/>
  <c r="C130" i="7"/>
  <c r="D130" i="7" s="1"/>
  <c r="B130" i="7"/>
  <c r="F129" i="7"/>
  <c r="E129" i="7"/>
  <c r="C129" i="7"/>
  <c r="D129" i="7" s="1"/>
  <c r="B129" i="7"/>
  <c r="F128" i="7"/>
  <c r="E128" i="7"/>
  <c r="C128" i="7"/>
  <c r="D128" i="7" s="1"/>
  <c r="B128" i="7"/>
  <c r="F127" i="7"/>
  <c r="E127" i="7"/>
  <c r="C127" i="7"/>
  <c r="D127" i="7" s="1"/>
  <c r="B127" i="7"/>
  <c r="F126" i="7"/>
  <c r="E126" i="7"/>
  <c r="C126" i="7"/>
  <c r="D126" i="7" s="1"/>
  <c r="B126" i="7"/>
  <c r="F125" i="7"/>
  <c r="E125" i="7"/>
  <c r="C125" i="7"/>
  <c r="D125" i="7" s="1"/>
  <c r="B125" i="7"/>
  <c r="F124" i="7"/>
  <c r="E124" i="7"/>
  <c r="C124" i="7"/>
  <c r="D124" i="7" s="1"/>
  <c r="B124" i="7"/>
  <c r="F123" i="7"/>
  <c r="E123" i="7"/>
  <c r="C123" i="7"/>
  <c r="D123" i="7" s="1"/>
  <c r="B123" i="7"/>
  <c r="F122" i="7"/>
  <c r="E122" i="7"/>
  <c r="C122" i="7"/>
  <c r="D122" i="7" s="1"/>
  <c r="B122" i="7"/>
  <c r="F121" i="7"/>
  <c r="E121" i="7"/>
  <c r="C121" i="7"/>
  <c r="D121" i="7" s="1"/>
  <c r="B121" i="7"/>
  <c r="F119" i="7"/>
  <c r="E119" i="7"/>
  <c r="C119" i="7"/>
  <c r="D119" i="7" s="1"/>
  <c r="B119" i="7"/>
  <c r="F118" i="7"/>
  <c r="E118" i="7"/>
  <c r="C118" i="7"/>
  <c r="D118" i="7" s="1"/>
  <c r="B118" i="7"/>
  <c r="F117" i="7"/>
  <c r="E117" i="7"/>
  <c r="C117" i="7"/>
  <c r="D117" i="7" s="1"/>
  <c r="B117" i="7"/>
  <c r="F116" i="7"/>
  <c r="E116" i="7"/>
  <c r="C116" i="7"/>
  <c r="D116" i="7" s="1"/>
  <c r="B116" i="7"/>
  <c r="F115" i="7"/>
  <c r="E115" i="7"/>
  <c r="C115" i="7"/>
  <c r="D115" i="7" s="1"/>
  <c r="B115" i="7"/>
  <c r="F114" i="7"/>
  <c r="E114" i="7"/>
  <c r="C114" i="7"/>
  <c r="D114" i="7" s="1"/>
  <c r="B114" i="7"/>
  <c r="F113" i="7"/>
  <c r="E113" i="7"/>
  <c r="C113" i="7"/>
  <c r="D113" i="7" s="1"/>
  <c r="B113" i="7"/>
  <c r="F112" i="7"/>
  <c r="E112" i="7"/>
  <c r="C112" i="7"/>
  <c r="D112" i="7" s="1"/>
  <c r="B112" i="7"/>
  <c r="F111" i="7"/>
  <c r="E111" i="7"/>
  <c r="C111" i="7"/>
  <c r="D111" i="7" s="1"/>
  <c r="B111" i="7"/>
  <c r="F110" i="7"/>
  <c r="E110" i="7"/>
  <c r="C110" i="7"/>
  <c r="D110" i="7" s="1"/>
  <c r="B110" i="7"/>
  <c r="F109" i="7"/>
  <c r="E109" i="7"/>
  <c r="C109" i="7"/>
  <c r="D109" i="7" s="1"/>
  <c r="B109" i="7"/>
  <c r="F108" i="7"/>
  <c r="E108" i="7"/>
  <c r="C108" i="7"/>
  <c r="D108" i="7" s="1"/>
  <c r="B108" i="7"/>
  <c r="F107" i="7"/>
  <c r="E107" i="7"/>
  <c r="C107" i="7"/>
  <c r="D107" i="7" s="1"/>
  <c r="B107" i="7"/>
  <c r="F106" i="7"/>
  <c r="E106" i="7"/>
  <c r="C106" i="7"/>
  <c r="D106" i="7" s="1"/>
  <c r="B106" i="7"/>
  <c r="F105" i="7"/>
  <c r="E105" i="7"/>
  <c r="C105" i="7"/>
  <c r="D105" i="7" s="1"/>
  <c r="B105" i="7"/>
  <c r="F104" i="7"/>
  <c r="E104" i="7"/>
  <c r="C104" i="7"/>
  <c r="D104" i="7" s="1"/>
  <c r="B104" i="7"/>
  <c r="F103" i="7"/>
  <c r="E103" i="7"/>
  <c r="C103" i="7"/>
  <c r="D103" i="7" s="1"/>
  <c r="B103" i="7"/>
  <c r="F102" i="7"/>
  <c r="E102" i="7"/>
  <c r="C102" i="7"/>
  <c r="D102" i="7" s="1"/>
  <c r="B102" i="7"/>
  <c r="F101" i="7"/>
  <c r="E101" i="7"/>
  <c r="C101" i="7"/>
  <c r="D101" i="7" s="1"/>
  <c r="B101" i="7"/>
  <c r="F100" i="7"/>
  <c r="E100" i="7"/>
  <c r="C100" i="7"/>
  <c r="D100" i="7" s="1"/>
  <c r="B100" i="7"/>
  <c r="F99" i="7"/>
  <c r="E99" i="7"/>
  <c r="C99" i="7"/>
  <c r="D99" i="7" s="1"/>
  <c r="B99" i="7"/>
  <c r="F98" i="7"/>
  <c r="E98" i="7"/>
  <c r="C98" i="7"/>
  <c r="D98" i="7" s="1"/>
  <c r="B98" i="7"/>
  <c r="F97" i="7"/>
  <c r="E97" i="7"/>
  <c r="C97" i="7"/>
  <c r="D97" i="7" s="1"/>
  <c r="B97" i="7"/>
  <c r="F96" i="7"/>
  <c r="E96" i="7"/>
  <c r="C96" i="7"/>
  <c r="D96" i="7" s="1"/>
  <c r="B96" i="7"/>
  <c r="F95" i="7"/>
  <c r="E95" i="7"/>
  <c r="C95" i="7"/>
  <c r="D95" i="7" s="1"/>
  <c r="B95" i="7"/>
  <c r="F94" i="7"/>
  <c r="E94" i="7"/>
  <c r="C94" i="7"/>
  <c r="D94" i="7" s="1"/>
  <c r="B94" i="7"/>
  <c r="F93" i="7"/>
  <c r="E93" i="7"/>
  <c r="C93" i="7"/>
  <c r="D93" i="7" s="1"/>
  <c r="B93" i="7"/>
  <c r="F92" i="7"/>
  <c r="E92" i="7"/>
  <c r="C92" i="7"/>
  <c r="D92" i="7" s="1"/>
  <c r="B92" i="7"/>
  <c r="F91" i="7"/>
  <c r="E91" i="7"/>
  <c r="C91" i="7"/>
  <c r="D91" i="7" s="1"/>
  <c r="B91" i="7"/>
  <c r="F90" i="7"/>
  <c r="E90" i="7"/>
  <c r="C90" i="7"/>
  <c r="D90" i="7" s="1"/>
  <c r="B90" i="7"/>
  <c r="F89" i="7"/>
  <c r="E89" i="7"/>
  <c r="C89" i="7"/>
  <c r="D89" i="7" s="1"/>
  <c r="B89" i="7"/>
  <c r="F88" i="7"/>
  <c r="E88" i="7"/>
  <c r="C88" i="7"/>
  <c r="D88" i="7" s="1"/>
  <c r="B88" i="7"/>
  <c r="F87" i="7"/>
  <c r="E87" i="7"/>
  <c r="C87" i="7"/>
  <c r="D87" i="7" s="1"/>
  <c r="B87" i="7"/>
  <c r="F86" i="7"/>
  <c r="E86" i="7"/>
  <c r="C86" i="7"/>
  <c r="D86" i="7" s="1"/>
  <c r="B86" i="7"/>
  <c r="F84" i="7"/>
  <c r="E84" i="7"/>
  <c r="C84" i="7"/>
  <c r="D84" i="7" s="1"/>
  <c r="B84" i="7"/>
  <c r="F83" i="7"/>
  <c r="E83" i="7"/>
  <c r="C83" i="7"/>
  <c r="D83" i="7" s="1"/>
  <c r="B83" i="7"/>
  <c r="F82" i="7"/>
  <c r="E82" i="7"/>
  <c r="C82" i="7"/>
  <c r="D82" i="7" s="1"/>
  <c r="B82" i="7"/>
  <c r="F81" i="7"/>
  <c r="E81" i="7"/>
  <c r="C81" i="7"/>
  <c r="D81" i="7" s="1"/>
  <c r="B81" i="7"/>
  <c r="F80" i="7"/>
  <c r="E80" i="7"/>
  <c r="C80" i="7"/>
  <c r="D80" i="7" s="1"/>
  <c r="B80" i="7"/>
  <c r="F79" i="7"/>
  <c r="E79" i="7"/>
  <c r="C79" i="7"/>
  <c r="D79" i="7" s="1"/>
  <c r="B79" i="7"/>
  <c r="F78" i="7"/>
  <c r="E78" i="7"/>
  <c r="C78" i="7"/>
  <c r="D78" i="7" s="1"/>
  <c r="B78" i="7"/>
  <c r="F77" i="7"/>
  <c r="E77" i="7"/>
  <c r="C77" i="7"/>
  <c r="D77" i="7" s="1"/>
  <c r="B77" i="7"/>
  <c r="F76" i="7"/>
  <c r="E76" i="7"/>
  <c r="C76" i="7"/>
  <c r="D76" i="7" s="1"/>
  <c r="B76" i="7"/>
  <c r="F75" i="7"/>
  <c r="E75" i="7"/>
  <c r="C75" i="7"/>
  <c r="D75" i="7" s="1"/>
  <c r="B75" i="7"/>
  <c r="F74" i="7"/>
  <c r="E74" i="7"/>
  <c r="C74" i="7"/>
  <c r="D74" i="7" s="1"/>
  <c r="B74" i="7"/>
  <c r="F73" i="7"/>
  <c r="E73" i="7"/>
  <c r="C73" i="7"/>
  <c r="D73" i="7" s="1"/>
  <c r="B73" i="7"/>
  <c r="F72" i="7"/>
  <c r="E72" i="7"/>
  <c r="C72" i="7"/>
  <c r="D72" i="7" s="1"/>
  <c r="B72" i="7"/>
  <c r="F71" i="7"/>
  <c r="E71" i="7"/>
  <c r="C71" i="7"/>
  <c r="D71" i="7" s="1"/>
  <c r="B71" i="7"/>
  <c r="F70" i="7"/>
  <c r="E70" i="7"/>
  <c r="C70" i="7"/>
  <c r="D70" i="7" s="1"/>
  <c r="B70" i="7"/>
  <c r="F69" i="7"/>
  <c r="E69" i="7"/>
  <c r="C69" i="7"/>
  <c r="D69" i="7" s="1"/>
  <c r="B69" i="7"/>
  <c r="F68" i="7"/>
  <c r="E68" i="7"/>
  <c r="C68" i="7"/>
  <c r="D68" i="7" s="1"/>
  <c r="B68" i="7"/>
  <c r="F67" i="7"/>
  <c r="E67" i="7"/>
  <c r="C67" i="7"/>
  <c r="D67" i="7" s="1"/>
  <c r="B67" i="7"/>
  <c r="F66" i="7"/>
  <c r="E66" i="7"/>
  <c r="C66" i="7"/>
  <c r="D66" i="7" s="1"/>
  <c r="B66" i="7"/>
  <c r="F65" i="7"/>
  <c r="E65" i="7"/>
  <c r="C65" i="7"/>
  <c r="D65" i="7" s="1"/>
  <c r="B65" i="7"/>
  <c r="F64" i="7"/>
  <c r="E64" i="7"/>
  <c r="C64" i="7"/>
  <c r="D64" i="7" s="1"/>
  <c r="B64" i="7"/>
  <c r="F63" i="7"/>
  <c r="E63" i="7"/>
  <c r="C63" i="7"/>
  <c r="D63" i="7" s="1"/>
  <c r="B63" i="7"/>
  <c r="F62" i="7"/>
  <c r="E62" i="7"/>
  <c r="C62" i="7"/>
  <c r="D62" i="7" s="1"/>
  <c r="B62" i="7"/>
  <c r="F61" i="7"/>
  <c r="E61" i="7"/>
  <c r="C61" i="7"/>
  <c r="D61" i="7" s="1"/>
  <c r="B61" i="7"/>
  <c r="F60" i="7"/>
  <c r="E60" i="7"/>
  <c r="C60" i="7"/>
  <c r="D60" i="7" s="1"/>
  <c r="B60" i="7"/>
  <c r="F59" i="7"/>
  <c r="E59" i="7"/>
  <c r="C59" i="7"/>
  <c r="D59" i="7" s="1"/>
  <c r="B59" i="7"/>
  <c r="F58" i="7"/>
  <c r="E58" i="7"/>
  <c r="C58" i="7"/>
  <c r="D58" i="7" s="1"/>
  <c r="B58" i="7"/>
  <c r="F57" i="7"/>
  <c r="E57" i="7"/>
  <c r="C57" i="7"/>
  <c r="D57" i="7" s="1"/>
  <c r="B57" i="7"/>
  <c r="F56" i="7"/>
  <c r="E56" i="7"/>
  <c r="C56" i="7"/>
  <c r="D56" i="7" s="1"/>
  <c r="B56" i="7"/>
  <c r="F55" i="7"/>
  <c r="E55" i="7"/>
  <c r="C55" i="7"/>
  <c r="D55" i="7" s="1"/>
  <c r="B55" i="7"/>
  <c r="F54" i="7"/>
  <c r="E54" i="7"/>
  <c r="C54" i="7"/>
  <c r="D54" i="7" s="1"/>
  <c r="B54" i="7"/>
  <c r="F53" i="7"/>
  <c r="E53" i="7"/>
  <c r="C53" i="7"/>
  <c r="D53" i="7" s="1"/>
  <c r="B53" i="7"/>
  <c r="F52" i="7"/>
  <c r="E52" i="7"/>
  <c r="C52" i="7"/>
  <c r="D52" i="7" s="1"/>
  <c r="B52" i="7"/>
  <c r="F51" i="7"/>
  <c r="E51" i="7"/>
  <c r="C51" i="7"/>
  <c r="D51" i="7" s="1"/>
  <c r="B51" i="7"/>
  <c r="F50" i="7"/>
  <c r="E50" i="7"/>
  <c r="C50" i="7"/>
  <c r="D50" i="7" s="1"/>
  <c r="B50" i="7"/>
  <c r="F49" i="7"/>
  <c r="E49" i="7"/>
  <c r="C49" i="7"/>
  <c r="D49" i="7" s="1"/>
  <c r="B49" i="7"/>
  <c r="F48" i="7"/>
  <c r="E48" i="7"/>
  <c r="C48" i="7"/>
  <c r="D48" i="7" s="1"/>
  <c r="B48" i="7"/>
  <c r="F47" i="7"/>
  <c r="E47" i="7"/>
  <c r="C47" i="7"/>
  <c r="D47" i="7" s="1"/>
  <c r="B47" i="7"/>
  <c r="F46" i="7"/>
  <c r="E46" i="7"/>
  <c r="C46" i="7"/>
  <c r="D46" i="7" s="1"/>
  <c r="B46" i="7"/>
  <c r="F45" i="7"/>
  <c r="E45" i="7"/>
  <c r="C45" i="7"/>
  <c r="D45" i="7" s="1"/>
  <c r="B45" i="7"/>
  <c r="F44" i="7"/>
  <c r="E44" i="7"/>
  <c r="C44" i="7"/>
  <c r="D44" i="7" s="1"/>
  <c r="B44" i="7"/>
  <c r="F43" i="7"/>
  <c r="E43" i="7"/>
  <c r="C43" i="7"/>
  <c r="D43" i="7" s="1"/>
  <c r="B43" i="7"/>
  <c r="F42" i="7"/>
  <c r="E42" i="7"/>
  <c r="C42" i="7"/>
  <c r="D42" i="7" s="1"/>
  <c r="B42" i="7"/>
  <c r="F41" i="7"/>
  <c r="E41" i="7"/>
  <c r="C41" i="7"/>
  <c r="D41" i="7" s="1"/>
  <c r="B41" i="7"/>
  <c r="F40" i="7"/>
  <c r="E40" i="7"/>
  <c r="C40" i="7"/>
  <c r="D40" i="7" s="1"/>
  <c r="B40" i="7"/>
  <c r="F39" i="7"/>
  <c r="E39" i="7"/>
  <c r="C39" i="7"/>
  <c r="D39" i="7" s="1"/>
  <c r="B39" i="7"/>
  <c r="F38" i="7"/>
  <c r="E38" i="7"/>
  <c r="C38" i="7"/>
  <c r="D38" i="7" s="1"/>
  <c r="B38" i="7"/>
  <c r="F37" i="7"/>
  <c r="E37" i="7"/>
  <c r="C37" i="7"/>
  <c r="D37" i="7" s="1"/>
  <c r="B37" i="7"/>
  <c r="F36" i="7"/>
  <c r="E36" i="7"/>
  <c r="C36" i="7"/>
  <c r="D36" i="7" s="1"/>
  <c r="B36" i="7"/>
  <c r="F35" i="7"/>
  <c r="E35" i="7"/>
  <c r="C35" i="7"/>
  <c r="D35" i="7" s="1"/>
  <c r="B35" i="7"/>
  <c r="F34" i="7"/>
  <c r="E34" i="7"/>
  <c r="C34" i="7"/>
  <c r="D34" i="7" s="1"/>
  <c r="B34" i="7"/>
  <c r="F33" i="7"/>
  <c r="E33" i="7"/>
  <c r="C33" i="7"/>
  <c r="D33" i="7" s="1"/>
  <c r="B33" i="7"/>
  <c r="F31" i="7"/>
  <c r="E31" i="7"/>
  <c r="C31" i="7"/>
  <c r="D31" i="7" s="1"/>
  <c r="B31" i="7"/>
  <c r="F30" i="7"/>
  <c r="E30" i="7"/>
  <c r="C30" i="7"/>
  <c r="D30" i="7" s="1"/>
  <c r="B30" i="7"/>
  <c r="F29" i="7"/>
  <c r="E29" i="7"/>
  <c r="C29" i="7"/>
  <c r="D29" i="7" s="1"/>
  <c r="B29" i="7"/>
  <c r="F28" i="7"/>
  <c r="E28" i="7"/>
  <c r="C28" i="7"/>
  <c r="D28" i="7" s="1"/>
  <c r="B28" i="7"/>
  <c r="F27" i="7"/>
  <c r="E27" i="7"/>
  <c r="C27" i="7"/>
  <c r="D27" i="7" s="1"/>
  <c r="B27" i="7"/>
  <c r="F26" i="7"/>
  <c r="E26" i="7"/>
  <c r="C26" i="7"/>
  <c r="D26" i="7" s="1"/>
  <c r="B26" i="7"/>
  <c r="F25" i="7"/>
  <c r="E25" i="7"/>
  <c r="C25" i="7"/>
  <c r="D25" i="7" s="1"/>
  <c r="B25" i="7"/>
  <c r="F24" i="7"/>
  <c r="E24" i="7"/>
  <c r="C24" i="7"/>
  <c r="D24" i="7" s="1"/>
  <c r="B24" i="7"/>
  <c r="F23" i="7"/>
  <c r="E23" i="7"/>
  <c r="C23" i="7"/>
  <c r="D23" i="7" s="1"/>
  <c r="B23" i="7"/>
  <c r="F22" i="7"/>
  <c r="E22" i="7"/>
  <c r="C22" i="7"/>
  <c r="D22" i="7" s="1"/>
  <c r="B22" i="7"/>
  <c r="F21" i="7"/>
  <c r="E21" i="7"/>
  <c r="C21" i="7"/>
  <c r="D21" i="7" s="1"/>
  <c r="B21" i="7"/>
  <c r="F20" i="7"/>
  <c r="E20" i="7"/>
  <c r="C20" i="7"/>
  <c r="D20" i="7" s="1"/>
  <c r="B20" i="7"/>
  <c r="F19" i="7"/>
  <c r="E19" i="7"/>
  <c r="C19" i="7"/>
  <c r="D19" i="7" s="1"/>
  <c r="B19" i="7"/>
  <c r="F18" i="7"/>
  <c r="E18" i="7"/>
  <c r="C18" i="7"/>
  <c r="D18" i="7" s="1"/>
  <c r="B18" i="7"/>
  <c r="F17" i="7"/>
  <c r="E17" i="7"/>
  <c r="C17" i="7"/>
  <c r="D17" i="7" s="1"/>
  <c r="B17" i="7"/>
  <c r="F16" i="7"/>
  <c r="E16" i="7"/>
  <c r="C16" i="7"/>
  <c r="D16" i="7" s="1"/>
  <c r="B16" i="7"/>
  <c r="F15" i="7"/>
  <c r="E15" i="7"/>
  <c r="C15" i="7"/>
  <c r="D15" i="7" s="1"/>
  <c r="B15" i="7"/>
  <c r="F14" i="7"/>
  <c r="E14" i="7"/>
  <c r="C14" i="7"/>
  <c r="D14" i="7" s="1"/>
  <c r="B14" i="7"/>
  <c r="F13" i="7"/>
  <c r="E13" i="7"/>
  <c r="C13" i="7"/>
  <c r="D13" i="7" s="1"/>
  <c r="B13" i="7"/>
  <c r="F12" i="7"/>
  <c r="E12" i="7"/>
  <c r="C12" i="7"/>
  <c r="D12" i="7" s="1"/>
  <c r="B12" i="7"/>
  <c r="F11" i="7"/>
  <c r="E11" i="7"/>
  <c r="C11" i="7"/>
  <c r="D11" i="7" s="1"/>
  <c r="B11" i="7"/>
  <c r="F10" i="7"/>
  <c r="E10" i="7"/>
  <c r="C10" i="7"/>
  <c r="D10" i="7" s="1"/>
  <c r="B10" i="7"/>
  <c r="F9" i="7"/>
  <c r="E9" i="7"/>
  <c r="C9" i="7"/>
  <c r="D9" i="7" s="1"/>
  <c r="B9" i="7"/>
  <c r="F8" i="7"/>
  <c r="E8" i="7"/>
  <c r="C8" i="7"/>
  <c r="D8" i="7" s="1"/>
  <c r="B8" i="7"/>
  <c r="F7" i="7"/>
  <c r="E7" i="7"/>
  <c r="C7" i="7"/>
  <c r="D7" i="7" s="1"/>
  <c r="B7" i="7"/>
  <c r="F6" i="7"/>
  <c r="E6" i="7"/>
  <c r="C6" i="7"/>
  <c r="D6" i="7" s="1"/>
  <c r="B6" i="7"/>
  <c r="F5" i="7"/>
  <c r="E5" i="7"/>
  <c r="C5" i="7"/>
  <c r="D5" i="7" s="1"/>
  <c r="B5" i="7"/>
  <c r="F4" i="7"/>
  <c r="E4" i="7"/>
  <c r="C4" i="7"/>
  <c r="D4" i="7" s="1"/>
  <c r="B4" i="7"/>
  <c r="F3" i="7"/>
  <c r="E3" i="7"/>
  <c r="C3" i="7"/>
  <c r="D3" i="7" s="1"/>
  <c r="B3" i="7"/>
  <c r="F297" i="8"/>
  <c r="E297" i="8"/>
  <c r="C297" i="8"/>
  <c r="D297" i="8" s="1"/>
  <c r="B297" i="8"/>
  <c r="F295" i="8"/>
  <c r="E295" i="8"/>
  <c r="C295" i="8"/>
  <c r="D295" i="8" s="1"/>
  <c r="B295" i="8"/>
  <c r="F294" i="8"/>
  <c r="E294" i="8"/>
  <c r="C294" i="8"/>
  <c r="D294" i="8" s="1"/>
  <c r="B294" i="8"/>
  <c r="F293" i="8"/>
  <c r="E293" i="8"/>
  <c r="C293" i="8"/>
  <c r="D293" i="8" s="1"/>
  <c r="B293" i="8"/>
  <c r="F292" i="8"/>
  <c r="E292" i="8"/>
  <c r="C292" i="8"/>
  <c r="D292" i="8" s="1"/>
  <c r="B292" i="8"/>
  <c r="F291" i="8"/>
  <c r="E291" i="8"/>
  <c r="C291" i="8"/>
  <c r="D291" i="8" s="1"/>
  <c r="B291" i="8"/>
  <c r="F290" i="8"/>
  <c r="E290" i="8"/>
  <c r="C290" i="8"/>
  <c r="D290" i="8" s="1"/>
  <c r="B290" i="8"/>
  <c r="F289" i="8"/>
  <c r="E289" i="8"/>
  <c r="C289" i="8"/>
  <c r="D289" i="8" s="1"/>
  <c r="B289" i="8"/>
  <c r="F288" i="8"/>
  <c r="E288" i="8"/>
  <c r="C288" i="8"/>
  <c r="D288" i="8" s="1"/>
  <c r="B288" i="8"/>
  <c r="F287" i="8"/>
  <c r="E287" i="8"/>
  <c r="C287" i="8"/>
  <c r="D287" i="8" s="1"/>
  <c r="B287" i="8"/>
  <c r="F286" i="8"/>
  <c r="E286" i="8"/>
  <c r="C286" i="8"/>
  <c r="D286" i="8" s="1"/>
  <c r="B286" i="8"/>
  <c r="F285" i="8"/>
  <c r="E285" i="8"/>
  <c r="C285" i="8"/>
  <c r="D285" i="8" s="1"/>
  <c r="B285" i="8"/>
  <c r="F284" i="8"/>
  <c r="E284" i="8"/>
  <c r="C284" i="8"/>
  <c r="D284" i="8" s="1"/>
  <c r="B284" i="8"/>
  <c r="F283" i="8"/>
  <c r="E283" i="8"/>
  <c r="C283" i="8"/>
  <c r="D283" i="8" s="1"/>
  <c r="B283" i="8"/>
  <c r="F282" i="8"/>
  <c r="E282" i="8"/>
  <c r="C282" i="8"/>
  <c r="D282" i="8" s="1"/>
  <c r="B282" i="8"/>
  <c r="F281" i="8"/>
  <c r="E281" i="8"/>
  <c r="C281" i="8"/>
  <c r="D281" i="8" s="1"/>
  <c r="B281" i="8"/>
  <c r="F280" i="8"/>
  <c r="E280" i="8"/>
  <c r="C280" i="8"/>
  <c r="D280" i="8" s="1"/>
  <c r="B280" i="8"/>
  <c r="F279" i="8"/>
  <c r="E279" i="8"/>
  <c r="C279" i="8"/>
  <c r="D279" i="8" s="1"/>
  <c r="B279" i="8"/>
  <c r="F278" i="8"/>
  <c r="E278" i="8"/>
  <c r="C278" i="8"/>
  <c r="D278" i="8" s="1"/>
  <c r="B278" i="8"/>
  <c r="F277" i="8"/>
  <c r="E277" i="8"/>
  <c r="C277" i="8"/>
  <c r="D277" i="8" s="1"/>
  <c r="B277" i="8"/>
  <c r="F276" i="8"/>
  <c r="E276" i="8"/>
  <c r="C276" i="8"/>
  <c r="D276" i="8" s="1"/>
  <c r="B276" i="8"/>
  <c r="F275" i="8"/>
  <c r="E275" i="8"/>
  <c r="C275" i="8"/>
  <c r="D275" i="8" s="1"/>
  <c r="B275" i="8"/>
  <c r="F274" i="8"/>
  <c r="E274" i="8"/>
  <c r="C274" i="8"/>
  <c r="D274" i="8" s="1"/>
  <c r="B274" i="8"/>
  <c r="F273" i="8"/>
  <c r="E273" i="8"/>
  <c r="C273" i="8"/>
  <c r="D273" i="8" s="1"/>
  <c r="B273" i="8"/>
  <c r="F272" i="8"/>
  <c r="E272" i="8"/>
  <c r="C272" i="8"/>
  <c r="D272" i="8" s="1"/>
  <c r="B272" i="8"/>
  <c r="F271" i="8"/>
  <c r="E271" i="8"/>
  <c r="C271" i="8"/>
  <c r="D271" i="8" s="1"/>
  <c r="B271" i="8"/>
  <c r="F270" i="8"/>
  <c r="E270" i="8"/>
  <c r="C270" i="8"/>
  <c r="D270" i="8" s="1"/>
  <c r="B270" i="8"/>
  <c r="F269" i="8"/>
  <c r="E269" i="8"/>
  <c r="C269" i="8"/>
  <c r="D269" i="8" s="1"/>
  <c r="B269" i="8"/>
  <c r="F268" i="8"/>
  <c r="E268" i="8"/>
  <c r="C268" i="8"/>
  <c r="D268" i="8" s="1"/>
  <c r="B268" i="8"/>
  <c r="F267" i="8"/>
  <c r="E267" i="8"/>
  <c r="C267" i="8"/>
  <c r="D267" i="8" s="1"/>
  <c r="B267" i="8"/>
  <c r="F266" i="8"/>
  <c r="E266" i="8"/>
  <c r="C266" i="8"/>
  <c r="D266" i="8" s="1"/>
  <c r="B266" i="8"/>
  <c r="F265" i="8"/>
  <c r="E265" i="8"/>
  <c r="C265" i="8"/>
  <c r="D265" i="8" s="1"/>
  <c r="B265" i="8"/>
  <c r="F264" i="8"/>
  <c r="E264" i="8"/>
  <c r="C264" i="8"/>
  <c r="D264" i="8" s="1"/>
  <c r="B264" i="8"/>
  <c r="F263" i="8"/>
  <c r="E263" i="8"/>
  <c r="C263" i="8"/>
  <c r="D263" i="8" s="1"/>
  <c r="B263" i="8"/>
  <c r="F262" i="8"/>
  <c r="E262" i="8"/>
  <c r="C262" i="8"/>
  <c r="D262" i="8" s="1"/>
  <c r="B262" i="8"/>
  <c r="F261" i="8"/>
  <c r="E261" i="8"/>
  <c r="C261" i="8"/>
  <c r="D261" i="8" s="1"/>
  <c r="B261" i="8"/>
  <c r="F260" i="8"/>
  <c r="E260" i="8"/>
  <c r="C260" i="8"/>
  <c r="D260" i="8" s="1"/>
  <c r="B260" i="8"/>
  <c r="F259" i="8"/>
  <c r="E259" i="8"/>
  <c r="C259" i="8"/>
  <c r="D259" i="8" s="1"/>
  <c r="B259" i="8"/>
  <c r="F258" i="8"/>
  <c r="E258" i="8"/>
  <c r="C258" i="8"/>
  <c r="D258" i="8" s="1"/>
  <c r="B258" i="8"/>
  <c r="F257" i="8"/>
  <c r="E257" i="8"/>
  <c r="C257" i="8"/>
  <c r="D257" i="8" s="1"/>
  <c r="B257" i="8"/>
  <c r="F256" i="8"/>
  <c r="E256" i="8"/>
  <c r="C256" i="8"/>
  <c r="D256" i="8" s="1"/>
  <c r="B256" i="8"/>
  <c r="F255" i="8"/>
  <c r="E255" i="8"/>
  <c r="C255" i="8"/>
  <c r="D255" i="8" s="1"/>
  <c r="B255" i="8"/>
  <c r="F254" i="8"/>
  <c r="E254" i="8"/>
  <c r="C254" i="8"/>
  <c r="D254" i="8" s="1"/>
  <c r="B254" i="8"/>
  <c r="F253" i="8"/>
  <c r="E253" i="8"/>
  <c r="C253" i="8"/>
  <c r="D253" i="8" s="1"/>
  <c r="B253" i="8"/>
  <c r="F252" i="8"/>
  <c r="E252" i="8"/>
  <c r="C252" i="8"/>
  <c r="D252" i="8" s="1"/>
  <c r="B252" i="8"/>
  <c r="F251" i="8"/>
  <c r="E251" i="8"/>
  <c r="C251" i="8"/>
  <c r="D251" i="8" s="1"/>
  <c r="B251" i="8"/>
  <c r="F249" i="8"/>
  <c r="E249" i="8"/>
  <c r="C249" i="8"/>
  <c r="D249" i="8" s="1"/>
  <c r="B249" i="8"/>
  <c r="F248" i="8"/>
  <c r="E248" i="8"/>
  <c r="C248" i="8"/>
  <c r="D248" i="8" s="1"/>
  <c r="B248" i="8"/>
  <c r="F247" i="8"/>
  <c r="E247" i="8"/>
  <c r="C247" i="8"/>
  <c r="D247" i="8" s="1"/>
  <c r="B247" i="8"/>
  <c r="F246" i="8"/>
  <c r="E246" i="8"/>
  <c r="C246" i="8"/>
  <c r="D246" i="8" s="1"/>
  <c r="B246" i="8"/>
  <c r="F245" i="8"/>
  <c r="E245" i="8"/>
  <c r="C245" i="8"/>
  <c r="D245" i="8" s="1"/>
  <c r="B245" i="8"/>
  <c r="F244" i="8"/>
  <c r="E244" i="8"/>
  <c r="C244" i="8"/>
  <c r="D244" i="8" s="1"/>
  <c r="B244" i="8"/>
  <c r="F243" i="8"/>
  <c r="E243" i="8"/>
  <c r="C243" i="8"/>
  <c r="D243" i="8" s="1"/>
  <c r="B243" i="8"/>
  <c r="F242" i="8"/>
  <c r="E242" i="8"/>
  <c r="C242" i="8"/>
  <c r="D242" i="8" s="1"/>
  <c r="B242" i="8"/>
  <c r="F241" i="8"/>
  <c r="E241" i="8"/>
  <c r="C241" i="8"/>
  <c r="D241" i="8" s="1"/>
  <c r="B241" i="8"/>
  <c r="F240" i="8"/>
  <c r="E240" i="8"/>
  <c r="C240" i="8"/>
  <c r="D240" i="8" s="1"/>
  <c r="B240" i="8"/>
  <c r="F239" i="8"/>
  <c r="E239" i="8"/>
  <c r="C239" i="8"/>
  <c r="D239" i="8" s="1"/>
  <c r="B239" i="8"/>
  <c r="F238" i="8"/>
  <c r="E238" i="8"/>
  <c r="C238" i="8"/>
  <c r="D238" i="8" s="1"/>
  <c r="B238" i="8"/>
  <c r="F237" i="8"/>
  <c r="E237" i="8"/>
  <c r="C237" i="8"/>
  <c r="D237" i="8" s="1"/>
  <c r="B237" i="8"/>
  <c r="F236" i="8"/>
  <c r="E236" i="8"/>
  <c r="C236" i="8"/>
  <c r="D236" i="8" s="1"/>
  <c r="B236" i="8"/>
  <c r="F235" i="8"/>
  <c r="E235" i="8"/>
  <c r="C235" i="8"/>
  <c r="D235" i="8" s="1"/>
  <c r="B235" i="8"/>
  <c r="F234" i="8"/>
  <c r="E234" i="8"/>
  <c r="C234" i="8"/>
  <c r="D234" i="8" s="1"/>
  <c r="B234" i="8"/>
  <c r="F233" i="8"/>
  <c r="E233" i="8"/>
  <c r="C233" i="8"/>
  <c r="D233" i="8" s="1"/>
  <c r="B233" i="8"/>
  <c r="F232" i="8"/>
  <c r="E232" i="8"/>
  <c r="C232" i="8"/>
  <c r="D232" i="8" s="1"/>
  <c r="B232" i="8"/>
  <c r="F231" i="8"/>
  <c r="E231" i="8"/>
  <c r="C231" i="8"/>
  <c r="D231" i="8" s="1"/>
  <c r="B231" i="8"/>
  <c r="F230" i="8"/>
  <c r="E230" i="8"/>
  <c r="C230" i="8"/>
  <c r="D230" i="8" s="1"/>
  <c r="B230" i="8"/>
  <c r="F229" i="8"/>
  <c r="E229" i="8"/>
  <c r="C229" i="8"/>
  <c r="D229" i="8" s="1"/>
  <c r="B229" i="8"/>
  <c r="F228" i="8"/>
  <c r="E228" i="8"/>
  <c r="C228" i="8"/>
  <c r="D228" i="8" s="1"/>
  <c r="B228" i="8"/>
  <c r="F227" i="8"/>
  <c r="E227" i="8"/>
  <c r="C227" i="8"/>
  <c r="D227" i="8" s="1"/>
  <c r="B227" i="8"/>
  <c r="F226" i="8"/>
  <c r="E226" i="8"/>
  <c r="C226" i="8"/>
  <c r="D226" i="8" s="1"/>
  <c r="B226" i="8"/>
  <c r="F225" i="8"/>
  <c r="E225" i="8"/>
  <c r="C225" i="8"/>
  <c r="D225" i="8" s="1"/>
  <c r="B225" i="8"/>
  <c r="F224" i="8"/>
  <c r="E224" i="8"/>
  <c r="C224" i="8"/>
  <c r="D224" i="8" s="1"/>
  <c r="B224" i="8"/>
  <c r="F223" i="8"/>
  <c r="E223" i="8"/>
  <c r="C223" i="8"/>
  <c r="D223" i="8" s="1"/>
  <c r="B223" i="8"/>
  <c r="F222" i="8"/>
  <c r="E222" i="8"/>
  <c r="C222" i="8"/>
  <c r="D222" i="8" s="1"/>
  <c r="B222" i="8"/>
  <c r="F221" i="8"/>
  <c r="E221" i="8"/>
  <c r="C221" i="8"/>
  <c r="D221" i="8" s="1"/>
  <c r="B221" i="8"/>
  <c r="F220" i="8"/>
  <c r="E220" i="8"/>
  <c r="C220" i="8"/>
  <c r="D220" i="8" s="1"/>
  <c r="B220" i="8"/>
  <c r="F219" i="8"/>
  <c r="E219" i="8"/>
  <c r="C219" i="8"/>
  <c r="D219" i="8" s="1"/>
  <c r="B219" i="8"/>
  <c r="F218" i="8"/>
  <c r="E218" i="8"/>
  <c r="C218" i="8"/>
  <c r="D218" i="8" s="1"/>
  <c r="B218" i="8"/>
  <c r="F217" i="8"/>
  <c r="E217" i="8"/>
  <c r="C217" i="8"/>
  <c r="D217" i="8" s="1"/>
  <c r="B217" i="8"/>
  <c r="F216" i="8"/>
  <c r="E216" i="8"/>
  <c r="C216" i="8"/>
  <c r="D216" i="8" s="1"/>
  <c r="B216" i="8"/>
  <c r="F215" i="8"/>
  <c r="E215" i="8"/>
  <c r="C215" i="8"/>
  <c r="D215" i="8" s="1"/>
  <c r="B215" i="8"/>
  <c r="F214" i="8"/>
  <c r="E214" i="8"/>
  <c r="C214" i="8"/>
  <c r="D214" i="8" s="1"/>
  <c r="B214" i="8"/>
  <c r="F213" i="8"/>
  <c r="E213" i="8"/>
  <c r="C213" i="8"/>
  <c r="D213" i="8" s="1"/>
  <c r="B213" i="8"/>
  <c r="F212" i="8"/>
  <c r="E212" i="8"/>
  <c r="C212" i="8"/>
  <c r="D212" i="8" s="1"/>
  <c r="B212" i="8"/>
  <c r="F211" i="8"/>
  <c r="E211" i="8"/>
  <c r="C211" i="8"/>
  <c r="D211" i="8" s="1"/>
  <c r="B211" i="8"/>
  <c r="F210" i="8"/>
  <c r="E210" i="8"/>
  <c r="C210" i="8"/>
  <c r="D210" i="8" s="1"/>
  <c r="B210" i="8"/>
  <c r="F209" i="8"/>
  <c r="E209" i="8"/>
  <c r="C209" i="8"/>
  <c r="D209" i="8" s="1"/>
  <c r="B209" i="8"/>
  <c r="F208" i="8"/>
  <c r="E208" i="8"/>
  <c r="C208" i="8"/>
  <c r="D208" i="8" s="1"/>
  <c r="B208" i="8"/>
  <c r="F207" i="8"/>
  <c r="E207" i="8"/>
  <c r="C207" i="8"/>
  <c r="D207" i="8" s="1"/>
  <c r="B207" i="8"/>
  <c r="F206" i="8"/>
  <c r="E206" i="8"/>
  <c r="C206" i="8"/>
  <c r="D206" i="8" s="1"/>
  <c r="B206" i="8"/>
  <c r="F205" i="8"/>
  <c r="E205" i="8"/>
  <c r="C205" i="8"/>
  <c r="D205" i="8" s="1"/>
  <c r="B205" i="8"/>
  <c r="F204" i="8"/>
  <c r="E204" i="8"/>
  <c r="C204" i="8"/>
  <c r="D204" i="8" s="1"/>
  <c r="B204" i="8"/>
  <c r="F203" i="8"/>
  <c r="E203" i="8"/>
  <c r="C203" i="8"/>
  <c r="D203" i="8" s="1"/>
  <c r="B203" i="8"/>
  <c r="F202" i="8"/>
  <c r="E202" i="8"/>
  <c r="C202" i="8"/>
  <c r="D202" i="8" s="1"/>
  <c r="B202" i="8"/>
  <c r="F201" i="8"/>
  <c r="E201" i="8"/>
  <c r="C201" i="8"/>
  <c r="D201" i="8" s="1"/>
  <c r="B201" i="8"/>
  <c r="F200" i="8"/>
  <c r="E200" i="8"/>
  <c r="C200" i="8"/>
  <c r="D200" i="8" s="1"/>
  <c r="B200" i="8"/>
  <c r="F199" i="8"/>
  <c r="E199" i="8"/>
  <c r="C199" i="8"/>
  <c r="D199" i="8" s="1"/>
  <c r="B199" i="8"/>
  <c r="F198" i="8"/>
  <c r="E198" i="8"/>
  <c r="C198" i="8"/>
  <c r="D198" i="8" s="1"/>
  <c r="B198" i="8"/>
  <c r="F197" i="8"/>
  <c r="E197" i="8"/>
  <c r="C197" i="8"/>
  <c r="D197" i="8" s="1"/>
  <c r="B197" i="8"/>
  <c r="F196" i="8"/>
  <c r="E196" i="8"/>
  <c r="C196" i="8"/>
  <c r="D196" i="8" s="1"/>
  <c r="B196" i="8"/>
  <c r="F195" i="8"/>
  <c r="E195" i="8"/>
  <c r="C195" i="8"/>
  <c r="D195" i="8" s="1"/>
  <c r="B195" i="8"/>
  <c r="F194" i="8"/>
  <c r="E194" i="8"/>
  <c r="C194" i="8"/>
  <c r="D194" i="8" s="1"/>
  <c r="B194" i="8"/>
  <c r="F193" i="8"/>
  <c r="E193" i="8"/>
  <c r="C193" i="8"/>
  <c r="D193" i="8" s="1"/>
  <c r="B193" i="8"/>
  <c r="F192" i="8"/>
  <c r="E192" i="8"/>
  <c r="C192" i="8"/>
  <c r="D192" i="8" s="1"/>
  <c r="B192" i="8"/>
  <c r="F191" i="8"/>
  <c r="E191" i="8"/>
  <c r="C191" i="8"/>
  <c r="D191" i="8" s="1"/>
  <c r="B191" i="8"/>
  <c r="F190" i="8"/>
  <c r="E190" i="8"/>
  <c r="C190" i="8"/>
  <c r="D190" i="8" s="1"/>
  <c r="B190" i="8"/>
  <c r="F189" i="8"/>
  <c r="E189" i="8"/>
  <c r="C189" i="8"/>
  <c r="D189" i="8" s="1"/>
  <c r="B189" i="8"/>
  <c r="F188" i="8"/>
  <c r="E188" i="8"/>
  <c r="C188" i="8"/>
  <c r="D188" i="8" s="1"/>
  <c r="B188" i="8"/>
  <c r="F187" i="8"/>
  <c r="E187" i="8"/>
  <c r="C187" i="8"/>
  <c r="D187" i="8" s="1"/>
  <c r="B187" i="8"/>
  <c r="F186" i="8"/>
  <c r="E186" i="8"/>
  <c r="C186" i="8"/>
  <c r="D186" i="8" s="1"/>
  <c r="B186" i="8"/>
  <c r="F185" i="8"/>
  <c r="E185" i="8"/>
  <c r="C185" i="8"/>
  <c r="D185" i="8" s="1"/>
  <c r="B185" i="8"/>
  <c r="F184" i="8"/>
  <c r="E184" i="8"/>
  <c r="C184" i="8"/>
  <c r="D184" i="8" s="1"/>
  <c r="B184" i="8"/>
  <c r="F183" i="8"/>
  <c r="E183" i="8"/>
  <c r="C183" i="8"/>
  <c r="D183" i="8" s="1"/>
  <c r="B183" i="8"/>
  <c r="F182" i="8"/>
  <c r="E182" i="8"/>
  <c r="C182" i="8"/>
  <c r="D182" i="8" s="1"/>
  <c r="B182" i="8"/>
  <c r="F181" i="8"/>
  <c r="E181" i="8"/>
  <c r="C181" i="8"/>
  <c r="D181" i="8" s="1"/>
  <c r="B181" i="8"/>
  <c r="F180" i="8"/>
  <c r="E180" i="8"/>
  <c r="C180" i="8"/>
  <c r="D180" i="8" s="1"/>
  <c r="B180" i="8"/>
  <c r="F179" i="8"/>
  <c r="E179" i="8"/>
  <c r="C179" i="8"/>
  <c r="D179" i="8" s="1"/>
  <c r="B179" i="8"/>
  <c r="F178" i="8"/>
  <c r="E178" i="8"/>
  <c r="C178" i="8"/>
  <c r="D178" i="8" s="1"/>
  <c r="B178" i="8"/>
  <c r="F177" i="8"/>
  <c r="E177" i="8"/>
  <c r="C177" i="8"/>
  <c r="D177" i="8" s="1"/>
  <c r="B177" i="8"/>
  <c r="F176" i="8"/>
  <c r="E176" i="8"/>
  <c r="C176" i="8"/>
  <c r="D176" i="8" s="1"/>
  <c r="B176" i="8"/>
  <c r="F175" i="8"/>
  <c r="E175" i="8"/>
  <c r="C175" i="8"/>
  <c r="D175" i="8" s="1"/>
  <c r="B175" i="8"/>
  <c r="F174" i="8"/>
  <c r="E174" i="8"/>
  <c r="C174" i="8"/>
  <c r="D174" i="8" s="1"/>
  <c r="B174" i="8"/>
  <c r="F173" i="8"/>
  <c r="E173" i="8"/>
  <c r="C173" i="8"/>
  <c r="D173" i="8" s="1"/>
  <c r="B173" i="8"/>
  <c r="F172" i="8"/>
  <c r="E172" i="8"/>
  <c r="C172" i="8"/>
  <c r="D172" i="8" s="1"/>
  <c r="B172" i="8"/>
  <c r="F171" i="8"/>
  <c r="E171" i="8"/>
  <c r="C171" i="8"/>
  <c r="D171" i="8" s="1"/>
  <c r="B171" i="8"/>
  <c r="F170" i="8"/>
  <c r="E170" i="8"/>
  <c r="C170" i="8"/>
  <c r="D170" i="8" s="1"/>
  <c r="B170" i="8"/>
  <c r="F169" i="8"/>
  <c r="E169" i="8"/>
  <c r="C169" i="8"/>
  <c r="D169" i="8" s="1"/>
  <c r="B169" i="8"/>
  <c r="F168" i="8"/>
  <c r="E168" i="8"/>
  <c r="C168" i="8"/>
  <c r="D168" i="8" s="1"/>
  <c r="B168" i="8"/>
  <c r="F167" i="8"/>
  <c r="E167" i="8"/>
  <c r="C167" i="8"/>
  <c r="D167" i="8" s="1"/>
  <c r="B167" i="8"/>
  <c r="F166" i="8"/>
  <c r="E166" i="8"/>
  <c r="C166" i="8"/>
  <c r="D166" i="8" s="1"/>
  <c r="B166" i="8"/>
  <c r="F165" i="8"/>
  <c r="E165" i="8"/>
  <c r="C165" i="8"/>
  <c r="D165" i="8" s="1"/>
  <c r="B165" i="8"/>
  <c r="F164" i="8"/>
  <c r="E164" i="8"/>
  <c r="C164" i="8"/>
  <c r="D164" i="8" s="1"/>
  <c r="B164" i="8"/>
  <c r="F162" i="8"/>
  <c r="E162" i="8"/>
  <c r="C162" i="8"/>
  <c r="D162" i="8" s="1"/>
  <c r="B162" i="8"/>
  <c r="F161" i="8"/>
  <c r="E161" i="8"/>
  <c r="C161" i="8"/>
  <c r="D161" i="8" s="1"/>
  <c r="B161" i="8"/>
  <c r="F160" i="8"/>
  <c r="E160" i="8"/>
  <c r="C160" i="8"/>
  <c r="D160" i="8" s="1"/>
  <c r="B160" i="8"/>
  <c r="F159" i="8"/>
  <c r="E159" i="8"/>
  <c r="C159" i="8"/>
  <c r="D159" i="8" s="1"/>
  <c r="B159" i="8"/>
  <c r="F158" i="8"/>
  <c r="E158" i="8"/>
  <c r="C158" i="8"/>
  <c r="D158" i="8" s="1"/>
  <c r="B158" i="8"/>
  <c r="F157" i="8"/>
  <c r="E157" i="8"/>
  <c r="C157" i="8"/>
  <c r="D157" i="8" s="1"/>
  <c r="B157" i="8"/>
  <c r="F156" i="8"/>
  <c r="E156" i="8"/>
  <c r="C156" i="8"/>
  <c r="D156" i="8" s="1"/>
  <c r="B156" i="8"/>
  <c r="F155" i="8"/>
  <c r="E155" i="8"/>
  <c r="C155" i="8"/>
  <c r="D155" i="8" s="1"/>
  <c r="B155" i="8"/>
  <c r="F154" i="8"/>
  <c r="E154" i="8"/>
  <c r="C154" i="8"/>
  <c r="D154" i="8" s="1"/>
  <c r="B154" i="8"/>
  <c r="F153" i="8"/>
  <c r="E153" i="8"/>
  <c r="C153" i="8"/>
  <c r="D153" i="8" s="1"/>
  <c r="B153" i="8"/>
  <c r="F152" i="8"/>
  <c r="E152" i="8"/>
  <c r="C152" i="8"/>
  <c r="D152" i="8" s="1"/>
  <c r="B152" i="8"/>
  <c r="F151" i="8"/>
  <c r="E151" i="8"/>
  <c r="C151" i="8"/>
  <c r="D151" i="8" s="1"/>
  <c r="B151" i="8"/>
  <c r="F150" i="8"/>
  <c r="E150" i="8"/>
  <c r="C150" i="8"/>
  <c r="D150" i="8" s="1"/>
  <c r="B150" i="8"/>
  <c r="F149" i="8"/>
  <c r="E149" i="8"/>
  <c r="C149" i="8"/>
  <c r="D149" i="8" s="1"/>
  <c r="B149" i="8"/>
  <c r="F148" i="8"/>
  <c r="E148" i="8"/>
  <c r="C148" i="8"/>
  <c r="D148" i="8" s="1"/>
  <c r="B148" i="8"/>
  <c r="F147" i="8"/>
  <c r="E147" i="8"/>
  <c r="C147" i="8"/>
  <c r="D147" i="8" s="1"/>
  <c r="B147" i="8"/>
  <c r="F146" i="8"/>
  <c r="E146" i="8"/>
  <c r="C146" i="8"/>
  <c r="D146" i="8" s="1"/>
  <c r="B146" i="8"/>
  <c r="F145" i="8"/>
  <c r="E145" i="8"/>
  <c r="C145" i="8"/>
  <c r="D145" i="8" s="1"/>
  <c r="B145" i="8"/>
  <c r="F144" i="8"/>
  <c r="E144" i="8"/>
  <c r="C144" i="8"/>
  <c r="D144" i="8" s="1"/>
  <c r="B144" i="8"/>
  <c r="F143" i="8"/>
  <c r="E143" i="8"/>
  <c r="C143" i="8"/>
  <c r="D143" i="8" s="1"/>
  <c r="B143" i="8"/>
  <c r="F142" i="8"/>
  <c r="E142" i="8"/>
  <c r="C142" i="8"/>
  <c r="D142" i="8" s="1"/>
  <c r="B142" i="8"/>
  <c r="F141" i="8"/>
  <c r="E141" i="8"/>
  <c r="C141" i="8"/>
  <c r="D141" i="8" s="1"/>
  <c r="B141" i="8"/>
  <c r="F140" i="8"/>
  <c r="E140" i="8"/>
  <c r="C140" i="8"/>
  <c r="D140" i="8" s="1"/>
  <c r="B140" i="8"/>
  <c r="F139" i="8"/>
  <c r="E139" i="8"/>
  <c r="C139" i="8"/>
  <c r="D139" i="8" s="1"/>
  <c r="B139" i="8"/>
  <c r="F138" i="8"/>
  <c r="E138" i="8"/>
  <c r="C138" i="8"/>
  <c r="D138" i="8" s="1"/>
  <c r="B138" i="8"/>
  <c r="F137" i="8"/>
  <c r="E137" i="8"/>
  <c r="C137" i="8"/>
  <c r="D137" i="8" s="1"/>
  <c r="B137" i="8"/>
  <c r="F136" i="8"/>
  <c r="E136" i="8"/>
  <c r="C136" i="8"/>
  <c r="D136" i="8" s="1"/>
  <c r="B136" i="8"/>
  <c r="F135" i="8"/>
  <c r="E135" i="8"/>
  <c r="C135" i="8"/>
  <c r="D135" i="8" s="1"/>
  <c r="B135" i="8"/>
  <c r="F134" i="8"/>
  <c r="E134" i="8"/>
  <c r="C134" i="8"/>
  <c r="D134" i="8" s="1"/>
  <c r="B134" i="8"/>
  <c r="F133" i="8"/>
  <c r="E133" i="8"/>
  <c r="C133" i="8"/>
  <c r="D133" i="8" s="1"/>
  <c r="B133" i="8"/>
  <c r="F132" i="8"/>
  <c r="E132" i="8"/>
  <c r="C132" i="8"/>
  <c r="D132" i="8" s="1"/>
  <c r="B132" i="8"/>
  <c r="F131" i="8"/>
  <c r="E131" i="8"/>
  <c r="C131" i="8"/>
  <c r="D131" i="8" s="1"/>
  <c r="B131" i="8"/>
  <c r="F130" i="8"/>
  <c r="E130" i="8"/>
  <c r="C130" i="8"/>
  <c r="D130" i="8" s="1"/>
  <c r="B130" i="8"/>
  <c r="F129" i="8"/>
  <c r="E129" i="8"/>
  <c r="C129" i="8"/>
  <c r="D129" i="8" s="1"/>
  <c r="B129" i="8"/>
  <c r="F128" i="8"/>
  <c r="E128" i="8"/>
  <c r="C128" i="8"/>
  <c r="D128" i="8" s="1"/>
  <c r="B128" i="8"/>
  <c r="F127" i="8"/>
  <c r="E127" i="8"/>
  <c r="C127" i="8"/>
  <c r="D127" i="8" s="1"/>
  <c r="B127" i="8"/>
  <c r="F126" i="8"/>
  <c r="E126" i="8"/>
  <c r="C126" i="8"/>
  <c r="D126" i="8" s="1"/>
  <c r="B126" i="8"/>
  <c r="F125" i="8"/>
  <c r="E125" i="8"/>
  <c r="C125" i="8"/>
  <c r="D125" i="8" s="1"/>
  <c r="B125" i="8"/>
  <c r="F124" i="8"/>
  <c r="E124" i="8"/>
  <c r="C124" i="8"/>
  <c r="D124" i="8" s="1"/>
  <c r="B124" i="8"/>
  <c r="F123" i="8"/>
  <c r="E123" i="8"/>
  <c r="C123" i="8"/>
  <c r="D123" i="8" s="1"/>
  <c r="B123" i="8"/>
  <c r="F122" i="8"/>
  <c r="E122" i="8"/>
  <c r="C122" i="8"/>
  <c r="D122" i="8" s="1"/>
  <c r="B122" i="8"/>
  <c r="F121" i="8"/>
  <c r="E121" i="8"/>
  <c r="C121" i="8"/>
  <c r="D121" i="8" s="1"/>
  <c r="B121" i="8"/>
  <c r="F119" i="8"/>
  <c r="E119" i="8"/>
  <c r="C119" i="8"/>
  <c r="D119" i="8" s="1"/>
  <c r="B119" i="8"/>
  <c r="F118" i="8"/>
  <c r="E118" i="8"/>
  <c r="C118" i="8"/>
  <c r="D118" i="8" s="1"/>
  <c r="B118" i="8"/>
  <c r="F117" i="8"/>
  <c r="E117" i="8"/>
  <c r="C117" i="8"/>
  <c r="D117" i="8" s="1"/>
  <c r="B117" i="8"/>
  <c r="F116" i="8"/>
  <c r="E116" i="8"/>
  <c r="C116" i="8"/>
  <c r="D116" i="8" s="1"/>
  <c r="B116" i="8"/>
  <c r="F115" i="8"/>
  <c r="E115" i="8"/>
  <c r="C115" i="8"/>
  <c r="D115" i="8" s="1"/>
  <c r="B115" i="8"/>
  <c r="F114" i="8"/>
  <c r="E114" i="8"/>
  <c r="C114" i="8"/>
  <c r="D114" i="8" s="1"/>
  <c r="B114" i="8"/>
  <c r="F113" i="8"/>
  <c r="E113" i="8"/>
  <c r="C113" i="8"/>
  <c r="D113" i="8" s="1"/>
  <c r="B113" i="8"/>
  <c r="F112" i="8"/>
  <c r="E112" i="8"/>
  <c r="C112" i="8"/>
  <c r="D112" i="8" s="1"/>
  <c r="B112" i="8"/>
  <c r="F111" i="8"/>
  <c r="E111" i="8"/>
  <c r="C111" i="8"/>
  <c r="D111" i="8" s="1"/>
  <c r="B111" i="8"/>
  <c r="F110" i="8"/>
  <c r="E110" i="8"/>
  <c r="C110" i="8"/>
  <c r="D110" i="8" s="1"/>
  <c r="B110" i="8"/>
  <c r="F109" i="8"/>
  <c r="E109" i="8"/>
  <c r="C109" i="8"/>
  <c r="D109" i="8" s="1"/>
  <c r="B109" i="8"/>
  <c r="F108" i="8"/>
  <c r="E108" i="8"/>
  <c r="C108" i="8"/>
  <c r="D108" i="8" s="1"/>
  <c r="B108" i="8"/>
  <c r="F107" i="8"/>
  <c r="E107" i="8"/>
  <c r="C107" i="8"/>
  <c r="D107" i="8" s="1"/>
  <c r="B107" i="8"/>
  <c r="F106" i="8"/>
  <c r="E106" i="8"/>
  <c r="C106" i="8"/>
  <c r="D106" i="8" s="1"/>
  <c r="B106" i="8"/>
  <c r="F105" i="8"/>
  <c r="E105" i="8"/>
  <c r="C105" i="8"/>
  <c r="D105" i="8" s="1"/>
  <c r="B105" i="8"/>
  <c r="F104" i="8"/>
  <c r="E104" i="8"/>
  <c r="C104" i="8"/>
  <c r="D104" i="8" s="1"/>
  <c r="B104" i="8"/>
  <c r="F103" i="8"/>
  <c r="E103" i="8"/>
  <c r="C103" i="8"/>
  <c r="D103" i="8" s="1"/>
  <c r="B103" i="8"/>
  <c r="F102" i="8"/>
  <c r="E102" i="8"/>
  <c r="C102" i="8"/>
  <c r="D102" i="8" s="1"/>
  <c r="B102" i="8"/>
  <c r="F101" i="8"/>
  <c r="E101" i="8"/>
  <c r="C101" i="8"/>
  <c r="D101" i="8" s="1"/>
  <c r="B101" i="8"/>
  <c r="F100" i="8"/>
  <c r="E100" i="8"/>
  <c r="C100" i="8"/>
  <c r="D100" i="8" s="1"/>
  <c r="B100" i="8"/>
  <c r="F99" i="8"/>
  <c r="E99" i="8"/>
  <c r="C99" i="8"/>
  <c r="D99" i="8" s="1"/>
  <c r="B99" i="8"/>
  <c r="F98" i="8"/>
  <c r="E98" i="8"/>
  <c r="C98" i="8"/>
  <c r="D98" i="8" s="1"/>
  <c r="B98" i="8"/>
  <c r="F97" i="8"/>
  <c r="E97" i="8"/>
  <c r="C97" i="8"/>
  <c r="D97" i="8" s="1"/>
  <c r="B97" i="8"/>
  <c r="F96" i="8"/>
  <c r="E96" i="8"/>
  <c r="C96" i="8"/>
  <c r="D96" i="8" s="1"/>
  <c r="B96" i="8"/>
  <c r="F95" i="8"/>
  <c r="E95" i="8"/>
  <c r="C95" i="8"/>
  <c r="D95" i="8" s="1"/>
  <c r="B95" i="8"/>
  <c r="F94" i="8"/>
  <c r="E94" i="8"/>
  <c r="C94" i="8"/>
  <c r="D94" i="8" s="1"/>
  <c r="B94" i="8"/>
  <c r="F93" i="8"/>
  <c r="E93" i="8"/>
  <c r="C93" i="8"/>
  <c r="D93" i="8" s="1"/>
  <c r="B93" i="8"/>
  <c r="F92" i="8"/>
  <c r="E92" i="8"/>
  <c r="C92" i="8"/>
  <c r="D92" i="8" s="1"/>
  <c r="B92" i="8"/>
  <c r="F91" i="8"/>
  <c r="E91" i="8"/>
  <c r="C91" i="8"/>
  <c r="D91" i="8" s="1"/>
  <c r="B91" i="8"/>
  <c r="F90" i="8"/>
  <c r="E90" i="8"/>
  <c r="C90" i="8"/>
  <c r="D90" i="8" s="1"/>
  <c r="B90" i="8"/>
  <c r="F89" i="8"/>
  <c r="E89" i="8"/>
  <c r="C89" i="8"/>
  <c r="D89" i="8" s="1"/>
  <c r="B89" i="8"/>
  <c r="F88" i="8"/>
  <c r="E88" i="8"/>
  <c r="C88" i="8"/>
  <c r="D88" i="8" s="1"/>
  <c r="B88" i="8"/>
  <c r="F87" i="8"/>
  <c r="E87" i="8"/>
  <c r="C87" i="8"/>
  <c r="D87" i="8" s="1"/>
  <c r="B87" i="8"/>
  <c r="F86" i="8"/>
  <c r="E86" i="8"/>
  <c r="C86" i="8"/>
  <c r="D86" i="8" s="1"/>
  <c r="B86" i="8"/>
  <c r="F84" i="8"/>
  <c r="E84" i="8"/>
  <c r="C84" i="8"/>
  <c r="D84" i="8" s="1"/>
  <c r="B84" i="8"/>
  <c r="F83" i="8"/>
  <c r="E83" i="8"/>
  <c r="C83" i="8"/>
  <c r="D83" i="8" s="1"/>
  <c r="B83" i="8"/>
  <c r="F82" i="8"/>
  <c r="E82" i="8"/>
  <c r="C82" i="8"/>
  <c r="D82" i="8" s="1"/>
  <c r="B82" i="8"/>
  <c r="F81" i="8"/>
  <c r="E81" i="8"/>
  <c r="C81" i="8"/>
  <c r="D81" i="8" s="1"/>
  <c r="B81" i="8"/>
  <c r="F80" i="8"/>
  <c r="E80" i="8"/>
  <c r="C80" i="8"/>
  <c r="D80" i="8" s="1"/>
  <c r="B80" i="8"/>
  <c r="F79" i="8"/>
  <c r="E79" i="8"/>
  <c r="C79" i="8"/>
  <c r="D79" i="8" s="1"/>
  <c r="B79" i="8"/>
  <c r="F78" i="8"/>
  <c r="E78" i="8"/>
  <c r="C78" i="8"/>
  <c r="D78" i="8" s="1"/>
  <c r="B78" i="8"/>
  <c r="F77" i="8"/>
  <c r="E77" i="8"/>
  <c r="C77" i="8"/>
  <c r="D77" i="8" s="1"/>
  <c r="B77" i="8"/>
  <c r="F76" i="8"/>
  <c r="E76" i="8"/>
  <c r="C76" i="8"/>
  <c r="D76" i="8" s="1"/>
  <c r="B76" i="8"/>
  <c r="F75" i="8"/>
  <c r="E75" i="8"/>
  <c r="C75" i="8"/>
  <c r="D75" i="8" s="1"/>
  <c r="B75" i="8"/>
  <c r="F74" i="8"/>
  <c r="E74" i="8"/>
  <c r="C74" i="8"/>
  <c r="D74" i="8" s="1"/>
  <c r="B74" i="8"/>
  <c r="F73" i="8"/>
  <c r="E73" i="8"/>
  <c r="C73" i="8"/>
  <c r="D73" i="8" s="1"/>
  <c r="B73" i="8"/>
  <c r="F72" i="8"/>
  <c r="E72" i="8"/>
  <c r="C72" i="8"/>
  <c r="D72" i="8" s="1"/>
  <c r="B72" i="8"/>
  <c r="F71" i="8"/>
  <c r="E71" i="8"/>
  <c r="C71" i="8"/>
  <c r="D71" i="8" s="1"/>
  <c r="B71" i="8"/>
  <c r="F70" i="8"/>
  <c r="E70" i="8"/>
  <c r="C70" i="8"/>
  <c r="D70" i="8" s="1"/>
  <c r="B70" i="8"/>
  <c r="F69" i="8"/>
  <c r="E69" i="8"/>
  <c r="C69" i="8"/>
  <c r="D69" i="8" s="1"/>
  <c r="B69" i="8"/>
  <c r="F68" i="8"/>
  <c r="E68" i="8"/>
  <c r="C68" i="8"/>
  <c r="D68" i="8" s="1"/>
  <c r="B68" i="8"/>
  <c r="F67" i="8"/>
  <c r="E67" i="8"/>
  <c r="C67" i="8"/>
  <c r="D67" i="8" s="1"/>
  <c r="B67" i="8"/>
  <c r="F66" i="8"/>
  <c r="E66" i="8"/>
  <c r="C66" i="8"/>
  <c r="D66" i="8" s="1"/>
  <c r="B66" i="8"/>
  <c r="F65" i="8"/>
  <c r="E65" i="8"/>
  <c r="C65" i="8"/>
  <c r="D65" i="8" s="1"/>
  <c r="B65" i="8"/>
  <c r="F64" i="8"/>
  <c r="E64" i="8"/>
  <c r="C64" i="8"/>
  <c r="D64" i="8" s="1"/>
  <c r="B64" i="8"/>
  <c r="F63" i="8"/>
  <c r="E63" i="8"/>
  <c r="C63" i="8"/>
  <c r="D63" i="8" s="1"/>
  <c r="B63" i="8"/>
  <c r="F62" i="8"/>
  <c r="E62" i="8"/>
  <c r="C62" i="8"/>
  <c r="D62" i="8" s="1"/>
  <c r="B62" i="8"/>
  <c r="F61" i="8"/>
  <c r="E61" i="8"/>
  <c r="C61" i="8"/>
  <c r="D61" i="8" s="1"/>
  <c r="B61" i="8"/>
  <c r="F60" i="8"/>
  <c r="E60" i="8"/>
  <c r="C60" i="8"/>
  <c r="D60" i="8" s="1"/>
  <c r="B60" i="8"/>
  <c r="F59" i="8"/>
  <c r="E59" i="8"/>
  <c r="C59" i="8"/>
  <c r="D59" i="8" s="1"/>
  <c r="B59" i="8"/>
  <c r="F58" i="8"/>
  <c r="E58" i="8"/>
  <c r="C58" i="8"/>
  <c r="D58" i="8" s="1"/>
  <c r="B58" i="8"/>
  <c r="F57" i="8"/>
  <c r="E57" i="8"/>
  <c r="C57" i="8"/>
  <c r="D57" i="8" s="1"/>
  <c r="B57" i="8"/>
  <c r="F56" i="8"/>
  <c r="E56" i="8"/>
  <c r="C56" i="8"/>
  <c r="D56" i="8" s="1"/>
  <c r="B56" i="8"/>
  <c r="F55" i="8"/>
  <c r="E55" i="8"/>
  <c r="C55" i="8"/>
  <c r="D55" i="8" s="1"/>
  <c r="B55" i="8"/>
  <c r="F54" i="8"/>
  <c r="E54" i="8"/>
  <c r="C54" i="8"/>
  <c r="D54" i="8" s="1"/>
  <c r="B54" i="8"/>
  <c r="F53" i="8"/>
  <c r="E53" i="8"/>
  <c r="C53" i="8"/>
  <c r="D53" i="8" s="1"/>
  <c r="B53" i="8"/>
  <c r="F52" i="8"/>
  <c r="E52" i="8"/>
  <c r="C52" i="8"/>
  <c r="D52" i="8" s="1"/>
  <c r="B52" i="8"/>
  <c r="F51" i="8"/>
  <c r="E51" i="8"/>
  <c r="C51" i="8"/>
  <c r="D51" i="8" s="1"/>
  <c r="B51" i="8"/>
  <c r="F50" i="8"/>
  <c r="E50" i="8"/>
  <c r="C50" i="8"/>
  <c r="D50" i="8" s="1"/>
  <c r="B50" i="8"/>
  <c r="F49" i="8"/>
  <c r="E49" i="8"/>
  <c r="C49" i="8"/>
  <c r="D49" i="8" s="1"/>
  <c r="B49" i="8"/>
  <c r="F48" i="8"/>
  <c r="E48" i="8"/>
  <c r="C48" i="8"/>
  <c r="D48" i="8" s="1"/>
  <c r="B48" i="8"/>
  <c r="F47" i="8"/>
  <c r="E47" i="8"/>
  <c r="C47" i="8"/>
  <c r="D47" i="8" s="1"/>
  <c r="B47" i="8"/>
  <c r="F46" i="8"/>
  <c r="E46" i="8"/>
  <c r="C46" i="8"/>
  <c r="D46" i="8" s="1"/>
  <c r="B46" i="8"/>
  <c r="F45" i="8"/>
  <c r="E45" i="8"/>
  <c r="C45" i="8"/>
  <c r="D45" i="8" s="1"/>
  <c r="B45" i="8"/>
  <c r="F44" i="8"/>
  <c r="E44" i="8"/>
  <c r="C44" i="8"/>
  <c r="D44" i="8" s="1"/>
  <c r="B44" i="8"/>
  <c r="F43" i="8"/>
  <c r="E43" i="8"/>
  <c r="C43" i="8"/>
  <c r="D43" i="8" s="1"/>
  <c r="B43" i="8"/>
  <c r="F42" i="8"/>
  <c r="E42" i="8"/>
  <c r="C42" i="8"/>
  <c r="D42" i="8" s="1"/>
  <c r="B42" i="8"/>
  <c r="F41" i="8"/>
  <c r="E41" i="8"/>
  <c r="C41" i="8"/>
  <c r="D41" i="8" s="1"/>
  <c r="B41" i="8"/>
  <c r="F40" i="8"/>
  <c r="E40" i="8"/>
  <c r="C40" i="8"/>
  <c r="D40" i="8" s="1"/>
  <c r="B40" i="8"/>
  <c r="F39" i="8"/>
  <c r="E39" i="8"/>
  <c r="C39" i="8"/>
  <c r="D39" i="8" s="1"/>
  <c r="B39" i="8"/>
  <c r="F38" i="8"/>
  <c r="E38" i="8"/>
  <c r="C38" i="8"/>
  <c r="D38" i="8" s="1"/>
  <c r="B38" i="8"/>
  <c r="F37" i="8"/>
  <c r="E37" i="8"/>
  <c r="C37" i="8"/>
  <c r="D37" i="8" s="1"/>
  <c r="B37" i="8"/>
  <c r="F36" i="8"/>
  <c r="E36" i="8"/>
  <c r="C36" i="8"/>
  <c r="D36" i="8" s="1"/>
  <c r="B36" i="8"/>
  <c r="F35" i="8"/>
  <c r="E35" i="8"/>
  <c r="C35" i="8"/>
  <c r="D35" i="8" s="1"/>
  <c r="B35" i="8"/>
  <c r="F34" i="8"/>
  <c r="E34" i="8"/>
  <c r="C34" i="8"/>
  <c r="D34" i="8" s="1"/>
  <c r="B34" i="8"/>
  <c r="F33" i="8"/>
  <c r="E33" i="8"/>
  <c r="C33" i="8"/>
  <c r="D33" i="8" s="1"/>
  <c r="B33" i="8"/>
  <c r="F31" i="8"/>
  <c r="E31" i="8"/>
  <c r="C31" i="8"/>
  <c r="D31" i="8" s="1"/>
  <c r="B31" i="8"/>
  <c r="F30" i="8"/>
  <c r="E30" i="8"/>
  <c r="C30" i="8"/>
  <c r="D30" i="8" s="1"/>
  <c r="B30" i="8"/>
  <c r="F29" i="8"/>
  <c r="E29" i="8"/>
  <c r="C29" i="8"/>
  <c r="D29" i="8" s="1"/>
  <c r="B29" i="8"/>
  <c r="F28" i="8"/>
  <c r="E28" i="8"/>
  <c r="C28" i="8"/>
  <c r="D28" i="8" s="1"/>
  <c r="B28" i="8"/>
  <c r="F27" i="8"/>
  <c r="E27" i="8"/>
  <c r="C27" i="8"/>
  <c r="D27" i="8" s="1"/>
  <c r="B27" i="8"/>
  <c r="F26" i="8"/>
  <c r="E26" i="8"/>
  <c r="C26" i="8"/>
  <c r="D26" i="8" s="1"/>
  <c r="B26" i="8"/>
  <c r="F25" i="8"/>
  <c r="E25" i="8"/>
  <c r="C25" i="8"/>
  <c r="D25" i="8" s="1"/>
  <c r="B25" i="8"/>
  <c r="F24" i="8"/>
  <c r="E24" i="8"/>
  <c r="C24" i="8"/>
  <c r="D24" i="8" s="1"/>
  <c r="B24" i="8"/>
  <c r="F23" i="8"/>
  <c r="E23" i="8"/>
  <c r="C23" i="8"/>
  <c r="D23" i="8" s="1"/>
  <c r="B23" i="8"/>
  <c r="F22" i="8"/>
  <c r="E22" i="8"/>
  <c r="C22" i="8"/>
  <c r="D22" i="8" s="1"/>
  <c r="B22" i="8"/>
  <c r="F21" i="8"/>
  <c r="E21" i="8"/>
  <c r="C21" i="8"/>
  <c r="D21" i="8" s="1"/>
  <c r="B21" i="8"/>
  <c r="F20" i="8"/>
  <c r="E20" i="8"/>
  <c r="C20" i="8"/>
  <c r="D20" i="8" s="1"/>
  <c r="B20" i="8"/>
  <c r="F19" i="8"/>
  <c r="E19" i="8"/>
  <c r="C19" i="8"/>
  <c r="D19" i="8" s="1"/>
  <c r="B19" i="8"/>
  <c r="F18" i="8"/>
  <c r="E18" i="8"/>
  <c r="C18" i="8"/>
  <c r="D18" i="8" s="1"/>
  <c r="B18" i="8"/>
  <c r="F17" i="8"/>
  <c r="E17" i="8"/>
  <c r="C17" i="8"/>
  <c r="D17" i="8" s="1"/>
  <c r="B17" i="8"/>
  <c r="F16" i="8"/>
  <c r="E16" i="8"/>
  <c r="C16" i="8"/>
  <c r="D16" i="8" s="1"/>
  <c r="B16" i="8"/>
  <c r="F15" i="8"/>
  <c r="E15" i="8"/>
  <c r="C15" i="8"/>
  <c r="D15" i="8" s="1"/>
  <c r="B15" i="8"/>
  <c r="F14" i="8"/>
  <c r="E14" i="8"/>
  <c r="C14" i="8"/>
  <c r="D14" i="8" s="1"/>
  <c r="B14" i="8"/>
  <c r="F13" i="8"/>
  <c r="E13" i="8"/>
  <c r="C13" i="8"/>
  <c r="D13" i="8" s="1"/>
  <c r="B13" i="8"/>
  <c r="F12" i="8"/>
  <c r="E12" i="8"/>
  <c r="C12" i="8"/>
  <c r="D12" i="8" s="1"/>
  <c r="B12" i="8"/>
  <c r="F11" i="8"/>
  <c r="E11" i="8"/>
  <c r="C11" i="8"/>
  <c r="D11" i="8" s="1"/>
  <c r="B11" i="8"/>
  <c r="F10" i="8"/>
  <c r="E10" i="8"/>
  <c r="C10" i="8"/>
  <c r="D10" i="8" s="1"/>
  <c r="B10" i="8"/>
  <c r="F9" i="8"/>
  <c r="E9" i="8"/>
  <c r="C9" i="8"/>
  <c r="D9" i="8" s="1"/>
  <c r="B9" i="8"/>
  <c r="F8" i="8"/>
  <c r="E8" i="8"/>
  <c r="C8" i="8"/>
  <c r="D8" i="8" s="1"/>
  <c r="B8" i="8"/>
  <c r="F7" i="8"/>
  <c r="E7" i="8"/>
  <c r="C7" i="8"/>
  <c r="D7" i="8" s="1"/>
  <c r="B7" i="8"/>
  <c r="F6" i="8"/>
  <c r="E6" i="8"/>
  <c r="C6" i="8"/>
  <c r="D6" i="8" s="1"/>
  <c r="B6" i="8"/>
  <c r="F5" i="8"/>
  <c r="E5" i="8"/>
  <c r="C5" i="8"/>
  <c r="D5" i="8" s="1"/>
  <c r="B5" i="8"/>
  <c r="F4" i="8"/>
  <c r="E4" i="8"/>
  <c r="C4" i="8"/>
  <c r="D4" i="8" s="1"/>
  <c r="B4" i="8"/>
  <c r="F3" i="8"/>
  <c r="E3" i="8"/>
  <c r="C3" i="8"/>
  <c r="D3" i="8" s="1"/>
  <c r="B3" i="8"/>
</calcChain>
</file>

<file path=xl/sharedStrings.xml><?xml version="1.0" encoding="utf-8"?>
<sst xmlns="http://schemas.openxmlformats.org/spreadsheetml/2006/main" count="2436" uniqueCount="638">
  <si>
    <t>Field</t>
  </si>
  <si>
    <t>Type</t>
  </si>
  <si>
    <t>Total</t>
  </si>
  <si>
    <t>Czech</t>
  </si>
  <si>
    <t>Predatory</t>
  </si>
  <si>
    <t>UO-Fakulta vojenských technologií Brno</t>
  </si>
  <si>
    <t>ČZU-Fakulta lesnická a dřevařská</t>
  </si>
  <si>
    <t>UK-Matematicko-fyzikální fakulta</t>
  </si>
  <si>
    <t>MENDELU-Agronomická fakulta</t>
  </si>
  <si>
    <t>MZE-Agritec Plant Research s.r.o.</t>
  </si>
  <si>
    <t>MZE-Zemědělský výzkum, spol. s r.o.</t>
  </si>
  <si>
    <t>AVČR-Mikrobiologický ústav AV ČR, v. v. i.</t>
  </si>
  <si>
    <t>AVČR-Biologické centrum AV ČR, v. v. i.</t>
  </si>
  <si>
    <t>JČU-Přírodovědecká fakulta</t>
  </si>
  <si>
    <t>MZČR-Fakultní nemocnice v Motole</t>
  </si>
  <si>
    <t>UK-2. lékařská fakulta</t>
  </si>
  <si>
    <t>AVČR-Biofyzikální ústav AV ČR, v. v. i.</t>
  </si>
  <si>
    <t>UK-1. lékařská fakulta</t>
  </si>
  <si>
    <t>UPOL-Lékařská fakulta</t>
  </si>
  <si>
    <t>AVČR-Botanický ústav AV ČR, v. v. i.</t>
  </si>
  <si>
    <t>UK-Přírodovědecká fakulta</t>
  </si>
  <si>
    <t>AVČR-Matematický ústav AV ČR, v. v. i.</t>
  </si>
  <si>
    <t>AVČR-Ústav termomechaniky AV ČR, v. v. i.</t>
  </si>
  <si>
    <t>ČVUT-Fakulta strojní</t>
  </si>
  <si>
    <t>VŠB-TUO-Katedra matematiky a deskriptivní geometrie</t>
  </si>
  <si>
    <t>AVČR-Ústav fyziky atmosféry AV ČR, v. v. i.</t>
  </si>
  <si>
    <t>TUL-Fakulta přírodovědně-humanitní a pedagogická</t>
  </si>
  <si>
    <t>AVČR-Ústav informatiky AV ČR, v. v. i.</t>
  </si>
  <si>
    <t>MZČR-Masarykův onkologický ústav</t>
  </si>
  <si>
    <t>AVČR-Ústav teorie informace a automatizace AV ČR, v. v. i.</t>
  </si>
  <si>
    <t>ČVUT-Fakulta elektrotechnická</t>
  </si>
  <si>
    <t>VUT-Fakulta elektrotechniky a komunikačních technologií</t>
  </si>
  <si>
    <t>OSU-Přírodovědecká fakulta</t>
  </si>
  <si>
    <t>AVČR-Ústav makromolekulární chemie AV ČR, v. v. i.</t>
  </si>
  <si>
    <t>VŠFS-Vysoká škola finanční a správní, z.ú.</t>
  </si>
  <si>
    <t>AVČR-Fyzikální ústav AV ČR, v. v. i.</t>
  </si>
  <si>
    <t>UK-Lékařská fakulta v Hradci Králové</t>
  </si>
  <si>
    <t>VŠCHT-Fakulta chemické technologie</t>
  </si>
  <si>
    <t>MU-Fakulta sociálních studií</t>
  </si>
  <si>
    <t>UHK-Fakulta informatiky a managementu</t>
  </si>
  <si>
    <t>AVČR-Ústav experimentální botaniky AV ČR, v. v. i.</t>
  </si>
  <si>
    <t>MZČR-Fakultní nemocnice Ostrava</t>
  </si>
  <si>
    <t>VŠB-TUO-Hornicko-geologická fakulta</t>
  </si>
  <si>
    <t>UK-3. lékařská fakulta</t>
  </si>
  <si>
    <t>MZE-Výzkumný ústav veterinárního lékařství, v.v.i.</t>
  </si>
  <si>
    <t>MZČR-Fakultní nemocnice u sv. Anny v Brně</t>
  </si>
  <si>
    <t>UPOL-Cyrilometodějská teologická fakulta</t>
  </si>
  <si>
    <t>AVČR-Ústav fyzikální chemie J. Heyrovského AV ČR, v. v. i.</t>
  </si>
  <si>
    <t>VUT-Fakulta strojního inženýrství</t>
  </si>
  <si>
    <t>MZČR-Fakultní nemocnice Královské Vinohrady</t>
  </si>
  <si>
    <t>MU-Lékařská fakulta</t>
  </si>
  <si>
    <t>VUT-Fakulta informačních technologií</t>
  </si>
  <si>
    <t>VŠB-TUO-Fakulta strojní</t>
  </si>
  <si>
    <t>VŠB-TUO-IT4Innovations</t>
  </si>
  <si>
    <t>MU-Ekonomicko-správní fakulta</t>
  </si>
  <si>
    <t>MZČR-Fakultní nemocnice Hradec Králové</t>
  </si>
  <si>
    <t>UO-Fakulta vojenského zdravotnictví Hradec Králové</t>
  </si>
  <si>
    <t>MKČR-Národní muzeum</t>
  </si>
  <si>
    <t>UPOL-Fakulta tělesné kultury</t>
  </si>
  <si>
    <t>ZČU-Fakulta elektrotechnická</t>
  </si>
  <si>
    <t>AVČR-Centrum výzkumu globální změny AV ČR, v. v. i.</t>
  </si>
  <si>
    <t>MENDELU-Zahradnická fakulta (Lednice)</t>
  </si>
  <si>
    <t>MZE-Výzkumný ústav potravinářský Praha, v.v.i.</t>
  </si>
  <si>
    <t>UPCE-Fakulta chemicko-technologická</t>
  </si>
  <si>
    <t>MZČR-Fakultní nemocnice Brno</t>
  </si>
  <si>
    <t>AVČR-Ústav fotoniky a elektroniky AV ČR, v. v. i.</t>
  </si>
  <si>
    <t>UHK-Přírodovědecká fakulta</t>
  </si>
  <si>
    <t>JČU-Filozofická fakulta</t>
  </si>
  <si>
    <t>AVČR-Ústav organické chemie a biochemie AV ČR, v. v. i.</t>
  </si>
  <si>
    <t>UPOL-Přírodovědecká fakulta</t>
  </si>
  <si>
    <t>UK-Fakulta sociálních věd</t>
  </si>
  <si>
    <t>MENDELU-Fakulta regionálního rozvoje a mezinárodních studií</t>
  </si>
  <si>
    <t>AVČR-Národohospodářský ústav AV ČR, v. v. i.</t>
  </si>
  <si>
    <t>UK-Filozofická fakulta</t>
  </si>
  <si>
    <t>UK-Lékařská fakulta v Plzni</t>
  </si>
  <si>
    <t>VFU-Fakulta veterinární hygieny a ekologie</t>
  </si>
  <si>
    <t>VFU-Rektorát</t>
  </si>
  <si>
    <t>VŠCHT-Fakulta potravinářské a biochemické technologie</t>
  </si>
  <si>
    <t>VFU-Farmaceutická fakulta</t>
  </si>
  <si>
    <t>UK-Evangelická teologická fakulta</t>
  </si>
  <si>
    <t>MZČR-Všeobecná fakultní nemocnice v Praze</t>
  </si>
  <si>
    <t>UTB-Fakulta aplikované informatiky</t>
  </si>
  <si>
    <t>MZČR-Fakultní nemocnice Plzeň</t>
  </si>
  <si>
    <t>UTB-Univerzitní institut</t>
  </si>
  <si>
    <t>VFU-Fakulta veterinárního lékařství</t>
  </si>
  <si>
    <t>AVČR-Fyziologický ústav AV ČR, v. v. i.</t>
  </si>
  <si>
    <t>MZČR-Endokrinologický ústav</t>
  </si>
  <si>
    <t>MŠMT-Česká geologická služba</t>
  </si>
  <si>
    <t>VŠCHT-Fakulta chemicko-inženýrská</t>
  </si>
  <si>
    <t>VUT-Fakulta stavební</t>
  </si>
  <si>
    <t>ČVUT-Fakulta stavební</t>
  </si>
  <si>
    <t>ČVUT-Fakulta dopravní</t>
  </si>
  <si>
    <t>ČVUT-Fakulta jaderná a fyzikálně inženýrská</t>
  </si>
  <si>
    <t>ČVUT-Ústav technické a experimentální fyziky</t>
  </si>
  <si>
    <t>VUT-Středoevropský technologický institut</t>
  </si>
  <si>
    <t>MZČR-Národní ústav duševního zdraví</t>
  </si>
  <si>
    <t>ČZU-Fakulta tropického zemědělství</t>
  </si>
  <si>
    <t>ČZU-Provozně ekonomická fakulta</t>
  </si>
  <si>
    <t>MZČR-Institut klinické a experimentální medicíny</t>
  </si>
  <si>
    <t>MZČR-Revmatologický ústav</t>
  </si>
  <si>
    <t>MZE-Výzkumný ústav rostlinné výroby, v.v.i.</t>
  </si>
  <si>
    <t>MU-Přírodovědecká fakulta</t>
  </si>
  <si>
    <t>AVČR-Ústav fyziky plazmatu AV ČR, v. v. i.</t>
  </si>
  <si>
    <t>AVČR-Ústav živočišné fyziologie a genetiky AV ČR, v. v. i.</t>
  </si>
  <si>
    <t>MENDELU-Lesnická a dřevařská fakulta</t>
  </si>
  <si>
    <t>VŠB-TUO-Fakulta elektrotechniky a informatiky</t>
  </si>
  <si>
    <t>ČZU-Fakulta životního prostředí</t>
  </si>
  <si>
    <t>VŠPJ-Vysoká škola polytechnická Jihlava</t>
  </si>
  <si>
    <t>AVČR-Ústav anorganické chemie AV ČR, v. v. i.</t>
  </si>
  <si>
    <t>AVČR-Ústav jaderné fyziky AV ČR, v. v. i.</t>
  </si>
  <si>
    <t>MZČR-Ústav hematologie a krevní transfúze</t>
  </si>
  <si>
    <t>MOČR-Ústřední vojenská nemocnice - Vojenská fakultní nemocnice Praha</t>
  </si>
  <si>
    <t>TUL-Fakulta textilní</t>
  </si>
  <si>
    <t>JČU-Fakulta rybářství a ochrany vod</t>
  </si>
  <si>
    <t>MENDELU-Provozně ekonomická fakulta</t>
  </si>
  <si>
    <t>AVČR-Ústav fyziky materiálů AV ČR, v. v. i.</t>
  </si>
  <si>
    <t>TUL-Fakulta strojní</t>
  </si>
  <si>
    <t>UK-CERGE</t>
  </si>
  <si>
    <t>UTB-Fakulta technologická</t>
  </si>
  <si>
    <t>AVČR-Geologický ústav AV ČR, v. v. i.</t>
  </si>
  <si>
    <t>JČU-Ústav fyzikální biologie</t>
  </si>
  <si>
    <t>VŠE-Fakulta národohospodářská</t>
  </si>
  <si>
    <t>MŠMT-Výzkumný ústav vodohospodářský T.G.M.,v.v.i.</t>
  </si>
  <si>
    <t>JČU-Teologická fakulta</t>
  </si>
  <si>
    <t>MZČR-Nemocnice Na Homolce</t>
  </si>
  <si>
    <t>OSU-Filozofická fakulta</t>
  </si>
  <si>
    <t>MUP-Metropolitní univerzita Praha, o.p.s.</t>
  </si>
  <si>
    <t>VŠE-Fakulta informatiky a statistiky</t>
  </si>
  <si>
    <t>VŠE-Fakulta mezinárodních vztahů</t>
  </si>
  <si>
    <t>ZČU-Fakulta strojní</t>
  </si>
  <si>
    <t>ČZU-Fakulta agrobiologie, potravinových a přírodních zdrojů</t>
  </si>
  <si>
    <t>OSU-Centrum excelence IT4Innovations, divize OU, Ústav pro výzkum a aplikace fuzzy modelování</t>
  </si>
  <si>
    <t>AVU-Rektorát</t>
  </si>
  <si>
    <t>MU-Středoevropský technologický institut</t>
  </si>
  <si>
    <t>MZČR-Thomayerova nemocnice</t>
  </si>
  <si>
    <t>AVČR-Ústav pro hydrodynamiku AV ČR, v. v. i.</t>
  </si>
  <si>
    <t>MZE-Výzkumný ústav živočišné výroby, v.v.i.</t>
  </si>
  <si>
    <t>ČZU-Technická fakulta</t>
  </si>
  <si>
    <t>OSU-Lékařská fakulta</t>
  </si>
  <si>
    <t>VŠB-TUO-Fakulta bezpečnostního inženýrství</t>
  </si>
  <si>
    <t>VŠB-TUO-Fakulta stavební</t>
  </si>
  <si>
    <t>MPO-Výzkumný a zkušební letecký ústav, a.s.</t>
  </si>
  <si>
    <t>UK-Farmaceutická fakulta v Hradci Králové</t>
  </si>
  <si>
    <t>AVČR-Astronomický ústav AV ČR, v. v. i.</t>
  </si>
  <si>
    <t>SLU-Obchodně podnikatelská fakulta v Karviné</t>
  </si>
  <si>
    <t>ČVUT-Fakulta biomedicínského inženýrství</t>
  </si>
  <si>
    <t>MZČR-Nemocnice Na Bulovce</t>
  </si>
  <si>
    <t>ZČU-Fakulta aplikovaných věd</t>
  </si>
  <si>
    <t>MZČR-Fakultní nemocnice Olomouc</t>
  </si>
  <si>
    <t>AVČR-Filosofický ústav AV ČR, v. v. i.</t>
  </si>
  <si>
    <t>JČU-Pedagogická fakulta</t>
  </si>
  <si>
    <t>AVČR-Ústav experimentální medicíny AV ČR, v. v. i.</t>
  </si>
  <si>
    <t>UPOL-Fakulta zdravotnických věd</t>
  </si>
  <si>
    <t>VUT-Fakulta chemická</t>
  </si>
  <si>
    <t>VŠB-TUO-Centrum nanotechnologií</t>
  </si>
  <si>
    <t>VŠB-TUO-Fakulta metalurgie a materiálového inženýrství</t>
  </si>
  <si>
    <t>MZE-Výzkumný ústav lesního hospodářství a myslivosti, v.v.i.</t>
  </si>
  <si>
    <t>UO-Fakulta vojenského leadershipu</t>
  </si>
  <si>
    <t>AVČR-Ústav geoniky AV ČR, v. v. i.</t>
  </si>
  <si>
    <t>MPO-SVÚOM s.r.o.</t>
  </si>
  <si>
    <t>AVČR-Psychologický ústav AV ČR, v. v. i.</t>
  </si>
  <si>
    <t>ZČU-Fakulta ekonomická</t>
  </si>
  <si>
    <t>UHK-Pedagogická fakulta</t>
  </si>
  <si>
    <t>JČU-Zemědělská fakulta</t>
  </si>
  <si>
    <t>AVČR-Archeologický ústav AV ČR, Praha, v. v. i.</t>
  </si>
  <si>
    <t>UPCE-Dopravní fakulta Jana Pernera</t>
  </si>
  <si>
    <t>UJEP-Fakulta sociálně ekonomická</t>
  </si>
  <si>
    <t>AVČR-Ústav biologie obratlovců AV ČR, v. v. i.</t>
  </si>
  <si>
    <t>UK-Fakulta humanitních studií</t>
  </si>
  <si>
    <t>VŠE-Fakulta managementu v Jindřichově Hradci</t>
  </si>
  <si>
    <t>MŠMT-Výzkumný ústav Silva Taroucy pro krajinu a okrasné zahradnictví, v.v.i.</t>
  </si>
  <si>
    <t>VUT-Fakulta podnikatelská</t>
  </si>
  <si>
    <t>VŠB-TUO-Ekonomická fakulta</t>
  </si>
  <si>
    <t>MU-Fakulta informatiky</t>
  </si>
  <si>
    <t>UTB-Fakulta managementu a ekonomiky</t>
  </si>
  <si>
    <t>MZČR-Státní zdravotní ústav, Praha</t>
  </si>
  <si>
    <t>AVČR-Slovanský ústav AV ČR, v. v. i.</t>
  </si>
  <si>
    <t>AVČR-Ústav přístrojové techniky AV ČR, v. v. i.</t>
  </si>
  <si>
    <t>AVČR-Ústav teoretické a aplikované mechaniky AV ČR, v. v. i.</t>
  </si>
  <si>
    <t>ČVUT-Fakulta informačních technologií</t>
  </si>
  <si>
    <t>UJEP-Přírodovědecká fakulta</t>
  </si>
  <si>
    <t>MPO-SVÚM a.s.</t>
  </si>
  <si>
    <t>TUL-Fakulta mechatroniky, informatiky a mezioborových studií</t>
  </si>
  <si>
    <t>VŠCHT-Rektorát</t>
  </si>
  <si>
    <t>VŠCHT-Fakulta technologie ochrany prostředí</t>
  </si>
  <si>
    <t>ZČU-Nové technologie - výzkumné centrum</t>
  </si>
  <si>
    <t>AVČR-Ústav chemických procesů AV ČR, v. v. i.</t>
  </si>
  <si>
    <t>UJEP-Fakulta životního prostředí</t>
  </si>
  <si>
    <t>JČU-Ekonomická fakulta</t>
  </si>
  <si>
    <t>UJEP-Fakulta výrobních technologií a managementu</t>
  </si>
  <si>
    <t>UPCE-Fakulta ekonomicko-správní</t>
  </si>
  <si>
    <t>ZČU-Fakulta filozofická</t>
  </si>
  <si>
    <t>UPCE-Fakulta filozofická</t>
  </si>
  <si>
    <t>MZE-Výzkumný a šlechtitelský ústav ovocnářský Holovousy s.r.o.</t>
  </si>
  <si>
    <t>UPOL-Filozofická fakulta</t>
  </si>
  <si>
    <t>TUL-Ústav pro nanomateriály, pokročilé technologie a inovace</t>
  </si>
  <si>
    <t>VŠE-Fakulta financí a účetnictví</t>
  </si>
  <si>
    <t>AVČR-Ústav dějin umění AV ČR, v. v. i.</t>
  </si>
  <si>
    <t>AVČR-Biotechnologický ústav AV ČR, v. v. i.</t>
  </si>
  <si>
    <t>SLU-Filozoficko-přírodovědecká fakulta</t>
  </si>
  <si>
    <t>AVČR-Ústav molekulární genetiky AV ČR, v. v. i.</t>
  </si>
  <si>
    <t>MZE-Výzkumný ústav pivovarský a sladařský, a.s.</t>
  </si>
  <si>
    <t>OSU-Pedagogická fakulta</t>
  </si>
  <si>
    <t>MU-Fakulta sportovních studií</t>
  </si>
  <si>
    <t>UK-Fakulta tělesné výchovy a sportu</t>
  </si>
  <si>
    <t>MZČR-Ústav pro péči o matku a dítě</t>
  </si>
  <si>
    <t>MZE-Agrotest fyto, s.r.o.</t>
  </si>
  <si>
    <t>AVČR-Ústav struktury a mechaniky hornin AV ČR, v. v. i.</t>
  </si>
  <si>
    <t>AVČR-Ústav pro českou literaturu AV ČR, v. v. i.</t>
  </si>
  <si>
    <t>MU-Pedagogická fakulta</t>
  </si>
  <si>
    <t>TUL-Ekonomická fakulta</t>
  </si>
  <si>
    <t>AVČR-Ústav analytické chemie AV ČR, v. v. i.</t>
  </si>
  <si>
    <t>MZE-Výzkumné centrum SELTON, s.r.o.</t>
  </si>
  <si>
    <t>UPCE-Fakulta zdravotnických studií</t>
  </si>
  <si>
    <t>MPO-MemBrain s.r.o.</t>
  </si>
  <si>
    <t>VŠB-TUO-Výzkumné energetické centrum</t>
  </si>
  <si>
    <t>MU-Filozofická fakulta</t>
  </si>
  <si>
    <t>MZE-Výzkumný ústav mlékárenský s.r.o.</t>
  </si>
  <si>
    <t>Český hydrometeorologický ústav</t>
  </si>
  <si>
    <t>MZE-Výzkumný ústav meliorací a ochrany půdy, v.v.i.</t>
  </si>
  <si>
    <t>JČU-Zdravotně sociální fakulta</t>
  </si>
  <si>
    <t>ZČU-Fakulta zdravotnických studií</t>
  </si>
  <si>
    <t>MKČR-Institut umění - Divadelní ústav</t>
  </si>
  <si>
    <t>MPO-Centrum výzkumu Řež s.r.o.</t>
  </si>
  <si>
    <t>AVČR-Etnologický ústav AV ČR, v. v. i.</t>
  </si>
  <si>
    <t>MKČR-Moravské zemské muzeum</t>
  </si>
  <si>
    <t>ČZU-Institut tropů a subtropů</t>
  </si>
  <si>
    <t>UK-Centrum pro teoretická studia</t>
  </si>
  <si>
    <t>UHK-Filozofická fakulta</t>
  </si>
  <si>
    <t>MZE-Ústav zemědělské ekonomiky a informací</t>
  </si>
  <si>
    <t>MŠMT-Židovské muzeum v Praze</t>
  </si>
  <si>
    <t>AVČR-Ústav pro jazyk český AV ČR, v. v. i.</t>
  </si>
  <si>
    <t>VŠB-TUO-Centrum energetického využití netradičních zdrojů energie</t>
  </si>
  <si>
    <t>AVČR-Sociologický ústav AV ČR, v. v. i.</t>
  </si>
  <si>
    <t>UPOL-Pedagogická fakulta</t>
  </si>
  <si>
    <t>MŠMT-Výzkumný ústav geodetický, topografický a kartografický, v.v.i.</t>
  </si>
  <si>
    <t>MZE-Výzkumný ústav zemědělské techniky, v.v.i.</t>
  </si>
  <si>
    <t>MVČR-Policie ČR Kriminalistický ústav Praha</t>
  </si>
  <si>
    <t>VŠTE-Vysoká škola technická a ekonomická v Českých Budějovicích</t>
  </si>
  <si>
    <t>AVČR-Masarykův ústav a Archiv AV ČR, v. v. i.</t>
  </si>
  <si>
    <t>ČVUT-Univerzitní centrum energeticky efektivních budov</t>
  </si>
  <si>
    <t>MZČR-Centrum kardiovaskulární a transplantační chirurgie</t>
  </si>
  <si>
    <t>MPO-Centrum organické chemie s.r.o.</t>
  </si>
  <si>
    <t>MPO-Český metrologický institut</t>
  </si>
  <si>
    <t>MPO-COMTES FHT a.s.</t>
  </si>
  <si>
    <t>UPOL-Právnická fakulta</t>
  </si>
  <si>
    <t>ČVUT-Kloknerův ústav</t>
  </si>
  <si>
    <t>AVČR-Geofyzikální ústav AV ČR, v. v. i.</t>
  </si>
  <si>
    <t>UO-Fakulta vojenských technologií</t>
  </si>
  <si>
    <t>MZE-Výzkumný ústav mlékárenský, s.r.o.</t>
  </si>
  <si>
    <t>AVČR-Ústav fyzikální chemie Jaroslava Heyrovského AV ČR, v. v. i.</t>
  </si>
  <si>
    <t>SLU-Matematický ústav v Opavě</t>
  </si>
  <si>
    <t>VŠCHT-Fakulta chemicko-technologická</t>
  </si>
  <si>
    <t>UPCE-Fakulta elektrotechniky a informatiky</t>
  </si>
  <si>
    <t>MŠMT-Technologické centrum Akademie věd České republiky</t>
  </si>
  <si>
    <t>MVČR-Státní ústav jaderné, chemické a biologické ochrany, v.v.i.</t>
  </si>
  <si>
    <t>VŠE-Fakulta podnikohospodářská</t>
  </si>
  <si>
    <t>UK-Pedagogická fakulta</t>
  </si>
  <si>
    <t>UK-Husitská teologická fakulta</t>
  </si>
  <si>
    <t>UJEP-Filozofická fakulta</t>
  </si>
  <si>
    <t>MZE-Výzkumný ústav bramborářský Havlíčkův Brod, s.r.o.</t>
  </si>
  <si>
    <t>AVČR-Orientální ústav AV ČR, v. v. i.</t>
  </si>
  <si>
    <t>MENDELU-Institut celoživotního vzdělávání</t>
  </si>
  <si>
    <t>AVČR-Ústav pro soudobé dějiny AV ČR, v. v. i.</t>
  </si>
  <si>
    <t>MVČR-Státní ústav radiační ochrany, v.v.i.</t>
  </si>
  <si>
    <t>ZČU-Fakulta pedagogická</t>
  </si>
  <si>
    <t>MŠMT-Centrum dopravního výzkumu, v.v.i.</t>
  </si>
  <si>
    <t>AVČR-Ústav výzkumu globální změny v. v. i.</t>
  </si>
  <si>
    <t>VŠB-TUO-Institut environmentálních technologií</t>
  </si>
  <si>
    <t>UK-Centrum pro otázky životního prostředí</t>
  </si>
  <si>
    <t>MPO-VÚTS, a.s.</t>
  </si>
  <si>
    <t>MŠMT-CESNET - zájmové sdružení právnických osob</t>
  </si>
  <si>
    <t>MŠMT-Ústav mezinárodních vztahů, v.v.i.</t>
  </si>
  <si>
    <t>MKČR-Slezské zemské muzeum</t>
  </si>
  <si>
    <t>MPO-Unipetrol výzkumně vzdělávací centrum, a.s.</t>
  </si>
  <si>
    <t>UK-Katolická teologická fakulta</t>
  </si>
  <si>
    <t>MU-Právnická fakulta</t>
  </si>
  <si>
    <t>AVČR-Ústav státu a práva AV ČR, v. v. i.</t>
  </si>
  <si>
    <t>UJEP-Pedagogická fakulta</t>
  </si>
  <si>
    <t>UTB-Fakulta humanitních studií</t>
  </si>
  <si>
    <t>MŠMT-ENKI, o.p.s.</t>
  </si>
  <si>
    <t>MPO-Výzkumný a zkušební ústav Plzeň s.r.o.</t>
  </si>
  <si>
    <t>MKČR-Národní galerie v Praze</t>
  </si>
  <si>
    <t>MKČR-Národní památkový ústav</t>
  </si>
  <si>
    <t>UO-Ústav ochrany proti zbraním hromadného ničení</t>
  </si>
  <si>
    <t>SLU-Fakulta veřejných politik v Opavě</t>
  </si>
  <si>
    <t>MZE-Chmelařský institut s.r.o.</t>
  </si>
  <si>
    <t>AVČR-Archeologický ústav AV ČR, Brno, v. v. i.</t>
  </si>
  <si>
    <t>ČVUT-Český institut informatiky, robotiky a kybernetiky</t>
  </si>
  <si>
    <t>UK-Právnická fakulta</t>
  </si>
  <si>
    <t>MZE-Agrovýzkum Rapotín s.r.o.</t>
  </si>
  <si>
    <t>ČVUT-Fakulta architektury</t>
  </si>
  <si>
    <t>MŠMT-ŠKODA AUTO VYSOKÁ ŠKOLA o.p.s.</t>
  </si>
  <si>
    <t>MŠMT-ARCHAIA Brno o.p.s.</t>
  </si>
  <si>
    <t>Agricultural and veterinary sciences</t>
  </si>
  <si>
    <t>Natural Sciences</t>
  </si>
  <si>
    <t>Medical and Health Sciences</t>
  </si>
  <si>
    <t>Engineering and Technology</t>
  </si>
  <si>
    <t>Social Sciences</t>
  </si>
  <si>
    <t>Humanities and the Arts</t>
  </si>
  <si>
    <t>Vysoká škola</t>
  </si>
  <si>
    <t>Ostatní</t>
  </si>
  <si>
    <t>Ústav AV</t>
  </si>
  <si>
    <t>Nemocnice</t>
  </si>
  <si>
    <t>LINKED TO SHEET JEDNOTKA</t>
  </si>
  <si>
    <t>Predators_%</t>
  </si>
  <si>
    <t>Jiné VVI</t>
  </si>
  <si>
    <t>STEJNÁ VELIKOST BUBLIN</t>
  </si>
  <si>
    <t>MAXVAL</t>
  </si>
  <si>
    <t>Czechs_%</t>
  </si>
  <si>
    <t>STEJNÁ VELIKOST BUBLIN NAPŘÍČ GRAFY</t>
  </si>
  <si>
    <t>JEDNOTKA</t>
  </si>
  <si>
    <t>Obor</t>
  </si>
  <si>
    <t>Zemědělské a veterinární vědy</t>
  </si>
  <si>
    <t>Technické vědy</t>
  </si>
  <si>
    <t>Humanitní vědy</t>
  </si>
  <si>
    <t>Lékařské vědy</t>
  </si>
  <si>
    <t>Přírodní vědy</t>
  </si>
  <si>
    <t>Společenské vědy</t>
  </si>
  <si>
    <t xml:space="preserve"> </t>
  </si>
  <si>
    <t>UNIT</t>
  </si>
  <si>
    <t>MZE</t>
  </si>
  <si>
    <t>Agritec Plant Research s.r.o.</t>
  </si>
  <si>
    <t>Zemědělský výzkum, spol. s r.o.</t>
  </si>
  <si>
    <t>Výzkumný a šlechtitelský ústav ovocnářský Holovousy s.r.o.</t>
  </si>
  <si>
    <t>Výzkumný ústav pivovarský a sladařský, a.s.</t>
  </si>
  <si>
    <t>Agrotest fyto, s.r.o.</t>
  </si>
  <si>
    <t>Výzkumné centrum SELTON, s.r.o.</t>
  </si>
  <si>
    <t>Výzkumný ústav mlékárenský s.r.o.</t>
  </si>
  <si>
    <t>Ústav zemědělské ekonomiky a informací</t>
  </si>
  <si>
    <t>Výzkumný ústav mlékárenský, s.r.o.</t>
  </si>
  <si>
    <t>Výzkumný ústav bramborářský Havlíčkův Brod, s.r.o.</t>
  </si>
  <si>
    <t>Chmelařský institut s.r.o.</t>
  </si>
  <si>
    <t>Agrovýzkum Rapotín s.r.o.</t>
  </si>
  <si>
    <t>Výzkumný ústav veterinárního lékařství, v.v.i.</t>
  </si>
  <si>
    <t>Výzkumný ústav potravinářský Praha, v.v.i.</t>
  </si>
  <si>
    <t>Výzkumný ústav rostlinné výroby, v.v.i.</t>
  </si>
  <si>
    <t>Výzkumný ústav živočišné výroby, v.v.i.</t>
  </si>
  <si>
    <t>Výzkumný ústav lesního hospodářství a myslivosti, v.v.i.</t>
  </si>
  <si>
    <t>MŠMT</t>
  </si>
  <si>
    <t>Výzkumný ústav Silva Taroucy pro krajinu a okrasné zahradnictví, v.v.i.</t>
  </si>
  <si>
    <t>ČZU</t>
  </si>
  <si>
    <t>Fakulta lesnická a dřevařská</t>
  </si>
  <si>
    <t>MENDELU</t>
  </si>
  <si>
    <t>Agronomická fakulta</t>
  </si>
  <si>
    <t>Zahradnická fakulta (Lednice)</t>
  </si>
  <si>
    <t>VFU</t>
  </si>
  <si>
    <t>Fakulta veterinární hygieny a ekologie</t>
  </si>
  <si>
    <t>Rektorát</t>
  </si>
  <si>
    <t>Fakulta veterinárního lékařství</t>
  </si>
  <si>
    <t>Fakulta tropického zemědělství</t>
  </si>
  <si>
    <t>Lesnická a dřevařská fakulta</t>
  </si>
  <si>
    <t>JČU</t>
  </si>
  <si>
    <t>Fakulta rybářství a ochrany vod</t>
  </si>
  <si>
    <t>Fakulta agrobiologie, potravinových a přírodních zdrojů</t>
  </si>
  <si>
    <t>Zemědělská fakulta</t>
  </si>
  <si>
    <t>Institut tropů a subtropů</t>
  </si>
  <si>
    <t>MPO</t>
  </si>
  <si>
    <t>Unipetrol výzkumně vzdělávací centrum, a.s.</t>
  </si>
  <si>
    <t>ŠKODA AUTO VYSOKÁ ŠKOLA o.p.s.</t>
  </si>
  <si>
    <t>ČVUT</t>
  </si>
  <si>
    <t>Fakulta strojní</t>
  </si>
  <si>
    <t>VŠCHT</t>
  </si>
  <si>
    <t>Fakulta elektrotechniky a informatiky</t>
  </si>
  <si>
    <t>Fakulta bezpečnostního inženýrství</t>
  </si>
  <si>
    <t>ZČU</t>
  </si>
  <si>
    <t>Fakulta aplikovaných věd</t>
  </si>
  <si>
    <t>TUL</t>
  </si>
  <si>
    <t>Ústav pro nanomateriály, pokročilé technologie a inovace</t>
  </si>
  <si>
    <t>UPCE</t>
  </si>
  <si>
    <t>Výzkumný a zkušební letecký ústav, a.s.</t>
  </si>
  <si>
    <t>SVÚOM s.r.o.</t>
  </si>
  <si>
    <t>SVÚM a.s.</t>
  </si>
  <si>
    <t>MemBrain s.r.o.</t>
  </si>
  <si>
    <t>COMTES FHT a.s.</t>
  </si>
  <si>
    <t>Centrum dopravního výzkumu, v.v.i.</t>
  </si>
  <si>
    <t>VÚTS, a.s.</t>
  </si>
  <si>
    <t>Výzkumný a zkušební ústav Plzeň s.r.o.</t>
  </si>
  <si>
    <t>Výzkumný ústav zemědělské techniky, v.v.i.</t>
  </si>
  <si>
    <t>AVČR</t>
  </si>
  <si>
    <t>Ústav fotoniky a elektroniky AV ČR, v. v. i.</t>
  </si>
  <si>
    <t>Ústav fyziky materiálů AV ČR, v. v. i.</t>
  </si>
  <si>
    <t>Ústav přístrojové techniky AV ČR, v. v. i.</t>
  </si>
  <si>
    <t>Ústav teoretické a aplikované mechaniky AV ČR, v. v. i.</t>
  </si>
  <si>
    <t>UO</t>
  </si>
  <si>
    <t>Fakulta vojenských technologií Brno</t>
  </si>
  <si>
    <t>Fakulta elektrotechnická</t>
  </si>
  <si>
    <t>VUT</t>
  </si>
  <si>
    <t>Fakulta elektrotechniky a komunikačních technologií</t>
  </si>
  <si>
    <t>Fakulta strojního inženýrství</t>
  </si>
  <si>
    <t>Fakulta potravinářské a biochemické technologie</t>
  </si>
  <si>
    <t>UTB</t>
  </si>
  <si>
    <t>Fakulta aplikované informatiky</t>
  </si>
  <si>
    <t>Fakulta stavební</t>
  </si>
  <si>
    <t>Fakulta dopravní</t>
  </si>
  <si>
    <t>VŠPJ</t>
  </si>
  <si>
    <t>Vysoká škola polytechnická Jihlava</t>
  </si>
  <si>
    <t>Fakulta textilní</t>
  </si>
  <si>
    <t>Fakulta technologická</t>
  </si>
  <si>
    <t>Technická fakulta</t>
  </si>
  <si>
    <t>Fakulta biomedicínského inženýrství</t>
  </si>
  <si>
    <t>Fakulta metalurgie a materiálového inženýrství</t>
  </si>
  <si>
    <t>Fakulta vojenského leadershipu</t>
  </si>
  <si>
    <t>Dopravní fakulta Jana Pernera</t>
  </si>
  <si>
    <t>UJEP</t>
  </si>
  <si>
    <t>Fakulta výrobních technologií a managementu</t>
  </si>
  <si>
    <t>Výzkumné energetické centrum</t>
  </si>
  <si>
    <t>Centrum energetického využití netradičních zdrojů energie</t>
  </si>
  <si>
    <t>Univerzitní centrum energeticky efektivních budov</t>
  </si>
  <si>
    <t>Kloknerův ústav</t>
  </si>
  <si>
    <t>Fakulta vojenských technologií</t>
  </si>
  <si>
    <t>Ústav ochrany proti zbraním hromadného ničení</t>
  </si>
  <si>
    <t>Český institut informatiky, robotiky a kybernetiky</t>
  </si>
  <si>
    <t>MKČR</t>
  </si>
  <si>
    <t>Židovské muzeum v Praze</t>
  </si>
  <si>
    <t>Národní galerie v Praze</t>
  </si>
  <si>
    <t>Národní památkový ústav</t>
  </si>
  <si>
    <t>ARCHAIA Brno o.p.s.</t>
  </si>
  <si>
    <t>Filosofický ústav AV ČR, v. v. i.</t>
  </si>
  <si>
    <t>Archeologický ústav AV ČR, Praha, v. v. i.</t>
  </si>
  <si>
    <t>Slovanský ústav AV ČR, v. v. i.</t>
  </si>
  <si>
    <t>Ústav dějin umění AV ČR, v. v. i.</t>
  </si>
  <si>
    <t>Ústav pro českou literaturu AV ČR, v. v. i.</t>
  </si>
  <si>
    <t>Etnologický ústav AV ČR, v. v. i.</t>
  </si>
  <si>
    <t>Ústav pro jazyk český AV ČR, v. v. i.</t>
  </si>
  <si>
    <t>Masarykův ústav a Archiv AV ČR, v. v. i.</t>
  </si>
  <si>
    <t>Orientální ústav AV ČR, v. v. i.</t>
  </si>
  <si>
    <t>Ústav pro soudobé dějiny AV ČR, v. v. i.</t>
  </si>
  <si>
    <t>Archeologický ústav AV ČR, Brno, v. v. i.</t>
  </si>
  <si>
    <t>UPOL</t>
  </si>
  <si>
    <t>Cyrilometodějská teologická fakulta</t>
  </si>
  <si>
    <t>Filozofická fakulta</t>
  </si>
  <si>
    <t>UK</t>
  </si>
  <si>
    <t>Evangelická teologická fakulta</t>
  </si>
  <si>
    <t>Teologická fakulta</t>
  </si>
  <si>
    <t>OSU</t>
  </si>
  <si>
    <t>AVU</t>
  </si>
  <si>
    <t>Fakulta humanitních studií</t>
  </si>
  <si>
    <t>Fakulta filozofická</t>
  </si>
  <si>
    <t>MU</t>
  </si>
  <si>
    <t>UHK</t>
  </si>
  <si>
    <t>Husitská teologická fakulta</t>
  </si>
  <si>
    <t>Katolická teologická fakulta</t>
  </si>
  <si>
    <t>Fakulta architektury</t>
  </si>
  <si>
    <t>MZČR</t>
  </si>
  <si>
    <t>Fakultní nemocnice v Motole</t>
  </si>
  <si>
    <t>Masarykův onkologický ústav</t>
  </si>
  <si>
    <t>Fakultní nemocnice Ostrava</t>
  </si>
  <si>
    <t>Fakultní nemocnice u sv. Anny v Brně</t>
  </si>
  <si>
    <t>Fakultní nemocnice Královské Vinohrady</t>
  </si>
  <si>
    <t>Fakultní nemocnice Hradec Králové</t>
  </si>
  <si>
    <t>Fakultní nemocnice Brno</t>
  </si>
  <si>
    <t>Všeobecná fakultní nemocnice v Praze</t>
  </si>
  <si>
    <t>Fakultní nemocnice Plzeň</t>
  </si>
  <si>
    <t>Endokrinologický ústav</t>
  </si>
  <si>
    <t>Národní ústav duševního zdraví</t>
  </si>
  <si>
    <t>Institut klinické a experimentální medicíny</t>
  </si>
  <si>
    <t>Revmatologický ústav</t>
  </si>
  <si>
    <t>Ústav hematologie a krevní transfúze</t>
  </si>
  <si>
    <t>MOČR</t>
  </si>
  <si>
    <t>Nemocnice Na Homolce</t>
  </si>
  <si>
    <t>Thomayerova nemocnice</t>
  </si>
  <si>
    <t>Nemocnice Na Bulovce</t>
  </si>
  <si>
    <t>Fakultní nemocnice Olomouc</t>
  </si>
  <si>
    <t>Státní zdravotní ústav, Praha</t>
  </si>
  <si>
    <t>Ústav pro péči o matku a dítě</t>
  </si>
  <si>
    <t>Centrum kardiovaskulární a transplantační chirurgie</t>
  </si>
  <si>
    <t>Fyziologický ústav AV ČR, v. v. i.</t>
  </si>
  <si>
    <t>Ústav experimentální medicíny AV ČR, v. v. i.</t>
  </si>
  <si>
    <t>2. lékařská fakulta</t>
  </si>
  <si>
    <t>1. lékařská fakulta</t>
  </si>
  <si>
    <t>Lékařská fakulta</t>
  </si>
  <si>
    <t>Lékařská fakulta v Hradci Králové</t>
  </si>
  <si>
    <t>3. lékařská fakulta</t>
  </si>
  <si>
    <t>Fakulta vojenského zdravotnictví Hradec Králové</t>
  </si>
  <si>
    <t>Fakulta tělesné kultury</t>
  </si>
  <si>
    <t>Lékařská fakulta v Plzni</t>
  </si>
  <si>
    <t>Farmaceutická fakulta</t>
  </si>
  <si>
    <t>Farmaceutická fakulta v Hradci Králové</t>
  </si>
  <si>
    <t>Fakulta zdravotnických věd</t>
  </si>
  <si>
    <t>Fakulta sportovních studií</t>
  </si>
  <si>
    <t>Fakulta tělesné výchovy a sportu</t>
  </si>
  <si>
    <t>Fakulta zdravotnických studií</t>
  </si>
  <si>
    <t>Zdravotně sociální fakulta</t>
  </si>
  <si>
    <t>Národní muzeum</t>
  </si>
  <si>
    <t>Česká geologická služba</t>
  </si>
  <si>
    <t>Centrum výzkumu Řež s.r.o.</t>
  </si>
  <si>
    <t>Moravské zemské muzeum</t>
  </si>
  <si>
    <t>Centrum organické chemie s.r.o.</t>
  </si>
  <si>
    <t>Český metrologický institut</t>
  </si>
  <si>
    <t>Slezské zemské muzeum</t>
  </si>
  <si>
    <t>ENKI, o.p.s.</t>
  </si>
  <si>
    <t>Výzkumný ústav vodohospodářský T.G.M.,v.v.i.</t>
  </si>
  <si>
    <t>Výzkumný ústav meliorací a ochrany půdy, v.v.i.</t>
  </si>
  <si>
    <t>Výzkumný ústav geodetický, topografický a kartografický, v.v.i.</t>
  </si>
  <si>
    <t>MVČR</t>
  </si>
  <si>
    <t>Státní ústav jaderné, chemické a biologické ochrany, v.v.i.</t>
  </si>
  <si>
    <t>Státní ústav radiační ochrany, v.v.i.</t>
  </si>
  <si>
    <t>Mikrobiologický ústav AV ČR, v. v. i.</t>
  </si>
  <si>
    <t>Biologické centrum AV ČR, v. v. i.</t>
  </si>
  <si>
    <t>Biofyzikální ústav AV ČR, v. v. i.</t>
  </si>
  <si>
    <t>Botanický ústav AV ČR, v. v. i.</t>
  </si>
  <si>
    <t>Matematický ústav AV ČR, v. v. i.</t>
  </si>
  <si>
    <t>Ústav termomechaniky AV ČR, v. v. i.</t>
  </si>
  <si>
    <t>Ústav fyziky atmosféry AV ČR, v. v. i.</t>
  </si>
  <si>
    <t>Ústav informatiky AV ČR, v. v. i.</t>
  </si>
  <si>
    <t>Ústav teorie informace a automatizace AV ČR, v. v. i.</t>
  </si>
  <si>
    <t>Ústav makromolekulární chemie AV ČR, v. v. i.</t>
  </si>
  <si>
    <t>Fyzikální ústav AV ČR, v. v. i.</t>
  </si>
  <si>
    <t>Ústav experimentální botaniky AV ČR, v. v. i.</t>
  </si>
  <si>
    <t>Ústav fyzikální chemie J. Heyrovského AV ČR, v. v. i.</t>
  </si>
  <si>
    <t>Centrum výzkumu globální změny AV ČR, v. v. i.</t>
  </si>
  <si>
    <t>Ústav organické chemie a biochemie AV ČR, v. v. i.</t>
  </si>
  <si>
    <t>Ústav fyziky plazmatu AV ČR, v. v. i.</t>
  </si>
  <si>
    <t>Ústav živočišné fyziologie a genetiky AV ČR, v. v. i.</t>
  </si>
  <si>
    <t>Ústav anorganické chemie AV ČR, v. v. i.</t>
  </si>
  <si>
    <t>Ústav jaderné fyziky AV ČR, v. v. i.</t>
  </si>
  <si>
    <t>Geologický ústav AV ČR, v. v. i.</t>
  </si>
  <si>
    <t>Ústav pro hydrodynamiku AV ČR, v. v. i.</t>
  </si>
  <si>
    <t>Astronomický ústav AV ČR, v. v. i.</t>
  </si>
  <si>
    <t>Ústav geoniky AV ČR, v. v. i.</t>
  </si>
  <si>
    <t>Ústav biologie obratlovců AV ČR, v. v. i.</t>
  </si>
  <si>
    <t>Ústav chemických procesů AV ČR, v. v. i.</t>
  </si>
  <si>
    <t>Biotechnologický ústav AV ČR, v. v. i.</t>
  </si>
  <si>
    <t>Ústav molekulární genetiky AV ČR, v. v. i.</t>
  </si>
  <si>
    <t>Ústav struktury a mechaniky hornin AV ČR, v. v. i.</t>
  </si>
  <si>
    <t>Ústav analytické chemie AV ČR, v. v. i.</t>
  </si>
  <si>
    <t>Geofyzikální ústav AV ČR, v. v. i.</t>
  </si>
  <si>
    <t>Ústav fyzikální chemie Jaroslava Heyrovského AV ČR, v. v. i.</t>
  </si>
  <si>
    <t>Ústav výzkumu globální změny v. v. i.</t>
  </si>
  <si>
    <t>Přírodovědecká fakulta</t>
  </si>
  <si>
    <t>Katedra matematiky a deskriptivní geometrie</t>
  </si>
  <si>
    <t>Fakulta chemické technologie</t>
  </si>
  <si>
    <t>Fakulta informačních technologií</t>
  </si>
  <si>
    <t>IT4Innovations</t>
  </si>
  <si>
    <t>Univerzitní institut</t>
  </si>
  <si>
    <t>Fakulta jaderná a fyzikálně inženýrská</t>
  </si>
  <si>
    <t>Ústav technické a experimentální fyziky</t>
  </si>
  <si>
    <t>Středoevropský technologický institut</t>
  </si>
  <si>
    <t>Fakulta životního prostředí</t>
  </si>
  <si>
    <t>Ústav fyzikální biologie</t>
  </si>
  <si>
    <t>VŠE</t>
  </si>
  <si>
    <t>Fakulta informatiky a statistiky</t>
  </si>
  <si>
    <t>Centrum excelence IT4Innovations, divize OU, Ústav pro výzkum a aplikace fuzzy modelování</t>
  </si>
  <si>
    <t>Fakulta chemická</t>
  </si>
  <si>
    <t>Centrum nanotechnologií</t>
  </si>
  <si>
    <t>Fakulta informatiky</t>
  </si>
  <si>
    <t>Fakulta mechatroniky, informatiky a mezioborových studií</t>
  </si>
  <si>
    <t>Fakulta technologie ochrany prostředí</t>
  </si>
  <si>
    <t>SLU</t>
  </si>
  <si>
    <t>Centrum pro teoretická studia</t>
  </si>
  <si>
    <t>Matematický ústav v Opavě</t>
  </si>
  <si>
    <t>Institut environmentálních technologií</t>
  </si>
  <si>
    <t>Centrum pro otázky životního prostředí</t>
  </si>
  <si>
    <t>Policie ČR Kriminalistický ústav Praha</t>
  </si>
  <si>
    <t>Ústav mezinárodních vztahů, v.v.i.</t>
  </si>
  <si>
    <t>Národohospodářský ústav AV ČR, v. v. i.</t>
  </si>
  <si>
    <t>Psychologický ústav AV ČR, v. v. i.</t>
  </si>
  <si>
    <t>Sociologický ústav AV ČR, v. v. i.</t>
  </si>
  <si>
    <t>Technologické centrum Akademie věd České republiky</t>
  </si>
  <si>
    <t>Ústav státu a práva AV ČR, v. v. i.</t>
  </si>
  <si>
    <t>VŠFS</t>
  </si>
  <si>
    <t>Vysoká škola finanční a správní, z.ú.</t>
  </si>
  <si>
    <t>Fakulta sociálních studií</t>
  </si>
  <si>
    <t>Fakulta informatiky a managementu</t>
  </si>
  <si>
    <t>Fakulta sociálních věd</t>
  </si>
  <si>
    <t>Fakulta regionálního rozvoje a mezinárodních studií</t>
  </si>
  <si>
    <t>Provozně ekonomická fakulta</t>
  </si>
  <si>
    <t>CERGE</t>
  </si>
  <si>
    <t>Fakulta národohospodářská</t>
  </si>
  <si>
    <t>MUP</t>
  </si>
  <si>
    <t>Metropolitní univerzita Praha, o.p.s.</t>
  </si>
  <si>
    <t>Fakulta mezinárodních vztahů</t>
  </si>
  <si>
    <t>Obchodně podnikatelská fakulta v Karviné</t>
  </si>
  <si>
    <t>Pedagogická fakulta</t>
  </si>
  <si>
    <t>Fakulta ekonomická</t>
  </si>
  <si>
    <t>Fakulta sociálně ekonomická</t>
  </si>
  <si>
    <t>Fakulta managementu v Jindřichově Hradci</t>
  </si>
  <si>
    <t>Fakulta podnikatelská</t>
  </si>
  <si>
    <t>Ekonomická fakulta</t>
  </si>
  <si>
    <t>Fakulta managementu a ekonomiky</t>
  </si>
  <si>
    <t>Fakulta financí a účetnictví</t>
  </si>
  <si>
    <t>VŠTE</t>
  </si>
  <si>
    <t>Vysoká škola technická a ekonomická v Českých Budějovicích</t>
  </si>
  <si>
    <t>Právnická fakulta</t>
  </si>
  <si>
    <t>Fakulta podnikohospodářská</t>
  </si>
  <si>
    <t>Institut celoživotního vzdělávání</t>
  </si>
  <si>
    <t>Fakulta pedagogická</t>
  </si>
  <si>
    <t>Fakulta veřejných politik v Opavě</t>
  </si>
  <si>
    <t>VŠB-TUO</t>
  </si>
  <si>
    <t>Fakulta chemicko-inženýrská</t>
  </si>
  <si>
    <t>Institut umění - Divadelní ústav</t>
  </si>
  <si>
    <t>Ústřední vojenská nemocnice - Vojenská fakultní nemocnice Praha</t>
  </si>
  <si>
    <t>CESNET - zájmové sdružení právnických osob</t>
  </si>
  <si>
    <t>Matematicko-fyzikální fakulta</t>
  </si>
  <si>
    <t>Fakulta přírodovědně-humanitní a pedagogická</t>
  </si>
  <si>
    <t>Hornicko-geologická fakulta</t>
  </si>
  <si>
    <t>Fakulta chemicko-technologická</t>
  </si>
  <si>
    <t>Nové technologie - výzkumné centrum</t>
  </si>
  <si>
    <t>Filozoficko-přírodovědecká fakulta</t>
  </si>
  <si>
    <t>Ekonomicko-správní fakulta</t>
  </si>
  <si>
    <t>Fakulta ekonomicko-správní</t>
  </si>
  <si>
    <t>Veterinární a farmaceutická univerzita Brno</t>
  </si>
  <si>
    <t>České vysoké učení technické v Praze</t>
  </si>
  <si>
    <t>Vysoká škola báňská - Technická univerzita Ostrava</t>
  </si>
  <si>
    <t>Česká zemědělská univerzita v Praze</t>
  </si>
  <si>
    <t>Mendelova univerzita v Brně</t>
  </si>
  <si>
    <t>Jihočeská univerzita v Českých Budějovicích</t>
  </si>
  <si>
    <t>Vysoká škola chemicko-technologická v Praze</t>
  </si>
  <si>
    <t>Západočeská univerzita v Plzni</t>
  </si>
  <si>
    <t>Technická univerzita v Liberci</t>
  </si>
  <si>
    <t>Univerzita Pardubice</t>
  </si>
  <si>
    <t>Akademie věd ČR</t>
  </si>
  <si>
    <t>Univerzita obrany</t>
  </si>
  <si>
    <t>Vysoké učení technické v Brně</t>
  </si>
  <si>
    <t>Univerzita Tomáše Bati ve Zlíně</t>
  </si>
  <si>
    <t>Univerzita Jana Evangelisty Purkyně v Ústí nad Labem</t>
  </si>
  <si>
    <t>Univerzita Palackého v Olomouci</t>
  </si>
  <si>
    <t>Univerzita Karlova v Praze</t>
  </si>
  <si>
    <t>Ostravská univerzita v Ostravě</t>
  </si>
  <si>
    <t>Akademie výtvarných umění v Praze</t>
  </si>
  <si>
    <t>Masarykova univerzita</t>
  </si>
  <si>
    <t>Univerzita Hradec Králové</t>
  </si>
  <si>
    <t>Vysoká škola ekonomická v Praze</t>
  </si>
  <si>
    <t>Slezská univerzita v Opavě</t>
  </si>
  <si>
    <t>ČHÚ</t>
  </si>
  <si>
    <t>Ministerstvo zemědělství ČR</t>
  </si>
  <si>
    <t>Ministerstvo školství, mládeže a tělovýchovy ČR</t>
  </si>
  <si>
    <t>Ministerstvo průmyslu a obchodu ČR</t>
  </si>
  <si>
    <t>Ministerstvo kultury ČR</t>
  </si>
  <si>
    <t>Ministerstvo zdravotnictví ČR</t>
  </si>
  <si>
    <t>Ministerstvo obrany ČR</t>
  </si>
  <si>
    <t>Ministerstvo vnitra ČR</t>
  </si>
  <si>
    <t>Jednotka_name</t>
  </si>
  <si>
    <t>Predkladatel_short</t>
  </si>
  <si>
    <t>Predkladatel_long</t>
  </si>
  <si>
    <t>LocalShare</t>
  </si>
  <si>
    <t>PredatoryShare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</si>
</sst>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9" fontId="1" fillId="0" borderId="1" xfId="1" applyFont="1" applyBorder="1" applyAlignment="1">
      <alignment horizontal="center" vertical="top"/>
    </xf>
    <xf numFmtId="9" fontId="0" fillId="0" borderId="0" xfId="1" applyFon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9" fontId="0" fillId="2" borderId="0" xfId="1" applyFont="1" applyFill="1"/>
    <xf numFmtId="0" fontId="1" fillId="0" borderId="2" xfId="0" applyFont="1" applyFill="1" applyBorder="1" applyAlignment="1">
      <alignment horizontal="center" vertical="top"/>
    </xf>
    <xf numFmtId="9" fontId="1" fillId="0" borderId="3" xfId="1" applyFont="1" applyBorder="1" applyAlignment="1">
      <alignment horizontal="center" vertical="top"/>
    </xf>
    <xf numFmtId="0" fontId="0" fillId="0" borderId="0" xfId="0" applyBorder="1"/>
    <xf numFmtId="0" fontId="1" fillId="0" borderId="0" xfId="0" applyFont="1" applyFill="1" applyBorder="1" applyAlignment="1">
      <alignment horizontal="center" vertical="top"/>
    </xf>
    <xf numFmtId="0" fontId="4" fillId="0" borderId="0" xfId="0" applyFont="1" applyAlignment="1">
      <alignment vertical="center"/>
    </xf>
    <xf numFmtId="0" fontId="1" fillId="0" borderId="0" xfId="0" applyFont="1" applyBorder="1" applyAlignment="1">
      <alignment horizontal="center" vertical="top"/>
    </xf>
    <xf numFmtId="0" fontId="5" fillId="0" borderId="0" xfId="0" applyFont="1" applyFill="1"/>
    <xf numFmtId="0" fontId="0" fillId="0" borderId="0" xfId="0" applyFont="1" applyBorder="1" applyAlignment="1">
      <alignment horizontal="left" vertical="top"/>
    </xf>
    <xf numFmtId="9" fontId="1" fillId="0" borderId="0" xfId="1" applyFont="1" applyBorder="1" applyAlignment="1">
      <alignment horizontal="center" vertical="top"/>
    </xf>
    <xf numFmtId="9" fontId="0" fillId="0" borderId="0" xfId="1" applyFont="1" applyBorder="1"/>
    <xf numFmtId="0" fontId="1" fillId="0" borderId="0" xfId="0" applyFont="1" applyBorder="1"/>
    <xf numFmtId="0" fontId="1" fillId="0" borderId="0" xfId="0" applyFont="1"/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8373369418788"/>
          <c:y val="6.3575627187601763E-2"/>
          <c:w val="0.84975542417059458"/>
          <c:h val="0.78566534334158011"/>
        </c:manualLayout>
      </c:layout>
      <c:bubbleChart>
        <c:varyColors val="0"/>
        <c:ser>
          <c:idx val="6"/>
          <c:order val="6"/>
          <c:tx>
            <c:v>test</c:v>
          </c:tx>
          <c:spPr>
            <a:solidFill>
              <a:schemeClr val="accent1">
                <a:lumMod val="60000"/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FieldTypes_Mistni!$F$32</c:f>
              <c:numCache>
                <c:formatCode>0%</c:formatCode>
                <c:ptCount val="1"/>
                <c:pt idx="0">
                  <c:v>10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bubbleSize>
            <c:numRef>
              <c:f>FieldTypes_Mistni!$E$32</c:f>
              <c:numCache>
                <c:formatCode>General</c:formatCode>
                <c:ptCount val="1"/>
                <c:pt idx="0">
                  <c:v>5000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2AE-49F9-AFE0-61B233704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0"/>
        <c:showNegBubbles val="0"/>
        <c:axId val="522981568"/>
        <c:axId val="522983208"/>
        <c:extLst>
          <c:ext xmlns:c15="http://schemas.microsoft.com/office/drawing/2012/chart" uri="{02D57815-91ED-43cb-92C2-25804820EDAC}">
            <c15:filteredBubbleSeries>
              <c15:ser>
                <c:idx val="0"/>
                <c:order val="0"/>
                <c:tx>
                  <c:v>Zemědělské a veterinární vědy</c:v>
                </c:tx>
                <c:spPr>
                  <a:solidFill>
                    <a:schemeClr val="accent1">
                      <a:alpha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xVal>
                  <c:numRef>
                    <c:extLst>
                      <c:ext uri="{02D57815-91ED-43cb-92C2-25804820EDAC}">
                        <c15:formulaRef>
                          <c15:sqref>JEDNOTKA!$J$2:$J$31</c15:sqref>
                        </c15:formulaRef>
                      </c:ext>
                    </c:extLst>
                    <c:numCache>
                      <c:formatCode>0%</c:formatCode>
                      <c:ptCount val="30"/>
                      <c:pt idx="0">
                        <c:v>0.55263157894736847</c:v>
                      </c:pt>
                      <c:pt idx="1">
                        <c:v>0.55882352941176472</c:v>
                      </c:pt>
                      <c:pt idx="2">
                        <c:v>0.6097560975609756</c:v>
                      </c:pt>
                      <c:pt idx="3">
                        <c:v>0.169811320754717</c:v>
                      </c:pt>
                      <c:pt idx="4">
                        <c:v>0.3902439024390244</c:v>
                      </c:pt>
                      <c:pt idx="5">
                        <c:v>0.63636363636363635</c:v>
                      </c:pt>
                      <c:pt idx="6">
                        <c:v>0.6097560975609756</c:v>
                      </c:pt>
                      <c:pt idx="7">
                        <c:v>0.72413793103448276</c:v>
                      </c:pt>
                      <c:pt idx="8">
                        <c:v>0.42857142857142849</c:v>
                      </c:pt>
                      <c:pt idx="9">
                        <c:v>0.1176470588235294</c:v>
                      </c:pt>
                      <c:pt idx="10">
                        <c:v>0.16666666666666671</c:v>
                      </c:pt>
                      <c:pt idx="11">
                        <c:v>0.70588235294117652</c:v>
                      </c:pt>
                      <c:pt idx="12">
                        <c:v>0.1206896551724138</c:v>
                      </c:pt>
                      <c:pt idx="13">
                        <c:v>0.5625</c:v>
                      </c:pt>
                      <c:pt idx="14">
                        <c:v>0.21758241758241759</c:v>
                      </c:pt>
                      <c:pt idx="15">
                        <c:v>0.24516129032258061</c:v>
                      </c:pt>
                      <c:pt idx="16">
                        <c:v>0.77486910994764402</c:v>
                      </c:pt>
                      <c:pt idx="17">
                        <c:v>0.22142857142857139</c:v>
                      </c:pt>
                      <c:pt idx="18">
                        <c:v>0.34691195795006569</c:v>
                      </c:pt>
                      <c:pt idx="19">
                        <c:v>0.44050632911392412</c:v>
                      </c:pt>
                      <c:pt idx="20">
                        <c:v>0.58895705521472397</c:v>
                      </c:pt>
                      <c:pt idx="21">
                        <c:v>0.39001848428835489</c:v>
                      </c:pt>
                      <c:pt idx="22">
                        <c:v>6.6666666666666666E-2</c:v>
                      </c:pt>
                      <c:pt idx="23">
                        <c:v>0.2055137844611529</c:v>
                      </c:pt>
                      <c:pt idx="24">
                        <c:v>9.8265895953757232E-2</c:v>
                      </c:pt>
                      <c:pt idx="25">
                        <c:v>0.4064327485380117</c:v>
                      </c:pt>
                      <c:pt idx="26">
                        <c:v>9.3360995850622408E-2</c:v>
                      </c:pt>
                      <c:pt idx="27">
                        <c:v>0.31398963730569951</c:v>
                      </c:pt>
                      <c:pt idx="28">
                        <c:v>0.2098765432098765</c:v>
                      </c:pt>
                      <c:pt idx="29">
                        <c:v>0.1702127659574468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JEDNOTKA!$K$2:$K$31</c15:sqref>
                        </c15:formulaRef>
                      </c:ext>
                    </c:extLst>
                    <c:numCache>
                      <c:formatCode>0%</c:formatCode>
                      <c:ptCount val="30"/>
                      <c:pt idx="0">
                        <c:v>0</c:v>
                      </c:pt>
                      <c:pt idx="1">
                        <c:v>8.8235294117647065E-2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2.4390243902439029E-2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1.5384615384615391E-2</c:v>
                      </c:pt>
                      <c:pt idx="15">
                        <c:v>0</c:v>
                      </c:pt>
                      <c:pt idx="16">
                        <c:v>5.235602094240838E-3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7.848101265822785E-2</c:v>
                      </c:pt>
                      <c:pt idx="20">
                        <c:v>4.2944785276073622E-2</c:v>
                      </c:pt>
                      <c:pt idx="21">
                        <c:v>2.5878003696857669E-2</c:v>
                      </c:pt>
                      <c:pt idx="22">
                        <c:v>0</c:v>
                      </c:pt>
                      <c:pt idx="23">
                        <c:v>7.5187969924812026E-3</c:v>
                      </c:pt>
                      <c:pt idx="24">
                        <c:v>2.8901734104046239E-2</c:v>
                      </c:pt>
                      <c:pt idx="25">
                        <c:v>1.900584795321637E-2</c:v>
                      </c:pt>
                      <c:pt idx="26">
                        <c:v>2.6970954356846471E-2</c:v>
                      </c:pt>
                      <c:pt idx="27">
                        <c:v>7.2538860103626944E-3</c:v>
                      </c:pt>
                      <c:pt idx="28">
                        <c:v>8.23045267489712E-3</c:v>
                      </c:pt>
                      <c:pt idx="29">
                        <c:v>2.1276595744680851E-2</c:v>
                      </c:pt>
                    </c:numCache>
                  </c:numRef>
                </c:yVal>
                <c:bubbleSize>
                  <c:numRef>
                    <c:extLst>
                      <c:ext uri="{02D57815-91ED-43cb-92C2-25804820EDAC}">
                        <c15:formulaRef>
                          <c15:sqref>JEDNOTKA!$G$2:$G$31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38</c:v>
                      </c:pt>
                      <c:pt idx="1">
                        <c:v>34</c:v>
                      </c:pt>
                      <c:pt idx="2">
                        <c:v>41</c:v>
                      </c:pt>
                      <c:pt idx="3">
                        <c:v>53</c:v>
                      </c:pt>
                      <c:pt idx="4">
                        <c:v>82</c:v>
                      </c:pt>
                      <c:pt idx="5">
                        <c:v>11</c:v>
                      </c:pt>
                      <c:pt idx="6">
                        <c:v>41</c:v>
                      </c:pt>
                      <c:pt idx="7">
                        <c:v>29</c:v>
                      </c:pt>
                      <c:pt idx="8">
                        <c:v>14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34</c:v>
                      </c:pt>
                      <c:pt idx="12">
                        <c:v>406</c:v>
                      </c:pt>
                      <c:pt idx="13">
                        <c:v>32</c:v>
                      </c:pt>
                      <c:pt idx="14">
                        <c:v>455</c:v>
                      </c:pt>
                      <c:pt idx="15">
                        <c:v>310</c:v>
                      </c:pt>
                      <c:pt idx="16">
                        <c:v>191</c:v>
                      </c:pt>
                      <c:pt idx="17">
                        <c:v>140</c:v>
                      </c:pt>
                      <c:pt idx="18">
                        <c:v>761</c:v>
                      </c:pt>
                      <c:pt idx="19">
                        <c:v>1185</c:v>
                      </c:pt>
                      <c:pt idx="20">
                        <c:v>163</c:v>
                      </c:pt>
                      <c:pt idx="21">
                        <c:v>541</c:v>
                      </c:pt>
                      <c:pt idx="22">
                        <c:v>120</c:v>
                      </c:pt>
                      <c:pt idx="23">
                        <c:v>399</c:v>
                      </c:pt>
                      <c:pt idx="24">
                        <c:v>173</c:v>
                      </c:pt>
                      <c:pt idx="25">
                        <c:v>684</c:v>
                      </c:pt>
                      <c:pt idx="26">
                        <c:v>482</c:v>
                      </c:pt>
                      <c:pt idx="27">
                        <c:v>965</c:v>
                      </c:pt>
                      <c:pt idx="28">
                        <c:v>243</c:v>
                      </c:pt>
                      <c:pt idx="29">
                        <c:v>47</c:v>
                      </c:pt>
                    </c:numCache>
                  </c:numRef>
                </c:bubbleSize>
                <c:bubble3D val="0"/>
                <c:extLst>
                  <c:ext xmlns:c16="http://schemas.microsoft.com/office/drawing/2014/chart" uri="{C3380CC4-5D6E-409C-BE32-E72D297353CC}">
                    <c16:uniqueId val="{00000001-D2AE-49F9-AFE0-61B233704284}"/>
                  </c:ext>
                </c:extLst>
              </c15:ser>
            </c15:filteredBubbleSeries>
            <c15:filteredBubbleSeries>
              <c15:ser>
                <c:idx val="1"/>
                <c:order val="1"/>
                <c:tx>
                  <c:v>Technické vědy</c:v>
                </c:tx>
                <c:spPr>
                  <a:solidFill>
                    <a:schemeClr val="accent2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JEDNOTKA!$J$32:$J$83</c15:sqref>
                        </c15:formulaRef>
                      </c:ext>
                    </c:extLst>
                    <c:numCache>
                      <c:formatCode>0%</c:formatCode>
                      <c:ptCount val="52"/>
                      <c:pt idx="0">
                        <c:v>0.1333333333333333</c:v>
                      </c:pt>
                      <c:pt idx="1">
                        <c:v>0.42105263157894729</c:v>
                      </c:pt>
                      <c:pt idx="2">
                        <c:v>0.14375655823714589</c:v>
                      </c:pt>
                      <c:pt idx="3">
                        <c:v>7.2261072261072257E-2</c:v>
                      </c:pt>
                      <c:pt idx="4">
                        <c:v>0.2098765432098765</c:v>
                      </c:pt>
                      <c:pt idx="5">
                        <c:v>0.53246753246753242</c:v>
                      </c:pt>
                      <c:pt idx="6">
                        <c:v>4.3321299638989168E-2</c:v>
                      </c:pt>
                      <c:pt idx="7">
                        <c:v>0.17692307692307691</c:v>
                      </c:pt>
                      <c:pt idx="8">
                        <c:v>0.125</c:v>
                      </c:pt>
                      <c:pt idx="9">
                        <c:v>0.15384615384615391</c:v>
                      </c:pt>
                      <c:pt idx="10">
                        <c:v>0.27272727272727271</c:v>
                      </c:pt>
                      <c:pt idx="11">
                        <c:v>0.23529411764705879</c:v>
                      </c:pt>
                      <c:pt idx="12">
                        <c:v>8.6956521739130432E-2</c:v>
                      </c:pt>
                      <c:pt idx="13">
                        <c:v>0.13157894736842099</c:v>
                      </c:pt>
                      <c:pt idx="14">
                        <c:v>0.32</c:v>
                      </c:pt>
                      <c:pt idx="15">
                        <c:v>0</c:v>
                      </c:pt>
                      <c:pt idx="16">
                        <c:v>0.4375</c:v>
                      </c:pt>
                      <c:pt idx="17">
                        <c:v>0.53846153846153844</c:v>
                      </c:pt>
                      <c:pt idx="18">
                        <c:v>2.0100502512562811E-2</c:v>
                      </c:pt>
                      <c:pt idx="19">
                        <c:v>5.8823529411764712E-2</c:v>
                      </c:pt>
                      <c:pt idx="20">
                        <c:v>3.7499999999999999E-2</c:v>
                      </c:pt>
                      <c:pt idx="21">
                        <c:v>0.1705426356589147</c:v>
                      </c:pt>
                      <c:pt idx="22">
                        <c:v>0.47096774193548391</c:v>
                      </c:pt>
                      <c:pt idx="23">
                        <c:v>0.11234177215189869</c:v>
                      </c:pt>
                      <c:pt idx="24">
                        <c:v>9.8318240620957315E-2</c:v>
                      </c:pt>
                      <c:pt idx="25">
                        <c:v>0.17084639498432599</c:v>
                      </c:pt>
                      <c:pt idx="26">
                        <c:v>0.33707865168539319</c:v>
                      </c:pt>
                      <c:pt idx="27">
                        <c:v>0.14516129032258071</c:v>
                      </c:pt>
                      <c:pt idx="28">
                        <c:v>0.2350299401197605</c:v>
                      </c:pt>
                      <c:pt idx="29">
                        <c:v>0.44173441734417351</c:v>
                      </c:pt>
                      <c:pt idx="30">
                        <c:v>0.22246696035242289</c:v>
                      </c:pt>
                      <c:pt idx="31">
                        <c:v>0.14803625377643501</c:v>
                      </c:pt>
                      <c:pt idx="32">
                        <c:v>9.7435897435897437E-2</c:v>
                      </c:pt>
                      <c:pt idx="33">
                        <c:v>0.30136986301369861</c:v>
                      </c:pt>
                      <c:pt idx="34">
                        <c:v>0.2250922509225092</c:v>
                      </c:pt>
                      <c:pt idx="35">
                        <c:v>0.35542168674698787</c:v>
                      </c:pt>
                      <c:pt idx="36">
                        <c:v>0.32084309133489458</c:v>
                      </c:pt>
                      <c:pt idx="37">
                        <c:v>0.28205128205128199</c:v>
                      </c:pt>
                      <c:pt idx="38">
                        <c:v>0.49696969696969701</c:v>
                      </c:pt>
                      <c:pt idx="39">
                        <c:v>0.48684210526315791</c:v>
                      </c:pt>
                      <c:pt idx="40">
                        <c:v>0.23529411764705879</c:v>
                      </c:pt>
                      <c:pt idx="41">
                        <c:v>0.1463963963963964</c:v>
                      </c:pt>
                      <c:pt idx="42">
                        <c:v>0.22</c:v>
                      </c:pt>
                      <c:pt idx="43">
                        <c:v>0.22916666666666671</c:v>
                      </c:pt>
                      <c:pt idx="44">
                        <c:v>0.76543209876543206</c:v>
                      </c:pt>
                      <c:pt idx="45">
                        <c:v>0.4</c:v>
                      </c:pt>
                      <c:pt idx="46">
                        <c:v>0.31578947368421051</c:v>
                      </c:pt>
                      <c:pt idx="47">
                        <c:v>0.36585365853658541</c:v>
                      </c:pt>
                      <c:pt idx="48">
                        <c:v>0.3</c:v>
                      </c:pt>
                      <c:pt idx="49">
                        <c:v>0.46153846153846162</c:v>
                      </c:pt>
                      <c:pt idx="50">
                        <c:v>0.55000000000000004</c:v>
                      </c:pt>
                      <c:pt idx="51">
                        <c:v>4.7619047619047623E-2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JEDNOTKA!$K$32:$K$83</c15:sqref>
                        </c15:formulaRef>
                      </c:ext>
                    </c:extLst>
                    <c:numCache>
                      <c:formatCode>0%</c:formatCode>
                      <c:ptCount val="52"/>
                      <c:pt idx="0">
                        <c:v>0</c:v>
                      </c:pt>
                      <c:pt idx="1">
                        <c:v>0.10526315789473679</c:v>
                      </c:pt>
                      <c:pt idx="2">
                        <c:v>1.049317943336831E-2</c:v>
                      </c:pt>
                      <c:pt idx="3">
                        <c:v>4.662004662004662E-3</c:v>
                      </c:pt>
                      <c:pt idx="4">
                        <c:v>2.645502645502645E-2</c:v>
                      </c:pt>
                      <c:pt idx="5">
                        <c:v>1.298701298701299E-2</c:v>
                      </c:pt>
                      <c:pt idx="6">
                        <c:v>2.166064981949458E-2</c:v>
                      </c:pt>
                      <c:pt idx="7">
                        <c:v>1.5384615384615391E-2</c:v>
                      </c:pt>
                      <c:pt idx="8">
                        <c:v>0</c:v>
                      </c:pt>
                      <c:pt idx="9">
                        <c:v>2.564102564102564E-2</c:v>
                      </c:pt>
                      <c:pt idx="10">
                        <c:v>0</c:v>
                      </c:pt>
                      <c:pt idx="11">
                        <c:v>5.8823529411764712E-2</c:v>
                      </c:pt>
                      <c:pt idx="12">
                        <c:v>0</c:v>
                      </c:pt>
                      <c:pt idx="13">
                        <c:v>2.6315789473684209E-2</c:v>
                      </c:pt>
                      <c:pt idx="14">
                        <c:v>0</c:v>
                      </c:pt>
                      <c:pt idx="15">
                        <c:v>7.6923076923076927E-2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1.507537688442211E-2</c:v>
                      </c:pt>
                      <c:pt idx="19">
                        <c:v>6.5359477124183009E-3</c:v>
                      </c:pt>
                      <c:pt idx="20">
                        <c:v>4.1666666666666666E-3</c:v>
                      </c:pt>
                      <c:pt idx="21">
                        <c:v>7.7519379844961239E-3</c:v>
                      </c:pt>
                      <c:pt idx="22">
                        <c:v>2.5806451612903229E-2</c:v>
                      </c:pt>
                      <c:pt idx="23">
                        <c:v>1.3449367088607601E-2</c:v>
                      </c:pt>
                      <c:pt idx="24">
                        <c:v>3.8809831824062092E-2</c:v>
                      </c:pt>
                      <c:pt idx="25">
                        <c:v>2.3510971786833861E-2</c:v>
                      </c:pt>
                      <c:pt idx="26">
                        <c:v>3.9325842696629212E-2</c:v>
                      </c:pt>
                      <c:pt idx="27">
                        <c:v>8.0645161290322578E-3</c:v>
                      </c:pt>
                      <c:pt idx="28">
                        <c:v>4.4910179640718561E-3</c:v>
                      </c:pt>
                      <c:pt idx="29">
                        <c:v>0.29539295392953929</c:v>
                      </c:pt>
                      <c:pt idx="30">
                        <c:v>5.5066079295154183E-2</c:v>
                      </c:pt>
                      <c:pt idx="31">
                        <c:v>2.4169184290030211E-2</c:v>
                      </c:pt>
                      <c:pt idx="32">
                        <c:v>5.1282051282051282E-3</c:v>
                      </c:pt>
                      <c:pt idx="33">
                        <c:v>8.2191780821917804E-2</c:v>
                      </c:pt>
                      <c:pt idx="34">
                        <c:v>3.6900369003690037E-2</c:v>
                      </c:pt>
                      <c:pt idx="35">
                        <c:v>5.4216867469879519E-2</c:v>
                      </c:pt>
                      <c:pt idx="36">
                        <c:v>4.6838407494145202E-2</c:v>
                      </c:pt>
                      <c:pt idx="37">
                        <c:v>1.282051282051282E-2</c:v>
                      </c:pt>
                      <c:pt idx="38">
                        <c:v>6.0606060606060606E-3</c:v>
                      </c:pt>
                      <c:pt idx="39">
                        <c:v>7.8947368421052627E-2</c:v>
                      </c:pt>
                      <c:pt idx="40">
                        <c:v>3.6764705882352941E-3</c:v>
                      </c:pt>
                      <c:pt idx="41">
                        <c:v>1.8018018018018021E-2</c:v>
                      </c:pt>
                      <c:pt idx="42">
                        <c:v>0.24</c:v>
                      </c:pt>
                      <c:pt idx="43">
                        <c:v>4.1666666666666657E-2</c:v>
                      </c:pt>
                      <c:pt idx="44">
                        <c:v>0</c:v>
                      </c:pt>
                      <c:pt idx="45">
                        <c:v>6.6666666666666666E-2</c:v>
                      </c:pt>
                      <c:pt idx="46">
                        <c:v>1.0526315789473681E-2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4.7619047619047623E-2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JEDNOTKA!$G$32:$G$83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60</c:v>
                      </c:pt>
                      <c:pt idx="1">
                        <c:v>19</c:v>
                      </c:pt>
                      <c:pt idx="2">
                        <c:v>953</c:v>
                      </c:pt>
                      <c:pt idx="3">
                        <c:v>858</c:v>
                      </c:pt>
                      <c:pt idx="4">
                        <c:v>567</c:v>
                      </c:pt>
                      <c:pt idx="5">
                        <c:v>77</c:v>
                      </c:pt>
                      <c:pt idx="6">
                        <c:v>554</c:v>
                      </c:pt>
                      <c:pt idx="7">
                        <c:v>130</c:v>
                      </c:pt>
                      <c:pt idx="8">
                        <c:v>24</c:v>
                      </c:pt>
                      <c:pt idx="9">
                        <c:v>39</c:v>
                      </c:pt>
                      <c:pt idx="10">
                        <c:v>11</c:v>
                      </c:pt>
                      <c:pt idx="11">
                        <c:v>17</c:v>
                      </c:pt>
                      <c:pt idx="12">
                        <c:v>23</c:v>
                      </c:pt>
                      <c:pt idx="13">
                        <c:v>38</c:v>
                      </c:pt>
                      <c:pt idx="14">
                        <c:v>25</c:v>
                      </c:pt>
                      <c:pt idx="15">
                        <c:v>13</c:v>
                      </c:pt>
                      <c:pt idx="16">
                        <c:v>16</c:v>
                      </c:pt>
                      <c:pt idx="17">
                        <c:v>26</c:v>
                      </c:pt>
                      <c:pt idx="18">
                        <c:v>199</c:v>
                      </c:pt>
                      <c:pt idx="19">
                        <c:v>459</c:v>
                      </c:pt>
                      <c:pt idx="20">
                        <c:v>240</c:v>
                      </c:pt>
                      <c:pt idx="21">
                        <c:v>129</c:v>
                      </c:pt>
                      <c:pt idx="22">
                        <c:v>155</c:v>
                      </c:pt>
                      <c:pt idx="23">
                        <c:v>1264</c:v>
                      </c:pt>
                      <c:pt idx="24">
                        <c:v>773</c:v>
                      </c:pt>
                      <c:pt idx="25">
                        <c:v>638</c:v>
                      </c:pt>
                      <c:pt idx="26">
                        <c:v>178</c:v>
                      </c:pt>
                      <c:pt idx="27">
                        <c:v>124</c:v>
                      </c:pt>
                      <c:pt idx="28">
                        <c:v>668</c:v>
                      </c:pt>
                      <c:pt idx="29">
                        <c:v>369</c:v>
                      </c:pt>
                      <c:pt idx="30">
                        <c:v>454</c:v>
                      </c:pt>
                      <c:pt idx="31">
                        <c:v>662</c:v>
                      </c:pt>
                      <c:pt idx="32">
                        <c:v>390</c:v>
                      </c:pt>
                      <c:pt idx="33">
                        <c:v>73</c:v>
                      </c:pt>
                      <c:pt idx="34">
                        <c:v>271</c:v>
                      </c:pt>
                      <c:pt idx="35">
                        <c:v>166</c:v>
                      </c:pt>
                      <c:pt idx="36">
                        <c:v>427</c:v>
                      </c:pt>
                      <c:pt idx="37">
                        <c:v>78</c:v>
                      </c:pt>
                      <c:pt idx="38">
                        <c:v>330</c:v>
                      </c:pt>
                      <c:pt idx="39">
                        <c:v>76</c:v>
                      </c:pt>
                      <c:pt idx="40">
                        <c:v>272</c:v>
                      </c:pt>
                      <c:pt idx="41">
                        <c:v>444</c:v>
                      </c:pt>
                      <c:pt idx="42">
                        <c:v>50</c:v>
                      </c:pt>
                      <c:pt idx="43">
                        <c:v>48</c:v>
                      </c:pt>
                      <c:pt idx="44">
                        <c:v>81</c:v>
                      </c:pt>
                      <c:pt idx="45">
                        <c:v>30</c:v>
                      </c:pt>
                      <c:pt idx="46">
                        <c:v>95</c:v>
                      </c:pt>
                      <c:pt idx="47">
                        <c:v>41</c:v>
                      </c:pt>
                      <c:pt idx="48">
                        <c:v>20</c:v>
                      </c:pt>
                      <c:pt idx="49">
                        <c:v>26</c:v>
                      </c:pt>
                      <c:pt idx="50">
                        <c:v>20</c:v>
                      </c:pt>
                      <c:pt idx="51">
                        <c:v>21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2AE-49F9-AFE0-61B233704284}"/>
                  </c:ext>
                </c:extLst>
              </c15:ser>
            </c15:filteredBubbleSeries>
            <c15:filteredBubbleSeries>
              <c15:ser>
                <c:idx val="2"/>
                <c:order val="2"/>
                <c:tx>
                  <c:v>Humanitní vědy</c:v>
                </c:tx>
                <c:spPr>
                  <a:solidFill>
                    <a:schemeClr val="accent3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JEDNOTKA!$J$84:$J$117</c15:sqref>
                        </c15:formulaRef>
                      </c:ext>
                    </c:extLst>
                    <c:numCache>
                      <c:formatCode>0%</c:formatCode>
                      <c:ptCount val="34"/>
                      <c:pt idx="0">
                        <c:v>1</c:v>
                      </c:pt>
                      <c:pt idx="1">
                        <c:v>0.91304347826086951</c:v>
                      </c:pt>
                      <c:pt idx="2">
                        <c:v>0.66666666666666663</c:v>
                      </c:pt>
                      <c:pt idx="3">
                        <c:v>1</c:v>
                      </c:pt>
                      <c:pt idx="4">
                        <c:v>0.83333333333333337</c:v>
                      </c:pt>
                      <c:pt idx="5">
                        <c:v>0.83524904214559392</c:v>
                      </c:pt>
                      <c:pt idx="6">
                        <c:v>0.58450704225352113</c:v>
                      </c:pt>
                      <c:pt idx="7">
                        <c:v>0.76744186046511631</c:v>
                      </c:pt>
                      <c:pt idx="8">
                        <c:v>0.9</c:v>
                      </c:pt>
                      <c:pt idx="9">
                        <c:v>0.94545454545454544</c:v>
                      </c:pt>
                      <c:pt idx="10">
                        <c:v>0.81666666666666665</c:v>
                      </c:pt>
                      <c:pt idx="11">
                        <c:v>0.95238095238095233</c:v>
                      </c:pt>
                      <c:pt idx="12">
                        <c:v>0.25</c:v>
                      </c:pt>
                      <c:pt idx="13">
                        <c:v>0.10526315789473679</c:v>
                      </c:pt>
                      <c:pt idx="14">
                        <c:v>0.42105263157894729</c:v>
                      </c:pt>
                      <c:pt idx="15">
                        <c:v>0.3235294117647059</c:v>
                      </c:pt>
                      <c:pt idx="16">
                        <c:v>0.58333333333333337</c:v>
                      </c:pt>
                      <c:pt idx="17">
                        <c:v>0.61224489795918369</c:v>
                      </c:pt>
                      <c:pt idx="18">
                        <c:v>0.6198347107438017</c:v>
                      </c:pt>
                      <c:pt idx="19">
                        <c:v>0.76923076923076927</c:v>
                      </c:pt>
                      <c:pt idx="20">
                        <c:v>0.98</c:v>
                      </c:pt>
                      <c:pt idx="21">
                        <c:v>0.72463768115942029</c:v>
                      </c:pt>
                      <c:pt idx="22">
                        <c:v>0.1764705882352941</c:v>
                      </c:pt>
                      <c:pt idx="23">
                        <c:v>0.46242774566473988</c:v>
                      </c:pt>
                      <c:pt idx="24">
                        <c:v>0.65100671140939592</c:v>
                      </c:pt>
                      <c:pt idx="25">
                        <c:v>0.6216216216216216</c:v>
                      </c:pt>
                      <c:pt idx="26">
                        <c:v>0.71610169491525422</c:v>
                      </c:pt>
                      <c:pt idx="27">
                        <c:v>0.62251655629139069</c:v>
                      </c:pt>
                      <c:pt idx="28">
                        <c:v>0.62264150943396224</c:v>
                      </c:pt>
                      <c:pt idx="29">
                        <c:v>0.72727272727272729</c:v>
                      </c:pt>
                      <c:pt idx="30">
                        <c:v>0.73913043478260865</c:v>
                      </c:pt>
                      <c:pt idx="31">
                        <c:v>0.81818181818181823</c:v>
                      </c:pt>
                      <c:pt idx="32">
                        <c:v>0.375</c:v>
                      </c:pt>
                      <c:pt idx="33">
                        <c:v>0.71875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JEDNOTKA!$K$84:$K$117</c15:sqref>
                        </c15:formulaRef>
                      </c:ext>
                    </c:extLst>
                    <c:numCache>
                      <c:formatCode>0%</c:formatCode>
                      <c:ptCount val="3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3.831417624521073E-3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6.1983471074380167E-3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1.15606936416185E-2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3.3112582781456949E-3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4.5454545454545463E-2</c:v>
                      </c:pt>
                      <c:pt idx="32">
                        <c:v>0.109375</c:v>
                      </c:pt>
                      <c:pt idx="33">
                        <c:v>0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JEDNOTKA!$G$84:$G$117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42</c:v>
                      </c:pt>
                      <c:pt idx="1">
                        <c:v>23</c:v>
                      </c:pt>
                      <c:pt idx="2">
                        <c:v>12</c:v>
                      </c:pt>
                      <c:pt idx="3">
                        <c:v>16</c:v>
                      </c:pt>
                      <c:pt idx="4">
                        <c:v>12</c:v>
                      </c:pt>
                      <c:pt idx="5">
                        <c:v>261</c:v>
                      </c:pt>
                      <c:pt idx="6">
                        <c:v>142</c:v>
                      </c:pt>
                      <c:pt idx="7">
                        <c:v>43</c:v>
                      </c:pt>
                      <c:pt idx="8">
                        <c:v>30</c:v>
                      </c:pt>
                      <c:pt idx="9">
                        <c:v>55</c:v>
                      </c:pt>
                      <c:pt idx="10">
                        <c:v>60</c:v>
                      </c:pt>
                      <c:pt idx="11">
                        <c:v>42</c:v>
                      </c:pt>
                      <c:pt idx="12">
                        <c:v>12</c:v>
                      </c:pt>
                      <c:pt idx="13">
                        <c:v>19</c:v>
                      </c:pt>
                      <c:pt idx="14">
                        <c:v>19</c:v>
                      </c:pt>
                      <c:pt idx="15">
                        <c:v>34</c:v>
                      </c:pt>
                      <c:pt idx="16">
                        <c:v>228</c:v>
                      </c:pt>
                      <c:pt idx="17">
                        <c:v>49</c:v>
                      </c:pt>
                      <c:pt idx="18">
                        <c:v>484</c:v>
                      </c:pt>
                      <c:pt idx="19">
                        <c:v>39</c:v>
                      </c:pt>
                      <c:pt idx="20">
                        <c:v>50</c:v>
                      </c:pt>
                      <c:pt idx="21">
                        <c:v>69</c:v>
                      </c:pt>
                      <c:pt idx="22">
                        <c:v>17</c:v>
                      </c:pt>
                      <c:pt idx="23">
                        <c:v>173</c:v>
                      </c:pt>
                      <c:pt idx="24">
                        <c:v>149</c:v>
                      </c:pt>
                      <c:pt idx="25">
                        <c:v>37</c:v>
                      </c:pt>
                      <c:pt idx="26">
                        <c:v>236</c:v>
                      </c:pt>
                      <c:pt idx="27">
                        <c:v>302</c:v>
                      </c:pt>
                      <c:pt idx="28">
                        <c:v>53</c:v>
                      </c:pt>
                      <c:pt idx="29">
                        <c:v>11</c:v>
                      </c:pt>
                      <c:pt idx="30">
                        <c:v>23</c:v>
                      </c:pt>
                      <c:pt idx="31">
                        <c:v>22</c:v>
                      </c:pt>
                      <c:pt idx="32">
                        <c:v>64</c:v>
                      </c:pt>
                      <c:pt idx="33">
                        <c:v>32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2AE-49F9-AFE0-61B233704284}"/>
                  </c:ext>
                </c:extLst>
              </c15:ser>
            </c15:filteredBubbleSeries>
            <c15:filteredBubbleSeries>
              <c15:ser>
                <c:idx val="3"/>
                <c:order val="3"/>
                <c:tx>
                  <c:v>Lékařské vědy</c:v>
                </c:tx>
                <c:spPr>
                  <a:solidFill>
                    <a:schemeClr val="accent4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JEDNOTKA!$J$118:$J$159</c15:sqref>
                        </c15:formulaRef>
                      </c:ext>
                    </c:extLst>
                    <c:numCache>
                      <c:formatCode>0%</c:formatCode>
                      <c:ptCount val="42"/>
                      <c:pt idx="0">
                        <c:v>0.40625</c:v>
                      </c:pt>
                      <c:pt idx="1">
                        <c:v>0.37073170731707322</c:v>
                      </c:pt>
                      <c:pt idx="2">
                        <c:v>0.58769230769230774</c:v>
                      </c:pt>
                      <c:pt idx="3">
                        <c:v>0.33244680851063829</c:v>
                      </c:pt>
                      <c:pt idx="4">
                        <c:v>0.3988657844990548</c:v>
                      </c:pt>
                      <c:pt idx="5">
                        <c:v>0.47633872976338731</c:v>
                      </c:pt>
                      <c:pt idx="6">
                        <c:v>0.50137236962488563</c:v>
                      </c:pt>
                      <c:pt idx="7">
                        <c:v>0.44757241942064457</c:v>
                      </c:pt>
                      <c:pt idx="8">
                        <c:v>0.51468531468531464</c:v>
                      </c:pt>
                      <c:pt idx="9">
                        <c:v>0.51037344398340245</c:v>
                      </c:pt>
                      <c:pt idx="10">
                        <c:v>0.51602564102564108</c:v>
                      </c:pt>
                      <c:pt idx="11">
                        <c:v>0.39217652958876631</c:v>
                      </c:pt>
                      <c:pt idx="12">
                        <c:v>0.31924882629107981</c:v>
                      </c:pt>
                      <c:pt idx="13">
                        <c:v>0.26860841423948217</c:v>
                      </c:pt>
                      <c:pt idx="14">
                        <c:v>0.50877192982456143</c:v>
                      </c:pt>
                      <c:pt idx="15">
                        <c:v>0.47653429602888092</c:v>
                      </c:pt>
                      <c:pt idx="16">
                        <c:v>0.44245524296675193</c:v>
                      </c:pt>
                      <c:pt idx="17">
                        <c:v>0.43661971830985907</c:v>
                      </c:pt>
                      <c:pt idx="18">
                        <c:v>0.67307692307692313</c:v>
                      </c:pt>
                      <c:pt idx="19">
                        <c:v>0.32451923076923078</c:v>
                      </c:pt>
                      <c:pt idx="20">
                        <c:v>0.59493670886075944</c:v>
                      </c:pt>
                      <c:pt idx="21">
                        <c:v>0.49514563106796122</c:v>
                      </c:pt>
                      <c:pt idx="22">
                        <c:v>0.1776859504132231</c:v>
                      </c:pt>
                      <c:pt idx="23">
                        <c:v>7.2681704260651625E-2</c:v>
                      </c:pt>
                      <c:pt idx="24">
                        <c:v>0.37692307692307692</c:v>
                      </c:pt>
                      <c:pt idx="25">
                        <c:v>0.40565577766942962</c:v>
                      </c:pt>
                      <c:pt idx="26">
                        <c:v>0.48475452196382429</c:v>
                      </c:pt>
                      <c:pt idx="27">
                        <c:v>0.46173800259403369</c:v>
                      </c:pt>
                      <c:pt idx="28">
                        <c:v>0.37084548104956272</c:v>
                      </c:pt>
                      <c:pt idx="29">
                        <c:v>0.51356907894736847</c:v>
                      </c:pt>
                      <c:pt idx="30">
                        <c:v>0.38121546961325969</c:v>
                      </c:pt>
                      <c:pt idx="31">
                        <c:v>0.54391891891891897</c:v>
                      </c:pt>
                      <c:pt idx="32">
                        <c:v>0.40054995417048578</c:v>
                      </c:pt>
                      <c:pt idx="33">
                        <c:v>0.35119047619047622</c:v>
                      </c:pt>
                      <c:pt idx="34">
                        <c:v>0.63314711359404097</c:v>
                      </c:pt>
                      <c:pt idx="35">
                        <c:v>0.13583441138421731</c:v>
                      </c:pt>
                      <c:pt idx="36">
                        <c:v>0.64</c:v>
                      </c:pt>
                      <c:pt idx="37">
                        <c:v>0.1020408163265306</c:v>
                      </c:pt>
                      <c:pt idx="38">
                        <c:v>0.5449438202247191</c:v>
                      </c:pt>
                      <c:pt idx="39">
                        <c:v>0.63</c:v>
                      </c:pt>
                      <c:pt idx="40">
                        <c:v>0.6640625</c:v>
                      </c:pt>
                      <c:pt idx="41">
                        <c:v>0.91666666666666663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JEDNOTKA!$K$118:$K$159</c15:sqref>
                        </c15:formulaRef>
                      </c:ext>
                    </c:extLst>
                    <c:numCache>
                      <c:formatCode>0%</c:formatCode>
                      <c:ptCount val="42"/>
                      <c:pt idx="0">
                        <c:v>1.240079365079365E-2</c:v>
                      </c:pt>
                      <c:pt idx="1">
                        <c:v>7.3170731707317077E-3</c:v>
                      </c:pt>
                      <c:pt idx="2">
                        <c:v>1.538461538461538E-3</c:v>
                      </c:pt>
                      <c:pt idx="3">
                        <c:v>7.9787234042553185E-3</c:v>
                      </c:pt>
                      <c:pt idx="4">
                        <c:v>9.4517958412098299E-3</c:v>
                      </c:pt>
                      <c:pt idx="5">
                        <c:v>1.2453300124532999E-3</c:v>
                      </c:pt>
                      <c:pt idx="6">
                        <c:v>0</c:v>
                      </c:pt>
                      <c:pt idx="7">
                        <c:v>1.223990208078335E-3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2.006018054162487E-3</c:v>
                      </c:pt>
                      <c:pt idx="12">
                        <c:v>4.6948356807511738E-3</c:v>
                      </c:pt>
                      <c:pt idx="13">
                        <c:v>3.2362459546925568E-3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2.5575447570332479E-3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5.5096418732782371E-3</c:v>
                      </c:pt>
                      <c:pt idx="23">
                        <c:v>7.5187969924812026E-3</c:v>
                      </c:pt>
                      <c:pt idx="24">
                        <c:v>1.0576923076923079E-2</c:v>
                      </c:pt>
                      <c:pt idx="25">
                        <c:v>2.1940516821062901E-3</c:v>
                      </c:pt>
                      <c:pt idx="26">
                        <c:v>1.550387596899225E-3</c:v>
                      </c:pt>
                      <c:pt idx="27">
                        <c:v>1.945525291828794E-3</c:v>
                      </c:pt>
                      <c:pt idx="28">
                        <c:v>4.0816326530612249E-3</c:v>
                      </c:pt>
                      <c:pt idx="29">
                        <c:v>4.1118421052631577E-3</c:v>
                      </c:pt>
                      <c:pt idx="30">
                        <c:v>2.3941068139963169E-2</c:v>
                      </c:pt>
                      <c:pt idx="31">
                        <c:v>3.378378378378379E-3</c:v>
                      </c:pt>
                      <c:pt idx="32">
                        <c:v>3.666361136571952E-3</c:v>
                      </c:pt>
                      <c:pt idx="33">
                        <c:v>2.3809523809523812E-2</c:v>
                      </c:pt>
                      <c:pt idx="34">
                        <c:v>1.8621973929236499E-3</c:v>
                      </c:pt>
                      <c:pt idx="35">
                        <c:v>2.5873221216041399E-3</c:v>
                      </c:pt>
                      <c:pt idx="36">
                        <c:v>0</c:v>
                      </c:pt>
                      <c:pt idx="37">
                        <c:v>4.0816326530612242E-2</c:v>
                      </c:pt>
                      <c:pt idx="38">
                        <c:v>3.9325842696629212E-2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JEDNOTKA!$G$118:$G$159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2016</c:v>
                      </c:pt>
                      <c:pt idx="1">
                        <c:v>410</c:v>
                      </c:pt>
                      <c:pt idx="2">
                        <c:v>650</c:v>
                      </c:pt>
                      <c:pt idx="3">
                        <c:v>1128</c:v>
                      </c:pt>
                      <c:pt idx="4">
                        <c:v>529</c:v>
                      </c:pt>
                      <c:pt idx="5">
                        <c:v>1606</c:v>
                      </c:pt>
                      <c:pt idx="6">
                        <c:v>1093</c:v>
                      </c:pt>
                      <c:pt idx="7">
                        <c:v>2451</c:v>
                      </c:pt>
                      <c:pt idx="8">
                        <c:v>715</c:v>
                      </c:pt>
                      <c:pt idx="9">
                        <c:v>241</c:v>
                      </c:pt>
                      <c:pt idx="10">
                        <c:v>312</c:v>
                      </c:pt>
                      <c:pt idx="11">
                        <c:v>997</c:v>
                      </c:pt>
                      <c:pt idx="12">
                        <c:v>213</c:v>
                      </c:pt>
                      <c:pt idx="13">
                        <c:v>309</c:v>
                      </c:pt>
                      <c:pt idx="14">
                        <c:v>285</c:v>
                      </c:pt>
                      <c:pt idx="15">
                        <c:v>277</c:v>
                      </c:pt>
                      <c:pt idx="16">
                        <c:v>391</c:v>
                      </c:pt>
                      <c:pt idx="17">
                        <c:v>213</c:v>
                      </c:pt>
                      <c:pt idx="18">
                        <c:v>572</c:v>
                      </c:pt>
                      <c:pt idx="19">
                        <c:v>416</c:v>
                      </c:pt>
                      <c:pt idx="20">
                        <c:v>79</c:v>
                      </c:pt>
                      <c:pt idx="21">
                        <c:v>103</c:v>
                      </c:pt>
                      <c:pt idx="22">
                        <c:v>726</c:v>
                      </c:pt>
                      <c:pt idx="23">
                        <c:v>399</c:v>
                      </c:pt>
                      <c:pt idx="24">
                        <c:v>2080</c:v>
                      </c:pt>
                      <c:pt idx="25">
                        <c:v>4102</c:v>
                      </c:pt>
                      <c:pt idx="26">
                        <c:v>1935</c:v>
                      </c:pt>
                      <c:pt idx="27">
                        <c:v>1542</c:v>
                      </c:pt>
                      <c:pt idx="28">
                        <c:v>1715</c:v>
                      </c:pt>
                      <c:pt idx="29">
                        <c:v>2432</c:v>
                      </c:pt>
                      <c:pt idx="30">
                        <c:v>543</c:v>
                      </c:pt>
                      <c:pt idx="31">
                        <c:v>296</c:v>
                      </c:pt>
                      <c:pt idx="32">
                        <c:v>1091</c:v>
                      </c:pt>
                      <c:pt idx="33">
                        <c:v>336</c:v>
                      </c:pt>
                      <c:pt idx="34">
                        <c:v>537</c:v>
                      </c:pt>
                      <c:pt idx="35">
                        <c:v>773</c:v>
                      </c:pt>
                      <c:pt idx="36">
                        <c:v>100</c:v>
                      </c:pt>
                      <c:pt idx="37">
                        <c:v>49</c:v>
                      </c:pt>
                      <c:pt idx="38">
                        <c:v>178</c:v>
                      </c:pt>
                      <c:pt idx="39">
                        <c:v>100</c:v>
                      </c:pt>
                      <c:pt idx="40">
                        <c:v>128</c:v>
                      </c:pt>
                      <c:pt idx="41">
                        <c:v>12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2AE-49F9-AFE0-61B233704284}"/>
                  </c:ext>
                </c:extLst>
              </c15:ser>
            </c15:filteredBubbleSeries>
            <c15:filteredBubbleSeries>
              <c15:ser>
                <c:idx val="4"/>
                <c:order val="4"/>
                <c:tx>
                  <c:v>Přírodní vědy</c:v>
                </c:tx>
                <c:spPr>
                  <a:solidFill>
                    <a:schemeClr val="accent5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JEDNOTKA!$J$160:$J$245</c15:sqref>
                        </c15:formulaRef>
                      </c:ext>
                    </c:extLst>
                    <c:numCache>
                      <c:formatCode>0%</c:formatCode>
                      <c:ptCount val="86"/>
                      <c:pt idx="0">
                        <c:v>0.41254752851711018</c:v>
                      </c:pt>
                      <c:pt idx="1">
                        <c:v>0.2167832167832168</c:v>
                      </c:pt>
                      <c:pt idx="2">
                        <c:v>9.5238095238095233E-2</c:v>
                      </c:pt>
                      <c:pt idx="3">
                        <c:v>3.6363636363636362E-2</c:v>
                      </c:pt>
                      <c:pt idx="4">
                        <c:v>0.26213592233009708</c:v>
                      </c:pt>
                      <c:pt idx="5">
                        <c:v>0</c:v>
                      </c:pt>
                      <c:pt idx="6">
                        <c:v>8.0000000000000002E-3</c:v>
                      </c:pt>
                      <c:pt idx="7">
                        <c:v>0.46666666666666667</c:v>
                      </c:pt>
                      <c:pt idx="8">
                        <c:v>0.41379310344827591</c:v>
                      </c:pt>
                      <c:pt idx="9">
                        <c:v>4.5454545454545463E-2</c:v>
                      </c:pt>
                      <c:pt idx="10">
                        <c:v>0.1384615384615385</c:v>
                      </c:pt>
                      <c:pt idx="11">
                        <c:v>0.67924528301886788</c:v>
                      </c:pt>
                      <c:pt idx="12">
                        <c:v>0.15384615384615391</c:v>
                      </c:pt>
                      <c:pt idx="13">
                        <c:v>0.26315789473684209</c:v>
                      </c:pt>
                      <c:pt idx="14">
                        <c:v>0</c:v>
                      </c:pt>
                      <c:pt idx="15">
                        <c:v>6.1928934010152287E-2</c:v>
                      </c:pt>
                      <c:pt idx="16">
                        <c:v>2.720677146311971E-2</c:v>
                      </c:pt>
                      <c:pt idx="17">
                        <c:v>4.6554934823091247E-2</c:v>
                      </c:pt>
                      <c:pt idx="18">
                        <c:v>0.1056105610561056</c:v>
                      </c:pt>
                      <c:pt idx="19">
                        <c:v>7.2332730560578659E-3</c:v>
                      </c:pt>
                      <c:pt idx="20">
                        <c:v>5.6426332288401257E-2</c:v>
                      </c:pt>
                      <c:pt idx="21">
                        <c:v>2.475247524752475E-2</c:v>
                      </c:pt>
                      <c:pt idx="22">
                        <c:v>0.11155378486055779</c:v>
                      </c:pt>
                      <c:pt idx="23">
                        <c:v>0.13832853025936601</c:v>
                      </c:pt>
                      <c:pt idx="24">
                        <c:v>3.7422037422037417E-2</c:v>
                      </c:pt>
                      <c:pt idx="25">
                        <c:v>1.055900621118012E-2</c:v>
                      </c:pt>
                      <c:pt idx="26">
                        <c:v>4.1666666666666657E-2</c:v>
                      </c:pt>
                      <c:pt idx="27">
                        <c:v>3.3369214208826693E-2</c:v>
                      </c:pt>
                      <c:pt idx="28">
                        <c:v>6.5727699530516437E-2</c:v>
                      </c:pt>
                      <c:pt idx="29">
                        <c:v>4.2979942693409739E-2</c:v>
                      </c:pt>
                      <c:pt idx="30">
                        <c:v>4.189944134078212E-2</c:v>
                      </c:pt>
                      <c:pt idx="31">
                        <c:v>0.1128526645768025</c:v>
                      </c:pt>
                      <c:pt idx="32">
                        <c:v>3.9215686274509803E-2</c:v>
                      </c:pt>
                      <c:pt idx="33">
                        <c:v>1.8749999999999999E-2</c:v>
                      </c:pt>
                      <c:pt idx="34">
                        <c:v>0.2005899705014749</c:v>
                      </c:pt>
                      <c:pt idx="35">
                        <c:v>0.22123893805309741</c:v>
                      </c:pt>
                      <c:pt idx="36">
                        <c:v>5.2966101694915252E-2</c:v>
                      </c:pt>
                      <c:pt idx="37">
                        <c:v>0.28078817733990152</c:v>
                      </c:pt>
                      <c:pt idx="38">
                        <c:v>5.4263565891472867E-2</c:v>
                      </c:pt>
                      <c:pt idx="39">
                        <c:v>3.9920159680638723E-2</c:v>
                      </c:pt>
                      <c:pt idx="40">
                        <c:v>1.282051282051282E-2</c:v>
                      </c:pt>
                      <c:pt idx="41">
                        <c:v>1.4742014742014741E-2</c:v>
                      </c:pt>
                      <c:pt idx="42">
                        <c:v>0.26104417670682728</c:v>
                      </c:pt>
                      <c:pt idx="43">
                        <c:v>3.3980582524271843E-2</c:v>
                      </c:pt>
                      <c:pt idx="44">
                        <c:v>5.5248618784530378E-2</c:v>
                      </c:pt>
                      <c:pt idx="45">
                        <c:v>0</c:v>
                      </c:pt>
                      <c:pt idx="46">
                        <c:v>5.2631578947368418E-2</c:v>
                      </c:pt>
                      <c:pt idx="47">
                        <c:v>1.537489469250211E-2</c:v>
                      </c:pt>
                      <c:pt idx="48">
                        <c:v>5.0932568149210912E-2</c:v>
                      </c:pt>
                      <c:pt idx="49">
                        <c:v>0.1036036036036036</c:v>
                      </c:pt>
                      <c:pt idx="50">
                        <c:v>0.1142857142857143</c:v>
                      </c:pt>
                      <c:pt idx="51">
                        <c:v>0.1160714285714286</c:v>
                      </c:pt>
                      <c:pt idx="52">
                        <c:v>0.15403422982885079</c:v>
                      </c:pt>
                      <c:pt idx="53">
                        <c:v>0.1687370600414079</c:v>
                      </c:pt>
                      <c:pt idx="54">
                        <c:v>0.30043859649122812</c:v>
                      </c:pt>
                      <c:pt idx="55">
                        <c:v>5.3030303030303032E-2</c:v>
                      </c:pt>
                      <c:pt idx="56">
                        <c:v>0.1254901960784314</c:v>
                      </c:pt>
                      <c:pt idx="57">
                        <c:v>6.2670299727520432E-2</c:v>
                      </c:pt>
                      <c:pt idx="58">
                        <c:v>0.17289719626168221</c:v>
                      </c:pt>
                      <c:pt idx="59">
                        <c:v>5.520452278017958E-2</c:v>
                      </c:pt>
                      <c:pt idx="60">
                        <c:v>0.10789473684210529</c:v>
                      </c:pt>
                      <c:pt idx="61">
                        <c:v>3.4045008655510682E-2</c:v>
                      </c:pt>
                      <c:pt idx="62">
                        <c:v>4.418262150220913E-3</c:v>
                      </c:pt>
                      <c:pt idx="63">
                        <c:v>2.582159624413146E-2</c:v>
                      </c:pt>
                      <c:pt idx="64">
                        <c:v>0.1179635761589404</c:v>
                      </c:pt>
                      <c:pt idx="65">
                        <c:v>0.1186161449752883</c:v>
                      </c:pt>
                      <c:pt idx="66">
                        <c:v>0</c:v>
                      </c:pt>
                      <c:pt idx="67">
                        <c:v>0.48989898989898989</c:v>
                      </c:pt>
                      <c:pt idx="68">
                        <c:v>3.7313432835820892E-2</c:v>
                      </c:pt>
                      <c:pt idx="69">
                        <c:v>6.0422960725075532E-2</c:v>
                      </c:pt>
                      <c:pt idx="70">
                        <c:v>0.12654320987654319</c:v>
                      </c:pt>
                      <c:pt idx="71">
                        <c:v>6.8376068376068383E-2</c:v>
                      </c:pt>
                      <c:pt idx="72">
                        <c:v>3.4934497816593878E-2</c:v>
                      </c:pt>
                      <c:pt idx="73">
                        <c:v>7.2916666666666671E-2</c:v>
                      </c:pt>
                      <c:pt idx="74">
                        <c:v>7.6246334310850442E-2</c:v>
                      </c:pt>
                      <c:pt idx="75">
                        <c:v>8.4112149532710276E-2</c:v>
                      </c:pt>
                      <c:pt idx="76">
                        <c:v>0.15789473684210531</c:v>
                      </c:pt>
                      <c:pt idx="77">
                        <c:v>0.32183908045977011</c:v>
                      </c:pt>
                      <c:pt idx="78">
                        <c:v>6.4814814814814811E-2</c:v>
                      </c:pt>
                      <c:pt idx="79">
                        <c:v>0.26027397260273971</c:v>
                      </c:pt>
                      <c:pt idx="80">
                        <c:v>0.12631578947368419</c:v>
                      </c:pt>
                      <c:pt idx="81">
                        <c:v>9.8765432098765427E-2</c:v>
                      </c:pt>
                      <c:pt idx="82">
                        <c:v>0</c:v>
                      </c:pt>
                      <c:pt idx="83">
                        <c:v>7.2727272727272724E-2</c:v>
                      </c:pt>
                      <c:pt idx="84">
                        <c:v>7.0175438596491224E-2</c:v>
                      </c:pt>
                      <c:pt idx="85">
                        <c:v>6.8181818181818177E-2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JEDNOTKA!$K$160:$K$245</c15:sqref>
                        </c15:formulaRef>
                      </c:ext>
                    </c:extLst>
                    <c:numCache>
                      <c:formatCode>0%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0.2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4.0609137055837574E-3</c:v>
                      </c:pt>
                      <c:pt idx="16">
                        <c:v>1.8137847642079809E-3</c:v>
                      </c:pt>
                      <c:pt idx="17">
                        <c:v>7.4487895716945996E-3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6.269592476489028E-3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2.881844380403458E-3</c:v>
                      </c:pt>
                      <c:pt idx="24">
                        <c:v>6.2370062370062374E-3</c:v>
                      </c:pt>
                      <c:pt idx="25">
                        <c:v>4.9689440993788822E-3</c:v>
                      </c:pt>
                      <c:pt idx="26">
                        <c:v>1.6025641025641029E-3</c:v>
                      </c:pt>
                      <c:pt idx="27">
                        <c:v>1.076426264800861E-2</c:v>
                      </c:pt>
                      <c:pt idx="28">
                        <c:v>0</c:v>
                      </c:pt>
                      <c:pt idx="29">
                        <c:v>3.5816618911174792E-3</c:v>
                      </c:pt>
                      <c:pt idx="30">
                        <c:v>5.5865921787709499E-3</c:v>
                      </c:pt>
                      <c:pt idx="31">
                        <c:v>6.269592476489028E-3</c:v>
                      </c:pt>
                      <c:pt idx="32">
                        <c:v>1.120448179271709E-2</c:v>
                      </c:pt>
                      <c:pt idx="33">
                        <c:v>5.0000000000000001E-3</c:v>
                      </c:pt>
                      <c:pt idx="34">
                        <c:v>2.9498525073746308E-3</c:v>
                      </c:pt>
                      <c:pt idx="35">
                        <c:v>8.8495575221238937E-3</c:v>
                      </c:pt>
                      <c:pt idx="36">
                        <c:v>0</c:v>
                      </c:pt>
                      <c:pt idx="37">
                        <c:v>4.9261083743842374E-3</c:v>
                      </c:pt>
                      <c:pt idx="38">
                        <c:v>0</c:v>
                      </c:pt>
                      <c:pt idx="39">
                        <c:v>1.3972055888223551E-2</c:v>
                      </c:pt>
                      <c:pt idx="40">
                        <c:v>0</c:v>
                      </c:pt>
                      <c:pt idx="41">
                        <c:v>7.3710073710073713E-3</c:v>
                      </c:pt>
                      <c:pt idx="42">
                        <c:v>1.204819277108434E-2</c:v>
                      </c:pt>
                      <c:pt idx="43">
                        <c:v>4.8543689320388354E-3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2.527379949452401E-3</c:v>
                      </c:pt>
                      <c:pt idx="48">
                        <c:v>7.173601147776184E-4</c:v>
                      </c:pt>
                      <c:pt idx="49">
                        <c:v>8.0080080080080079E-3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1.7114914425427868E-2</c:v>
                      </c:pt>
                      <c:pt idx="53">
                        <c:v>8.2815734989648039E-3</c:v>
                      </c:pt>
                      <c:pt idx="54">
                        <c:v>1.096491228070175E-2</c:v>
                      </c:pt>
                      <c:pt idx="55">
                        <c:v>3.03030303030303E-2</c:v>
                      </c:pt>
                      <c:pt idx="56">
                        <c:v>2.7450980392156859E-2</c:v>
                      </c:pt>
                      <c:pt idx="57">
                        <c:v>1.9073569482288829E-2</c:v>
                      </c:pt>
                      <c:pt idx="58">
                        <c:v>6.5420560747663545E-2</c:v>
                      </c:pt>
                      <c:pt idx="59">
                        <c:v>2.9930162953109409E-3</c:v>
                      </c:pt>
                      <c:pt idx="60">
                        <c:v>6.8421052631578952E-2</c:v>
                      </c:pt>
                      <c:pt idx="61">
                        <c:v>5.1933064050779E-3</c:v>
                      </c:pt>
                      <c:pt idx="62">
                        <c:v>0</c:v>
                      </c:pt>
                      <c:pt idx="63">
                        <c:v>0.1619718309859155</c:v>
                      </c:pt>
                      <c:pt idx="64">
                        <c:v>9.1059602649006619E-3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6.5656565656565663E-2</c:v>
                      </c:pt>
                      <c:pt idx="68">
                        <c:v>0</c:v>
                      </c:pt>
                      <c:pt idx="69">
                        <c:v>7.0493454179254783E-3</c:v>
                      </c:pt>
                      <c:pt idx="70">
                        <c:v>1.234567901234568E-2</c:v>
                      </c:pt>
                      <c:pt idx="71">
                        <c:v>3.4188034188034191E-2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3.2258064516129031E-2</c:v>
                      </c:pt>
                      <c:pt idx="75">
                        <c:v>1.8691588785046731E-2</c:v>
                      </c:pt>
                      <c:pt idx="76">
                        <c:v>0</c:v>
                      </c:pt>
                      <c:pt idx="77">
                        <c:v>1.7241379310344831E-2</c:v>
                      </c:pt>
                      <c:pt idx="78">
                        <c:v>4.3209876543209867E-2</c:v>
                      </c:pt>
                      <c:pt idx="79">
                        <c:v>2.7397260273972601E-2</c:v>
                      </c:pt>
                      <c:pt idx="80">
                        <c:v>1.0526315789473681E-2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1.8181818181818181E-2</c:v>
                      </c:pt>
                      <c:pt idx="84">
                        <c:v>1.754385964912281E-2</c:v>
                      </c:pt>
                      <c:pt idx="85">
                        <c:v>0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JEDNOTKA!$G$160:$G$245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526</c:v>
                      </c:pt>
                      <c:pt idx="1">
                        <c:v>429</c:v>
                      </c:pt>
                      <c:pt idx="2">
                        <c:v>21</c:v>
                      </c:pt>
                      <c:pt idx="3">
                        <c:v>110</c:v>
                      </c:pt>
                      <c:pt idx="4">
                        <c:v>103</c:v>
                      </c:pt>
                      <c:pt idx="5">
                        <c:v>14</c:v>
                      </c:pt>
                      <c:pt idx="6">
                        <c:v>125</c:v>
                      </c:pt>
                      <c:pt idx="7">
                        <c:v>15</c:v>
                      </c:pt>
                      <c:pt idx="8">
                        <c:v>29</c:v>
                      </c:pt>
                      <c:pt idx="9">
                        <c:v>22</c:v>
                      </c:pt>
                      <c:pt idx="10">
                        <c:v>65</c:v>
                      </c:pt>
                      <c:pt idx="11">
                        <c:v>53</c:v>
                      </c:pt>
                      <c:pt idx="12">
                        <c:v>39</c:v>
                      </c:pt>
                      <c:pt idx="13">
                        <c:v>19</c:v>
                      </c:pt>
                      <c:pt idx="14">
                        <c:v>82</c:v>
                      </c:pt>
                      <c:pt idx="15">
                        <c:v>985</c:v>
                      </c:pt>
                      <c:pt idx="16">
                        <c:v>1654</c:v>
                      </c:pt>
                      <c:pt idx="17">
                        <c:v>537</c:v>
                      </c:pt>
                      <c:pt idx="18">
                        <c:v>909</c:v>
                      </c:pt>
                      <c:pt idx="19">
                        <c:v>553</c:v>
                      </c:pt>
                      <c:pt idx="20">
                        <c:v>319</c:v>
                      </c:pt>
                      <c:pt idx="21">
                        <c:v>202</c:v>
                      </c:pt>
                      <c:pt idx="22">
                        <c:v>251</c:v>
                      </c:pt>
                      <c:pt idx="23">
                        <c:v>347</c:v>
                      </c:pt>
                      <c:pt idx="24">
                        <c:v>962</c:v>
                      </c:pt>
                      <c:pt idx="25">
                        <c:v>3220</c:v>
                      </c:pt>
                      <c:pt idx="26">
                        <c:v>624</c:v>
                      </c:pt>
                      <c:pt idx="27">
                        <c:v>929</c:v>
                      </c:pt>
                      <c:pt idx="28">
                        <c:v>426</c:v>
                      </c:pt>
                      <c:pt idx="29">
                        <c:v>1396</c:v>
                      </c:pt>
                      <c:pt idx="30">
                        <c:v>358</c:v>
                      </c:pt>
                      <c:pt idx="31">
                        <c:v>319</c:v>
                      </c:pt>
                      <c:pt idx="32">
                        <c:v>357</c:v>
                      </c:pt>
                      <c:pt idx="33">
                        <c:v>800</c:v>
                      </c:pt>
                      <c:pt idx="34">
                        <c:v>339</c:v>
                      </c:pt>
                      <c:pt idx="35">
                        <c:v>113</c:v>
                      </c:pt>
                      <c:pt idx="36">
                        <c:v>472</c:v>
                      </c:pt>
                      <c:pt idx="37">
                        <c:v>203</c:v>
                      </c:pt>
                      <c:pt idx="38">
                        <c:v>516</c:v>
                      </c:pt>
                      <c:pt idx="39">
                        <c:v>501</c:v>
                      </c:pt>
                      <c:pt idx="40">
                        <c:v>156</c:v>
                      </c:pt>
                      <c:pt idx="41">
                        <c:v>407</c:v>
                      </c:pt>
                      <c:pt idx="42">
                        <c:v>249</c:v>
                      </c:pt>
                      <c:pt idx="43">
                        <c:v>206</c:v>
                      </c:pt>
                      <c:pt idx="44">
                        <c:v>181</c:v>
                      </c:pt>
                      <c:pt idx="45">
                        <c:v>25</c:v>
                      </c:pt>
                      <c:pt idx="46">
                        <c:v>38</c:v>
                      </c:pt>
                      <c:pt idx="47">
                        <c:v>4748</c:v>
                      </c:pt>
                      <c:pt idx="48">
                        <c:v>1394</c:v>
                      </c:pt>
                      <c:pt idx="49">
                        <c:v>3996</c:v>
                      </c:pt>
                      <c:pt idx="50">
                        <c:v>35</c:v>
                      </c:pt>
                      <c:pt idx="51">
                        <c:v>112</c:v>
                      </c:pt>
                      <c:pt idx="52">
                        <c:v>409</c:v>
                      </c:pt>
                      <c:pt idx="53">
                        <c:v>966</c:v>
                      </c:pt>
                      <c:pt idx="54">
                        <c:v>456</c:v>
                      </c:pt>
                      <c:pt idx="55">
                        <c:v>132</c:v>
                      </c:pt>
                      <c:pt idx="56">
                        <c:v>255</c:v>
                      </c:pt>
                      <c:pt idx="57">
                        <c:v>1101</c:v>
                      </c:pt>
                      <c:pt idx="58">
                        <c:v>214</c:v>
                      </c:pt>
                      <c:pt idx="59">
                        <c:v>3007</c:v>
                      </c:pt>
                      <c:pt idx="60">
                        <c:v>380</c:v>
                      </c:pt>
                      <c:pt idx="61">
                        <c:v>1733</c:v>
                      </c:pt>
                      <c:pt idx="62">
                        <c:v>679</c:v>
                      </c:pt>
                      <c:pt idx="63">
                        <c:v>426</c:v>
                      </c:pt>
                      <c:pt idx="64">
                        <c:v>2416</c:v>
                      </c:pt>
                      <c:pt idx="65">
                        <c:v>607</c:v>
                      </c:pt>
                      <c:pt idx="66">
                        <c:v>53</c:v>
                      </c:pt>
                      <c:pt idx="67">
                        <c:v>198</c:v>
                      </c:pt>
                      <c:pt idx="68">
                        <c:v>134</c:v>
                      </c:pt>
                      <c:pt idx="69">
                        <c:v>993</c:v>
                      </c:pt>
                      <c:pt idx="70">
                        <c:v>324</c:v>
                      </c:pt>
                      <c:pt idx="71">
                        <c:v>117</c:v>
                      </c:pt>
                      <c:pt idx="72">
                        <c:v>229</c:v>
                      </c:pt>
                      <c:pt idx="73">
                        <c:v>96</c:v>
                      </c:pt>
                      <c:pt idx="74">
                        <c:v>341</c:v>
                      </c:pt>
                      <c:pt idx="75">
                        <c:v>107</c:v>
                      </c:pt>
                      <c:pt idx="76">
                        <c:v>152</c:v>
                      </c:pt>
                      <c:pt idx="77">
                        <c:v>174</c:v>
                      </c:pt>
                      <c:pt idx="78">
                        <c:v>324</c:v>
                      </c:pt>
                      <c:pt idx="79">
                        <c:v>73</c:v>
                      </c:pt>
                      <c:pt idx="80">
                        <c:v>190</c:v>
                      </c:pt>
                      <c:pt idx="81">
                        <c:v>81</c:v>
                      </c:pt>
                      <c:pt idx="82">
                        <c:v>104</c:v>
                      </c:pt>
                      <c:pt idx="83">
                        <c:v>55</c:v>
                      </c:pt>
                      <c:pt idx="84">
                        <c:v>57</c:v>
                      </c:pt>
                      <c:pt idx="85">
                        <c:v>44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2AE-49F9-AFE0-61B233704284}"/>
                  </c:ext>
                </c:extLst>
              </c15:ser>
            </c15:filteredBubbleSeries>
            <c15:filteredBubbleSeries>
              <c15:ser>
                <c:idx val="5"/>
                <c:order val="5"/>
                <c:tx>
                  <c:v>Společenské vědy</c:v>
                </c:tx>
                <c:spPr>
                  <a:solidFill>
                    <a:schemeClr val="accent6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JEDNOTKA!$J$246:$J$290</c15:sqref>
                        </c15:formulaRef>
                      </c:ext>
                    </c:extLst>
                    <c:numCache>
                      <c:formatCode>0%</c:formatCode>
                      <c:ptCount val="45"/>
                      <c:pt idx="0">
                        <c:v>0.1176470588235294</c:v>
                      </c:pt>
                      <c:pt idx="1">
                        <c:v>0.26829268292682928</c:v>
                      </c:pt>
                      <c:pt idx="2">
                        <c:v>0.1875</c:v>
                      </c:pt>
                      <c:pt idx="3">
                        <c:v>0.4621212121212121</c:v>
                      </c:pt>
                      <c:pt idx="4">
                        <c:v>0.53435114503816794</c:v>
                      </c:pt>
                      <c:pt idx="5">
                        <c:v>0.46666666666666667</c:v>
                      </c:pt>
                      <c:pt idx="6">
                        <c:v>0.30769230769230771</c:v>
                      </c:pt>
                      <c:pt idx="7">
                        <c:v>0.42553191489361702</c:v>
                      </c:pt>
                      <c:pt idx="8">
                        <c:v>0.42979942693409739</c:v>
                      </c:pt>
                      <c:pt idx="9">
                        <c:v>0.32</c:v>
                      </c:pt>
                      <c:pt idx="10">
                        <c:v>0.63157894736842102</c:v>
                      </c:pt>
                      <c:pt idx="11">
                        <c:v>0.35655737704918028</c:v>
                      </c:pt>
                      <c:pt idx="12">
                        <c:v>0.82178217821782173</c:v>
                      </c:pt>
                      <c:pt idx="13">
                        <c:v>0.76247030878859856</c:v>
                      </c:pt>
                      <c:pt idx="14">
                        <c:v>0.8875305623471883</c:v>
                      </c:pt>
                      <c:pt idx="15">
                        <c:v>0.20472440944881889</c:v>
                      </c:pt>
                      <c:pt idx="16">
                        <c:v>0.52447552447552448</c:v>
                      </c:pt>
                      <c:pt idx="17">
                        <c:v>0.54285714285714282</c:v>
                      </c:pt>
                      <c:pt idx="18">
                        <c:v>0.62376237623762376</c:v>
                      </c:pt>
                      <c:pt idx="19">
                        <c:v>0.65254237288135597</c:v>
                      </c:pt>
                      <c:pt idx="20">
                        <c:v>0.28865979381443302</c:v>
                      </c:pt>
                      <c:pt idx="21">
                        <c:v>0.48979591836734693</c:v>
                      </c:pt>
                      <c:pt idx="22">
                        <c:v>0.56666666666666665</c:v>
                      </c:pt>
                      <c:pt idx="23">
                        <c:v>0.6097560975609756</c:v>
                      </c:pt>
                      <c:pt idx="24">
                        <c:v>0.26829268292682928</c:v>
                      </c:pt>
                      <c:pt idx="25">
                        <c:v>0.58333333333333337</c:v>
                      </c:pt>
                      <c:pt idx="26">
                        <c:v>0.45634920634920628</c:v>
                      </c:pt>
                      <c:pt idx="27">
                        <c:v>0.45859872611464969</c:v>
                      </c:pt>
                      <c:pt idx="28">
                        <c:v>0.40458015267175568</c:v>
                      </c:pt>
                      <c:pt idx="29">
                        <c:v>0.59558823529411764</c:v>
                      </c:pt>
                      <c:pt idx="30">
                        <c:v>0.752</c:v>
                      </c:pt>
                      <c:pt idx="31">
                        <c:v>0.31506849315068491</c:v>
                      </c:pt>
                      <c:pt idx="32">
                        <c:v>0.38235294117647062</c:v>
                      </c:pt>
                      <c:pt idx="33">
                        <c:v>0.72972972972972971</c:v>
                      </c:pt>
                      <c:pt idx="34">
                        <c:v>0.46808510638297868</c:v>
                      </c:pt>
                      <c:pt idx="35">
                        <c:v>0.33333333333333331</c:v>
                      </c:pt>
                      <c:pt idx="36">
                        <c:v>0.75</c:v>
                      </c:pt>
                      <c:pt idx="37">
                        <c:v>0.52941176470588236</c:v>
                      </c:pt>
                      <c:pt idx="38">
                        <c:v>0.4854368932038835</c:v>
                      </c:pt>
                      <c:pt idx="39">
                        <c:v>0.8571428571428571</c:v>
                      </c:pt>
                      <c:pt idx="40">
                        <c:v>0.36363636363636359</c:v>
                      </c:pt>
                      <c:pt idx="41">
                        <c:v>0.39534883720930231</c:v>
                      </c:pt>
                      <c:pt idx="42">
                        <c:v>0.5357142857142857</c:v>
                      </c:pt>
                      <c:pt idx="43">
                        <c:v>0.875</c:v>
                      </c:pt>
                      <c:pt idx="44">
                        <c:v>0.47368421052631582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JEDNOTKA!$K$246:$K$290</c15:sqref>
                        </c15:formulaRef>
                      </c:ext>
                    </c:extLst>
                    <c:numCache>
                      <c:formatCode>0%</c:formatCode>
                      <c:ptCount val="4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0.1063829787234043</c:v>
                      </c:pt>
                      <c:pt idx="8">
                        <c:v>5.7306590257879646E-3</c:v>
                      </c:pt>
                      <c:pt idx="9">
                        <c:v>6.4000000000000001E-2</c:v>
                      </c:pt>
                      <c:pt idx="10">
                        <c:v>4.736842105263158E-2</c:v>
                      </c:pt>
                      <c:pt idx="11">
                        <c:v>0</c:v>
                      </c:pt>
                      <c:pt idx="12">
                        <c:v>6.9306930693069313E-2</c:v>
                      </c:pt>
                      <c:pt idx="13">
                        <c:v>0.10213776722090261</c:v>
                      </c:pt>
                      <c:pt idx="14">
                        <c:v>7.3349633251833741E-3</c:v>
                      </c:pt>
                      <c:pt idx="15">
                        <c:v>0</c:v>
                      </c:pt>
                      <c:pt idx="16">
                        <c:v>3.4965034965034968E-2</c:v>
                      </c:pt>
                      <c:pt idx="17">
                        <c:v>1.428571428571429E-2</c:v>
                      </c:pt>
                      <c:pt idx="18">
                        <c:v>0.1683168316831683</c:v>
                      </c:pt>
                      <c:pt idx="19">
                        <c:v>0.16949152542372881</c:v>
                      </c:pt>
                      <c:pt idx="20">
                        <c:v>2.0618556701030931E-2</c:v>
                      </c:pt>
                      <c:pt idx="21">
                        <c:v>0.18367346938775511</c:v>
                      </c:pt>
                      <c:pt idx="22">
                        <c:v>0.05</c:v>
                      </c:pt>
                      <c:pt idx="23">
                        <c:v>4.878048780487805E-2</c:v>
                      </c:pt>
                      <c:pt idx="24">
                        <c:v>0</c:v>
                      </c:pt>
                      <c:pt idx="25">
                        <c:v>9.0909090909090912E-2</c:v>
                      </c:pt>
                      <c:pt idx="26">
                        <c:v>0.2142857142857143</c:v>
                      </c:pt>
                      <c:pt idx="27">
                        <c:v>0.28025477707006369</c:v>
                      </c:pt>
                      <c:pt idx="28">
                        <c:v>3.8167938931297711E-2</c:v>
                      </c:pt>
                      <c:pt idx="29">
                        <c:v>0.25735294117647062</c:v>
                      </c:pt>
                      <c:pt idx="30">
                        <c:v>5.6000000000000001E-2</c:v>
                      </c:pt>
                      <c:pt idx="31">
                        <c:v>0</c:v>
                      </c:pt>
                      <c:pt idx="32">
                        <c:v>8.8235294117647065E-2</c:v>
                      </c:pt>
                      <c:pt idx="33">
                        <c:v>2.7027027027027029E-2</c:v>
                      </c:pt>
                      <c:pt idx="34">
                        <c:v>1.063829787234043E-2</c:v>
                      </c:pt>
                      <c:pt idx="35">
                        <c:v>1.754385964912281E-2</c:v>
                      </c:pt>
                      <c:pt idx="36">
                        <c:v>0</c:v>
                      </c:pt>
                      <c:pt idx="37">
                        <c:v>0.29411764705882348</c:v>
                      </c:pt>
                      <c:pt idx="38">
                        <c:v>9.7087378640776691E-3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7.1428571428571425E-2</c:v>
                      </c:pt>
                      <c:pt idx="43">
                        <c:v>0</c:v>
                      </c:pt>
                      <c:pt idx="44">
                        <c:v>0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JEDNOTKA!$G$246:$G$290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17</c:v>
                      </c:pt>
                      <c:pt idx="1">
                        <c:v>41</c:v>
                      </c:pt>
                      <c:pt idx="2">
                        <c:v>128</c:v>
                      </c:pt>
                      <c:pt idx="3">
                        <c:v>132</c:v>
                      </c:pt>
                      <c:pt idx="4">
                        <c:v>131</c:v>
                      </c:pt>
                      <c:pt idx="5">
                        <c:v>15</c:v>
                      </c:pt>
                      <c:pt idx="6">
                        <c:v>13</c:v>
                      </c:pt>
                      <c:pt idx="7">
                        <c:v>47</c:v>
                      </c:pt>
                      <c:pt idx="8">
                        <c:v>349</c:v>
                      </c:pt>
                      <c:pt idx="9">
                        <c:v>125</c:v>
                      </c:pt>
                      <c:pt idx="10">
                        <c:v>190</c:v>
                      </c:pt>
                      <c:pt idx="11">
                        <c:v>488</c:v>
                      </c:pt>
                      <c:pt idx="12">
                        <c:v>101</c:v>
                      </c:pt>
                      <c:pt idx="13">
                        <c:v>421</c:v>
                      </c:pt>
                      <c:pt idx="14">
                        <c:v>409</c:v>
                      </c:pt>
                      <c:pt idx="15">
                        <c:v>127</c:v>
                      </c:pt>
                      <c:pt idx="16">
                        <c:v>143</c:v>
                      </c:pt>
                      <c:pt idx="17">
                        <c:v>70</c:v>
                      </c:pt>
                      <c:pt idx="18">
                        <c:v>101</c:v>
                      </c:pt>
                      <c:pt idx="19">
                        <c:v>118</c:v>
                      </c:pt>
                      <c:pt idx="20">
                        <c:v>97</c:v>
                      </c:pt>
                      <c:pt idx="21">
                        <c:v>49</c:v>
                      </c:pt>
                      <c:pt idx="22">
                        <c:v>60</c:v>
                      </c:pt>
                      <c:pt idx="23">
                        <c:v>41</c:v>
                      </c:pt>
                      <c:pt idx="24">
                        <c:v>41</c:v>
                      </c:pt>
                      <c:pt idx="25">
                        <c:v>132</c:v>
                      </c:pt>
                      <c:pt idx="26">
                        <c:v>252</c:v>
                      </c:pt>
                      <c:pt idx="27">
                        <c:v>157</c:v>
                      </c:pt>
                      <c:pt idx="28">
                        <c:v>131</c:v>
                      </c:pt>
                      <c:pt idx="29">
                        <c:v>136</c:v>
                      </c:pt>
                      <c:pt idx="30">
                        <c:v>125</c:v>
                      </c:pt>
                      <c:pt idx="31">
                        <c:v>73</c:v>
                      </c:pt>
                      <c:pt idx="32">
                        <c:v>102</c:v>
                      </c:pt>
                      <c:pt idx="33">
                        <c:v>37</c:v>
                      </c:pt>
                      <c:pt idx="34">
                        <c:v>94</c:v>
                      </c:pt>
                      <c:pt idx="35">
                        <c:v>57</c:v>
                      </c:pt>
                      <c:pt idx="36">
                        <c:v>12</c:v>
                      </c:pt>
                      <c:pt idx="37">
                        <c:v>119</c:v>
                      </c:pt>
                      <c:pt idx="38">
                        <c:v>103</c:v>
                      </c:pt>
                      <c:pt idx="39">
                        <c:v>14</c:v>
                      </c:pt>
                      <c:pt idx="40">
                        <c:v>66</c:v>
                      </c:pt>
                      <c:pt idx="41">
                        <c:v>43</c:v>
                      </c:pt>
                      <c:pt idx="42">
                        <c:v>28</c:v>
                      </c:pt>
                      <c:pt idx="43">
                        <c:v>24</c:v>
                      </c:pt>
                      <c:pt idx="44">
                        <c:v>19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2AE-49F9-AFE0-61B233704284}"/>
                  </c:ext>
                </c:extLst>
              </c15:ser>
            </c15:filteredBubbleSeries>
          </c:ext>
        </c:extLst>
      </c:bubbleChart>
      <c:valAx>
        <c:axId val="52298156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522983208"/>
        <c:crosses val="autoZero"/>
        <c:crossBetween val="midCat"/>
      </c:valAx>
      <c:valAx>
        <c:axId val="52298320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522981568"/>
        <c:crosses val="autoZero"/>
        <c:crossBetween val="midCat"/>
      </c:valAx>
      <c:spPr>
        <a:noFill/>
        <a:ln w="6350"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Technické</a:t>
            </a:r>
            <a:r>
              <a:rPr lang="en-US"/>
              <a:t> vědy</a:t>
            </a:r>
          </a:p>
        </c:rich>
      </c:tx>
      <c:layout>
        <c:manualLayout>
          <c:xMode val="edge"/>
          <c:yMode val="edge"/>
          <c:x val="0.42847692844505747"/>
          <c:y val="2.857142857142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FieldTypes_Predatori!$F$34:$F$86</c:f>
              <c:numCache>
                <c:formatCode>0%</c:formatCode>
                <c:ptCount val="53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8</c:v>
                </c:pt>
                <c:pt idx="8">
                  <c:v>0</c:v>
                </c:pt>
                <c:pt idx="9">
                  <c:v>7</c:v>
                </c:pt>
                <c:pt idx="10">
                  <c:v>14</c:v>
                </c:pt>
                <c:pt idx="11">
                  <c:v>4</c:v>
                </c:pt>
                <c:pt idx="12">
                  <c:v>27</c:v>
                </c:pt>
                <c:pt idx="13">
                  <c:v>9</c:v>
                </c:pt>
                <c:pt idx="14">
                  <c:v>22</c:v>
                </c:pt>
                <c:pt idx="15">
                  <c:v>137</c:v>
                </c:pt>
                <c:pt idx="16">
                  <c:v>62</c:v>
                </c:pt>
                <c:pt idx="17">
                  <c:v>119</c:v>
                </c:pt>
                <c:pt idx="18">
                  <c:v>41</c:v>
                </c:pt>
                <c:pt idx="19">
                  <c:v>24</c:v>
                </c:pt>
                <c:pt idx="20">
                  <c:v>23</c:v>
                </c:pt>
                <c:pt idx="21">
                  <c:v>3</c:v>
                </c:pt>
                <c:pt idx="22">
                  <c:v>73</c:v>
                </c:pt>
                <c:pt idx="23">
                  <c:v>142</c:v>
                </c:pt>
                <c:pt idx="24">
                  <c:v>76</c:v>
                </c:pt>
                <c:pt idx="25">
                  <c:v>109</c:v>
                </c:pt>
                <c:pt idx="26">
                  <c:v>60</c:v>
                </c:pt>
                <c:pt idx="27">
                  <c:v>18</c:v>
                </c:pt>
                <c:pt idx="28">
                  <c:v>157</c:v>
                </c:pt>
                <c:pt idx="29">
                  <c:v>163</c:v>
                </c:pt>
                <c:pt idx="30">
                  <c:v>101</c:v>
                </c:pt>
                <c:pt idx="31">
                  <c:v>98</c:v>
                </c:pt>
                <c:pt idx="32">
                  <c:v>38</c:v>
                </c:pt>
                <c:pt idx="33">
                  <c:v>22</c:v>
                </c:pt>
                <c:pt idx="34">
                  <c:v>61</c:v>
                </c:pt>
                <c:pt idx="35">
                  <c:v>59</c:v>
                </c:pt>
                <c:pt idx="36">
                  <c:v>137</c:v>
                </c:pt>
                <c:pt idx="37">
                  <c:v>22</c:v>
                </c:pt>
                <c:pt idx="38">
                  <c:v>164</c:v>
                </c:pt>
                <c:pt idx="39">
                  <c:v>37</c:v>
                </c:pt>
                <c:pt idx="40">
                  <c:v>64</c:v>
                </c:pt>
                <c:pt idx="41">
                  <c:v>65</c:v>
                </c:pt>
                <c:pt idx="42">
                  <c:v>11</c:v>
                </c:pt>
                <c:pt idx="43">
                  <c:v>11</c:v>
                </c:pt>
                <c:pt idx="44">
                  <c:v>62</c:v>
                </c:pt>
                <c:pt idx="45">
                  <c:v>12</c:v>
                </c:pt>
                <c:pt idx="46">
                  <c:v>30</c:v>
                </c:pt>
                <c:pt idx="47">
                  <c:v>15</c:v>
                </c:pt>
                <c:pt idx="48">
                  <c:v>6</c:v>
                </c:pt>
                <c:pt idx="49">
                  <c:v>12</c:v>
                </c:pt>
                <c:pt idx="50">
                  <c:v>11</c:v>
                </c:pt>
                <c:pt idx="51">
                  <c:v>10</c:v>
                </c:pt>
                <c:pt idx="52">
                  <c:v>1</c:v>
                </c:pt>
              </c:numCache>
            </c:numRef>
          </c:xVal>
          <c:yVal>
            <c:numRef>
              <c:f>FieldTypes_Predatori!$D$34:$D$86</c:f>
              <c:numCache>
                <c:formatCode>General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15</c:v>
                </c:pt>
                <c:pt idx="52">
                  <c:v>#N/A</c:v>
                </c:pt>
              </c:numCache>
            </c:numRef>
          </c:yVal>
          <c:bubbleSize>
            <c:numRef>
              <c:f>FieldTypes_Predatori!$E$34:$E$86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5000</c:v>
                </c:pt>
                <c:pt idx="5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011-468A-A967-B6BC84725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964114464"/>
        <c:axId val="964114792"/>
      </c:bubbleChart>
      <c:valAx>
        <c:axId val="964114464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964114792"/>
        <c:crosses val="autoZero"/>
        <c:crossBetween val="midCat"/>
      </c:valAx>
      <c:valAx>
        <c:axId val="964114792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964114464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Humanitní vědy</a:t>
            </a:r>
            <a:endParaRPr lang="en-US"/>
          </a:p>
        </c:rich>
      </c:tx>
      <c:layout>
        <c:manualLayout>
          <c:xMode val="edge"/>
          <c:yMode val="edge"/>
          <c:x val="0.4291515485892588"/>
          <c:y val="2.857142857142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Humanitní vědy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xVal>
            <c:numRef>
              <c:f>FieldTypes_Predatori!$F$87:$F$121</c:f>
              <c:numCache>
                <c:formatCode>0%</c:formatCode>
                <c:ptCount val="35"/>
                <c:pt idx="0">
                  <c:v>42</c:v>
                </c:pt>
                <c:pt idx="1">
                  <c:v>21</c:v>
                </c:pt>
                <c:pt idx="2">
                  <c:v>8</c:v>
                </c:pt>
                <c:pt idx="3">
                  <c:v>16</c:v>
                </c:pt>
                <c:pt idx="4">
                  <c:v>10</c:v>
                </c:pt>
                <c:pt idx="5">
                  <c:v>218</c:v>
                </c:pt>
                <c:pt idx="6">
                  <c:v>83</c:v>
                </c:pt>
                <c:pt idx="7">
                  <c:v>33</c:v>
                </c:pt>
                <c:pt idx="8">
                  <c:v>27</c:v>
                </c:pt>
                <c:pt idx="9">
                  <c:v>52</c:v>
                </c:pt>
                <c:pt idx="10">
                  <c:v>49</c:v>
                </c:pt>
                <c:pt idx="11">
                  <c:v>40</c:v>
                </c:pt>
                <c:pt idx="12">
                  <c:v>3</c:v>
                </c:pt>
                <c:pt idx="13">
                  <c:v>2</c:v>
                </c:pt>
                <c:pt idx="14">
                  <c:v>8</c:v>
                </c:pt>
                <c:pt idx="15">
                  <c:v>11</c:v>
                </c:pt>
                <c:pt idx="16">
                  <c:v>133</c:v>
                </c:pt>
                <c:pt idx="17">
                  <c:v>30</c:v>
                </c:pt>
                <c:pt idx="18">
                  <c:v>300</c:v>
                </c:pt>
                <c:pt idx="19">
                  <c:v>30</c:v>
                </c:pt>
                <c:pt idx="20">
                  <c:v>49</c:v>
                </c:pt>
                <c:pt idx="21">
                  <c:v>50</c:v>
                </c:pt>
                <c:pt idx="22">
                  <c:v>3</c:v>
                </c:pt>
                <c:pt idx="23">
                  <c:v>80</c:v>
                </c:pt>
                <c:pt idx="24">
                  <c:v>97</c:v>
                </c:pt>
                <c:pt idx="25">
                  <c:v>23</c:v>
                </c:pt>
                <c:pt idx="26">
                  <c:v>169</c:v>
                </c:pt>
                <c:pt idx="27">
                  <c:v>188</c:v>
                </c:pt>
                <c:pt idx="28">
                  <c:v>33</c:v>
                </c:pt>
                <c:pt idx="29">
                  <c:v>8</c:v>
                </c:pt>
                <c:pt idx="30">
                  <c:v>17</c:v>
                </c:pt>
                <c:pt idx="31">
                  <c:v>18</c:v>
                </c:pt>
                <c:pt idx="32">
                  <c:v>24</c:v>
                </c:pt>
                <c:pt idx="33">
                  <c:v>10</c:v>
                </c:pt>
                <c:pt idx="34">
                  <c:v>23</c:v>
                </c:pt>
              </c:numCache>
            </c:numRef>
          </c:xVal>
          <c:yVal>
            <c:numRef>
              <c:f>FieldTypes_Predatori!$D$87:$D$121</c:f>
              <c:numCache>
                <c:formatCode>General</c:formatCode>
                <c:ptCount val="3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15</c:v>
                </c:pt>
                <c:pt idx="34">
                  <c:v>#N/A</c:v>
                </c:pt>
              </c:numCache>
            </c:numRef>
          </c:yVal>
          <c:bubbleSize>
            <c:numRef>
              <c:f>FieldTypes_Predatori!$E$87:$E$121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5000</c:v>
                </c:pt>
                <c:pt idx="34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295-4902-B3D4-68A8A6600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964114464"/>
        <c:axId val="964114792"/>
      </c:bubbleChart>
      <c:valAx>
        <c:axId val="964114464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964114792"/>
        <c:crosses val="autoZero"/>
        <c:crossBetween val="midCat"/>
      </c:valAx>
      <c:valAx>
        <c:axId val="964114792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964114464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Lékařské vědy</a:t>
            </a:r>
            <a:endParaRPr lang="en-US"/>
          </a:p>
        </c:rich>
      </c:tx>
      <c:layout>
        <c:manualLayout>
          <c:xMode val="edge"/>
          <c:yMode val="edge"/>
          <c:x val="0.43671410429202623"/>
          <c:y val="2.38095238095238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Lékařské vědy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xVal>
            <c:numRef>
              <c:f>FieldTypes_Predatori!$F$122:$F$164</c:f>
              <c:numCache>
                <c:formatCode>0%</c:formatCode>
                <c:ptCount val="43"/>
                <c:pt idx="0">
                  <c:v>819</c:v>
                </c:pt>
                <c:pt idx="1">
                  <c:v>152</c:v>
                </c:pt>
                <c:pt idx="2">
                  <c:v>382</c:v>
                </c:pt>
                <c:pt idx="3">
                  <c:v>375</c:v>
                </c:pt>
                <c:pt idx="4">
                  <c:v>211</c:v>
                </c:pt>
                <c:pt idx="5">
                  <c:v>765</c:v>
                </c:pt>
                <c:pt idx="6">
                  <c:v>548</c:v>
                </c:pt>
                <c:pt idx="7">
                  <c:v>1097</c:v>
                </c:pt>
                <c:pt idx="8">
                  <c:v>368</c:v>
                </c:pt>
                <c:pt idx="9">
                  <c:v>123</c:v>
                </c:pt>
                <c:pt idx="10">
                  <c:v>161</c:v>
                </c:pt>
                <c:pt idx="11">
                  <c:v>391</c:v>
                </c:pt>
                <c:pt idx="12">
                  <c:v>68</c:v>
                </c:pt>
                <c:pt idx="13">
                  <c:v>83</c:v>
                </c:pt>
                <c:pt idx="14">
                  <c:v>145</c:v>
                </c:pt>
                <c:pt idx="15">
                  <c:v>132</c:v>
                </c:pt>
                <c:pt idx="16">
                  <c:v>173</c:v>
                </c:pt>
                <c:pt idx="17">
                  <c:v>93</c:v>
                </c:pt>
                <c:pt idx="18">
                  <c:v>385</c:v>
                </c:pt>
                <c:pt idx="19">
                  <c:v>135</c:v>
                </c:pt>
                <c:pt idx="20">
                  <c:v>47</c:v>
                </c:pt>
                <c:pt idx="21">
                  <c:v>51</c:v>
                </c:pt>
                <c:pt idx="22">
                  <c:v>129</c:v>
                </c:pt>
                <c:pt idx="23">
                  <c:v>29</c:v>
                </c:pt>
                <c:pt idx="24">
                  <c:v>784</c:v>
                </c:pt>
                <c:pt idx="25">
                  <c:v>1664</c:v>
                </c:pt>
                <c:pt idx="26">
                  <c:v>938</c:v>
                </c:pt>
                <c:pt idx="27">
                  <c:v>712</c:v>
                </c:pt>
                <c:pt idx="28">
                  <c:v>636</c:v>
                </c:pt>
                <c:pt idx="29">
                  <c:v>1249</c:v>
                </c:pt>
                <c:pt idx="30">
                  <c:v>207</c:v>
                </c:pt>
                <c:pt idx="31">
                  <c:v>161</c:v>
                </c:pt>
                <c:pt idx="32">
                  <c:v>437</c:v>
                </c:pt>
                <c:pt idx="33">
                  <c:v>118</c:v>
                </c:pt>
                <c:pt idx="34">
                  <c:v>340</c:v>
                </c:pt>
                <c:pt idx="35">
                  <c:v>105</c:v>
                </c:pt>
                <c:pt idx="36">
                  <c:v>64</c:v>
                </c:pt>
                <c:pt idx="37">
                  <c:v>5</c:v>
                </c:pt>
                <c:pt idx="38">
                  <c:v>97</c:v>
                </c:pt>
                <c:pt idx="39">
                  <c:v>63</c:v>
                </c:pt>
                <c:pt idx="40">
                  <c:v>85</c:v>
                </c:pt>
                <c:pt idx="41">
                  <c:v>10</c:v>
                </c:pt>
                <c:pt idx="42">
                  <c:v>11</c:v>
                </c:pt>
              </c:numCache>
            </c:numRef>
          </c:xVal>
          <c:yVal>
            <c:numRef>
              <c:f>FieldTypes_Predatori!$D$122:$D$164</c:f>
              <c:numCache>
                <c:formatCode>General</c:formatCode>
                <c:ptCount val="4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15</c:v>
                </c:pt>
                <c:pt idx="42">
                  <c:v>#N/A</c:v>
                </c:pt>
              </c:numCache>
            </c:numRef>
          </c:yVal>
          <c:bubbleSize>
            <c:numRef>
              <c:f>FieldTypes_Predatori!$E$122:$E$164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5000</c:v>
                </c:pt>
                <c:pt idx="4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2A0-4483-8760-D19C7E05B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964114464"/>
        <c:axId val="964114792"/>
      </c:bubbleChart>
      <c:valAx>
        <c:axId val="964114464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964114792"/>
        <c:crosses val="autoZero"/>
        <c:crossBetween val="midCat"/>
      </c:valAx>
      <c:valAx>
        <c:axId val="964114792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964114464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Přírodní vědy</a:t>
            </a:r>
            <a:endParaRPr lang="en-US"/>
          </a:p>
        </c:rich>
      </c:tx>
      <c:layout>
        <c:manualLayout>
          <c:xMode val="edge"/>
          <c:yMode val="edge"/>
          <c:x val="0.45319452256382509"/>
          <c:y val="2.857142857142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Přírodní vědy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xVal>
            <c:numRef>
              <c:f>FieldTypes_Predatori!$F$165:$F$251</c:f>
              <c:numCache>
                <c:formatCode>0%</c:formatCode>
                <c:ptCount val="87"/>
                <c:pt idx="0">
                  <c:v>217</c:v>
                </c:pt>
                <c:pt idx="1">
                  <c:v>93</c:v>
                </c:pt>
                <c:pt idx="2">
                  <c:v>2</c:v>
                </c:pt>
                <c:pt idx="3">
                  <c:v>4</c:v>
                </c:pt>
                <c:pt idx="4">
                  <c:v>27</c:v>
                </c:pt>
                <c:pt idx="5">
                  <c:v>0</c:v>
                </c:pt>
                <c:pt idx="6">
                  <c:v>1</c:v>
                </c:pt>
                <c:pt idx="7">
                  <c:v>7</c:v>
                </c:pt>
                <c:pt idx="8">
                  <c:v>12</c:v>
                </c:pt>
                <c:pt idx="9">
                  <c:v>1</c:v>
                </c:pt>
                <c:pt idx="10">
                  <c:v>9</c:v>
                </c:pt>
                <c:pt idx="11">
                  <c:v>36</c:v>
                </c:pt>
                <c:pt idx="12">
                  <c:v>6</c:v>
                </c:pt>
                <c:pt idx="13">
                  <c:v>5</c:v>
                </c:pt>
                <c:pt idx="14">
                  <c:v>0</c:v>
                </c:pt>
                <c:pt idx="15">
                  <c:v>61</c:v>
                </c:pt>
                <c:pt idx="16">
                  <c:v>45</c:v>
                </c:pt>
                <c:pt idx="17">
                  <c:v>25</c:v>
                </c:pt>
                <c:pt idx="18">
                  <c:v>96</c:v>
                </c:pt>
                <c:pt idx="19">
                  <c:v>4</c:v>
                </c:pt>
                <c:pt idx="20">
                  <c:v>18</c:v>
                </c:pt>
                <c:pt idx="21">
                  <c:v>5</c:v>
                </c:pt>
                <c:pt idx="22">
                  <c:v>28</c:v>
                </c:pt>
                <c:pt idx="23">
                  <c:v>48</c:v>
                </c:pt>
                <c:pt idx="24">
                  <c:v>36</c:v>
                </c:pt>
                <c:pt idx="25">
                  <c:v>34</c:v>
                </c:pt>
                <c:pt idx="26">
                  <c:v>26</c:v>
                </c:pt>
                <c:pt idx="27">
                  <c:v>31</c:v>
                </c:pt>
                <c:pt idx="28">
                  <c:v>28</c:v>
                </c:pt>
                <c:pt idx="29">
                  <c:v>60</c:v>
                </c:pt>
                <c:pt idx="30">
                  <c:v>15</c:v>
                </c:pt>
                <c:pt idx="31">
                  <c:v>36</c:v>
                </c:pt>
                <c:pt idx="32">
                  <c:v>14</c:v>
                </c:pt>
                <c:pt idx="33">
                  <c:v>15</c:v>
                </c:pt>
                <c:pt idx="34">
                  <c:v>68</c:v>
                </c:pt>
                <c:pt idx="35">
                  <c:v>25</c:v>
                </c:pt>
                <c:pt idx="36">
                  <c:v>25</c:v>
                </c:pt>
                <c:pt idx="37">
                  <c:v>57</c:v>
                </c:pt>
                <c:pt idx="38">
                  <c:v>28</c:v>
                </c:pt>
                <c:pt idx="39">
                  <c:v>20</c:v>
                </c:pt>
                <c:pt idx="40">
                  <c:v>2</c:v>
                </c:pt>
                <c:pt idx="41">
                  <c:v>6</c:v>
                </c:pt>
                <c:pt idx="42">
                  <c:v>65</c:v>
                </c:pt>
                <c:pt idx="43">
                  <c:v>7</c:v>
                </c:pt>
                <c:pt idx="44">
                  <c:v>10</c:v>
                </c:pt>
                <c:pt idx="45">
                  <c:v>0</c:v>
                </c:pt>
                <c:pt idx="46">
                  <c:v>2</c:v>
                </c:pt>
                <c:pt idx="47">
                  <c:v>73</c:v>
                </c:pt>
                <c:pt idx="48">
                  <c:v>71</c:v>
                </c:pt>
                <c:pt idx="49">
                  <c:v>414</c:v>
                </c:pt>
                <c:pt idx="50">
                  <c:v>4</c:v>
                </c:pt>
                <c:pt idx="51">
                  <c:v>13</c:v>
                </c:pt>
                <c:pt idx="52">
                  <c:v>63</c:v>
                </c:pt>
                <c:pt idx="53">
                  <c:v>163</c:v>
                </c:pt>
                <c:pt idx="54">
                  <c:v>137</c:v>
                </c:pt>
                <c:pt idx="55">
                  <c:v>7</c:v>
                </c:pt>
                <c:pt idx="56">
                  <c:v>32</c:v>
                </c:pt>
                <c:pt idx="57">
                  <c:v>69</c:v>
                </c:pt>
                <c:pt idx="58">
                  <c:v>37</c:v>
                </c:pt>
                <c:pt idx="59">
                  <c:v>166</c:v>
                </c:pt>
                <c:pt idx="60">
                  <c:v>41</c:v>
                </c:pt>
                <c:pt idx="61">
                  <c:v>59</c:v>
                </c:pt>
                <c:pt idx="62">
                  <c:v>3</c:v>
                </c:pt>
                <c:pt idx="63">
                  <c:v>11</c:v>
                </c:pt>
                <c:pt idx="64">
                  <c:v>285</c:v>
                </c:pt>
                <c:pt idx="65">
                  <c:v>72</c:v>
                </c:pt>
                <c:pt idx="66">
                  <c:v>0</c:v>
                </c:pt>
                <c:pt idx="67">
                  <c:v>97</c:v>
                </c:pt>
                <c:pt idx="68">
                  <c:v>5</c:v>
                </c:pt>
                <c:pt idx="69">
                  <c:v>60</c:v>
                </c:pt>
                <c:pt idx="70">
                  <c:v>41</c:v>
                </c:pt>
                <c:pt idx="71">
                  <c:v>8</c:v>
                </c:pt>
                <c:pt idx="72">
                  <c:v>8</c:v>
                </c:pt>
                <c:pt idx="73">
                  <c:v>7</c:v>
                </c:pt>
                <c:pt idx="74">
                  <c:v>26</c:v>
                </c:pt>
                <c:pt idx="75">
                  <c:v>9</c:v>
                </c:pt>
                <c:pt idx="76">
                  <c:v>24</c:v>
                </c:pt>
                <c:pt idx="77">
                  <c:v>56</c:v>
                </c:pt>
                <c:pt idx="78">
                  <c:v>21</c:v>
                </c:pt>
                <c:pt idx="79">
                  <c:v>19</c:v>
                </c:pt>
                <c:pt idx="80">
                  <c:v>24</c:v>
                </c:pt>
                <c:pt idx="81">
                  <c:v>8</c:v>
                </c:pt>
                <c:pt idx="82">
                  <c:v>0</c:v>
                </c:pt>
                <c:pt idx="83">
                  <c:v>4</c:v>
                </c:pt>
                <c:pt idx="84">
                  <c:v>4</c:v>
                </c:pt>
                <c:pt idx="85">
                  <c:v>10</c:v>
                </c:pt>
                <c:pt idx="86">
                  <c:v>3</c:v>
                </c:pt>
              </c:numCache>
            </c:numRef>
          </c:xVal>
          <c:yVal>
            <c:numRef>
              <c:f>FieldTypes_Predatori!$D$165:$D$251</c:f>
              <c:numCache>
                <c:formatCode>General</c:formatCode>
                <c:ptCount val="8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15</c:v>
                </c:pt>
                <c:pt idx="86">
                  <c:v>#N/A</c:v>
                </c:pt>
              </c:numCache>
            </c:numRef>
          </c:yVal>
          <c:bubbleSize>
            <c:numRef>
              <c:f>FieldTypes_Predatori!$E$165:$E$251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5000</c:v>
                </c:pt>
                <c:pt idx="86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B4E2-46D9-9160-755062F73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964114464"/>
        <c:axId val="964114792"/>
      </c:bubbleChart>
      <c:valAx>
        <c:axId val="964114464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964114792"/>
        <c:crosses val="autoZero"/>
        <c:crossBetween val="midCat"/>
      </c:valAx>
      <c:valAx>
        <c:axId val="964114792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964114464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Společenské vědy</a:t>
            </a:r>
            <a:endParaRPr lang="en-US"/>
          </a:p>
        </c:rich>
      </c:tx>
      <c:layout>
        <c:manualLayout>
          <c:xMode val="edge"/>
          <c:yMode val="edge"/>
          <c:x val="0.38957533864110827"/>
          <c:y val="2.857142857142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Společenské vědy</c:v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xVal>
            <c:numRef>
              <c:f>FieldTypes_Predatori!$F$252:$F$297</c:f>
              <c:numCache>
                <c:formatCode>0%</c:formatCode>
                <c:ptCount val="46"/>
                <c:pt idx="0">
                  <c:v>2</c:v>
                </c:pt>
                <c:pt idx="1">
                  <c:v>11</c:v>
                </c:pt>
                <c:pt idx="2">
                  <c:v>24</c:v>
                </c:pt>
                <c:pt idx="3">
                  <c:v>61</c:v>
                </c:pt>
                <c:pt idx="4">
                  <c:v>70</c:v>
                </c:pt>
                <c:pt idx="5">
                  <c:v>7</c:v>
                </c:pt>
                <c:pt idx="6">
                  <c:v>4</c:v>
                </c:pt>
                <c:pt idx="7">
                  <c:v>20</c:v>
                </c:pt>
                <c:pt idx="8">
                  <c:v>150</c:v>
                </c:pt>
                <c:pt idx="9">
                  <c:v>40</c:v>
                </c:pt>
                <c:pt idx="10">
                  <c:v>120</c:v>
                </c:pt>
                <c:pt idx="11">
                  <c:v>174</c:v>
                </c:pt>
                <c:pt idx="12">
                  <c:v>83</c:v>
                </c:pt>
                <c:pt idx="13">
                  <c:v>321</c:v>
                </c:pt>
                <c:pt idx="14">
                  <c:v>363</c:v>
                </c:pt>
                <c:pt idx="15">
                  <c:v>26</c:v>
                </c:pt>
                <c:pt idx="16">
                  <c:v>75</c:v>
                </c:pt>
                <c:pt idx="17">
                  <c:v>38</c:v>
                </c:pt>
                <c:pt idx="18">
                  <c:v>63</c:v>
                </c:pt>
                <c:pt idx="19">
                  <c:v>77</c:v>
                </c:pt>
                <c:pt idx="20">
                  <c:v>28</c:v>
                </c:pt>
                <c:pt idx="21">
                  <c:v>24</c:v>
                </c:pt>
                <c:pt idx="22">
                  <c:v>34</c:v>
                </c:pt>
                <c:pt idx="23">
                  <c:v>25</c:v>
                </c:pt>
                <c:pt idx="24">
                  <c:v>11</c:v>
                </c:pt>
                <c:pt idx="25">
                  <c:v>77</c:v>
                </c:pt>
                <c:pt idx="26">
                  <c:v>115</c:v>
                </c:pt>
                <c:pt idx="27">
                  <c:v>72</c:v>
                </c:pt>
                <c:pt idx="28">
                  <c:v>53</c:v>
                </c:pt>
                <c:pt idx="29">
                  <c:v>81</c:v>
                </c:pt>
                <c:pt idx="30">
                  <c:v>94</c:v>
                </c:pt>
                <c:pt idx="31">
                  <c:v>23</c:v>
                </c:pt>
                <c:pt idx="32">
                  <c:v>39</c:v>
                </c:pt>
                <c:pt idx="33">
                  <c:v>27</c:v>
                </c:pt>
                <c:pt idx="34">
                  <c:v>44</c:v>
                </c:pt>
                <c:pt idx="35">
                  <c:v>19</c:v>
                </c:pt>
                <c:pt idx="36">
                  <c:v>9</c:v>
                </c:pt>
                <c:pt idx="37">
                  <c:v>63</c:v>
                </c:pt>
                <c:pt idx="38">
                  <c:v>50</c:v>
                </c:pt>
                <c:pt idx="39">
                  <c:v>12</c:v>
                </c:pt>
                <c:pt idx="40">
                  <c:v>24</c:v>
                </c:pt>
                <c:pt idx="41">
                  <c:v>17</c:v>
                </c:pt>
                <c:pt idx="42">
                  <c:v>15</c:v>
                </c:pt>
                <c:pt idx="43">
                  <c:v>21</c:v>
                </c:pt>
                <c:pt idx="44">
                  <c:v>10</c:v>
                </c:pt>
                <c:pt idx="45">
                  <c:v>9</c:v>
                </c:pt>
              </c:numCache>
            </c:numRef>
          </c:xVal>
          <c:yVal>
            <c:numRef>
              <c:f>FieldTypes_Predatori!$D$252:$D$297</c:f>
              <c:numCache>
                <c:formatCode>General</c:formatCode>
                <c:ptCount val="4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15</c:v>
                </c:pt>
                <c:pt idx="45">
                  <c:v>#N/A</c:v>
                </c:pt>
              </c:numCache>
            </c:numRef>
          </c:yVal>
          <c:bubbleSize>
            <c:numRef>
              <c:f>FieldTypes_Predatori!$E$252:$E$297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5000</c:v>
                </c:pt>
                <c:pt idx="45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3012-45A4-B778-F59796197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964114464"/>
        <c:axId val="964114792"/>
      </c:bubbleChart>
      <c:valAx>
        <c:axId val="964114464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964114792"/>
        <c:crosses val="autoZero"/>
        <c:crossBetween val="midCat"/>
      </c:valAx>
      <c:valAx>
        <c:axId val="964114792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964114464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8373369418788"/>
          <c:y val="6.3575627187601763E-2"/>
          <c:w val="0.84975542417059458"/>
          <c:h val="0.78566534334158011"/>
        </c:manualLayout>
      </c:layout>
      <c:bubbleChart>
        <c:varyColors val="0"/>
        <c:ser>
          <c:idx val="0"/>
          <c:order val="0"/>
          <c:tx>
            <c:v>Zemědělské a veterinární vědy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JEDNOTKA!$J$2:$J$31</c:f>
              <c:numCache>
                <c:formatCode>0%</c:formatCode>
                <c:ptCount val="30"/>
                <c:pt idx="0">
                  <c:v>0.55263157894736847</c:v>
                </c:pt>
                <c:pt idx="1">
                  <c:v>0.55882352941176472</c:v>
                </c:pt>
                <c:pt idx="2">
                  <c:v>0.6097560975609756</c:v>
                </c:pt>
                <c:pt idx="3">
                  <c:v>0.169811320754717</c:v>
                </c:pt>
                <c:pt idx="4">
                  <c:v>0.3902439024390244</c:v>
                </c:pt>
                <c:pt idx="5">
                  <c:v>0.63636363636363635</c:v>
                </c:pt>
                <c:pt idx="6">
                  <c:v>0.6097560975609756</c:v>
                </c:pt>
                <c:pt idx="7">
                  <c:v>0.72413793103448276</c:v>
                </c:pt>
                <c:pt idx="8">
                  <c:v>0.42857142857142849</c:v>
                </c:pt>
                <c:pt idx="9">
                  <c:v>0.1176470588235294</c:v>
                </c:pt>
                <c:pt idx="10">
                  <c:v>0.16666666666666671</c:v>
                </c:pt>
                <c:pt idx="11">
                  <c:v>0.70588235294117652</c:v>
                </c:pt>
                <c:pt idx="12">
                  <c:v>0.1206896551724138</c:v>
                </c:pt>
                <c:pt idx="13">
                  <c:v>0.5625</c:v>
                </c:pt>
                <c:pt idx="14">
                  <c:v>0.21758241758241759</c:v>
                </c:pt>
                <c:pt idx="15">
                  <c:v>0.24516129032258061</c:v>
                </c:pt>
                <c:pt idx="16">
                  <c:v>0.77486910994764402</c:v>
                </c:pt>
                <c:pt idx="17">
                  <c:v>0.22142857142857139</c:v>
                </c:pt>
                <c:pt idx="18">
                  <c:v>0.34691195795006569</c:v>
                </c:pt>
                <c:pt idx="19">
                  <c:v>0.44050632911392412</c:v>
                </c:pt>
                <c:pt idx="20">
                  <c:v>0.58895705521472397</c:v>
                </c:pt>
                <c:pt idx="21">
                  <c:v>0.39001848428835489</c:v>
                </c:pt>
                <c:pt idx="22">
                  <c:v>6.6666666666666666E-2</c:v>
                </c:pt>
                <c:pt idx="23">
                  <c:v>0.2055137844611529</c:v>
                </c:pt>
                <c:pt idx="24">
                  <c:v>9.8265895953757232E-2</c:v>
                </c:pt>
                <c:pt idx="25">
                  <c:v>0.4064327485380117</c:v>
                </c:pt>
                <c:pt idx="26">
                  <c:v>9.3360995850622408E-2</c:v>
                </c:pt>
                <c:pt idx="27">
                  <c:v>0.31398963730569951</c:v>
                </c:pt>
                <c:pt idx="28">
                  <c:v>0.2098765432098765</c:v>
                </c:pt>
                <c:pt idx="29">
                  <c:v>0.1702127659574468</c:v>
                </c:pt>
              </c:numCache>
            </c:numRef>
          </c:xVal>
          <c:yVal>
            <c:numRef>
              <c:f>JEDNOTKA!$K$2:$K$31</c:f>
              <c:numCache>
                <c:formatCode>0%</c:formatCode>
                <c:ptCount val="30"/>
                <c:pt idx="0">
                  <c:v>0</c:v>
                </c:pt>
                <c:pt idx="1">
                  <c:v>8.8235294117647065E-2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2.4390243902439029E-2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1.5384615384615391E-2</c:v>
                </c:pt>
                <c:pt idx="15">
                  <c:v>0</c:v>
                </c:pt>
                <c:pt idx="16">
                  <c:v>5.235602094240838E-3</c:v>
                </c:pt>
                <c:pt idx="17">
                  <c:v>0</c:v>
                </c:pt>
                <c:pt idx="18">
                  <c:v>0</c:v>
                </c:pt>
                <c:pt idx="19">
                  <c:v>7.848101265822785E-2</c:v>
                </c:pt>
                <c:pt idx="20">
                  <c:v>4.2944785276073622E-2</c:v>
                </c:pt>
                <c:pt idx="21">
                  <c:v>2.5878003696857669E-2</c:v>
                </c:pt>
                <c:pt idx="22">
                  <c:v>0</c:v>
                </c:pt>
                <c:pt idx="23">
                  <c:v>7.5187969924812026E-3</c:v>
                </c:pt>
                <c:pt idx="24">
                  <c:v>2.8901734104046239E-2</c:v>
                </c:pt>
                <c:pt idx="25">
                  <c:v>1.900584795321637E-2</c:v>
                </c:pt>
                <c:pt idx="26">
                  <c:v>2.6970954356846471E-2</c:v>
                </c:pt>
                <c:pt idx="27">
                  <c:v>7.2538860103626944E-3</c:v>
                </c:pt>
                <c:pt idx="28">
                  <c:v>8.23045267489712E-3</c:v>
                </c:pt>
                <c:pt idx="29">
                  <c:v>2.1276595744680851E-2</c:v>
                </c:pt>
              </c:numCache>
            </c:numRef>
          </c:yVal>
          <c:bubbleSize>
            <c:numRef>
              <c:f>JEDNOTKA!$G$2:$G$31</c:f>
              <c:numCache>
                <c:formatCode>General</c:formatCode>
                <c:ptCount val="30"/>
                <c:pt idx="0">
                  <c:v>38</c:v>
                </c:pt>
                <c:pt idx="1">
                  <c:v>34</c:v>
                </c:pt>
                <c:pt idx="2">
                  <c:v>41</c:v>
                </c:pt>
                <c:pt idx="3">
                  <c:v>53</c:v>
                </c:pt>
                <c:pt idx="4">
                  <c:v>82</c:v>
                </c:pt>
                <c:pt idx="5">
                  <c:v>11</c:v>
                </c:pt>
                <c:pt idx="6">
                  <c:v>41</c:v>
                </c:pt>
                <c:pt idx="7">
                  <c:v>29</c:v>
                </c:pt>
                <c:pt idx="8">
                  <c:v>14</c:v>
                </c:pt>
                <c:pt idx="9">
                  <c:v>17</c:v>
                </c:pt>
                <c:pt idx="10">
                  <c:v>18</c:v>
                </c:pt>
                <c:pt idx="11">
                  <c:v>34</c:v>
                </c:pt>
                <c:pt idx="12">
                  <c:v>406</c:v>
                </c:pt>
                <c:pt idx="13">
                  <c:v>32</c:v>
                </c:pt>
                <c:pt idx="14">
                  <c:v>455</c:v>
                </c:pt>
                <c:pt idx="15">
                  <c:v>310</c:v>
                </c:pt>
                <c:pt idx="16">
                  <c:v>191</c:v>
                </c:pt>
                <c:pt idx="17">
                  <c:v>140</c:v>
                </c:pt>
                <c:pt idx="18">
                  <c:v>761</c:v>
                </c:pt>
                <c:pt idx="19">
                  <c:v>1185</c:v>
                </c:pt>
                <c:pt idx="20">
                  <c:v>163</c:v>
                </c:pt>
                <c:pt idx="21">
                  <c:v>541</c:v>
                </c:pt>
                <c:pt idx="22">
                  <c:v>120</c:v>
                </c:pt>
                <c:pt idx="23">
                  <c:v>399</c:v>
                </c:pt>
                <c:pt idx="24">
                  <c:v>173</c:v>
                </c:pt>
                <c:pt idx="25">
                  <c:v>684</c:v>
                </c:pt>
                <c:pt idx="26">
                  <c:v>482</c:v>
                </c:pt>
                <c:pt idx="27">
                  <c:v>965</c:v>
                </c:pt>
                <c:pt idx="28">
                  <c:v>243</c:v>
                </c:pt>
                <c:pt idx="29">
                  <c:v>47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503-45F0-B0C9-5579368D8815}"/>
            </c:ext>
          </c:extLst>
        </c:ser>
        <c:ser>
          <c:idx val="1"/>
          <c:order val="1"/>
          <c:tx>
            <c:v>Technické vědy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JEDNOTKA!$J$32:$J$83</c:f>
              <c:numCache>
                <c:formatCode>0%</c:formatCode>
                <c:ptCount val="52"/>
                <c:pt idx="0">
                  <c:v>0.1333333333333333</c:v>
                </c:pt>
                <c:pt idx="1">
                  <c:v>0.42105263157894729</c:v>
                </c:pt>
                <c:pt idx="2">
                  <c:v>0.14375655823714589</c:v>
                </c:pt>
                <c:pt idx="3">
                  <c:v>7.2261072261072257E-2</c:v>
                </c:pt>
                <c:pt idx="4">
                  <c:v>0.2098765432098765</c:v>
                </c:pt>
                <c:pt idx="5">
                  <c:v>0.53246753246753242</c:v>
                </c:pt>
                <c:pt idx="6">
                  <c:v>4.3321299638989168E-2</c:v>
                </c:pt>
                <c:pt idx="7">
                  <c:v>0.17692307692307691</c:v>
                </c:pt>
                <c:pt idx="8">
                  <c:v>0.125</c:v>
                </c:pt>
                <c:pt idx="9">
                  <c:v>0.15384615384615391</c:v>
                </c:pt>
                <c:pt idx="10">
                  <c:v>0.27272727272727271</c:v>
                </c:pt>
                <c:pt idx="11">
                  <c:v>0.23529411764705879</c:v>
                </c:pt>
                <c:pt idx="12">
                  <c:v>8.6956521739130432E-2</c:v>
                </c:pt>
                <c:pt idx="13">
                  <c:v>0.13157894736842099</c:v>
                </c:pt>
                <c:pt idx="14">
                  <c:v>0.32</c:v>
                </c:pt>
                <c:pt idx="15">
                  <c:v>0</c:v>
                </c:pt>
                <c:pt idx="16">
                  <c:v>0.4375</c:v>
                </c:pt>
                <c:pt idx="17">
                  <c:v>0.53846153846153844</c:v>
                </c:pt>
                <c:pt idx="18">
                  <c:v>2.0100502512562811E-2</c:v>
                </c:pt>
                <c:pt idx="19">
                  <c:v>5.8823529411764712E-2</c:v>
                </c:pt>
                <c:pt idx="20">
                  <c:v>3.7499999999999999E-2</c:v>
                </c:pt>
                <c:pt idx="21">
                  <c:v>0.1705426356589147</c:v>
                </c:pt>
                <c:pt idx="22">
                  <c:v>0.47096774193548391</c:v>
                </c:pt>
                <c:pt idx="23">
                  <c:v>0.11234177215189869</c:v>
                </c:pt>
                <c:pt idx="24">
                  <c:v>9.8318240620957315E-2</c:v>
                </c:pt>
                <c:pt idx="25">
                  <c:v>0.17084639498432599</c:v>
                </c:pt>
                <c:pt idx="26">
                  <c:v>0.33707865168539319</c:v>
                </c:pt>
                <c:pt idx="27">
                  <c:v>0.14516129032258071</c:v>
                </c:pt>
                <c:pt idx="28">
                  <c:v>0.2350299401197605</c:v>
                </c:pt>
                <c:pt idx="29">
                  <c:v>0.44173441734417351</c:v>
                </c:pt>
                <c:pt idx="30">
                  <c:v>0.22246696035242289</c:v>
                </c:pt>
                <c:pt idx="31">
                  <c:v>0.14803625377643501</c:v>
                </c:pt>
                <c:pt idx="32">
                  <c:v>9.7435897435897437E-2</c:v>
                </c:pt>
                <c:pt idx="33">
                  <c:v>0.30136986301369861</c:v>
                </c:pt>
                <c:pt idx="34">
                  <c:v>0.2250922509225092</c:v>
                </c:pt>
                <c:pt idx="35">
                  <c:v>0.35542168674698787</c:v>
                </c:pt>
                <c:pt idx="36">
                  <c:v>0.32084309133489458</c:v>
                </c:pt>
                <c:pt idx="37">
                  <c:v>0.28205128205128199</c:v>
                </c:pt>
                <c:pt idx="38">
                  <c:v>0.49696969696969701</c:v>
                </c:pt>
                <c:pt idx="39">
                  <c:v>0.48684210526315791</c:v>
                </c:pt>
                <c:pt idx="40">
                  <c:v>0.23529411764705879</c:v>
                </c:pt>
                <c:pt idx="41">
                  <c:v>0.1463963963963964</c:v>
                </c:pt>
                <c:pt idx="42">
                  <c:v>0.22</c:v>
                </c:pt>
                <c:pt idx="43">
                  <c:v>0.22916666666666671</c:v>
                </c:pt>
                <c:pt idx="44">
                  <c:v>0.76543209876543206</c:v>
                </c:pt>
                <c:pt idx="45">
                  <c:v>0.4</c:v>
                </c:pt>
                <c:pt idx="46">
                  <c:v>0.31578947368421051</c:v>
                </c:pt>
                <c:pt idx="47">
                  <c:v>0.36585365853658541</c:v>
                </c:pt>
                <c:pt idx="48">
                  <c:v>0.3</c:v>
                </c:pt>
                <c:pt idx="49">
                  <c:v>0.46153846153846162</c:v>
                </c:pt>
                <c:pt idx="50">
                  <c:v>0.55000000000000004</c:v>
                </c:pt>
                <c:pt idx="51">
                  <c:v>4.7619047619047623E-2</c:v>
                </c:pt>
              </c:numCache>
            </c:numRef>
          </c:xVal>
          <c:yVal>
            <c:numRef>
              <c:f>JEDNOTKA!$K$32:$K$83</c:f>
              <c:numCache>
                <c:formatCode>0%</c:formatCode>
                <c:ptCount val="52"/>
                <c:pt idx="0">
                  <c:v>0</c:v>
                </c:pt>
                <c:pt idx="1">
                  <c:v>0.10526315789473679</c:v>
                </c:pt>
                <c:pt idx="2">
                  <c:v>1.049317943336831E-2</c:v>
                </c:pt>
                <c:pt idx="3">
                  <c:v>4.662004662004662E-3</c:v>
                </c:pt>
                <c:pt idx="4">
                  <c:v>2.645502645502645E-2</c:v>
                </c:pt>
                <c:pt idx="5">
                  <c:v>1.298701298701299E-2</c:v>
                </c:pt>
                <c:pt idx="6">
                  <c:v>2.166064981949458E-2</c:v>
                </c:pt>
                <c:pt idx="7">
                  <c:v>1.5384615384615391E-2</c:v>
                </c:pt>
                <c:pt idx="8">
                  <c:v>0</c:v>
                </c:pt>
                <c:pt idx="9">
                  <c:v>2.564102564102564E-2</c:v>
                </c:pt>
                <c:pt idx="10">
                  <c:v>0</c:v>
                </c:pt>
                <c:pt idx="11">
                  <c:v>5.8823529411764712E-2</c:v>
                </c:pt>
                <c:pt idx="12">
                  <c:v>0</c:v>
                </c:pt>
                <c:pt idx="13">
                  <c:v>2.6315789473684209E-2</c:v>
                </c:pt>
                <c:pt idx="14">
                  <c:v>0</c:v>
                </c:pt>
                <c:pt idx="15">
                  <c:v>7.6923076923076927E-2</c:v>
                </c:pt>
                <c:pt idx="16">
                  <c:v>0</c:v>
                </c:pt>
                <c:pt idx="17">
                  <c:v>0</c:v>
                </c:pt>
                <c:pt idx="18">
                  <c:v>1.507537688442211E-2</c:v>
                </c:pt>
                <c:pt idx="19">
                  <c:v>6.5359477124183009E-3</c:v>
                </c:pt>
                <c:pt idx="20">
                  <c:v>4.1666666666666666E-3</c:v>
                </c:pt>
                <c:pt idx="21">
                  <c:v>7.7519379844961239E-3</c:v>
                </c:pt>
                <c:pt idx="22">
                  <c:v>2.5806451612903229E-2</c:v>
                </c:pt>
                <c:pt idx="23">
                  <c:v>1.3449367088607601E-2</c:v>
                </c:pt>
                <c:pt idx="24">
                  <c:v>3.8809831824062092E-2</c:v>
                </c:pt>
                <c:pt idx="25">
                  <c:v>2.3510971786833861E-2</c:v>
                </c:pt>
                <c:pt idx="26">
                  <c:v>3.9325842696629212E-2</c:v>
                </c:pt>
                <c:pt idx="27">
                  <c:v>8.0645161290322578E-3</c:v>
                </c:pt>
                <c:pt idx="28">
                  <c:v>4.4910179640718561E-3</c:v>
                </c:pt>
                <c:pt idx="29">
                  <c:v>0.29539295392953929</c:v>
                </c:pt>
                <c:pt idx="30">
                  <c:v>5.5066079295154183E-2</c:v>
                </c:pt>
                <c:pt idx="31">
                  <c:v>2.4169184290030211E-2</c:v>
                </c:pt>
                <c:pt idx="32">
                  <c:v>5.1282051282051282E-3</c:v>
                </c:pt>
                <c:pt idx="33">
                  <c:v>8.2191780821917804E-2</c:v>
                </c:pt>
                <c:pt idx="34">
                  <c:v>3.6900369003690037E-2</c:v>
                </c:pt>
                <c:pt idx="35">
                  <c:v>5.4216867469879519E-2</c:v>
                </c:pt>
                <c:pt idx="36">
                  <c:v>4.6838407494145202E-2</c:v>
                </c:pt>
                <c:pt idx="37">
                  <c:v>1.282051282051282E-2</c:v>
                </c:pt>
                <c:pt idx="38">
                  <c:v>6.0606060606060606E-3</c:v>
                </c:pt>
                <c:pt idx="39">
                  <c:v>7.8947368421052627E-2</c:v>
                </c:pt>
                <c:pt idx="40">
                  <c:v>3.6764705882352941E-3</c:v>
                </c:pt>
                <c:pt idx="41">
                  <c:v>1.8018018018018021E-2</c:v>
                </c:pt>
                <c:pt idx="42">
                  <c:v>0.24</c:v>
                </c:pt>
                <c:pt idx="43">
                  <c:v>4.1666666666666657E-2</c:v>
                </c:pt>
                <c:pt idx="44">
                  <c:v>0</c:v>
                </c:pt>
                <c:pt idx="45">
                  <c:v>6.6666666666666666E-2</c:v>
                </c:pt>
                <c:pt idx="46">
                  <c:v>1.0526315789473681E-2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4.7619047619047623E-2</c:v>
                </c:pt>
              </c:numCache>
            </c:numRef>
          </c:yVal>
          <c:bubbleSize>
            <c:numRef>
              <c:f>JEDNOTKA!$G$32:$G$83</c:f>
              <c:numCache>
                <c:formatCode>General</c:formatCode>
                <c:ptCount val="52"/>
                <c:pt idx="0">
                  <c:v>60</c:v>
                </c:pt>
                <c:pt idx="1">
                  <c:v>19</c:v>
                </c:pt>
                <c:pt idx="2">
                  <c:v>953</c:v>
                </c:pt>
                <c:pt idx="3">
                  <c:v>858</c:v>
                </c:pt>
                <c:pt idx="4">
                  <c:v>567</c:v>
                </c:pt>
                <c:pt idx="5">
                  <c:v>77</c:v>
                </c:pt>
                <c:pt idx="6">
                  <c:v>554</c:v>
                </c:pt>
                <c:pt idx="7">
                  <c:v>130</c:v>
                </c:pt>
                <c:pt idx="8">
                  <c:v>24</c:v>
                </c:pt>
                <c:pt idx="9">
                  <c:v>39</c:v>
                </c:pt>
                <c:pt idx="10">
                  <c:v>11</c:v>
                </c:pt>
                <c:pt idx="11">
                  <c:v>17</c:v>
                </c:pt>
                <c:pt idx="12">
                  <c:v>23</c:v>
                </c:pt>
                <c:pt idx="13">
                  <c:v>38</c:v>
                </c:pt>
                <c:pt idx="14">
                  <c:v>25</c:v>
                </c:pt>
                <c:pt idx="15">
                  <c:v>13</c:v>
                </c:pt>
                <c:pt idx="16">
                  <c:v>16</c:v>
                </c:pt>
                <c:pt idx="17">
                  <c:v>26</c:v>
                </c:pt>
                <c:pt idx="18">
                  <c:v>199</c:v>
                </c:pt>
                <c:pt idx="19">
                  <c:v>459</c:v>
                </c:pt>
                <c:pt idx="20">
                  <c:v>240</c:v>
                </c:pt>
                <c:pt idx="21">
                  <c:v>129</c:v>
                </c:pt>
                <c:pt idx="22">
                  <c:v>155</c:v>
                </c:pt>
                <c:pt idx="23">
                  <c:v>1264</c:v>
                </c:pt>
                <c:pt idx="24">
                  <c:v>773</c:v>
                </c:pt>
                <c:pt idx="25">
                  <c:v>638</c:v>
                </c:pt>
                <c:pt idx="26">
                  <c:v>178</c:v>
                </c:pt>
                <c:pt idx="27">
                  <c:v>124</c:v>
                </c:pt>
                <c:pt idx="28">
                  <c:v>668</c:v>
                </c:pt>
                <c:pt idx="29">
                  <c:v>369</c:v>
                </c:pt>
                <c:pt idx="30">
                  <c:v>454</c:v>
                </c:pt>
                <c:pt idx="31">
                  <c:v>662</c:v>
                </c:pt>
                <c:pt idx="32">
                  <c:v>390</c:v>
                </c:pt>
                <c:pt idx="33">
                  <c:v>73</c:v>
                </c:pt>
                <c:pt idx="34">
                  <c:v>271</c:v>
                </c:pt>
                <c:pt idx="35">
                  <c:v>166</c:v>
                </c:pt>
                <c:pt idx="36">
                  <c:v>427</c:v>
                </c:pt>
                <c:pt idx="37">
                  <c:v>78</c:v>
                </c:pt>
                <c:pt idx="38">
                  <c:v>330</c:v>
                </c:pt>
                <c:pt idx="39">
                  <c:v>76</c:v>
                </c:pt>
                <c:pt idx="40">
                  <c:v>272</c:v>
                </c:pt>
                <c:pt idx="41">
                  <c:v>444</c:v>
                </c:pt>
                <c:pt idx="42">
                  <c:v>50</c:v>
                </c:pt>
                <c:pt idx="43">
                  <c:v>48</c:v>
                </c:pt>
                <c:pt idx="44">
                  <c:v>81</c:v>
                </c:pt>
                <c:pt idx="45">
                  <c:v>30</c:v>
                </c:pt>
                <c:pt idx="46">
                  <c:v>95</c:v>
                </c:pt>
                <c:pt idx="47">
                  <c:v>41</c:v>
                </c:pt>
                <c:pt idx="48">
                  <c:v>20</c:v>
                </c:pt>
                <c:pt idx="49">
                  <c:v>26</c:v>
                </c:pt>
                <c:pt idx="50">
                  <c:v>20</c:v>
                </c:pt>
                <c:pt idx="51">
                  <c:v>21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4503-45F0-B0C9-5579368D8815}"/>
            </c:ext>
          </c:extLst>
        </c:ser>
        <c:ser>
          <c:idx val="2"/>
          <c:order val="2"/>
          <c:tx>
            <c:v>Humanitní vědy</c:v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JEDNOTKA!$J$84:$J$117</c:f>
              <c:numCache>
                <c:formatCode>0%</c:formatCode>
                <c:ptCount val="34"/>
                <c:pt idx="0">
                  <c:v>1</c:v>
                </c:pt>
                <c:pt idx="1">
                  <c:v>0.91304347826086951</c:v>
                </c:pt>
                <c:pt idx="2">
                  <c:v>0.66666666666666663</c:v>
                </c:pt>
                <c:pt idx="3">
                  <c:v>1</c:v>
                </c:pt>
                <c:pt idx="4">
                  <c:v>0.83333333333333337</c:v>
                </c:pt>
                <c:pt idx="5">
                  <c:v>0.83524904214559392</c:v>
                </c:pt>
                <c:pt idx="6">
                  <c:v>0.58450704225352113</c:v>
                </c:pt>
                <c:pt idx="7">
                  <c:v>0.76744186046511631</c:v>
                </c:pt>
                <c:pt idx="8">
                  <c:v>0.9</c:v>
                </c:pt>
                <c:pt idx="9">
                  <c:v>0.94545454545454544</c:v>
                </c:pt>
                <c:pt idx="10">
                  <c:v>0.81666666666666665</c:v>
                </c:pt>
                <c:pt idx="11">
                  <c:v>0.95238095238095233</c:v>
                </c:pt>
                <c:pt idx="12">
                  <c:v>0.25</c:v>
                </c:pt>
                <c:pt idx="13">
                  <c:v>0.10526315789473679</c:v>
                </c:pt>
                <c:pt idx="14">
                  <c:v>0.42105263157894729</c:v>
                </c:pt>
                <c:pt idx="15">
                  <c:v>0.3235294117647059</c:v>
                </c:pt>
                <c:pt idx="16">
                  <c:v>0.58333333333333337</c:v>
                </c:pt>
                <c:pt idx="17">
                  <c:v>0.61224489795918369</c:v>
                </c:pt>
                <c:pt idx="18">
                  <c:v>0.6198347107438017</c:v>
                </c:pt>
                <c:pt idx="19">
                  <c:v>0.76923076923076927</c:v>
                </c:pt>
                <c:pt idx="20">
                  <c:v>0.98</c:v>
                </c:pt>
                <c:pt idx="21">
                  <c:v>0.72463768115942029</c:v>
                </c:pt>
                <c:pt idx="22">
                  <c:v>0.1764705882352941</c:v>
                </c:pt>
                <c:pt idx="23">
                  <c:v>0.46242774566473988</c:v>
                </c:pt>
                <c:pt idx="24">
                  <c:v>0.65100671140939592</c:v>
                </c:pt>
                <c:pt idx="25">
                  <c:v>0.6216216216216216</c:v>
                </c:pt>
                <c:pt idx="26">
                  <c:v>0.71610169491525422</c:v>
                </c:pt>
                <c:pt idx="27">
                  <c:v>0.62251655629139069</c:v>
                </c:pt>
                <c:pt idx="28">
                  <c:v>0.62264150943396224</c:v>
                </c:pt>
                <c:pt idx="29">
                  <c:v>0.72727272727272729</c:v>
                </c:pt>
                <c:pt idx="30">
                  <c:v>0.73913043478260865</c:v>
                </c:pt>
                <c:pt idx="31">
                  <c:v>0.81818181818181823</c:v>
                </c:pt>
                <c:pt idx="32">
                  <c:v>0.375</c:v>
                </c:pt>
                <c:pt idx="33">
                  <c:v>0.71875</c:v>
                </c:pt>
              </c:numCache>
            </c:numRef>
          </c:xVal>
          <c:yVal>
            <c:numRef>
              <c:f>JEDNOTKA!$K$84:$K$117</c:f>
              <c:numCache>
                <c:formatCode>0%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3.831417624521073E-3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6.1983471074380167E-3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1.15606936416185E-2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3.3112582781456949E-3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4.5454545454545463E-2</c:v>
                </c:pt>
                <c:pt idx="32">
                  <c:v>0.109375</c:v>
                </c:pt>
                <c:pt idx="33">
                  <c:v>0</c:v>
                </c:pt>
              </c:numCache>
            </c:numRef>
          </c:yVal>
          <c:bubbleSize>
            <c:numRef>
              <c:f>JEDNOTKA!$G$84:$G$117</c:f>
              <c:numCache>
                <c:formatCode>General</c:formatCode>
                <c:ptCount val="34"/>
                <c:pt idx="0">
                  <c:v>42</c:v>
                </c:pt>
                <c:pt idx="1">
                  <c:v>23</c:v>
                </c:pt>
                <c:pt idx="2">
                  <c:v>12</c:v>
                </c:pt>
                <c:pt idx="3">
                  <c:v>16</c:v>
                </c:pt>
                <c:pt idx="4">
                  <c:v>12</c:v>
                </c:pt>
                <c:pt idx="5">
                  <c:v>261</c:v>
                </c:pt>
                <c:pt idx="6">
                  <c:v>142</c:v>
                </c:pt>
                <c:pt idx="7">
                  <c:v>43</c:v>
                </c:pt>
                <c:pt idx="8">
                  <c:v>30</c:v>
                </c:pt>
                <c:pt idx="9">
                  <c:v>55</c:v>
                </c:pt>
                <c:pt idx="10">
                  <c:v>60</c:v>
                </c:pt>
                <c:pt idx="11">
                  <c:v>42</c:v>
                </c:pt>
                <c:pt idx="12">
                  <c:v>12</c:v>
                </c:pt>
                <c:pt idx="13">
                  <c:v>19</c:v>
                </c:pt>
                <c:pt idx="14">
                  <c:v>19</c:v>
                </c:pt>
                <c:pt idx="15">
                  <c:v>34</c:v>
                </c:pt>
                <c:pt idx="16">
                  <c:v>228</c:v>
                </c:pt>
                <c:pt idx="17">
                  <c:v>49</c:v>
                </c:pt>
                <c:pt idx="18">
                  <c:v>484</c:v>
                </c:pt>
                <c:pt idx="19">
                  <c:v>39</c:v>
                </c:pt>
                <c:pt idx="20">
                  <c:v>50</c:v>
                </c:pt>
                <c:pt idx="21">
                  <c:v>69</c:v>
                </c:pt>
                <c:pt idx="22">
                  <c:v>17</c:v>
                </c:pt>
                <c:pt idx="23">
                  <c:v>173</c:v>
                </c:pt>
                <c:pt idx="24">
                  <c:v>149</c:v>
                </c:pt>
                <c:pt idx="25">
                  <c:v>37</c:v>
                </c:pt>
                <c:pt idx="26">
                  <c:v>236</c:v>
                </c:pt>
                <c:pt idx="27">
                  <c:v>302</c:v>
                </c:pt>
                <c:pt idx="28">
                  <c:v>53</c:v>
                </c:pt>
                <c:pt idx="29">
                  <c:v>11</c:v>
                </c:pt>
                <c:pt idx="30">
                  <c:v>23</c:v>
                </c:pt>
                <c:pt idx="31">
                  <c:v>22</c:v>
                </c:pt>
                <c:pt idx="32">
                  <c:v>64</c:v>
                </c:pt>
                <c:pt idx="33">
                  <c:v>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503-45F0-B0C9-5579368D8815}"/>
            </c:ext>
          </c:extLst>
        </c:ser>
        <c:ser>
          <c:idx val="3"/>
          <c:order val="3"/>
          <c:tx>
            <c:v>Lékařské vědy</c:v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JEDNOTKA!$J$118:$J$159</c:f>
              <c:numCache>
                <c:formatCode>0%</c:formatCode>
                <c:ptCount val="42"/>
                <c:pt idx="0">
                  <c:v>0.40625</c:v>
                </c:pt>
                <c:pt idx="1">
                  <c:v>0.37073170731707322</c:v>
                </c:pt>
                <c:pt idx="2">
                  <c:v>0.58769230769230774</c:v>
                </c:pt>
                <c:pt idx="3">
                  <c:v>0.33244680851063829</c:v>
                </c:pt>
                <c:pt idx="4">
                  <c:v>0.3988657844990548</c:v>
                </c:pt>
                <c:pt idx="5">
                  <c:v>0.47633872976338731</c:v>
                </c:pt>
                <c:pt idx="6">
                  <c:v>0.50137236962488563</c:v>
                </c:pt>
                <c:pt idx="7">
                  <c:v>0.44757241942064457</c:v>
                </c:pt>
                <c:pt idx="8">
                  <c:v>0.51468531468531464</c:v>
                </c:pt>
                <c:pt idx="9">
                  <c:v>0.51037344398340245</c:v>
                </c:pt>
                <c:pt idx="10">
                  <c:v>0.51602564102564108</c:v>
                </c:pt>
                <c:pt idx="11">
                  <c:v>0.39217652958876631</c:v>
                </c:pt>
                <c:pt idx="12">
                  <c:v>0.31924882629107981</c:v>
                </c:pt>
                <c:pt idx="13">
                  <c:v>0.26860841423948217</c:v>
                </c:pt>
                <c:pt idx="14">
                  <c:v>0.50877192982456143</c:v>
                </c:pt>
                <c:pt idx="15">
                  <c:v>0.47653429602888092</c:v>
                </c:pt>
                <c:pt idx="16">
                  <c:v>0.44245524296675193</c:v>
                </c:pt>
                <c:pt idx="17">
                  <c:v>0.43661971830985907</c:v>
                </c:pt>
                <c:pt idx="18">
                  <c:v>0.67307692307692313</c:v>
                </c:pt>
                <c:pt idx="19">
                  <c:v>0.32451923076923078</c:v>
                </c:pt>
                <c:pt idx="20">
                  <c:v>0.59493670886075944</c:v>
                </c:pt>
                <c:pt idx="21">
                  <c:v>0.49514563106796122</c:v>
                </c:pt>
                <c:pt idx="22">
                  <c:v>0.1776859504132231</c:v>
                </c:pt>
                <c:pt idx="23">
                  <c:v>7.2681704260651625E-2</c:v>
                </c:pt>
                <c:pt idx="24">
                  <c:v>0.37692307692307692</c:v>
                </c:pt>
                <c:pt idx="25">
                  <c:v>0.40565577766942962</c:v>
                </c:pt>
                <c:pt idx="26">
                  <c:v>0.48475452196382429</c:v>
                </c:pt>
                <c:pt idx="27">
                  <c:v>0.46173800259403369</c:v>
                </c:pt>
                <c:pt idx="28">
                  <c:v>0.37084548104956272</c:v>
                </c:pt>
                <c:pt idx="29">
                  <c:v>0.51356907894736847</c:v>
                </c:pt>
                <c:pt idx="30">
                  <c:v>0.38121546961325969</c:v>
                </c:pt>
                <c:pt idx="31">
                  <c:v>0.54391891891891897</c:v>
                </c:pt>
                <c:pt idx="32">
                  <c:v>0.40054995417048578</c:v>
                </c:pt>
                <c:pt idx="33">
                  <c:v>0.35119047619047622</c:v>
                </c:pt>
                <c:pt idx="34">
                  <c:v>0.63314711359404097</c:v>
                </c:pt>
                <c:pt idx="35">
                  <c:v>0.13583441138421731</c:v>
                </c:pt>
                <c:pt idx="36">
                  <c:v>0.64</c:v>
                </c:pt>
                <c:pt idx="37">
                  <c:v>0.1020408163265306</c:v>
                </c:pt>
                <c:pt idx="38">
                  <c:v>0.5449438202247191</c:v>
                </c:pt>
                <c:pt idx="39">
                  <c:v>0.63</c:v>
                </c:pt>
                <c:pt idx="40">
                  <c:v>0.6640625</c:v>
                </c:pt>
                <c:pt idx="41">
                  <c:v>0.91666666666666663</c:v>
                </c:pt>
              </c:numCache>
            </c:numRef>
          </c:xVal>
          <c:yVal>
            <c:numRef>
              <c:f>JEDNOTKA!$K$118:$K$159</c:f>
              <c:numCache>
                <c:formatCode>0%</c:formatCode>
                <c:ptCount val="42"/>
                <c:pt idx="0">
                  <c:v>1.240079365079365E-2</c:v>
                </c:pt>
                <c:pt idx="1">
                  <c:v>7.3170731707317077E-3</c:v>
                </c:pt>
                <c:pt idx="2">
                  <c:v>1.538461538461538E-3</c:v>
                </c:pt>
                <c:pt idx="3">
                  <c:v>7.9787234042553185E-3</c:v>
                </c:pt>
                <c:pt idx="4">
                  <c:v>9.4517958412098299E-3</c:v>
                </c:pt>
                <c:pt idx="5">
                  <c:v>1.2453300124532999E-3</c:v>
                </c:pt>
                <c:pt idx="6">
                  <c:v>0</c:v>
                </c:pt>
                <c:pt idx="7">
                  <c:v>1.223990208078335E-3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2.006018054162487E-3</c:v>
                </c:pt>
                <c:pt idx="12">
                  <c:v>4.6948356807511738E-3</c:v>
                </c:pt>
                <c:pt idx="13">
                  <c:v>3.2362459546925568E-3</c:v>
                </c:pt>
                <c:pt idx="14">
                  <c:v>0</c:v>
                </c:pt>
                <c:pt idx="15">
                  <c:v>0</c:v>
                </c:pt>
                <c:pt idx="16">
                  <c:v>2.5575447570332479E-3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5.5096418732782371E-3</c:v>
                </c:pt>
                <c:pt idx="23">
                  <c:v>7.5187969924812026E-3</c:v>
                </c:pt>
                <c:pt idx="24">
                  <c:v>1.0576923076923079E-2</c:v>
                </c:pt>
                <c:pt idx="25">
                  <c:v>2.1940516821062901E-3</c:v>
                </c:pt>
                <c:pt idx="26">
                  <c:v>1.550387596899225E-3</c:v>
                </c:pt>
                <c:pt idx="27">
                  <c:v>1.945525291828794E-3</c:v>
                </c:pt>
                <c:pt idx="28">
                  <c:v>4.0816326530612249E-3</c:v>
                </c:pt>
                <c:pt idx="29">
                  <c:v>4.1118421052631577E-3</c:v>
                </c:pt>
                <c:pt idx="30">
                  <c:v>2.3941068139963169E-2</c:v>
                </c:pt>
                <c:pt idx="31">
                  <c:v>3.378378378378379E-3</c:v>
                </c:pt>
                <c:pt idx="32">
                  <c:v>3.666361136571952E-3</c:v>
                </c:pt>
                <c:pt idx="33">
                  <c:v>2.3809523809523812E-2</c:v>
                </c:pt>
                <c:pt idx="34">
                  <c:v>1.8621973929236499E-3</c:v>
                </c:pt>
                <c:pt idx="35">
                  <c:v>2.5873221216041399E-3</c:v>
                </c:pt>
                <c:pt idx="36">
                  <c:v>0</c:v>
                </c:pt>
                <c:pt idx="37">
                  <c:v>4.0816326530612242E-2</c:v>
                </c:pt>
                <c:pt idx="38">
                  <c:v>3.9325842696629212E-2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bubbleSize>
            <c:numRef>
              <c:f>JEDNOTKA!$G$118:$G$159</c:f>
              <c:numCache>
                <c:formatCode>General</c:formatCode>
                <c:ptCount val="42"/>
                <c:pt idx="0">
                  <c:v>2016</c:v>
                </c:pt>
                <c:pt idx="1">
                  <c:v>410</c:v>
                </c:pt>
                <c:pt idx="2">
                  <c:v>650</c:v>
                </c:pt>
                <c:pt idx="3">
                  <c:v>1128</c:v>
                </c:pt>
                <c:pt idx="4">
                  <c:v>529</c:v>
                </c:pt>
                <c:pt idx="5">
                  <c:v>1606</c:v>
                </c:pt>
                <c:pt idx="6">
                  <c:v>1093</c:v>
                </c:pt>
                <c:pt idx="7">
                  <c:v>2451</c:v>
                </c:pt>
                <c:pt idx="8">
                  <c:v>715</c:v>
                </c:pt>
                <c:pt idx="9">
                  <c:v>241</c:v>
                </c:pt>
                <c:pt idx="10">
                  <c:v>312</c:v>
                </c:pt>
                <c:pt idx="11">
                  <c:v>997</c:v>
                </c:pt>
                <c:pt idx="12">
                  <c:v>213</c:v>
                </c:pt>
                <c:pt idx="13">
                  <c:v>309</c:v>
                </c:pt>
                <c:pt idx="14">
                  <c:v>285</c:v>
                </c:pt>
                <c:pt idx="15">
                  <c:v>277</c:v>
                </c:pt>
                <c:pt idx="16">
                  <c:v>391</c:v>
                </c:pt>
                <c:pt idx="17">
                  <c:v>213</c:v>
                </c:pt>
                <c:pt idx="18">
                  <c:v>572</c:v>
                </c:pt>
                <c:pt idx="19">
                  <c:v>416</c:v>
                </c:pt>
                <c:pt idx="20">
                  <c:v>79</c:v>
                </c:pt>
                <c:pt idx="21">
                  <c:v>103</c:v>
                </c:pt>
                <c:pt idx="22">
                  <c:v>726</c:v>
                </c:pt>
                <c:pt idx="23">
                  <c:v>399</c:v>
                </c:pt>
                <c:pt idx="24">
                  <c:v>2080</c:v>
                </c:pt>
                <c:pt idx="25">
                  <c:v>4102</c:v>
                </c:pt>
                <c:pt idx="26">
                  <c:v>1935</c:v>
                </c:pt>
                <c:pt idx="27">
                  <c:v>1542</c:v>
                </c:pt>
                <c:pt idx="28">
                  <c:v>1715</c:v>
                </c:pt>
                <c:pt idx="29">
                  <c:v>2432</c:v>
                </c:pt>
                <c:pt idx="30">
                  <c:v>543</c:v>
                </c:pt>
                <c:pt idx="31">
                  <c:v>296</c:v>
                </c:pt>
                <c:pt idx="32">
                  <c:v>1091</c:v>
                </c:pt>
                <c:pt idx="33">
                  <c:v>336</c:v>
                </c:pt>
                <c:pt idx="34">
                  <c:v>537</c:v>
                </c:pt>
                <c:pt idx="35">
                  <c:v>773</c:v>
                </c:pt>
                <c:pt idx="36">
                  <c:v>100</c:v>
                </c:pt>
                <c:pt idx="37">
                  <c:v>49</c:v>
                </c:pt>
                <c:pt idx="38">
                  <c:v>178</c:v>
                </c:pt>
                <c:pt idx="39">
                  <c:v>100</c:v>
                </c:pt>
                <c:pt idx="40">
                  <c:v>128</c:v>
                </c:pt>
                <c:pt idx="41">
                  <c:v>12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4503-45F0-B0C9-5579368D8815}"/>
            </c:ext>
          </c:extLst>
        </c:ser>
        <c:ser>
          <c:idx val="4"/>
          <c:order val="4"/>
          <c:tx>
            <c:v>Přírodní vědy</c:v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JEDNOTKA!$J$160:$J$245</c:f>
              <c:numCache>
                <c:formatCode>0%</c:formatCode>
                <c:ptCount val="86"/>
                <c:pt idx="0">
                  <c:v>0.41254752851711018</c:v>
                </c:pt>
                <c:pt idx="1">
                  <c:v>0.2167832167832168</c:v>
                </c:pt>
                <c:pt idx="2">
                  <c:v>9.5238095238095233E-2</c:v>
                </c:pt>
                <c:pt idx="3">
                  <c:v>3.6363636363636362E-2</c:v>
                </c:pt>
                <c:pt idx="4">
                  <c:v>0.26213592233009708</c:v>
                </c:pt>
                <c:pt idx="5">
                  <c:v>0</c:v>
                </c:pt>
                <c:pt idx="6">
                  <c:v>8.0000000000000002E-3</c:v>
                </c:pt>
                <c:pt idx="7">
                  <c:v>0.46666666666666667</c:v>
                </c:pt>
                <c:pt idx="8">
                  <c:v>0.41379310344827591</c:v>
                </c:pt>
                <c:pt idx="9">
                  <c:v>4.5454545454545463E-2</c:v>
                </c:pt>
                <c:pt idx="10">
                  <c:v>0.1384615384615385</c:v>
                </c:pt>
                <c:pt idx="11">
                  <c:v>0.67924528301886788</c:v>
                </c:pt>
                <c:pt idx="12">
                  <c:v>0.15384615384615391</c:v>
                </c:pt>
                <c:pt idx="13">
                  <c:v>0.26315789473684209</c:v>
                </c:pt>
                <c:pt idx="14">
                  <c:v>0</c:v>
                </c:pt>
                <c:pt idx="15">
                  <c:v>6.1928934010152287E-2</c:v>
                </c:pt>
                <c:pt idx="16">
                  <c:v>2.720677146311971E-2</c:v>
                </c:pt>
                <c:pt idx="17">
                  <c:v>4.6554934823091247E-2</c:v>
                </c:pt>
                <c:pt idx="18">
                  <c:v>0.1056105610561056</c:v>
                </c:pt>
                <c:pt idx="19">
                  <c:v>7.2332730560578659E-3</c:v>
                </c:pt>
                <c:pt idx="20">
                  <c:v>5.6426332288401257E-2</c:v>
                </c:pt>
                <c:pt idx="21">
                  <c:v>2.475247524752475E-2</c:v>
                </c:pt>
                <c:pt idx="22">
                  <c:v>0.11155378486055779</c:v>
                </c:pt>
                <c:pt idx="23">
                  <c:v>0.13832853025936601</c:v>
                </c:pt>
                <c:pt idx="24">
                  <c:v>3.7422037422037417E-2</c:v>
                </c:pt>
                <c:pt idx="25">
                  <c:v>1.055900621118012E-2</c:v>
                </c:pt>
                <c:pt idx="26">
                  <c:v>4.1666666666666657E-2</c:v>
                </c:pt>
                <c:pt idx="27">
                  <c:v>3.3369214208826693E-2</c:v>
                </c:pt>
                <c:pt idx="28">
                  <c:v>6.5727699530516437E-2</c:v>
                </c:pt>
                <c:pt idx="29">
                  <c:v>4.2979942693409739E-2</c:v>
                </c:pt>
                <c:pt idx="30">
                  <c:v>4.189944134078212E-2</c:v>
                </c:pt>
                <c:pt idx="31">
                  <c:v>0.1128526645768025</c:v>
                </c:pt>
                <c:pt idx="32">
                  <c:v>3.9215686274509803E-2</c:v>
                </c:pt>
                <c:pt idx="33">
                  <c:v>1.8749999999999999E-2</c:v>
                </c:pt>
                <c:pt idx="34">
                  <c:v>0.2005899705014749</c:v>
                </c:pt>
                <c:pt idx="35">
                  <c:v>0.22123893805309741</c:v>
                </c:pt>
                <c:pt idx="36">
                  <c:v>5.2966101694915252E-2</c:v>
                </c:pt>
                <c:pt idx="37">
                  <c:v>0.28078817733990152</c:v>
                </c:pt>
                <c:pt idx="38">
                  <c:v>5.4263565891472867E-2</c:v>
                </c:pt>
                <c:pt idx="39">
                  <c:v>3.9920159680638723E-2</c:v>
                </c:pt>
                <c:pt idx="40">
                  <c:v>1.282051282051282E-2</c:v>
                </c:pt>
                <c:pt idx="41">
                  <c:v>1.4742014742014741E-2</c:v>
                </c:pt>
                <c:pt idx="42">
                  <c:v>0.26104417670682728</c:v>
                </c:pt>
                <c:pt idx="43">
                  <c:v>3.3980582524271843E-2</c:v>
                </c:pt>
                <c:pt idx="44">
                  <c:v>5.5248618784530378E-2</c:v>
                </c:pt>
                <c:pt idx="45">
                  <c:v>0</c:v>
                </c:pt>
                <c:pt idx="46">
                  <c:v>5.2631578947368418E-2</c:v>
                </c:pt>
                <c:pt idx="47">
                  <c:v>1.537489469250211E-2</c:v>
                </c:pt>
                <c:pt idx="48">
                  <c:v>5.0932568149210912E-2</c:v>
                </c:pt>
                <c:pt idx="49">
                  <c:v>0.1036036036036036</c:v>
                </c:pt>
                <c:pt idx="50">
                  <c:v>0.1142857142857143</c:v>
                </c:pt>
                <c:pt idx="51">
                  <c:v>0.1160714285714286</c:v>
                </c:pt>
                <c:pt idx="52">
                  <c:v>0.15403422982885079</c:v>
                </c:pt>
                <c:pt idx="53">
                  <c:v>0.1687370600414079</c:v>
                </c:pt>
                <c:pt idx="54">
                  <c:v>0.30043859649122812</c:v>
                </c:pt>
                <c:pt idx="55">
                  <c:v>5.3030303030303032E-2</c:v>
                </c:pt>
                <c:pt idx="56">
                  <c:v>0.1254901960784314</c:v>
                </c:pt>
                <c:pt idx="57">
                  <c:v>6.2670299727520432E-2</c:v>
                </c:pt>
                <c:pt idx="58">
                  <c:v>0.17289719626168221</c:v>
                </c:pt>
                <c:pt idx="59">
                  <c:v>5.520452278017958E-2</c:v>
                </c:pt>
                <c:pt idx="60">
                  <c:v>0.10789473684210529</c:v>
                </c:pt>
                <c:pt idx="61">
                  <c:v>3.4045008655510682E-2</c:v>
                </c:pt>
                <c:pt idx="62">
                  <c:v>4.418262150220913E-3</c:v>
                </c:pt>
                <c:pt idx="63">
                  <c:v>2.582159624413146E-2</c:v>
                </c:pt>
                <c:pt idx="64">
                  <c:v>0.1179635761589404</c:v>
                </c:pt>
                <c:pt idx="65">
                  <c:v>0.1186161449752883</c:v>
                </c:pt>
                <c:pt idx="66">
                  <c:v>0</c:v>
                </c:pt>
                <c:pt idx="67">
                  <c:v>0.48989898989898989</c:v>
                </c:pt>
                <c:pt idx="68">
                  <c:v>3.7313432835820892E-2</c:v>
                </c:pt>
                <c:pt idx="69">
                  <c:v>6.0422960725075532E-2</c:v>
                </c:pt>
                <c:pt idx="70">
                  <c:v>0.12654320987654319</c:v>
                </c:pt>
                <c:pt idx="71">
                  <c:v>6.8376068376068383E-2</c:v>
                </c:pt>
                <c:pt idx="72">
                  <c:v>3.4934497816593878E-2</c:v>
                </c:pt>
                <c:pt idx="73">
                  <c:v>7.2916666666666671E-2</c:v>
                </c:pt>
                <c:pt idx="74">
                  <c:v>7.6246334310850442E-2</c:v>
                </c:pt>
                <c:pt idx="75">
                  <c:v>8.4112149532710276E-2</c:v>
                </c:pt>
                <c:pt idx="76">
                  <c:v>0.15789473684210531</c:v>
                </c:pt>
                <c:pt idx="77">
                  <c:v>0.32183908045977011</c:v>
                </c:pt>
                <c:pt idx="78">
                  <c:v>6.4814814814814811E-2</c:v>
                </c:pt>
                <c:pt idx="79">
                  <c:v>0.26027397260273971</c:v>
                </c:pt>
                <c:pt idx="80">
                  <c:v>0.12631578947368419</c:v>
                </c:pt>
                <c:pt idx="81">
                  <c:v>9.8765432098765427E-2</c:v>
                </c:pt>
                <c:pt idx="82">
                  <c:v>0</c:v>
                </c:pt>
                <c:pt idx="83">
                  <c:v>7.2727272727272724E-2</c:v>
                </c:pt>
                <c:pt idx="84">
                  <c:v>7.0175438596491224E-2</c:v>
                </c:pt>
                <c:pt idx="85">
                  <c:v>6.8181818181818177E-2</c:v>
                </c:pt>
              </c:numCache>
            </c:numRef>
          </c:xVal>
          <c:yVal>
            <c:numRef>
              <c:f>JEDNOTKA!$K$160:$K$245</c:f>
              <c:numCache>
                <c:formatCode>0%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4.0609137055837574E-3</c:v>
                </c:pt>
                <c:pt idx="16">
                  <c:v>1.8137847642079809E-3</c:v>
                </c:pt>
                <c:pt idx="17">
                  <c:v>7.4487895716945996E-3</c:v>
                </c:pt>
                <c:pt idx="18">
                  <c:v>0</c:v>
                </c:pt>
                <c:pt idx="19">
                  <c:v>0</c:v>
                </c:pt>
                <c:pt idx="20">
                  <c:v>6.269592476489028E-3</c:v>
                </c:pt>
                <c:pt idx="21">
                  <c:v>0</c:v>
                </c:pt>
                <c:pt idx="22">
                  <c:v>0</c:v>
                </c:pt>
                <c:pt idx="23">
                  <c:v>2.881844380403458E-3</c:v>
                </c:pt>
                <c:pt idx="24">
                  <c:v>6.2370062370062374E-3</c:v>
                </c:pt>
                <c:pt idx="25">
                  <c:v>4.9689440993788822E-3</c:v>
                </c:pt>
                <c:pt idx="26">
                  <c:v>1.6025641025641029E-3</c:v>
                </c:pt>
                <c:pt idx="27">
                  <c:v>1.076426264800861E-2</c:v>
                </c:pt>
                <c:pt idx="28">
                  <c:v>0</c:v>
                </c:pt>
                <c:pt idx="29">
                  <c:v>3.5816618911174792E-3</c:v>
                </c:pt>
                <c:pt idx="30">
                  <c:v>5.5865921787709499E-3</c:v>
                </c:pt>
                <c:pt idx="31">
                  <c:v>6.269592476489028E-3</c:v>
                </c:pt>
                <c:pt idx="32">
                  <c:v>1.120448179271709E-2</c:v>
                </c:pt>
                <c:pt idx="33">
                  <c:v>5.0000000000000001E-3</c:v>
                </c:pt>
                <c:pt idx="34">
                  <c:v>2.9498525073746308E-3</c:v>
                </c:pt>
                <c:pt idx="35">
                  <c:v>8.8495575221238937E-3</c:v>
                </c:pt>
                <c:pt idx="36">
                  <c:v>0</c:v>
                </c:pt>
                <c:pt idx="37">
                  <c:v>4.9261083743842374E-3</c:v>
                </c:pt>
                <c:pt idx="38">
                  <c:v>0</c:v>
                </c:pt>
                <c:pt idx="39">
                  <c:v>1.3972055888223551E-2</c:v>
                </c:pt>
                <c:pt idx="40">
                  <c:v>0</c:v>
                </c:pt>
                <c:pt idx="41">
                  <c:v>7.3710073710073713E-3</c:v>
                </c:pt>
                <c:pt idx="42">
                  <c:v>1.204819277108434E-2</c:v>
                </c:pt>
                <c:pt idx="43">
                  <c:v>4.8543689320388354E-3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2.527379949452401E-3</c:v>
                </c:pt>
                <c:pt idx="48">
                  <c:v>7.173601147776184E-4</c:v>
                </c:pt>
                <c:pt idx="49">
                  <c:v>8.0080080080080079E-3</c:v>
                </c:pt>
                <c:pt idx="50">
                  <c:v>0</c:v>
                </c:pt>
                <c:pt idx="51">
                  <c:v>0</c:v>
                </c:pt>
                <c:pt idx="52">
                  <c:v>1.7114914425427868E-2</c:v>
                </c:pt>
                <c:pt idx="53">
                  <c:v>8.2815734989648039E-3</c:v>
                </c:pt>
                <c:pt idx="54">
                  <c:v>1.096491228070175E-2</c:v>
                </c:pt>
                <c:pt idx="55">
                  <c:v>3.03030303030303E-2</c:v>
                </c:pt>
                <c:pt idx="56">
                  <c:v>2.7450980392156859E-2</c:v>
                </c:pt>
                <c:pt idx="57">
                  <c:v>1.9073569482288829E-2</c:v>
                </c:pt>
                <c:pt idx="58">
                  <c:v>6.5420560747663545E-2</c:v>
                </c:pt>
                <c:pt idx="59">
                  <c:v>2.9930162953109409E-3</c:v>
                </c:pt>
                <c:pt idx="60">
                  <c:v>6.8421052631578952E-2</c:v>
                </c:pt>
                <c:pt idx="61">
                  <c:v>5.1933064050779E-3</c:v>
                </c:pt>
                <c:pt idx="62">
                  <c:v>0</c:v>
                </c:pt>
                <c:pt idx="63">
                  <c:v>0.1619718309859155</c:v>
                </c:pt>
                <c:pt idx="64">
                  <c:v>9.1059602649006619E-3</c:v>
                </c:pt>
                <c:pt idx="65">
                  <c:v>0</c:v>
                </c:pt>
                <c:pt idx="66">
                  <c:v>0</c:v>
                </c:pt>
                <c:pt idx="67">
                  <c:v>6.5656565656565663E-2</c:v>
                </c:pt>
                <c:pt idx="68">
                  <c:v>0</c:v>
                </c:pt>
                <c:pt idx="69">
                  <c:v>7.0493454179254783E-3</c:v>
                </c:pt>
                <c:pt idx="70">
                  <c:v>1.234567901234568E-2</c:v>
                </c:pt>
                <c:pt idx="71">
                  <c:v>3.4188034188034191E-2</c:v>
                </c:pt>
                <c:pt idx="72">
                  <c:v>0</c:v>
                </c:pt>
                <c:pt idx="73">
                  <c:v>0</c:v>
                </c:pt>
                <c:pt idx="74">
                  <c:v>3.2258064516129031E-2</c:v>
                </c:pt>
                <c:pt idx="75">
                  <c:v>1.8691588785046731E-2</c:v>
                </c:pt>
                <c:pt idx="76">
                  <c:v>0</c:v>
                </c:pt>
                <c:pt idx="77">
                  <c:v>1.7241379310344831E-2</c:v>
                </c:pt>
                <c:pt idx="78">
                  <c:v>4.3209876543209867E-2</c:v>
                </c:pt>
                <c:pt idx="79">
                  <c:v>2.7397260273972601E-2</c:v>
                </c:pt>
                <c:pt idx="80">
                  <c:v>1.0526315789473681E-2</c:v>
                </c:pt>
                <c:pt idx="81">
                  <c:v>0</c:v>
                </c:pt>
                <c:pt idx="82">
                  <c:v>0</c:v>
                </c:pt>
                <c:pt idx="83">
                  <c:v>1.8181818181818181E-2</c:v>
                </c:pt>
                <c:pt idx="84">
                  <c:v>1.754385964912281E-2</c:v>
                </c:pt>
                <c:pt idx="85">
                  <c:v>0</c:v>
                </c:pt>
              </c:numCache>
            </c:numRef>
          </c:yVal>
          <c:bubbleSize>
            <c:numRef>
              <c:f>JEDNOTKA!$G$160:$G$245</c:f>
              <c:numCache>
                <c:formatCode>General</c:formatCode>
                <c:ptCount val="86"/>
                <c:pt idx="0">
                  <c:v>526</c:v>
                </c:pt>
                <c:pt idx="1">
                  <c:v>429</c:v>
                </c:pt>
                <c:pt idx="2">
                  <c:v>21</c:v>
                </c:pt>
                <c:pt idx="3">
                  <c:v>110</c:v>
                </c:pt>
                <c:pt idx="4">
                  <c:v>103</c:v>
                </c:pt>
                <c:pt idx="5">
                  <c:v>14</c:v>
                </c:pt>
                <c:pt idx="6">
                  <c:v>125</c:v>
                </c:pt>
                <c:pt idx="7">
                  <c:v>15</c:v>
                </c:pt>
                <c:pt idx="8">
                  <c:v>29</c:v>
                </c:pt>
                <c:pt idx="9">
                  <c:v>22</c:v>
                </c:pt>
                <c:pt idx="10">
                  <c:v>65</c:v>
                </c:pt>
                <c:pt idx="11">
                  <c:v>53</c:v>
                </c:pt>
                <c:pt idx="12">
                  <c:v>39</c:v>
                </c:pt>
                <c:pt idx="13">
                  <c:v>19</c:v>
                </c:pt>
                <c:pt idx="14">
                  <c:v>82</c:v>
                </c:pt>
                <c:pt idx="15">
                  <c:v>985</c:v>
                </c:pt>
                <c:pt idx="16">
                  <c:v>1654</c:v>
                </c:pt>
                <c:pt idx="17">
                  <c:v>537</c:v>
                </c:pt>
                <c:pt idx="18">
                  <c:v>909</c:v>
                </c:pt>
                <c:pt idx="19">
                  <c:v>553</c:v>
                </c:pt>
                <c:pt idx="20">
                  <c:v>319</c:v>
                </c:pt>
                <c:pt idx="21">
                  <c:v>202</c:v>
                </c:pt>
                <c:pt idx="22">
                  <c:v>251</c:v>
                </c:pt>
                <c:pt idx="23">
                  <c:v>347</c:v>
                </c:pt>
                <c:pt idx="24">
                  <c:v>962</c:v>
                </c:pt>
                <c:pt idx="25">
                  <c:v>3220</c:v>
                </c:pt>
                <c:pt idx="26">
                  <c:v>624</c:v>
                </c:pt>
                <c:pt idx="27">
                  <c:v>929</c:v>
                </c:pt>
                <c:pt idx="28">
                  <c:v>426</c:v>
                </c:pt>
                <c:pt idx="29">
                  <c:v>1396</c:v>
                </c:pt>
                <c:pt idx="30">
                  <c:v>358</c:v>
                </c:pt>
                <c:pt idx="31">
                  <c:v>319</c:v>
                </c:pt>
                <c:pt idx="32">
                  <c:v>357</c:v>
                </c:pt>
                <c:pt idx="33">
                  <c:v>800</c:v>
                </c:pt>
                <c:pt idx="34">
                  <c:v>339</c:v>
                </c:pt>
                <c:pt idx="35">
                  <c:v>113</c:v>
                </c:pt>
                <c:pt idx="36">
                  <c:v>472</c:v>
                </c:pt>
                <c:pt idx="37">
                  <c:v>203</c:v>
                </c:pt>
                <c:pt idx="38">
                  <c:v>516</c:v>
                </c:pt>
                <c:pt idx="39">
                  <c:v>501</c:v>
                </c:pt>
                <c:pt idx="40">
                  <c:v>156</c:v>
                </c:pt>
                <c:pt idx="41">
                  <c:v>407</c:v>
                </c:pt>
                <c:pt idx="42">
                  <c:v>249</c:v>
                </c:pt>
                <c:pt idx="43">
                  <c:v>206</c:v>
                </c:pt>
                <c:pt idx="44">
                  <c:v>181</c:v>
                </c:pt>
                <c:pt idx="45">
                  <c:v>25</c:v>
                </c:pt>
                <c:pt idx="46">
                  <c:v>38</c:v>
                </c:pt>
                <c:pt idx="47">
                  <c:v>4748</c:v>
                </c:pt>
                <c:pt idx="48">
                  <c:v>1394</c:v>
                </c:pt>
                <c:pt idx="49">
                  <c:v>3996</c:v>
                </c:pt>
                <c:pt idx="50">
                  <c:v>35</c:v>
                </c:pt>
                <c:pt idx="51">
                  <c:v>112</c:v>
                </c:pt>
                <c:pt idx="52">
                  <c:v>409</c:v>
                </c:pt>
                <c:pt idx="53">
                  <c:v>966</c:v>
                </c:pt>
                <c:pt idx="54">
                  <c:v>456</c:v>
                </c:pt>
                <c:pt idx="55">
                  <c:v>132</c:v>
                </c:pt>
                <c:pt idx="56">
                  <c:v>255</c:v>
                </c:pt>
                <c:pt idx="57">
                  <c:v>1101</c:v>
                </c:pt>
                <c:pt idx="58">
                  <c:v>214</c:v>
                </c:pt>
                <c:pt idx="59">
                  <c:v>3007</c:v>
                </c:pt>
                <c:pt idx="60">
                  <c:v>380</c:v>
                </c:pt>
                <c:pt idx="61">
                  <c:v>1733</c:v>
                </c:pt>
                <c:pt idx="62">
                  <c:v>679</c:v>
                </c:pt>
                <c:pt idx="63">
                  <c:v>426</c:v>
                </c:pt>
                <c:pt idx="64">
                  <c:v>2416</c:v>
                </c:pt>
                <c:pt idx="65">
                  <c:v>607</c:v>
                </c:pt>
                <c:pt idx="66">
                  <c:v>53</c:v>
                </c:pt>
                <c:pt idx="67">
                  <c:v>198</c:v>
                </c:pt>
                <c:pt idx="68">
                  <c:v>134</c:v>
                </c:pt>
                <c:pt idx="69">
                  <c:v>993</c:v>
                </c:pt>
                <c:pt idx="70">
                  <c:v>324</c:v>
                </c:pt>
                <c:pt idx="71">
                  <c:v>117</c:v>
                </c:pt>
                <c:pt idx="72">
                  <c:v>229</c:v>
                </c:pt>
                <c:pt idx="73">
                  <c:v>96</c:v>
                </c:pt>
                <c:pt idx="74">
                  <c:v>341</c:v>
                </c:pt>
                <c:pt idx="75">
                  <c:v>107</c:v>
                </c:pt>
                <c:pt idx="76">
                  <c:v>152</c:v>
                </c:pt>
                <c:pt idx="77">
                  <c:v>174</c:v>
                </c:pt>
                <c:pt idx="78">
                  <c:v>324</c:v>
                </c:pt>
                <c:pt idx="79">
                  <c:v>73</c:v>
                </c:pt>
                <c:pt idx="80">
                  <c:v>190</c:v>
                </c:pt>
                <c:pt idx="81">
                  <c:v>81</c:v>
                </c:pt>
                <c:pt idx="82">
                  <c:v>104</c:v>
                </c:pt>
                <c:pt idx="83">
                  <c:v>55</c:v>
                </c:pt>
                <c:pt idx="84">
                  <c:v>57</c:v>
                </c:pt>
                <c:pt idx="85">
                  <c:v>44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4503-45F0-B0C9-5579368D8815}"/>
            </c:ext>
          </c:extLst>
        </c:ser>
        <c:ser>
          <c:idx val="5"/>
          <c:order val="5"/>
          <c:tx>
            <c:v>Společenské vědy</c:v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JEDNOTKA!$J$246:$J$290</c:f>
              <c:numCache>
                <c:formatCode>0%</c:formatCode>
                <c:ptCount val="45"/>
                <c:pt idx="0">
                  <c:v>0.1176470588235294</c:v>
                </c:pt>
                <c:pt idx="1">
                  <c:v>0.26829268292682928</c:v>
                </c:pt>
                <c:pt idx="2">
                  <c:v>0.1875</c:v>
                </c:pt>
                <c:pt idx="3">
                  <c:v>0.4621212121212121</c:v>
                </c:pt>
                <c:pt idx="4">
                  <c:v>0.53435114503816794</c:v>
                </c:pt>
                <c:pt idx="5">
                  <c:v>0.46666666666666667</c:v>
                </c:pt>
                <c:pt idx="6">
                  <c:v>0.30769230769230771</c:v>
                </c:pt>
                <c:pt idx="7">
                  <c:v>0.42553191489361702</c:v>
                </c:pt>
                <c:pt idx="8">
                  <c:v>0.42979942693409739</c:v>
                </c:pt>
                <c:pt idx="9">
                  <c:v>0.32</c:v>
                </c:pt>
                <c:pt idx="10">
                  <c:v>0.63157894736842102</c:v>
                </c:pt>
                <c:pt idx="11">
                  <c:v>0.35655737704918028</c:v>
                </c:pt>
                <c:pt idx="12">
                  <c:v>0.82178217821782173</c:v>
                </c:pt>
                <c:pt idx="13">
                  <c:v>0.76247030878859856</c:v>
                </c:pt>
                <c:pt idx="14">
                  <c:v>0.8875305623471883</c:v>
                </c:pt>
                <c:pt idx="15">
                  <c:v>0.20472440944881889</c:v>
                </c:pt>
                <c:pt idx="16">
                  <c:v>0.52447552447552448</c:v>
                </c:pt>
                <c:pt idx="17">
                  <c:v>0.54285714285714282</c:v>
                </c:pt>
                <c:pt idx="18">
                  <c:v>0.62376237623762376</c:v>
                </c:pt>
                <c:pt idx="19">
                  <c:v>0.65254237288135597</c:v>
                </c:pt>
                <c:pt idx="20">
                  <c:v>0.28865979381443302</c:v>
                </c:pt>
                <c:pt idx="21">
                  <c:v>0.48979591836734693</c:v>
                </c:pt>
                <c:pt idx="22">
                  <c:v>0.56666666666666665</c:v>
                </c:pt>
                <c:pt idx="23">
                  <c:v>0.6097560975609756</c:v>
                </c:pt>
                <c:pt idx="24">
                  <c:v>0.26829268292682928</c:v>
                </c:pt>
                <c:pt idx="25">
                  <c:v>0.58333333333333337</c:v>
                </c:pt>
                <c:pt idx="26">
                  <c:v>0.45634920634920628</c:v>
                </c:pt>
                <c:pt idx="27">
                  <c:v>0.45859872611464969</c:v>
                </c:pt>
                <c:pt idx="28">
                  <c:v>0.40458015267175568</c:v>
                </c:pt>
                <c:pt idx="29">
                  <c:v>0.59558823529411764</c:v>
                </c:pt>
                <c:pt idx="30">
                  <c:v>0.752</c:v>
                </c:pt>
                <c:pt idx="31">
                  <c:v>0.31506849315068491</c:v>
                </c:pt>
                <c:pt idx="32">
                  <c:v>0.38235294117647062</c:v>
                </c:pt>
                <c:pt idx="33">
                  <c:v>0.72972972972972971</c:v>
                </c:pt>
                <c:pt idx="34">
                  <c:v>0.46808510638297868</c:v>
                </c:pt>
                <c:pt idx="35">
                  <c:v>0.33333333333333331</c:v>
                </c:pt>
                <c:pt idx="36">
                  <c:v>0.75</c:v>
                </c:pt>
                <c:pt idx="37">
                  <c:v>0.52941176470588236</c:v>
                </c:pt>
                <c:pt idx="38">
                  <c:v>0.4854368932038835</c:v>
                </c:pt>
                <c:pt idx="39">
                  <c:v>0.8571428571428571</c:v>
                </c:pt>
                <c:pt idx="40">
                  <c:v>0.36363636363636359</c:v>
                </c:pt>
                <c:pt idx="41">
                  <c:v>0.39534883720930231</c:v>
                </c:pt>
                <c:pt idx="42">
                  <c:v>0.5357142857142857</c:v>
                </c:pt>
                <c:pt idx="43">
                  <c:v>0.875</c:v>
                </c:pt>
                <c:pt idx="44">
                  <c:v>0.47368421052631582</c:v>
                </c:pt>
              </c:numCache>
            </c:numRef>
          </c:xVal>
          <c:yVal>
            <c:numRef>
              <c:f>JEDNOTKA!$K$246:$K$290</c:f>
              <c:numCache>
                <c:formatCode>0%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0.1063829787234043</c:v>
                </c:pt>
                <c:pt idx="8">
                  <c:v>5.7306590257879646E-3</c:v>
                </c:pt>
                <c:pt idx="9">
                  <c:v>6.4000000000000001E-2</c:v>
                </c:pt>
                <c:pt idx="10">
                  <c:v>4.736842105263158E-2</c:v>
                </c:pt>
                <c:pt idx="11">
                  <c:v>0</c:v>
                </c:pt>
                <c:pt idx="12">
                  <c:v>6.9306930693069313E-2</c:v>
                </c:pt>
                <c:pt idx="13">
                  <c:v>0.10213776722090261</c:v>
                </c:pt>
                <c:pt idx="14">
                  <c:v>7.3349633251833741E-3</c:v>
                </c:pt>
                <c:pt idx="15">
                  <c:v>0</c:v>
                </c:pt>
                <c:pt idx="16">
                  <c:v>3.4965034965034968E-2</c:v>
                </c:pt>
                <c:pt idx="17">
                  <c:v>1.428571428571429E-2</c:v>
                </c:pt>
                <c:pt idx="18">
                  <c:v>0.1683168316831683</c:v>
                </c:pt>
                <c:pt idx="19">
                  <c:v>0.16949152542372881</c:v>
                </c:pt>
                <c:pt idx="20">
                  <c:v>2.0618556701030931E-2</c:v>
                </c:pt>
                <c:pt idx="21">
                  <c:v>0.18367346938775511</c:v>
                </c:pt>
                <c:pt idx="22">
                  <c:v>0.05</c:v>
                </c:pt>
                <c:pt idx="23">
                  <c:v>4.878048780487805E-2</c:v>
                </c:pt>
                <c:pt idx="24">
                  <c:v>0</c:v>
                </c:pt>
                <c:pt idx="25">
                  <c:v>9.0909090909090912E-2</c:v>
                </c:pt>
                <c:pt idx="26">
                  <c:v>0.2142857142857143</c:v>
                </c:pt>
                <c:pt idx="27">
                  <c:v>0.28025477707006369</c:v>
                </c:pt>
                <c:pt idx="28">
                  <c:v>3.8167938931297711E-2</c:v>
                </c:pt>
                <c:pt idx="29">
                  <c:v>0.25735294117647062</c:v>
                </c:pt>
                <c:pt idx="30">
                  <c:v>5.6000000000000001E-2</c:v>
                </c:pt>
                <c:pt idx="31">
                  <c:v>0</c:v>
                </c:pt>
                <c:pt idx="32">
                  <c:v>8.8235294117647065E-2</c:v>
                </c:pt>
                <c:pt idx="33">
                  <c:v>2.7027027027027029E-2</c:v>
                </c:pt>
                <c:pt idx="34">
                  <c:v>1.063829787234043E-2</c:v>
                </c:pt>
                <c:pt idx="35">
                  <c:v>1.754385964912281E-2</c:v>
                </c:pt>
                <c:pt idx="36">
                  <c:v>0</c:v>
                </c:pt>
                <c:pt idx="37">
                  <c:v>0.29411764705882348</c:v>
                </c:pt>
                <c:pt idx="38">
                  <c:v>9.7087378640776691E-3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7.1428571428571425E-2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bubbleSize>
            <c:numRef>
              <c:f>JEDNOTKA!$G$246:$G$290</c:f>
              <c:numCache>
                <c:formatCode>General</c:formatCode>
                <c:ptCount val="45"/>
                <c:pt idx="0">
                  <c:v>17</c:v>
                </c:pt>
                <c:pt idx="1">
                  <c:v>41</c:v>
                </c:pt>
                <c:pt idx="2">
                  <c:v>128</c:v>
                </c:pt>
                <c:pt idx="3">
                  <c:v>132</c:v>
                </c:pt>
                <c:pt idx="4">
                  <c:v>131</c:v>
                </c:pt>
                <c:pt idx="5">
                  <c:v>15</c:v>
                </c:pt>
                <c:pt idx="6">
                  <c:v>13</c:v>
                </c:pt>
                <c:pt idx="7">
                  <c:v>47</c:v>
                </c:pt>
                <c:pt idx="8">
                  <c:v>349</c:v>
                </c:pt>
                <c:pt idx="9">
                  <c:v>125</c:v>
                </c:pt>
                <c:pt idx="10">
                  <c:v>190</c:v>
                </c:pt>
                <c:pt idx="11">
                  <c:v>488</c:v>
                </c:pt>
                <c:pt idx="12">
                  <c:v>101</c:v>
                </c:pt>
                <c:pt idx="13">
                  <c:v>421</c:v>
                </c:pt>
                <c:pt idx="14">
                  <c:v>409</c:v>
                </c:pt>
                <c:pt idx="15">
                  <c:v>127</c:v>
                </c:pt>
                <c:pt idx="16">
                  <c:v>143</c:v>
                </c:pt>
                <c:pt idx="17">
                  <c:v>70</c:v>
                </c:pt>
                <c:pt idx="18">
                  <c:v>101</c:v>
                </c:pt>
                <c:pt idx="19">
                  <c:v>118</c:v>
                </c:pt>
                <c:pt idx="20">
                  <c:v>97</c:v>
                </c:pt>
                <c:pt idx="21">
                  <c:v>49</c:v>
                </c:pt>
                <c:pt idx="22">
                  <c:v>60</c:v>
                </c:pt>
                <c:pt idx="23">
                  <c:v>41</c:v>
                </c:pt>
                <c:pt idx="24">
                  <c:v>41</c:v>
                </c:pt>
                <c:pt idx="25">
                  <c:v>132</c:v>
                </c:pt>
                <c:pt idx="26">
                  <c:v>252</c:v>
                </c:pt>
                <c:pt idx="27">
                  <c:v>157</c:v>
                </c:pt>
                <c:pt idx="28">
                  <c:v>131</c:v>
                </c:pt>
                <c:pt idx="29">
                  <c:v>136</c:v>
                </c:pt>
                <c:pt idx="30">
                  <c:v>125</c:v>
                </c:pt>
                <c:pt idx="31">
                  <c:v>73</c:v>
                </c:pt>
                <c:pt idx="32">
                  <c:v>102</c:v>
                </c:pt>
                <c:pt idx="33">
                  <c:v>37</c:v>
                </c:pt>
                <c:pt idx="34">
                  <c:v>94</c:v>
                </c:pt>
                <c:pt idx="35">
                  <c:v>57</c:v>
                </c:pt>
                <c:pt idx="36">
                  <c:v>12</c:v>
                </c:pt>
                <c:pt idx="37">
                  <c:v>119</c:v>
                </c:pt>
                <c:pt idx="38">
                  <c:v>103</c:v>
                </c:pt>
                <c:pt idx="39">
                  <c:v>14</c:v>
                </c:pt>
                <c:pt idx="40">
                  <c:v>66</c:v>
                </c:pt>
                <c:pt idx="41">
                  <c:v>43</c:v>
                </c:pt>
                <c:pt idx="42">
                  <c:v>28</c:v>
                </c:pt>
                <c:pt idx="43">
                  <c:v>24</c:v>
                </c:pt>
                <c:pt idx="44">
                  <c:v>19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4503-45F0-B0C9-5579368D8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0"/>
        <c:showNegBubbles val="0"/>
        <c:axId val="522981568"/>
        <c:axId val="522983208"/>
      </c:bubbleChart>
      <c:valAx>
        <c:axId val="52298156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522983208"/>
        <c:crosses val="autoZero"/>
        <c:crossBetween val="midCat"/>
      </c:valAx>
      <c:valAx>
        <c:axId val="52298320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522981568"/>
        <c:crosses val="autoZero"/>
        <c:crossBetween val="midCat"/>
      </c:valAx>
      <c:spPr>
        <a:noFill/>
        <a:ln w="6350">
          <a:solidFill>
            <a:schemeClr val="bg1">
              <a:lumMod val="8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9.5435217306741343E-2"/>
          <c:y val="0.93488147790370713"/>
          <c:w val="0.87906624648987541"/>
          <c:h val="6.51185220962928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240066971381413"/>
          <c:y val="2.857142857142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Zemědělské vědy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FieldTypes_Mistni!$F$3:$F$33</c:f>
              <c:numCache>
                <c:formatCode>0%</c:formatCode>
                <c:ptCount val="31"/>
                <c:pt idx="0">
                  <c:v>38</c:v>
                </c:pt>
                <c:pt idx="1">
                  <c:v>34</c:v>
                </c:pt>
                <c:pt idx="2">
                  <c:v>41</c:v>
                </c:pt>
                <c:pt idx="3">
                  <c:v>53</c:v>
                </c:pt>
                <c:pt idx="4">
                  <c:v>82</c:v>
                </c:pt>
                <c:pt idx="5">
                  <c:v>11</c:v>
                </c:pt>
                <c:pt idx="6">
                  <c:v>41</c:v>
                </c:pt>
                <c:pt idx="7">
                  <c:v>29</c:v>
                </c:pt>
                <c:pt idx="8">
                  <c:v>14</c:v>
                </c:pt>
                <c:pt idx="9">
                  <c:v>17</c:v>
                </c:pt>
                <c:pt idx="10">
                  <c:v>18</c:v>
                </c:pt>
                <c:pt idx="11">
                  <c:v>34</c:v>
                </c:pt>
                <c:pt idx="12">
                  <c:v>406</c:v>
                </c:pt>
                <c:pt idx="13">
                  <c:v>32</c:v>
                </c:pt>
                <c:pt idx="14">
                  <c:v>455</c:v>
                </c:pt>
                <c:pt idx="15">
                  <c:v>310</c:v>
                </c:pt>
                <c:pt idx="16">
                  <c:v>191</c:v>
                </c:pt>
                <c:pt idx="17">
                  <c:v>140</c:v>
                </c:pt>
                <c:pt idx="18">
                  <c:v>761</c:v>
                </c:pt>
                <c:pt idx="19">
                  <c:v>1185</c:v>
                </c:pt>
                <c:pt idx="20">
                  <c:v>163</c:v>
                </c:pt>
                <c:pt idx="21">
                  <c:v>541</c:v>
                </c:pt>
                <c:pt idx="22">
                  <c:v>120</c:v>
                </c:pt>
                <c:pt idx="23">
                  <c:v>399</c:v>
                </c:pt>
                <c:pt idx="24">
                  <c:v>173</c:v>
                </c:pt>
                <c:pt idx="25">
                  <c:v>684</c:v>
                </c:pt>
                <c:pt idx="26">
                  <c:v>482</c:v>
                </c:pt>
                <c:pt idx="27">
                  <c:v>965</c:v>
                </c:pt>
                <c:pt idx="28">
                  <c:v>243</c:v>
                </c:pt>
                <c:pt idx="29">
                  <c:v>10</c:v>
                </c:pt>
                <c:pt idx="30">
                  <c:v>47</c:v>
                </c:pt>
              </c:numCache>
            </c:numRef>
          </c:xVal>
          <c:yVal>
            <c:numRef>
              <c:f>FieldTypes_Mistni!$D$3:$D$33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15</c:v>
                </c:pt>
                <c:pt idx="30">
                  <c:v>#N/A</c:v>
                </c:pt>
              </c:numCache>
            </c:numRef>
          </c:yVal>
          <c:bubbleSize>
            <c:numRef>
              <c:f>FieldTypes_Mistni!$E$3:$E$33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5000</c:v>
                </c:pt>
                <c:pt idx="3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5DF-46DF-9E7A-B275E85B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964114464"/>
        <c:axId val="964114792"/>
      </c:bubbleChart>
      <c:valAx>
        <c:axId val="96411446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964114792"/>
        <c:crosses val="autoZero"/>
        <c:crossBetween val="midCat"/>
      </c:valAx>
      <c:valAx>
        <c:axId val="964114792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964114464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Technické</a:t>
            </a:r>
            <a:r>
              <a:rPr lang="en-US"/>
              <a:t> vědy</a:t>
            </a:r>
          </a:p>
        </c:rich>
      </c:tx>
      <c:layout>
        <c:manualLayout>
          <c:xMode val="edge"/>
          <c:yMode val="edge"/>
          <c:x val="0.42847692844505747"/>
          <c:y val="2.857142857142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FieldTypes_Mistni!$F$34:$F$86</c:f>
              <c:numCache>
                <c:formatCode>0%</c:formatCode>
                <c:ptCount val="53"/>
                <c:pt idx="0">
                  <c:v>60</c:v>
                </c:pt>
                <c:pt idx="1">
                  <c:v>19</c:v>
                </c:pt>
                <c:pt idx="2">
                  <c:v>39</c:v>
                </c:pt>
                <c:pt idx="3">
                  <c:v>11</c:v>
                </c:pt>
                <c:pt idx="4">
                  <c:v>17</c:v>
                </c:pt>
                <c:pt idx="5">
                  <c:v>23</c:v>
                </c:pt>
                <c:pt idx="6">
                  <c:v>38</c:v>
                </c:pt>
                <c:pt idx="7">
                  <c:v>25</c:v>
                </c:pt>
                <c:pt idx="8">
                  <c:v>13</c:v>
                </c:pt>
                <c:pt idx="9">
                  <c:v>16</c:v>
                </c:pt>
                <c:pt idx="10">
                  <c:v>26</c:v>
                </c:pt>
                <c:pt idx="11">
                  <c:v>199</c:v>
                </c:pt>
                <c:pt idx="12">
                  <c:v>459</c:v>
                </c:pt>
                <c:pt idx="13">
                  <c:v>240</c:v>
                </c:pt>
                <c:pt idx="14">
                  <c:v>129</c:v>
                </c:pt>
                <c:pt idx="15">
                  <c:v>953</c:v>
                </c:pt>
                <c:pt idx="16">
                  <c:v>858</c:v>
                </c:pt>
                <c:pt idx="17">
                  <c:v>567</c:v>
                </c:pt>
                <c:pt idx="18">
                  <c:v>77</c:v>
                </c:pt>
                <c:pt idx="19">
                  <c:v>554</c:v>
                </c:pt>
                <c:pt idx="20">
                  <c:v>130</c:v>
                </c:pt>
                <c:pt idx="21">
                  <c:v>24</c:v>
                </c:pt>
                <c:pt idx="22">
                  <c:v>155</c:v>
                </c:pt>
                <c:pt idx="23">
                  <c:v>1264</c:v>
                </c:pt>
                <c:pt idx="24">
                  <c:v>773</c:v>
                </c:pt>
                <c:pt idx="25">
                  <c:v>638</c:v>
                </c:pt>
                <c:pt idx="26">
                  <c:v>178</c:v>
                </c:pt>
                <c:pt idx="27">
                  <c:v>124</c:v>
                </c:pt>
                <c:pt idx="28">
                  <c:v>668</c:v>
                </c:pt>
                <c:pt idx="29">
                  <c:v>369</c:v>
                </c:pt>
                <c:pt idx="30">
                  <c:v>454</c:v>
                </c:pt>
                <c:pt idx="31">
                  <c:v>662</c:v>
                </c:pt>
                <c:pt idx="32">
                  <c:v>390</c:v>
                </c:pt>
                <c:pt idx="33">
                  <c:v>73</c:v>
                </c:pt>
                <c:pt idx="34">
                  <c:v>271</c:v>
                </c:pt>
                <c:pt idx="35">
                  <c:v>166</c:v>
                </c:pt>
                <c:pt idx="36">
                  <c:v>427</c:v>
                </c:pt>
                <c:pt idx="37">
                  <c:v>78</c:v>
                </c:pt>
                <c:pt idx="38">
                  <c:v>330</c:v>
                </c:pt>
                <c:pt idx="39">
                  <c:v>76</c:v>
                </c:pt>
                <c:pt idx="40">
                  <c:v>272</c:v>
                </c:pt>
                <c:pt idx="41">
                  <c:v>444</c:v>
                </c:pt>
                <c:pt idx="42">
                  <c:v>50</c:v>
                </c:pt>
                <c:pt idx="43">
                  <c:v>48</c:v>
                </c:pt>
                <c:pt idx="44">
                  <c:v>81</c:v>
                </c:pt>
                <c:pt idx="45">
                  <c:v>30</c:v>
                </c:pt>
                <c:pt idx="46">
                  <c:v>95</c:v>
                </c:pt>
                <c:pt idx="47">
                  <c:v>41</c:v>
                </c:pt>
                <c:pt idx="48">
                  <c:v>20</c:v>
                </c:pt>
                <c:pt idx="49">
                  <c:v>26</c:v>
                </c:pt>
                <c:pt idx="50">
                  <c:v>20</c:v>
                </c:pt>
                <c:pt idx="51">
                  <c:v>10</c:v>
                </c:pt>
                <c:pt idx="52">
                  <c:v>21</c:v>
                </c:pt>
              </c:numCache>
            </c:numRef>
          </c:xVal>
          <c:yVal>
            <c:numRef>
              <c:f>FieldTypes_Mistni!$D$34:$D$86</c:f>
              <c:numCache>
                <c:formatCode>General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15</c:v>
                </c:pt>
                <c:pt idx="52">
                  <c:v>#N/A</c:v>
                </c:pt>
              </c:numCache>
            </c:numRef>
          </c:yVal>
          <c:bubbleSize>
            <c:numRef>
              <c:f>FieldTypes_Mistni!$E$34:$E$86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5000</c:v>
                </c:pt>
                <c:pt idx="5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513-4161-BEF6-708ED8E41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964114464"/>
        <c:axId val="964114792"/>
      </c:bubbleChart>
      <c:valAx>
        <c:axId val="96411446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964114792"/>
        <c:crosses val="autoZero"/>
        <c:crossBetween val="midCat"/>
      </c:valAx>
      <c:valAx>
        <c:axId val="964114792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964114464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Humanitní vědy</a:t>
            </a:r>
            <a:endParaRPr lang="en-US"/>
          </a:p>
        </c:rich>
      </c:tx>
      <c:layout>
        <c:manualLayout>
          <c:xMode val="edge"/>
          <c:yMode val="edge"/>
          <c:x val="0.4291515485892588"/>
          <c:y val="2.857142857142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Humanitní vědy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xVal>
            <c:numRef>
              <c:f>FieldTypes_Mistni!$F$87:$F$121</c:f>
              <c:numCache>
                <c:formatCode>0%</c:formatCode>
                <c:ptCount val="35"/>
                <c:pt idx="0">
                  <c:v>42</c:v>
                </c:pt>
                <c:pt idx="1">
                  <c:v>23</c:v>
                </c:pt>
                <c:pt idx="2">
                  <c:v>12</c:v>
                </c:pt>
                <c:pt idx="3">
                  <c:v>16</c:v>
                </c:pt>
                <c:pt idx="4">
                  <c:v>12</c:v>
                </c:pt>
                <c:pt idx="5">
                  <c:v>261</c:v>
                </c:pt>
                <c:pt idx="6">
                  <c:v>142</c:v>
                </c:pt>
                <c:pt idx="7">
                  <c:v>43</c:v>
                </c:pt>
                <c:pt idx="8">
                  <c:v>30</c:v>
                </c:pt>
                <c:pt idx="9">
                  <c:v>55</c:v>
                </c:pt>
                <c:pt idx="10">
                  <c:v>60</c:v>
                </c:pt>
                <c:pt idx="11">
                  <c:v>42</c:v>
                </c:pt>
                <c:pt idx="12">
                  <c:v>12</c:v>
                </c:pt>
                <c:pt idx="13">
                  <c:v>19</c:v>
                </c:pt>
                <c:pt idx="14">
                  <c:v>19</c:v>
                </c:pt>
                <c:pt idx="15">
                  <c:v>34</c:v>
                </c:pt>
                <c:pt idx="16">
                  <c:v>228</c:v>
                </c:pt>
                <c:pt idx="17">
                  <c:v>49</c:v>
                </c:pt>
                <c:pt idx="18">
                  <c:v>484</c:v>
                </c:pt>
                <c:pt idx="19">
                  <c:v>39</c:v>
                </c:pt>
                <c:pt idx="20">
                  <c:v>50</c:v>
                </c:pt>
                <c:pt idx="21">
                  <c:v>69</c:v>
                </c:pt>
                <c:pt idx="22">
                  <c:v>17</c:v>
                </c:pt>
                <c:pt idx="23">
                  <c:v>173</c:v>
                </c:pt>
                <c:pt idx="24">
                  <c:v>149</c:v>
                </c:pt>
                <c:pt idx="25">
                  <c:v>37</c:v>
                </c:pt>
                <c:pt idx="26">
                  <c:v>236</c:v>
                </c:pt>
                <c:pt idx="27">
                  <c:v>302</c:v>
                </c:pt>
                <c:pt idx="28">
                  <c:v>53</c:v>
                </c:pt>
                <c:pt idx="29">
                  <c:v>11</c:v>
                </c:pt>
                <c:pt idx="30">
                  <c:v>23</c:v>
                </c:pt>
                <c:pt idx="31">
                  <c:v>22</c:v>
                </c:pt>
                <c:pt idx="32">
                  <c:v>64</c:v>
                </c:pt>
                <c:pt idx="33">
                  <c:v>10</c:v>
                </c:pt>
                <c:pt idx="34">
                  <c:v>32</c:v>
                </c:pt>
              </c:numCache>
            </c:numRef>
          </c:xVal>
          <c:yVal>
            <c:numRef>
              <c:f>FieldTypes_Mistni!$D$87:$D$121</c:f>
              <c:numCache>
                <c:formatCode>General</c:formatCode>
                <c:ptCount val="3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15</c:v>
                </c:pt>
                <c:pt idx="34">
                  <c:v>#N/A</c:v>
                </c:pt>
              </c:numCache>
            </c:numRef>
          </c:yVal>
          <c:bubbleSize>
            <c:numRef>
              <c:f>FieldTypes_Mistni!$E$87:$E$121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5000</c:v>
                </c:pt>
                <c:pt idx="34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259-4AA6-A2B3-6BE4A1A33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964114464"/>
        <c:axId val="964114792"/>
      </c:bubbleChart>
      <c:valAx>
        <c:axId val="96411446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964114792"/>
        <c:crosses val="autoZero"/>
        <c:crossBetween val="midCat"/>
      </c:valAx>
      <c:valAx>
        <c:axId val="964114792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964114464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Lékařské vědy</a:t>
            </a:r>
            <a:endParaRPr lang="en-US"/>
          </a:p>
        </c:rich>
      </c:tx>
      <c:layout>
        <c:manualLayout>
          <c:xMode val="edge"/>
          <c:yMode val="edge"/>
          <c:x val="0.43671410429202623"/>
          <c:y val="2.38095238095238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Lékařské vědy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xVal>
            <c:numRef>
              <c:f>FieldTypes_Mistni!$F$122:$F$164</c:f>
              <c:numCache>
                <c:formatCode>0%</c:formatCode>
                <c:ptCount val="43"/>
                <c:pt idx="0">
                  <c:v>2016</c:v>
                </c:pt>
                <c:pt idx="1">
                  <c:v>410</c:v>
                </c:pt>
                <c:pt idx="2">
                  <c:v>650</c:v>
                </c:pt>
                <c:pt idx="3">
                  <c:v>1128</c:v>
                </c:pt>
                <c:pt idx="4">
                  <c:v>529</c:v>
                </c:pt>
                <c:pt idx="5">
                  <c:v>1606</c:v>
                </c:pt>
                <c:pt idx="6">
                  <c:v>1093</c:v>
                </c:pt>
                <c:pt idx="7">
                  <c:v>2451</c:v>
                </c:pt>
                <c:pt idx="8">
                  <c:v>715</c:v>
                </c:pt>
                <c:pt idx="9">
                  <c:v>241</c:v>
                </c:pt>
                <c:pt idx="10">
                  <c:v>312</c:v>
                </c:pt>
                <c:pt idx="11">
                  <c:v>997</c:v>
                </c:pt>
                <c:pt idx="12">
                  <c:v>213</c:v>
                </c:pt>
                <c:pt idx="13">
                  <c:v>309</c:v>
                </c:pt>
                <c:pt idx="14">
                  <c:v>285</c:v>
                </c:pt>
                <c:pt idx="15">
                  <c:v>277</c:v>
                </c:pt>
                <c:pt idx="16">
                  <c:v>391</c:v>
                </c:pt>
                <c:pt idx="17">
                  <c:v>213</c:v>
                </c:pt>
                <c:pt idx="18">
                  <c:v>572</c:v>
                </c:pt>
                <c:pt idx="19">
                  <c:v>416</c:v>
                </c:pt>
                <c:pt idx="20">
                  <c:v>79</c:v>
                </c:pt>
                <c:pt idx="21">
                  <c:v>103</c:v>
                </c:pt>
                <c:pt idx="22">
                  <c:v>726</c:v>
                </c:pt>
                <c:pt idx="23">
                  <c:v>399</c:v>
                </c:pt>
                <c:pt idx="24">
                  <c:v>2080</c:v>
                </c:pt>
                <c:pt idx="25">
                  <c:v>4102</c:v>
                </c:pt>
                <c:pt idx="26">
                  <c:v>1935</c:v>
                </c:pt>
                <c:pt idx="27">
                  <c:v>1542</c:v>
                </c:pt>
                <c:pt idx="28">
                  <c:v>1715</c:v>
                </c:pt>
                <c:pt idx="29">
                  <c:v>2432</c:v>
                </c:pt>
                <c:pt idx="30">
                  <c:v>543</c:v>
                </c:pt>
                <c:pt idx="31">
                  <c:v>296</c:v>
                </c:pt>
                <c:pt idx="32">
                  <c:v>1091</c:v>
                </c:pt>
                <c:pt idx="33">
                  <c:v>336</c:v>
                </c:pt>
                <c:pt idx="34">
                  <c:v>537</c:v>
                </c:pt>
                <c:pt idx="35">
                  <c:v>773</c:v>
                </c:pt>
                <c:pt idx="36">
                  <c:v>100</c:v>
                </c:pt>
                <c:pt idx="37">
                  <c:v>49</c:v>
                </c:pt>
                <c:pt idx="38">
                  <c:v>178</c:v>
                </c:pt>
                <c:pt idx="39">
                  <c:v>100</c:v>
                </c:pt>
                <c:pt idx="40">
                  <c:v>128</c:v>
                </c:pt>
                <c:pt idx="41">
                  <c:v>10</c:v>
                </c:pt>
                <c:pt idx="42">
                  <c:v>12</c:v>
                </c:pt>
              </c:numCache>
            </c:numRef>
          </c:xVal>
          <c:yVal>
            <c:numRef>
              <c:f>FieldTypes_Mistni!$D$122:$D$164</c:f>
              <c:numCache>
                <c:formatCode>General</c:formatCode>
                <c:ptCount val="4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15</c:v>
                </c:pt>
                <c:pt idx="42">
                  <c:v>#N/A</c:v>
                </c:pt>
              </c:numCache>
            </c:numRef>
          </c:yVal>
          <c:bubbleSize>
            <c:numRef>
              <c:f>FieldTypes_Mistni!$E$122:$E$164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5000</c:v>
                </c:pt>
                <c:pt idx="4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A6B-48B3-8A50-56DCC35AE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964114464"/>
        <c:axId val="964114792"/>
      </c:bubbleChart>
      <c:valAx>
        <c:axId val="96411446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964114792"/>
        <c:crosses val="autoZero"/>
        <c:crossBetween val="midCat"/>
      </c:valAx>
      <c:valAx>
        <c:axId val="964114792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964114464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Přírodní vědy</a:t>
            </a:r>
            <a:endParaRPr lang="en-US"/>
          </a:p>
        </c:rich>
      </c:tx>
      <c:layout>
        <c:manualLayout>
          <c:xMode val="edge"/>
          <c:yMode val="edge"/>
          <c:x val="0.45319452256382509"/>
          <c:y val="2.857142857142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Přírodní vědy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xVal>
            <c:numRef>
              <c:f>FieldTypes_Mistni!$F$165:$F$251</c:f>
              <c:numCache>
                <c:formatCode>0%</c:formatCode>
                <c:ptCount val="87"/>
                <c:pt idx="0">
                  <c:v>526</c:v>
                </c:pt>
                <c:pt idx="1">
                  <c:v>429</c:v>
                </c:pt>
                <c:pt idx="2">
                  <c:v>21</c:v>
                </c:pt>
                <c:pt idx="3">
                  <c:v>110</c:v>
                </c:pt>
                <c:pt idx="4">
                  <c:v>103</c:v>
                </c:pt>
                <c:pt idx="5">
                  <c:v>14</c:v>
                </c:pt>
                <c:pt idx="6">
                  <c:v>125</c:v>
                </c:pt>
                <c:pt idx="7">
                  <c:v>15</c:v>
                </c:pt>
                <c:pt idx="8">
                  <c:v>29</c:v>
                </c:pt>
                <c:pt idx="9">
                  <c:v>22</c:v>
                </c:pt>
                <c:pt idx="10">
                  <c:v>65</c:v>
                </c:pt>
                <c:pt idx="11">
                  <c:v>53</c:v>
                </c:pt>
                <c:pt idx="12">
                  <c:v>39</c:v>
                </c:pt>
                <c:pt idx="13">
                  <c:v>19</c:v>
                </c:pt>
                <c:pt idx="14">
                  <c:v>82</c:v>
                </c:pt>
                <c:pt idx="15">
                  <c:v>985</c:v>
                </c:pt>
                <c:pt idx="16">
                  <c:v>1654</c:v>
                </c:pt>
                <c:pt idx="17">
                  <c:v>537</c:v>
                </c:pt>
                <c:pt idx="18">
                  <c:v>909</c:v>
                </c:pt>
                <c:pt idx="19">
                  <c:v>553</c:v>
                </c:pt>
                <c:pt idx="20">
                  <c:v>319</c:v>
                </c:pt>
                <c:pt idx="21">
                  <c:v>202</c:v>
                </c:pt>
                <c:pt idx="22">
                  <c:v>251</c:v>
                </c:pt>
                <c:pt idx="23">
                  <c:v>347</c:v>
                </c:pt>
                <c:pt idx="24">
                  <c:v>962</c:v>
                </c:pt>
                <c:pt idx="25">
                  <c:v>3220</c:v>
                </c:pt>
                <c:pt idx="26">
                  <c:v>624</c:v>
                </c:pt>
                <c:pt idx="27">
                  <c:v>929</c:v>
                </c:pt>
                <c:pt idx="28">
                  <c:v>426</c:v>
                </c:pt>
                <c:pt idx="29">
                  <c:v>1396</c:v>
                </c:pt>
                <c:pt idx="30">
                  <c:v>358</c:v>
                </c:pt>
                <c:pt idx="31">
                  <c:v>319</c:v>
                </c:pt>
                <c:pt idx="32">
                  <c:v>357</c:v>
                </c:pt>
                <c:pt idx="33">
                  <c:v>800</c:v>
                </c:pt>
                <c:pt idx="34">
                  <c:v>339</c:v>
                </c:pt>
                <c:pt idx="35">
                  <c:v>113</c:v>
                </c:pt>
                <c:pt idx="36">
                  <c:v>472</c:v>
                </c:pt>
                <c:pt idx="37">
                  <c:v>203</c:v>
                </c:pt>
                <c:pt idx="38">
                  <c:v>516</c:v>
                </c:pt>
                <c:pt idx="39">
                  <c:v>501</c:v>
                </c:pt>
                <c:pt idx="40">
                  <c:v>156</c:v>
                </c:pt>
                <c:pt idx="41">
                  <c:v>407</c:v>
                </c:pt>
                <c:pt idx="42">
                  <c:v>249</c:v>
                </c:pt>
                <c:pt idx="43">
                  <c:v>206</c:v>
                </c:pt>
                <c:pt idx="44">
                  <c:v>181</c:v>
                </c:pt>
                <c:pt idx="45">
                  <c:v>25</c:v>
                </c:pt>
                <c:pt idx="46">
                  <c:v>38</c:v>
                </c:pt>
                <c:pt idx="47">
                  <c:v>4748</c:v>
                </c:pt>
                <c:pt idx="48">
                  <c:v>1394</c:v>
                </c:pt>
                <c:pt idx="49">
                  <c:v>3996</c:v>
                </c:pt>
                <c:pt idx="50">
                  <c:v>35</c:v>
                </c:pt>
                <c:pt idx="51">
                  <c:v>112</c:v>
                </c:pt>
                <c:pt idx="52">
                  <c:v>409</c:v>
                </c:pt>
                <c:pt idx="53">
                  <c:v>966</c:v>
                </c:pt>
                <c:pt idx="54">
                  <c:v>456</c:v>
                </c:pt>
                <c:pt idx="55">
                  <c:v>132</c:v>
                </c:pt>
                <c:pt idx="56">
                  <c:v>255</c:v>
                </c:pt>
                <c:pt idx="57">
                  <c:v>1101</c:v>
                </c:pt>
                <c:pt idx="58">
                  <c:v>214</c:v>
                </c:pt>
                <c:pt idx="59">
                  <c:v>3007</c:v>
                </c:pt>
                <c:pt idx="60">
                  <c:v>380</c:v>
                </c:pt>
                <c:pt idx="61">
                  <c:v>1733</c:v>
                </c:pt>
                <c:pt idx="62">
                  <c:v>679</c:v>
                </c:pt>
                <c:pt idx="63">
                  <c:v>426</c:v>
                </c:pt>
                <c:pt idx="64">
                  <c:v>2416</c:v>
                </c:pt>
                <c:pt idx="65">
                  <c:v>607</c:v>
                </c:pt>
                <c:pt idx="66">
                  <c:v>53</c:v>
                </c:pt>
                <c:pt idx="67">
                  <c:v>198</c:v>
                </c:pt>
                <c:pt idx="68">
                  <c:v>134</c:v>
                </c:pt>
                <c:pt idx="69">
                  <c:v>993</c:v>
                </c:pt>
                <c:pt idx="70">
                  <c:v>324</c:v>
                </c:pt>
                <c:pt idx="71">
                  <c:v>117</c:v>
                </c:pt>
                <c:pt idx="72">
                  <c:v>229</c:v>
                </c:pt>
                <c:pt idx="73">
                  <c:v>96</c:v>
                </c:pt>
                <c:pt idx="74">
                  <c:v>341</c:v>
                </c:pt>
                <c:pt idx="75">
                  <c:v>107</c:v>
                </c:pt>
                <c:pt idx="76">
                  <c:v>152</c:v>
                </c:pt>
                <c:pt idx="77">
                  <c:v>174</c:v>
                </c:pt>
                <c:pt idx="78">
                  <c:v>324</c:v>
                </c:pt>
                <c:pt idx="79">
                  <c:v>73</c:v>
                </c:pt>
                <c:pt idx="80">
                  <c:v>190</c:v>
                </c:pt>
                <c:pt idx="81">
                  <c:v>81</c:v>
                </c:pt>
                <c:pt idx="82">
                  <c:v>104</c:v>
                </c:pt>
                <c:pt idx="83">
                  <c:v>55</c:v>
                </c:pt>
                <c:pt idx="84">
                  <c:v>57</c:v>
                </c:pt>
                <c:pt idx="85">
                  <c:v>10</c:v>
                </c:pt>
                <c:pt idx="86">
                  <c:v>44</c:v>
                </c:pt>
              </c:numCache>
            </c:numRef>
          </c:xVal>
          <c:yVal>
            <c:numRef>
              <c:f>FieldTypes_Mistni!$D$165:$D$251</c:f>
              <c:numCache>
                <c:formatCode>General</c:formatCode>
                <c:ptCount val="8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15</c:v>
                </c:pt>
                <c:pt idx="86">
                  <c:v>#N/A</c:v>
                </c:pt>
              </c:numCache>
            </c:numRef>
          </c:yVal>
          <c:bubbleSize>
            <c:numRef>
              <c:f>FieldTypes_Mistni!$E$165:$E$251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5000</c:v>
                </c:pt>
                <c:pt idx="86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6CE-41E5-847B-4F72D41C0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964114464"/>
        <c:axId val="964114792"/>
      </c:bubbleChart>
      <c:valAx>
        <c:axId val="96411446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964114792"/>
        <c:crosses val="autoZero"/>
        <c:crossBetween val="midCat"/>
      </c:valAx>
      <c:valAx>
        <c:axId val="964114792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964114464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Společenské vědy</a:t>
            </a:r>
            <a:endParaRPr lang="en-US"/>
          </a:p>
        </c:rich>
      </c:tx>
      <c:layout>
        <c:manualLayout>
          <c:xMode val="edge"/>
          <c:yMode val="edge"/>
          <c:x val="0.38957533864110827"/>
          <c:y val="2.857142857142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Společenské vědy</c:v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xVal>
            <c:numRef>
              <c:f>FieldTypes_Mistni!$F$252:$F$297</c:f>
              <c:numCache>
                <c:formatCode>0%</c:formatCode>
                <c:ptCount val="46"/>
                <c:pt idx="0">
                  <c:v>17</c:v>
                </c:pt>
                <c:pt idx="1">
                  <c:v>41</c:v>
                </c:pt>
                <c:pt idx="2">
                  <c:v>128</c:v>
                </c:pt>
                <c:pt idx="3">
                  <c:v>132</c:v>
                </c:pt>
                <c:pt idx="4">
                  <c:v>131</c:v>
                </c:pt>
                <c:pt idx="5">
                  <c:v>15</c:v>
                </c:pt>
                <c:pt idx="6">
                  <c:v>13</c:v>
                </c:pt>
                <c:pt idx="7">
                  <c:v>47</c:v>
                </c:pt>
                <c:pt idx="8">
                  <c:v>349</c:v>
                </c:pt>
                <c:pt idx="9">
                  <c:v>125</c:v>
                </c:pt>
                <c:pt idx="10">
                  <c:v>190</c:v>
                </c:pt>
                <c:pt idx="11">
                  <c:v>488</c:v>
                </c:pt>
                <c:pt idx="12">
                  <c:v>101</c:v>
                </c:pt>
                <c:pt idx="13">
                  <c:v>421</c:v>
                </c:pt>
                <c:pt idx="14">
                  <c:v>409</c:v>
                </c:pt>
                <c:pt idx="15">
                  <c:v>127</c:v>
                </c:pt>
                <c:pt idx="16">
                  <c:v>143</c:v>
                </c:pt>
                <c:pt idx="17">
                  <c:v>70</c:v>
                </c:pt>
                <c:pt idx="18">
                  <c:v>101</c:v>
                </c:pt>
                <c:pt idx="19">
                  <c:v>118</c:v>
                </c:pt>
                <c:pt idx="20">
                  <c:v>97</c:v>
                </c:pt>
                <c:pt idx="21">
                  <c:v>49</c:v>
                </c:pt>
                <c:pt idx="22">
                  <c:v>60</c:v>
                </c:pt>
                <c:pt idx="23">
                  <c:v>41</c:v>
                </c:pt>
                <c:pt idx="24">
                  <c:v>41</c:v>
                </c:pt>
                <c:pt idx="25">
                  <c:v>132</c:v>
                </c:pt>
                <c:pt idx="26">
                  <c:v>252</c:v>
                </c:pt>
                <c:pt idx="27">
                  <c:v>157</c:v>
                </c:pt>
                <c:pt idx="28">
                  <c:v>131</c:v>
                </c:pt>
                <c:pt idx="29">
                  <c:v>136</c:v>
                </c:pt>
                <c:pt idx="30">
                  <c:v>125</c:v>
                </c:pt>
                <c:pt idx="31">
                  <c:v>73</c:v>
                </c:pt>
                <c:pt idx="32">
                  <c:v>102</c:v>
                </c:pt>
                <c:pt idx="33">
                  <c:v>37</c:v>
                </c:pt>
                <c:pt idx="34">
                  <c:v>94</c:v>
                </c:pt>
                <c:pt idx="35">
                  <c:v>57</c:v>
                </c:pt>
                <c:pt idx="36">
                  <c:v>12</c:v>
                </c:pt>
                <c:pt idx="37">
                  <c:v>119</c:v>
                </c:pt>
                <c:pt idx="38">
                  <c:v>103</c:v>
                </c:pt>
                <c:pt idx="39">
                  <c:v>14</c:v>
                </c:pt>
                <c:pt idx="40">
                  <c:v>66</c:v>
                </c:pt>
                <c:pt idx="41">
                  <c:v>43</c:v>
                </c:pt>
                <c:pt idx="42">
                  <c:v>28</c:v>
                </c:pt>
                <c:pt idx="43">
                  <c:v>24</c:v>
                </c:pt>
                <c:pt idx="44">
                  <c:v>10</c:v>
                </c:pt>
                <c:pt idx="45">
                  <c:v>19</c:v>
                </c:pt>
              </c:numCache>
            </c:numRef>
          </c:xVal>
          <c:yVal>
            <c:numRef>
              <c:f>FieldTypes_Mistni!$D$252:$D$297</c:f>
              <c:numCache>
                <c:formatCode>General</c:formatCode>
                <c:ptCount val="4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15</c:v>
                </c:pt>
                <c:pt idx="45">
                  <c:v>#N/A</c:v>
                </c:pt>
              </c:numCache>
            </c:numRef>
          </c:yVal>
          <c:bubbleSize>
            <c:numRef>
              <c:f>FieldTypes_Mistni!$E$252:$E$297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5000</c:v>
                </c:pt>
                <c:pt idx="45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24E4-4D03-850B-BBF84815D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964114464"/>
        <c:axId val="964114792"/>
      </c:bubbleChart>
      <c:valAx>
        <c:axId val="96411446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964114792"/>
        <c:crosses val="autoZero"/>
        <c:crossBetween val="midCat"/>
      </c:valAx>
      <c:valAx>
        <c:axId val="964114792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964114464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240066971381413"/>
          <c:y val="2.857142857142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Zemědělské vědy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FieldTypes_Predatori!$F$3:$F$33</c:f>
              <c:numCache>
                <c:formatCode>0%</c:formatCode>
                <c:ptCount val="31"/>
                <c:pt idx="0">
                  <c:v>21</c:v>
                </c:pt>
                <c:pt idx="1">
                  <c:v>19</c:v>
                </c:pt>
                <c:pt idx="2">
                  <c:v>25</c:v>
                </c:pt>
                <c:pt idx="3">
                  <c:v>9</c:v>
                </c:pt>
                <c:pt idx="4">
                  <c:v>32</c:v>
                </c:pt>
                <c:pt idx="5">
                  <c:v>7</c:v>
                </c:pt>
                <c:pt idx="6">
                  <c:v>25</c:v>
                </c:pt>
                <c:pt idx="7">
                  <c:v>21</c:v>
                </c:pt>
                <c:pt idx="8">
                  <c:v>6</c:v>
                </c:pt>
                <c:pt idx="9">
                  <c:v>2</c:v>
                </c:pt>
                <c:pt idx="10">
                  <c:v>3</c:v>
                </c:pt>
                <c:pt idx="11">
                  <c:v>24</c:v>
                </c:pt>
                <c:pt idx="12">
                  <c:v>49</c:v>
                </c:pt>
                <c:pt idx="13">
                  <c:v>18</c:v>
                </c:pt>
                <c:pt idx="14">
                  <c:v>99</c:v>
                </c:pt>
                <c:pt idx="15">
                  <c:v>76</c:v>
                </c:pt>
                <c:pt idx="16">
                  <c:v>148</c:v>
                </c:pt>
                <c:pt idx="17">
                  <c:v>31</c:v>
                </c:pt>
                <c:pt idx="18">
                  <c:v>264</c:v>
                </c:pt>
                <c:pt idx="19">
                  <c:v>522</c:v>
                </c:pt>
                <c:pt idx="20">
                  <c:v>96</c:v>
                </c:pt>
                <c:pt idx="21">
                  <c:v>211</c:v>
                </c:pt>
                <c:pt idx="22">
                  <c:v>8</c:v>
                </c:pt>
                <c:pt idx="23">
                  <c:v>82</c:v>
                </c:pt>
                <c:pt idx="24">
                  <c:v>17</c:v>
                </c:pt>
                <c:pt idx="25">
                  <c:v>278</c:v>
                </c:pt>
                <c:pt idx="26">
                  <c:v>45</c:v>
                </c:pt>
                <c:pt idx="27">
                  <c:v>303</c:v>
                </c:pt>
                <c:pt idx="28">
                  <c:v>51</c:v>
                </c:pt>
                <c:pt idx="29">
                  <c:v>10</c:v>
                </c:pt>
                <c:pt idx="30">
                  <c:v>8</c:v>
                </c:pt>
              </c:numCache>
            </c:numRef>
          </c:xVal>
          <c:yVal>
            <c:numRef>
              <c:f>FieldTypes_Predatori!$D$3:$D$33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15</c:v>
                </c:pt>
                <c:pt idx="30">
                  <c:v>#N/A</c:v>
                </c:pt>
              </c:numCache>
            </c:numRef>
          </c:yVal>
          <c:bubbleSize>
            <c:numRef>
              <c:f>FieldTypes_Predatori!$E$3:$E$33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5000</c:v>
                </c:pt>
                <c:pt idx="3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2CE-4787-BCC1-34D4B676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964114464"/>
        <c:axId val="964114792"/>
      </c:bubbleChart>
      <c:valAx>
        <c:axId val="964114464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964114792"/>
        <c:crosses val="autoZero"/>
        <c:crossBetween val="midCat"/>
      </c:valAx>
      <c:valAx>
        <c:axId val="964114792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964114464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1</xdr:row>
      <xdr:rowOff>0</xdr:rowOff>
    </xdr:from>
    <xdr:to>
      <xdr:col>18</xdr:col>
      <xdr:colOff>1</xdr:colOff>
      <xdr:row>36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310243</xdr:colOff>
      <xdr:row>3</xdr:row>
      <xdr:rowOff>47625</xdr:rowOff>
    </xdr:from>
    <xdr:to>
      <xdr:col>17</xdr:col>
      <xdr:colOff>333377</xdr:colOff>
      <xdr:row>30</xdr:row>
      <xdr:rowOff>146957</xdr:rowOff>
    </xdr:to>
    <xdr:grpSp>
      <xdr:nvGrpSpPr>
        <xdr:cNvPr id="3" name="Group 2"/>
        <xdr:cNvGrpSpPr/>
      </xdr:nvGrpSpPr>
      <xdr:grpSpPr>
        <a:xfrm>
          <a:off x="3958318" y="619125"/>
          <a:ext cx="6728734" cy="5242832"/>
          <a:chOff x="3596161" y="333372"/>
          <a:chExt cx="7062314" cy="4923866"/>
        </a:xfrm>
      </xdr:grpSpPr>
      <xdr:sp macro="" textlink="">
        <xdr:nvSpPr>
          <xdr:cNvPr id="4" name="Right Triangle 3"/>
          <xdr:cNvSpPr/>
        </xdr:nvSpPr>
        <xdr:spPr>
          <a:xfrm rot="10800000">
            <a:off x="3600447" y="333372"/>
            <a:ext cx="7058028" cy="4914899"/>
          </a:xfrm>
          <a:prstGeom prst="rtTriangl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cs-CZ" sz="1100"/>
          </a:p>
        </xdr:txBody>
      </xdr:sp>
      <xdr:cxnSp macro="">
        <xdr:nvCxnSpPr>
          <xdr:cNvPr id="5" name="Straight Connector 4"/>
          <xdr:cNvCxnSpPr/>
        </xdr:nvCxnSpPr>
        <xdr:spPr>
          <a:xfrm>
            <a:off x="3596162" y="1316100"/>
            <a:ext cx="5649849" cy="3941138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Connector 5"/>
          <xdr:cNvCxnSpPr/>
        </xdr:nvCxnSpPr>
        <xdr:spPr>
          <a:xfrm>
            <a:off x="3596161" y="2297551"/>
            <a:ext cx="4238815" cy="2959687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Connector 6"/>
          <xdr:cNvCxnSpPr/>
        </xdr:nvCxnSpPr>
        <xdr:spPr>
          <a:xfrm>
            <a:off x="3596161" y="3284113"/>
            <a:ext cx="2833494" cy="1973125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Connector 7"/>
          <xdr:cNvCxnSpPr/>
        </xdr:nvCxnSpPr>
        <xdr:spPr>
          <a:xfrm>
            <a:off x="3596161" y="4270676"/>
            <a:ext cx="1405322" cy="986562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TextBox 8"/>
          <xdr:cNvSpPr txBox="1"/>
        </xdr:nvSpPr>
        <xdr:spPr>
          <a:xfrm rot="2097378">
            <a:off x="3811373" y="1428778"/>
            <a:ext cx="576307" cy="2015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80 %</a:t>
            </a:r>
          </a:p>
        </xdr:txBody>
      </xdr:sp>
      <xdr:sp macro="" textlink="">
        <xdr:nvSpPr>
          <xdr:cNvPr id="10" name="TextBox 9"/>
          <xdr:cNvSpPr txBox="1"/>
        </xdr:nvSpPr>
        <xdr:spPr>
          <a:xfrm rot="2097378">
            <a:off x="3765239" y="2396474"/>
            <a:ext cx="603152" cy="2069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60 %</a:t>
            </a:r>
          </a:p>
        </xdr:txBody>
      </xdr:sp>
      <xdr:sp macro="" textlink="">
        <xdr:nvSpPr>
          <xdr:cNvPr id="11" name="TextBox 10"/>
          <xdr:cNvSpPr txBox="1"/>
        </xdr:nvSpPr>
        <xdr:spPr>
          <a:xfrm rot="2097378">
            <a:off x="3743322" y="3343166"/>
            <a:ext cx="543432" cy="1952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40 %</a:t>
            </a:r>
          </a:p>
        </xdr:txBody>
      </xdr:sp>
      <xdr:sp macro="" textlink="">
        <xdr:nvSpPr>
          <xdr:cNvPr id="12" name="TextBox 11"/>
          <xdr:cNvSpPr txBox="1"/>
        </xdr:nvSpPr>
        <xdr:spPr>
          <a:xfrm rot="2097378">
            <a:off x="3619819" y="4231582"/>
            <a:ext cx="593100" cy="2213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20 %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 rot="2332664">
            <a:off x="3974834" y="581921"/>
            <a:ext cx="689534" cy="2435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100 %</a:t>
            </a:r>
          </a:p>
        </xdr:txBody>
      </xdr:sp>
    </xdr:grpSp>
    <xdr:clientData/>
  </xdr:twoCellAnchor>
  <xdr:oneCellAnchor>
    <xdr:from>
      <xdr:col>6</xdr:col>
      <xdr:colOff>525294</xdr:colOff>
      <xdr:row>9</xdr:row>
      <xdr:rowOff>30067</xdr:rowOff>
    </xdr:from>
    <xdr:ext cx="1611916" cy="254557"/>
    <xdr:sp macro="" textlink="">
      <xdr:nvSpPr>
        <xdr:cNvPr id="14" name="TextBox 13"/>
        <xdr:cNvSpPr txBox="1"/>
      </xdr:nvSpPr>
      <xdr:spPr>
        <a:xfrm rot="2259263">
          <a:off x="4184899" y="1744567"/>
          <a:ext cx="161191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V</a:t>
          </a:r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šechny</a:t>
          </a:r>
          <a:r>
            <a:rPr lang="cs-CZ" sz="1100" b="1" baseline="0">
              <a:latin typeface="Arial" panose="020B0604020202020204" pitchFamily="34" charset="0"/>
              <a:cs typeface="Arial" panose="020B0604020202020204" pitchFamily="34" charset="0"/>
            </a:rPr>
            <a:t> predátorské</a:t>
          </a:r>
          <a:endParaRPr lang="cs-CZ" sz="11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0.08192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47384" y="2420471"/>
          <a:ext cx="3892921" cy="220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  <a:p xmlns:a="http://schemas.openxmlformats.org/drawingml/2006/main">
          <a:pPr algn="ctr"/>
          <a:endParaRPr lang="cs-CZ" sz="10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0.01198</cdr:x>
      <cdr:y>0.19748</cdr:y>
    </cdr:from>
    <cdr:to>
      <cdr:x>0.22727</cdr:x>
      <cdr:y>0.7521</cdr:y>
    </cdr:to>
    <cdr:grpSp>
      <cdr:nvGrpSpPr>
        <cdr:cNvPr id="22" name="Group 21"/>
        <cdr:cNvGrpSpPr/>
      </cdr:nvGrpSpPr>
      <cdr:grpSpPr>
        <a:xfrm xmlns:a="http://schemas.openxmlformats.org/drawingml/2006/main">
          <a:off x="50799" y="526679"/>
          <a:ext cx="912895" cy="1479172"/>
          <a:chOff x="-1" y="0"/>
          <a:chExt cx="1151216" cy="5567787"/>
        </a:xfrm>
      </cdr:grpSpPr>
      <cdr:sp macro="" textlink="">
        <cdr:nvSpPr>
          <cdr:cNvPr id="23" name="TextBox 2"/>
          <cdr:cNvSpPr txBox="1"/>
        </cdr:nvSpPr>
        <cdr:spPr>
          <a:xfrm xmlns:a="http://schemas.openxmlformats.org/drawingml/2006/main">
            <a:off x="168998" y="0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24" name="TextBox 3"/>
          <cdr:cNvSpPr txBox="1"/>
        </cdr:nvSpPr>
        <cdr:spPr>
          <a:xfrm xmlns:a="http://schemas.openxmlformats.org/drawingml/2006/main">
            <a:off x="166436" y="1138228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25" name="TextBox 4"/>
          <cdr:cNvSpPr txBox="1"/>
        </cdr:nvSpPr>
        <cdr:spPr>
          <a:xfrm xmlns:a="http://schemas.openxmlformats.org/drawingml/2006/main">
            <a:off x="183672" y="2324161"/>
            <a:ext cx="95097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26" name="TextBox 1"/>
          <cdr:cNvSpPr txBox="1"/>
        </cdr:nvSpPr>
        <cdr:spPr>
          <a:xfrm xmlns:a="http://schemas.openxmlformats.org/drawingml/2006/main">
            <a:off x="29060" y="3508049"/>
            <a:ext cx="112215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27" name="TextBox 1"/>
          <cdr:cNvSpPr txBox="1"/>
        </cdr:nvSpPr>
        <cdr:spPr>
          <a:xfrm xmlns:a="http://schemas.openxmlformats.org/drawingml/2006/main">
            <a:off x="-1" y="4639515"/>
            <a:ext cx="1122156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0.07887</cdr:x>
      <cdr:y>0.91597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33891" y="2442881"/>
          <a:ext cx="3899647" cy="197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</cdr:txBody>
    </cdr:sp>
  </cdr:relSizeAnchor>
  <cdr:relSizeAnchor xmlns:cdr="http://schemas.openxmlformats.org/drawingml/2006/chartDrawing">
    <cdr:from>
      <cdr:x>0.012</cdr:x>
      <cdr:y>0.20588</cdr:y>
    </cdr:from>
    <cdr:to>
      <cdr:x>0.22445</cdr:x>
      <cdr:y>0.7563</cdr:y>
    </cdr:to>
    <cdr:grpSp>
      <cdr:nvGrpSpPr>
        <cdr:cNvPr id="16" name="Group 15"/>
        <cdr:cNvGrpSpPr/>
      </cdr:nvGrpSpPr>
      <cdr:grpSpPr>
        <a:xfrm xmlns:a="http://schemas.openxmlformats.org/drawingml/2006/main">
          <a:off x="50802" y="549082"/>
          <a:ext cx="899416" cy="1467970"/>
          <a:chOff x="-1" y="0"/>
          <a:chExt cx="1151216" cy="5567787"/>
        </a:xfrm>
      </cdr:grpSpPr>
      <cdr:sp macro="" textlink="">
        <cdr:nvSpPr>
          <cdr:cNvPr id="17" name="TextBox 2"/>
          <cdr:cNvSpPr txBox="1"/>
        </cdr:nvSpPr>
        <cdr:spPr>
          <a:xfrm xmlns:a="http://schemas.openxmlformats.org/drawingml/2006/main">
            <a:off x="168998" y="0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8" name="TextBox 3"/>
          <cdr:cNvSpPr txBox="1"/>
        </cdr:nvSpPr>
        <cdr:spPr>
          <a:xfrm xmlns:a="http://schemas.openxmlformats.org/drawingml/2006/main">
            <a:off x="166436" y="1138228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9" name="TextBox 4"/>
          <cdr:cNvSpPr txBox="1"/>
        </cdr:nvSpPr>
        <cdr:spPr>
          <a:xfrm xmlns:a="http://schemas.openxmlformats.org/drawingml/2006/main">
            <a:off x="183672" y="2324161"/>
            <a:ext cx="95097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20" name="TextBox 1"/>
          <cdr:cNvSpPr txBox="1"/>
        </cdr:nvSpPr>
        <cdr:spPr>
          <a:xfrm xmlns:a="http://schemas.openxmlformats.org/drawingml/2006/main">
            <a:off x="29060" y="3508049"/>
            <a:ext cx="112215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21" name="TextBox 1"/>
          <cdr:cNvSpPr txBox="1"/>
        </cdr:nvSpPr>
        <cdr:spPr>
          <a:xfrm xmlns:a="http://schemas.openxmlformats.org/drawingml/2006/main">
            <a:off x="-1" y="4639515"/>
            <a:ext cx="1122156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3</xdr:row>
      <xdr:rowOff>0</xdr:rowOff>
    </xdr:from>
    <xdr:to>
      <xdr:col>15</xdr:col>
      <xdr:colOff>0</xdr:colOff>
      <xdr:row>17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17</xdr:row>
      <xdr:rowOff>0</xdr:rowOff>
    </xdr:from>
    <xdr:to>
      <xdr:col>15</xdr:col>
      <xdr:colOff>0</xdr:colOff>
      <xdr:row>31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0</xdr:colOff>
      <xdr:row>45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</xdr:row>
      <xdr:rowOff>0</xdr:rowOff>
    </xdr:from>
    <xdr:to>
      <xdr:col>21</xdr:col>
      <xdr:colOff>609599</xdr:colOff>
      <xdr:row>17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21</xdr:col>
      <xdr:colOff>609599</xdr:colOff>
      <xdr:row>31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607403</xdr:colOff>
      <xdr:row>31</xdr:row>
      <xdr:rowOff>0</xdr:rowOff>
    </xdr:from>
    <xdr:to>
      <xdr:col>22</xdr:col>
      <xdr:colOff>0</xdr:colOff>
      <xdr:row>45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0.0386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63326" y="2420471"/>
          <a:ext cx="4067735" cy="220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 ve Scopusu publikovaných v predátorských časopisech</a:t>
          </a:r>
        </a:p>
      </cdr:txBody>
    </cdr:sp>
  </cdr:relSizeAnchor>
  <cdr:relSizeAnchor xmlns:cdr="http://schemas.openxmlformats.org/drawingml/2006/chartDrawing">
    <cdr:from>
      <cdr:x>0.01201</cdr:x>
      <cdr:y>0.19748</cdr:y>
    </cdr:from>
    <cdr:to>
      <cdr:x>0.22135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50815" y="526679"/>
          <a:ext cx="885731" cy="1490373"/>
          <a:chOff x="0" y="0"/>
          <a:chExt cx="1009787" cy="2880648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48237" y="0"/>
            <a:ext cx="834147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45990" y="588894"/>
            <a:ext cx="834147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61108" y="1202469"/>
            <a:ext cx="834145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5491" y="1814986"/>
            <a:ext cx="984296" cy="48026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2400381"/>
            <a:ext cx="984297" cy="48026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0.03968</cdr:x>
      <cdr:y>0.91176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68087" y="2431675"/>
          <a:ext cx="4067735" cy="2090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</a:t>
          </a:r>
          <a:r>
            <a:rPr lang="cs-CZ" sz="1000" i="1" baseline="0">
              <a:latin typeface="Arial" panose="020B0604020202020204" pitchFamily="34" charset="0"/>
              <a:cs typeface="Arial" panose="020B0604020202020204" pitchFamily="34" charset="0"/>
            </a:rPr>
            <a:t> ve Scopusu</a:t>
          </a:r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 publikovaných v predátorských časopisech</a:t>
          </a:r>
        </a:p>
      </cdr:txBody>
    </cdr:sp>
  </cdr:relSizeAnchor>
  <cdr:relSizeAnchor xmlns:cdr="http://schemas.openxmlformats.org/drawingml/2006/chartDrawing">
    <cdr:from>
      <cdr:x>0.00406</cdr:x>
      <cdr:y>0.19328</cdr:y>
    </cdr:from>
    <cdr:to>
      <cdr:x>0.22487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17197" y="515478"/>
          <a:ext cx="935313" cy="1501574"/>
          <a:chOff x="0" y="0"/>
          <a:chExt cx="934484" cy="2087543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37183" y="0"/>
            <a:ext cx="771942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35103" y="426759"/>
            <a:ext cx="771942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49094" y="871403"/>
            <a:ext cx="771941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3590" y="1315281"/>
            <a:ext cx="910894" cy="34803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1739504"/>
            <a:ext cx="910895" cy="34803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0.04233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79295" y="2420472"/>
          <a:ext cx="4056529" cy="220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 ve Scopusu publikovaných v predátorských časopisech</a:t>
          </a:r>
        </a:p>
      </cdr:txBody>
    </cdr:sp>
  </cdr:relSizeAnchor>
  <cdr:relSizeAnchor xmlns:cdr="http://schemas.openxmlformats.org/drawingml/2006/chartDrawing">
    <cdr:from>
      <cdr:x>0</cdr:x>
      <cdr:y>0.20168</cdr:y>
    </cdr:from>
    <cdr:to>
      <cdr:x>0.22061</cdr:x>
      <cdr:y>0.76471</cdr:y>
    </cdr:to>
    <cdr:grpSp>
      <cdr:nvGrpSpPr>
        <cdr:cNvPr id="10" name="Group 9"/>
        <cdr:cNvGrpSpPr/>
      </cdr:nvGrpSpPr>
      <cdr:grpSpPr>
        <a:xfrm xmlns:a="http://schemas.openxmlformats.org/drawingml/2006/main">
          <a:off x="0" y="537881"/>
          <a:ext cx="934465" cy="1501601"/>
          <a:chOff x="0" y="0"/>
          <a:chExt cx="1009787" cy="2902156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48237" y="0"/>
            <a:ext cx="834147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45990" y="593291"/>
            <a:ext cx="834147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61108" y="1211447"/>
            <a:ext cx="834145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5491" y="1828537"/>
            <a:ext cx="984296" cy="48385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2418303"/>
            <a:ext cx="984297" cy="48385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0.05285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24117" y="2420471"/>
          <a:ext cx="4016188" cy="220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predátorských časopisech</a:t>
          </a:r>
          <a:endParaRPr lang="cs-CZ" sz="1000">
            <a:effectLst/>
          </a:endParaRPr>
        </a:p>
      </cdr:txBody>
    </cdr:sp>
  </cdr:relSizeAnchor>
  <cdr:relSizeAnchor xmlns:cdr="http://schemas.openxmlformats.org/drawingml/2006/chartDrawing">
    <cdr:from>
      <cdr:x>0.01198</cdr:x>
      <cdr:y>0.18487</cdr:y>
    </cdr:from>
    <cdr:to>
      <cdr:x>0.22463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50799" y="493048"/>
          <a:ext cx="901701" cy="1524004"/>
          <a:chOff x="1" y="0"/>
          <a:chExt cx="1091159" cy="5567787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60184" y="0"/>
            <a:ext cx="901366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57755" y="1138228"/>
            <a:ext cx="90136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74092" y="2324161"/>
            <a:ext cx="901363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7546" y="3508049"/>
            <a:ext cx="1063614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1" y="4639515"/>
            <a:ext cx="106361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0.04493</cdr:x>
      <cdr:y>0.91176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90500" y="2431675"/>
          <a:ext cx="4049805" cy="2090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predátorských časopisech</a:t>
          </a:r>
          <a:endParaRPr lang="cs-CZ" sz="1000">
            <a:effectLst/>
          </a:endParaRPr>
        </a:p>
        <a:p xmlns:a="http://schemas.openxmlformats.org/drawingml/2006/main">
          <a:pPr algn="ctr"/>
          <a:endParaRPr lang="cs-CZ" sz="10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0.01198</cdr:x>
      <cdr:y>0.19748</cdr:y>
    </cdr:from>
    <cdr:to>
      <cdr:x>0.22727</cdr:x>
      <cdr:y>0.7521</cdr:y>
    </cdr:to>
    <cdr:grpSp>
      <cdr:nvGrpSpPr>
        <cdr:cNvPr id="22" name="Group 21"/>
        <cdr:cNvGrpSpPr/>
      </cdr:nvGrpSpPr>
      <cdr:grpSpPr>
        <a:xfrm xmlns:a="http://schemas.openxmlformats.org/drawingml/2006/main">
          <a:off x="50799" y="526679"/>
          <a:ext cx="912895" cy="1479172"/>
          <a:chOff x="-1" y="0"/>
          <a:chExt cx="1151216" cy="5567787"/>
        </a:xfrm>
      </cdr:grpSpPr>
      <cdr:sp macro="" textlink="">
        <cdr:nvSpPr>
          <cdr:cNvPr id="23" name="TextBox 2"/>
          <cdr:cNvSpPr txBox="1"/>
        </cdr:nvSpPr>
        <cdr:spPr>
          <a:xfrm xmlns:a="http://schemas.openxmlformats.org/drawingml/2006/main">
            <a:off x="168998" y="0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24" name="TextBox 3"/>
          <cdr:cNvSpPr txBox="1"/>
        </cdr:nvSpPr>
        <cdr:spPr>
          <a:xfrm xmlns:a="http://schemas.openxmlformats.org/drawingml/2006/main">
            <a:off x="166436" y="1138228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25" name="TextBox 4"/>
          <cdr:cNvSpPr txBox="1"/>
        </cdr:nvSpPr>
        <cdr:spPr>
          <a:xfrm xmlns:a="http://schemas.openxmlformats.org/drawingml/2006/main">
            <a:off x="183672" y="2324161"/>
            <a:ext cx="95097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26" name="TextBox 1"/>
          <cdr:cNvSpPr txBox="1"/>
        </cdr:nvSpPr>
        <cdr:spPr>
          <a:xfrm xmlns:a="http://schemas.openxmlformats.org/drawingml/2006/main">
            <a:off x="29060" y="3508049"/>
            <a:ext cx="112215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27" name="TextBox 1"/>
          <cdr:cNvSpPr txBox="1"/>
        </cdr:nvSpPr>
        <cdr:spPr>
          <a:xfrm xmlns:a="http://schemas.openxmlformats.org/drawingml/2006/main">
            <a:off x="-1" y="4639515"/>
            <a:ext cx="1122156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0.06299</cdr:x>
      <cdr:y>0.91176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66657" y="2431676"/>
          <a:ext cx="3966881" cy="2090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predátorských časopisech</a:t>
          </a:r>
          <a:endParaRPr lang="cs-CZ" sz="1000">
            <a:effectLst/>
          </a:endParaRPr>
        </a:p>
      </cdr:txBody>
    </cdr:sp>
  </cdr:relSizeAnchor>
  <cdr:relSizeAnchor xmlns:cdr="http://schemas.openxmlformats.org/drawingml/2006/chartDrawing">
    <cdr:from>
      <cdr:x>0.012</cdr:x>
      <cdr:y>0.20588</cdr:y>
    </cdr:from>
    <cdr:to>
      <cdr:x>0.22445</cdr:x>
      <cdr:y>0.7563</cdr:y>
    </cdr:to>
    <cdr:grpSp>
      <cdr:nvGrpSpPr>
        <cdr:cNvPr id="16" name="Group 15"/>
        <cdr:cNvGrpSpPr/>
      </cdr:nvGrpSpPr>
      <cdr:grpSpPr>
        <a:xfrm xmlns:a="http://schemas.openxmlformats.org/drawingml/2006/main">
          <a:off x="50802" y="549082"/>
          <a:ext cx="899416" cy="1467970"/>
          <a:chOff x="-1" y="0"/>
          <a:chExt cx="1151216" cy="5567787"/>
        </a:xfrm>
      </cdr:grpSpPr>
      <cdr:sp macro="" textlink="">
        <cdr:nvSpPr>
          <cdr:cNvPr id="17" name="TextBox 2"/>
          <cdr:cNvSpPr txBox="1"/>
        </cdr:nvSpPr>
        <cdr:spPr>
          <a:xfrm xmlns:a="http://schemas.openxmlformats.org/drawingml/2006/main">
            <a:off x="168998" y="0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8" name="TextBox 3"/>
          <cdr:cNvSpPr txBox="1"/>
        </cdr:nvSpPr>
        <cdr:spPr>
          <a:xfrm xmlns:a="http://schemas.openxmlformats.org/drawingml/2006/main">
            <a:off x="166436" y="1138228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9" name="TextBox 4"/>
          <cdr:cNvSpPr txBox="1"/>
        </cdr:nvSpPr>
        <cdr:spPr>
          <a:xfrm xmlns:a="http://schemas.openxmlformats.org/drawingml/2006/main">
            <a:off x="183672" y="2324161"/>
            <a:ext cx="95097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20" name="TextBox 1"/>
          <cdr:cNvSpPr txBox="1"/>
        </cdr:nvSpPr>
        <cdr:spPr>
          <a:xfrm xmlns:a="http://schemas.openxmlformats.org/drawingml/2006/main">
            <a:off x="29060" y="3508049"/>
            <a:ext cx="112215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21" name="TextBox 1"/>
          <cdr:cNvSpPr txBox="1"/>
        </cdr:nvSpPr>
        <cdr:spPr>
          <a:xfrm xmlns:a="http://schemas.openxmlformats.org/drawingml/2006/main">
            <a:off x="-1" y="4639515"/>
            <a:ext cx="1122156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0.11534</cdr:x>
      <cdr:y>0.88841</cdr:y>
    </cdr:from>
    <cdr:to>
      <cdr:x>0.96655</cdr:x>
      <cdr:y>0.92704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00" y="5915025"/>
          <a:ext cx="7029449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b="0" i="1">
              <a:latin typeface="Arial" panose="020B0604020202020204" pitchFamily="34" charset="0"/>
              <a:cs typeface="Arial" panose="020B0604020202020204" pitchFamily="34" charset="0"/>
            </a:rPr>
            <a:t>Podíl výsledků v</a:t>
          </a:r>
          <a:r>
            <a:rPr lang="cs-CZ" sz="1000" b="0" i="1" baseline="0">
              <a:latin typeface="Arial" panose="020B0604020202020204" pitchFamily="34" charset="0"/>
              <a:cs typeface="Arial" panose="020B0604020202020204" pitchFamily="34" charset="0"/>
            </a:rPr>
            <a:t> RIV publikovaných v místních časopisech</a:t>
          </a:r>
          <a:endParaRPr lang="cs-CZ" sz="1000" b="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0.01153</cdr:x>
      <cdr:y>0.06438</cdr:y>
    </cdr:from>
    <cdr:to>
      <cdr:x>0.04729</cdr:x>
      <cdr:y>0.85551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5250" y="428626"/>
          <a:ext cx="295275" cy="5267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 anchor="ctr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výsledků</a:t>
          </a:r>
          <a:r>
            <a:rPr lang="cs-CZ" sz="1000" i="1" baseline="0">
              <a:latin typeface="Arial" panose="020B0604020202020204" pitchFamily="34" charset="0"/>
              <a:cs typeface="Arial" panose="020B0604020202020204" pitchFamily="34" charset="0"/>
            </a:rPr>
            <a:t> v RIV publikovaných v potenciálně predátorských časopisech</a:t>
          </a:r>
          <a:endParaRPr lang="cs-CZ" sz="10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0.11681</cdr:x>
      <cdr:y>0.0621</cdr:y>
    </cdr:from>
    <cdr:to>
      <cdr:x>0.16772</cdr:x>
      <cdr:y>0.17869</cdr:y>
    </cdr:to>
    <cdr:cxnSp macro="">
      <cdr:nvCxnSpPr>
        <cdr:cNvPr id="5" name="Straight Arrow Connector 4"/>
        <cdr:cNvCxnSpPr/>
      </cdr:nvCxnSpPr>
      <cdr:spPr>
        <a:xfrm xmlns:a="http://schemas.openxmlformats.org/drawingml/2006/main" flipH="1" flipV="1">
          <a:off x="928733" y="414619"/>
          <a:ext cx="404766" cy="77851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0.85498</cdr:x>
      <cdr:y>0.80937</cdr:y>
    </cdr:from>
    <cdr:to>
      <cdr:x>0.96595</cdr:x>
      <cdr:y>0.84766</cdr:y>
    </cdr:to>
    <cdr:cxnSp macro="">
      <cdr:nvCxnSpPr>
        <cdr:cNvPr id="7" name="Straight Arrow Connector 6"/>
        <cdr:cNvCxnSpPr/>
      </cdr:nvCxnSpPr>
      <cdr:spPr>
        <a:xfrm xmlns:a="http://schemas.openxmlformats.org/drawingml/2006/main">
          <a:off x="6797841" y="5404184"/>
          <a:ext cx="882316" cy="25567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0.70004</cdr:x>
      <cdr:y>0.72012</cdr:y>
    </cdr:from>
    <cdr:to>
      <cdr:x>0.85343</cdr:x>
      <cdr:y>0.75825</cdr:y>
    </cdr:to>
    <cdr:sp macro="" textlink="">
      <cdr:nvSpPr>
        <cdr:cNvPr id="10" name="TextBox 13"/>
        <cdr:cNvSpPr txBox="1"/>
      </cdr:nvSpPr>
      <cdr:spPr>
        <a:xfrm xmlns:a="http://schemas.openxmlformats.org/drawingml/2006/main" rot="2259263">
          <a:off x="5565905" y="4808286"/>
          <a:ext cx="1219629" cy="25455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V</a:t>
          </a:r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šechny</a:t>
          </a:r>
          <a:r>
            <a:rPr lang="cs-CZ" sz="1100" b="1" baseline="0">
              <a:latin typeface="Arial" panose="020B0604020202020204" pitchFamily="34" charset="0"/>
              <a:cs typeface="Arial" panose="020B0604020202020204" pitchFamily="34" charset="0"/>
            </a:rPr>
            <a:t> místní</a:t>
          </a:r>
          <a:endParaRPr lang="cs-CZ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0.11412</cdr:x>
      <cdr:y>0.7891</cdr:y>
    </cdr:from>
    <cdr:to>
      <cdr:x>0.19231</cdr:x>
      <cdr:y>0.84841</cdr:y>
    </cdr:to>
    <cdr:cxnSp macro="">
      <cdr:nvCxnSpPr>
        <cdr:cNvPr id="11" name="Straight Arrow Connector 10"/>
        <cdr:cNvCxnSpPr/>
      </cdr:nvCxnSpPr>
      <cdr:spPr>
        <a:xfrm xmlns:a="http://schemas.openxmlformats.org/drawingml/2006/main" flipH="1">
          <a:off x="907381" y="5268829"/>
          <a:ext cx="621631" cy="396039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0.1832</cdr:x>
      <cdr:y>0.70647</cdr:y>
    </cdr:from>
    <cdr:to>
      <cdr:x>0.33858</cdr:x>
      <cdr:y>0.76889</cdr:y>
    </cdr:to>
    <cdr:sp macro="" textlink="">
      <cdr:nvSpPr>
        <cdr:cNvPr id="13" name="TextBox 13"/>
        <cdr:cNvSpPr txBox="1"/>
      </cdr:nvSpPr>
      <cdr:spPr>
        <a:xfrm xmlns:a="http://schemas.openxmlformats.org/drawingml/2006/main" rot="19644796">
          <a:off x="1456628" y="4717150"/>
          <a:ext cx="1235403" cy="41678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Žádné</a:t>
          </a:r>
          <a:r>
            <a:rPr lang="cs-CZ" sz="1100" b="1" baseline="0">
              <a:latin typeface="Arial" panose="020B0604020202020204" pitchFamily="34" charset="0"/>
              <a:cs typeface="Arial" panose="020B0604020202020204" pitchFamily="34" charset="0"/>
            </a:rPr>
            <a:t> m</a:t>
          </a:r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ístní</a:t>
          </a:r>
        </a:p>
        <a:p xmlns:a="http://schemas.openxmlformats.org/drawingml/2006/main"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ani predátorské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1</xdr:row>
      <xdr:rowOff>0</xdr:rowOff>
    </xdr:from>
    <xdr:to>
      <xdr:col>18</xdr:col>
      <xdr:colOff>1</xdr:colOff>
      <xdr:row>36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310243</xdr:colOff>
      <xdr:row>3</xdr:row>
      <xdr:rowOff>47625</xdr:rowOff>
    </xdr:from>
    <xdr:to>
      <xdr:col>17</xdr:col>
      <xdr:colOff>333377</xdr:colOff>
      <xdr:row>30</xdr:row>
      <xdr:rowOff>146957</xdr:rowOff>
    </xdr:to>
    <xdr:grpSp>
      <xdr:nvGrpSpPr>
        <xdr:cNvPr id="21" name="Group 20"/>
        <xdr:cNvGrpSpPr/>
      </xdr:nvGrpSpPr>
      <xdr:grpSpPr>
        <a:xfrm>
          <a:off x="3940949" y="619125"/>
          <a:ext cx="6679428" cy="5242832"/>
          <a:chOff x="3596161" y="333372"/>
          <a:chExt cx="7062314" cy="4923866"/>
        </a:xfrm>
      </xdr:grpSpPr>
      <xdr:sp macro="" textlink="">
        <xdr:nvSpPr>
          <xdr:cNvPr id="4" name="Right Triangle 3"/>
          <xdr:cNvSpPr/>
        </xdr:nvSpPr>
        <xdr:spPr>
          <a:xfrm rot="10800000">
            <a:off x="3600447" y="333372"/>
            <a:ext cx="7058028" cy="4914899"/>
          </a:xfrm>
          <a:prstGeom prst="rtTriangl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cs-CZ" sz="1100"/>
          </a:p>
        </xdr:txBody>
      </xdr:sp>
      <xdr:cxnSp macro="">
        <xdr:nvCxnSpPr>
          <xdr:cNvPr id="6" name="Straight Connector 5"/>
          <xdr:cNvCxnSpPr/>
        </xdr:nvCxnSpPr>
        <xdr:spPr>
          <a:xfrm>
            <a:off x="3596162" y="1316100"/>
            <a:ext cx="5649849" cy="3941138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Connector 6"/>
          <xdr:cNvCxnSpPr/>
        </xdr:nvCxnSpPr>
        <xdr:spPr>
          <a:xfrm>
            <a:off x="3596161" y="2297551"/>
            <a:ext cx="4238815" cy="2959687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/>
          <xdr:cNvCxnSpPr/>
        </xdr:nvCxnSpPr>
        <xdr:spPr>
          <a:xfrm>
            <a:off x="3596161" y="3284113"/>
            <a:ext cx="2833494" cy="1973125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/>
          <xdr:cNvCxnSpPr/>
        </xdr:nvCxnSpPr>
        <xdr:spPr>
          <a:xfrm>
            <a:off x="3596161" y="4270676"/>
            <a:ext cx="1405322" cy="986562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TextBox 15"/>
          <xdr:cNvSpPr txBox="1"/>
        </xdr:nvSpPr>
        <xdr:spPr>
          <a:xfrm rot="2097378">
            <a:off x="3811373" y="1428778"/>
            <a:ext cx="576307" cy="2015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80 %</a:t>
            </a:r>
          </a:p>
        </xdr:txBody>
      </xdr:sp>
      <xdr:sp macro="" textlink="">
        <xdr:nvSpPr>
          <xdr:cNvPr id="17" name="TextBox 16"/>
          <xdr:cNvSpPr txBox="1"/>
        </xdr:nvSpPr>
        <xdr:spPr>
          <a:xfrm rot="2097378">
            <a:off x="3765239" y="2396474"/>
            <a:ext cx="603152" cy="2069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60 %</a:t>
            </a:r>
          </a:p>
        </xdr:txBody>
      </xdr:sp>
      <xdr:sp macro="" textlink="">
        <xdr:nvSpPr>
          <xdr:cNvPr id="18" name="TextBox 17"/>
          <xdr:cNvSpPr txBox="1"/>
        </xdr:nvSpPr>
        <xdr:spPr>
          <a:xfrm rot="2097378">
            <a:off x="3743322" y="3343166"/>
            <a:ext cx="543432" cy="1952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40 %</a:t>
            </a:r>
          </a:p>
        </xdr:txBody>
      </xdr:sp>
      <xdr:sp macro="" textlink="">
        <xdr:nvSpPr>
          <xdr:cNvPr id="19" name="TextBox 18"/>
          <xdr:cNvSpPr txBox="1"/>
        </xdr:nvSpPr>
        <xdr:spPr>
          <a:xfrm rot="2097378">
            <a:off x="3619819" y="4231582"/>
            <a:ext cx="593100" cy="2213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20 %</a:t>
            </a:r>
          </a:p>
        </xdr:txBody>
      </xdr:sp>
      <xdr:sp macro="" textlink="">
        <xdr:nvSpPr>
          <xdr:cNvPr id="20" name="TextBox 19"/>
          <xdr:cNvSpPr txBox="1"/>
        </xdr:nvSpPr>
        <xdr:spPr>
          <a:xfrm rot="2332664">
            <a:off x="3974834" y="581921"/>
            <a:ext cx="689534" cy="2435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100 %</a:t>
            </a:r>
          </a:p>
        </xdr:txBody>
      </xdr:sp>
    </xdr:grp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0.11534</cdr:x>
      <cdr:y>0.88841</cdr:y>
    </cdr:from>
    <cdr:to>
      <cdr:x>0.96655</cdr:x>
      <cdr:y>0.92704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00" y="5915025"/>
          <a:ext cx="7029449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b="0" i="1">
              <a:latin typeface="Arial" panose="020B0604020202020204" pitchFamily="34" charset="0"/>
              <a:cs typeface="Arial" panose="020B0604020202020204" pitchFamily="34" charset="0"/>
            </a:rPr>
            <a:t>Podíl výsledků v</a:t>
          </a:r>
          <a:r>
            <a:rPr lang="cs-CZ" sz="1000" b="0" i="1" baseline="0">
              <a:latin typeface="Arial" panose="020B0604020202020204" pitchFamily="34" charset="0"/>
              <a:cs typeface="Arial" panose="020B0604020202020204" pitchFamily="34" charset="0"/>
            </a:rPr>
            <a:t> RIV publikovaných v místních časopisech</a:t>
          </a:r>
          <a:endParaRPr lang="cs-CZ" sz="1000" b="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0.01153</cdr:x>
      <cdr:y>0.06438</cdr:y>
    </cdr:from>
    <cdr:to>
      <cdr:x>0.04729</cdr:x>
      <cdr:y>0.85551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5250" y="428626"/>
          <a:ext cx="295275" cy="5267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 anchor="ctr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výsledků</a:t>
          </a:r>
          <a:r>
            <a:rPr lang="cs-CZ" sz="1000" i="1" baseline="0">
              <a:latin typeface="Arial" panose="020B0604020202020204" pitchFamily="34" charset="0"/>
              <a:cs typeface="Arial" panose="020B0604020202020204" pitchFamily="34" charset="0"/>
            </a:rPr>
            <a:t> v RIV publikovaných v potenciálně predátorských časopisech</a:t>
          </a:r>
          <a:endParaRPr lang="cs-CZ" sz="10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3</xdr:row>
      <xdr:rowOff>0</xdr:rowOff>
    </xdr:from>
    <xdr:to>
      <xdr:col>15</xdr:col>
      <xdr:colOff>0</xdr:colOff>
      <xdr:row>17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17</xdr:row>
      <xdr:rowOff>0</xdr:rowOff>
    </xdr:from>
    <xdr:to>
      <xdr:col>15</xdr:col>
      <xdr:colOff>0</xdr:colOff>
      <xdr:row>31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0</xdr:colOff>
      <xdr:row>45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</xdr:row>
      <xdr:rowOff>0</xdr:rowOff>
    </xdr:from>
    <xdr:to>
      <xdr:col>21</xdr:col>
      <xdr:colOff>609599</xdr:colOff>
      <xdr:row>17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21</xdr:col>
      <xdr:colOff>609599</xdr:colOff>
      <xdr:row>31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607403</xdr:colOff>
      <xdr:row>31</xdr:row>
      <xdr:rowOff>0</xdr:rowOff>
    </xdr:from>
    <xdr:to>
      <xdr:col>22</xdr:col>
      <xdr:colOff>0</xdr:colOff>
      <xdr:row>45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0.0386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63326" y="2420471"/>
          <a:ext cx="4067735" cy="220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 ve Scopusu publikovaných v místních časopisech</a:t>
          </a:r>
        </a:p>
      </cdr:txBody>
    </cdr:sp>
  </cdr:relSizeAnchor>
  <cdr:relSizeAnchor xmlns:cdr="http://schemas.openxmlformats.org/drawingml/2006/chartDrawing">
    <cdr:from>
      <cdr:x>0.01201</cdr:x>
      <cdr:y>0.19748</cdr:y>
    </cdr:from>
    <cdr:to>
      <cdr:x>0.22135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50815" y="526679"/>
          <a:ext cx="885731" cy="1490373"/>
          <a:chOff x="0" y="0"/>
          <a:chExt cx="1009787" cy="2880648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48237" y="0"/>
            <a:ext cx="834147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45990" y="588894"/>
            <a:ext cx="834147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61108" y="1202469"/>
            <a:ext cx="834145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5491" y="1814986"/>
            <a:ext cx="984296" cy="48026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2400381"/>
            <a:ext cx="984297" cy="48026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0.03968</cdr:x>
      <cdr:y>0.91176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68087" y="2431675"/>
          <a:ext cx="4067735" cy="2090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</a:t>
          </a:r>
          <a:r>
            <a:rPr lang="cs-CZ" sz="1000" i="1" baseline="0">
              <a:latin typeface="Arial" panose="020B0604020202020204" pitchFamily="34" charset="0"/>
              <a:cs typeface="Arial" panose="020B0604020202020204" pitchFamily="34" charset="0"/>
            </a:rPr>
            <a:t> ve Scopusu</a:t>
          </a:r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 publikovaných v místních časopisech</a:t>
          </a:r>
        </a:p>
      </cdr:txBody>
    </cdr:sp>
  </cdr:relSizeAnchor>
  <cdr:relSizeAnchor xmlns:cdr="http://schemas.openxmlformats.org/drawingml/2006/chartDrawing">
    <cdr:from>
      <cdr:x>0.00406</cdr:x>
      <cdr:y>0.19328</cdr:y>
    </cdr:from>
    <cdr:to>
      <cdr:x>0.22487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17197" y="515478"/>
          <a:ext cx="935313" cy="1501574"/>
          <a:chOff x="0" y="0"/>
          <a:chExt cx="934484" cy="2087543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37183" y="0"/>
            <a:ext cx="771942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35103" y="426759"/>
            <a:ext cx="771942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49094" y="871403"/>
            <a:ext cx="771941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3590" y="1315281"/>
            <a:ext cx="910894" cy="34803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1739504"/>
            <a:ext cx="910895" cy="34803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0.0582</cdr:x>
      <cdr:y>0.91597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46530" y="2442881"/>
          <a:ext cx="3989293" cy="197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 ve Scopusu publikovaných v místních časopisech</a:t>
          </a:r>
        </a:p>
      </cdr:txBody>
    </cdr:sp>
  </cdr:relSizeAnchor>
  <cdr:relSizeAnchor xmlns:cdr="http://schemas.openxmlformats.org/drawingml/2006/chartDrawing">
    <cdr:from>
      <cdr:x>0</cdr:x>
      <cdr:y>0.20168</cdr:y>
    </cdr:from>
    <cdr:to>
      <cdr:x>0.22061</cdr:x>
      <cdr:y>0.76471</cdr:y>
    </cdr:to>
    <cdr:grpSp>
      <cdr:nvGrpSpPr>
        <cdr:cNvPr id="10" name="Group 9"/>
        <cdr:cNvGrpSpPr/>
      </cdr:nvGrpSpPr>
      <cdr:grpSpPr>
        <a:xfrm xmlns:a="http://schemas.openxmlformats.org/drawingml/2006/main">
          <a:off x="0" y="537881"/>
          <a:ext cx="934465" cy="1501601"/>
          <a:chOff x="0" y="0"/>
          <a:chExt cx="1009787" cy="2902156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48237" y="0"/>
            <a:ext cx="834147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45990" y="593291"/>
            <a:ext cx="834147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61108" y="1211447"/>
            <a:ext cx="834145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5491" y="1828537"/>
            <a:ext cx="984296" cy="48385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2418303"/>
            <a:ext cx="984297" cy="48385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0.11099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470648" y="2420471"/>
          <a:ext cx="3769657" cy="220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</cdr:txBody>
    </cdr:sp>
  </cdr:relSizeAnchor>
  <cdr:relSizeAnchor xmlns:cdr="http://schemas.openxmlformats.org/drawingml/2006/chartDrawing">
    <cdr:from>
      <cdr:x>0.01198</cdr:x>
      <cdr:y>0.18487</cdr:y>
    </cdr:from>
    <cdr:to>
      <cdr:x>0.22463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50799" y="493048"/>
          <a:ext cx="901701" cy="1524004"/>
          <a:chOff x="1" y="0"/>
          <a:chExt cx="1091159" cy="5567787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60184" y="0"/>
            <a:ext cx="901366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57755" y="1138228"/>
            <a:ext cx="90136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74092" y="2324161"/>
            <a:ext cx="901363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7546" y="3508049"/>
            <a:ext cx="1063614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1" y="4639515"/>
            <a:ext cx="106361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0" sqref="C20"/>
    </sheetView>
  </sheetViews>
  <sheetFormatPr defaultRowHeight="15" x14ac:dyDescent="0.25"/>
  <cols>
    <col min="1" max="4" width="66.7109375" style="9" customWidth="1"/>
    <col min="5" max="5" width="33.140625" style="9" customWidth="1"/>
    <col min="6" max="6" width="12.28515625" style="9" bestFit="1" customWidth="1"/>
    <col min="7" max="7" width="5.42578125" style="9" bestFit="1" customWidth="1"/>
    <col min="8" max="8" width="6.140625" style="9" bestFit="1" customWidth="1"/>
    <col min="9" max="9" width="9.7109375" style="9" bestFit="1" customWidth="1"/>
    <col min="10" max="10" width="12" style="16" bestFit="1" customWidth="1"/>
    <col min="11" max="11" width="12.28515625" style="16" bestFit="1" customWidth="1"/>
  </cols>
  <sheetData>
    <row r="1" spans="1:11" s="18" customFormat="1" x14ac:dyDescent="0.25">
      <c r="A1" s="17" t="s">
        <v>311</v>
      </c>
      <c r="B1" s="17" t="s">
        <v>634</v>
      </c>
      <c r="C1" s="17" t="s">
        <v>635</v>
      </c>
      <c r="D1" s="17" t="s">
        <v>633</v>
      </c>
      <c r="E1" s="12" t="s">
        <v>312</v>
      </c>
      <c r="F1" s="12" t="s">
        <v>1</v>
      </c>
      <c r="G1" s="12" t="s">
        <v>2</v>
      </c>
      <c r="H1" s="12" t="s">
        <v>3</v>
      </c>
      <c r="I1" s="12" t="s">
        <v>4</v>
      </c>
      <c r="J1" s="15" t="s">
        <v>636</v>
      </c>
      <c r="K1" s="15" t="s">
        <v>637</v>
      </c>
    </row>
    <row r="2" spans="1:11" x14ac:dyDescent="0.25">
      <c r="A2" s="14" t="s">
        <v>9</v>
      </c>
      <c r="B2" s="14" t="s">
        <v>321</v>
      </c>
      <c r="C2" s="14" t="s">
        <v>626</v>
      </c>
      <c r="D2" s="14" t="s">
        <v>322</v>
      </c>
      <c r="E2" s="9" t="s">
        <v>313</v>
      </c>
      <c r="F2" s="9" t="s">
        <v>301</v>
      </c>
      <c r="G2" s="9">
        <v>38</v>
      </c>
      <c r="H2" s="9">
        <v>21</v>
      </c>
      <c r="I2" s="9">
        <v>0</v>
      </c>
      <c r="J2" s="16">
        <v>0.55263157894736847</v>
      </c>
      <c r="K2" s="16">
        <v>0</v>
      </c>
    </row>
    <row r="3" spans="1:11" x14ac:dyDescent="0.25">
      <c r="A3" s="14" t="s">
        <v>10</v>
      </c>
      <c r="B3" s="14" t="s">
        <v>321</v>
      </c>
      <c r="C3" s="14" t="s">
        <v>626</v>
      </c>
      <c r="D3" s="14" t="s">
        <v>323</v>
      </c>
      <c r="E3" s="9" t="s">
        <v>313</v>
      </c>
      <c r="F3" s="9" t="s">
        <v>301</v>
      </c>
      <c r="G3" s="9">
        <v>34</v>
      </c>
      <c r="H3" s="9">
        <v>19</v>
      </c>
      <c r="I3" s="9">
        <v>3</v>
      </c>
      <c r="J3" s="16">
        <v>0.55882352941176472</v>
      </c>
      <c r="K3" s="16">
        <v>8.8235294117647065E-2</v>
      </c>
    </row>
    <row r="4" spans="1:11" x14ac:dyDescent="0.25">
      <c r="A4" s="14" t="s">
        <v>193</v>
      </c>
      <c r="B4" s="14" t="s">
        <v>321</v>
      </c>
      <c r="C4" s="14" t="s">
        <v>626</v>
      </c>
      <c r="D4" s="14" t="s">
        <v>324</v>
      </c>
      <c r="E4" s="9" t="s">
        <v>313</v>
      </c>
      <c r="F4" s="9" t="s">
        <v>301</v>
      </c>
      <c r="G4" s="9">
        <v>41</v>
      </c>
      <c r="H4" s="9">
        <v>25</v>
      </c>
      <c r="I4" s="9">
        <v>0</v>
      </c>
      <c r="J4" s="16">
        <v>0.6097560975609756</v>
      </c>
      <c r="K4" s="16">
        <v>0</v>
      </c>
    </row>
    <row r="5" spans="1:11" x14ac:dyDescent="0.25">
      <c r="A5" s="14" t="s">
        <v>201</v>
      </c>
      <c r="B5" s="14" t="s">
        <v>321</v>
      </c>
      <c r="C5" s="14" t="s">
        <v>626</v>
      </c>
      <c r="D5" s="14" t="s">
        <v>325</v>
      </c>
      <c r="E5" s="9" t="s">
        <v>313</v>
      </c>
      <c r="F5" s="9" t="s">
        <v>301</v>
      </c>
      <c r="G5" s="9">
        <v>53</v>
      </c>
      <c r="H5" s="9">
        <v>9</v>
      </c>
      <c r="I5" s="9">
        <v>0</v>
      </c>
      <c r="J5" s="16">
        <v>0.169811320754717</v>
      </c>
      <c r="K5" s="16">
        <v>0</v>
      </c>
    </row>
    <row r="6" spans="1:11" x14ac:dyDescent="0.25">
      <c r="A6" s="14" t="s">
        <v>206</v>
      </c>
      <c r="B6" s="14" t="s">
        <v>321</v>
      </c>
      <c r="C6" s="14" t="s">
        <v>626</v>
      </c>
      <c r="D6" s="14" t="s">
        <v>326</v>
      </c>
      <c r="E6" s="9" t="s">
        <v>313</v>
      </c>
      <c r="F6" s="9" t="s">
        <v>301</v>
      </c>
      <c r="G6" s="9">
        <v>82</v>
      </c>
      <c r="H6" s="9">
        <v>32</v>
      </c>
      <c r="I6" s="9">
        <v>0</v>
      </c>
      <c r="J6" s="16">
        <v>0.3902439024390244</v>
      </c>
      <c r="K6" s="16">
        <v>0</v>
      </c>
    </row>
    <row r="7" spans="1:11" x14ac:dyDescent="0.25">
      <c r="A7" s="14" t="s">
        <v>212</v>
      </c>
      <c r="B7" s="14" t="s">
        <v>321</v>
      </c>
      <c r="C7" s="14" t="s">
        <v>626</v>
      </c>
      <c r="D7" s="14" t="s">
        <v>327</v>
      </c>
      <c r="E7" s="9" t="s">
        <v>313</v>
      </c>
      <c r="F7" s="9" t="s">
        <v>301</v>
      </c>
      <c r="G7" s="9">
        <v>11</v>
      </c>
      <c r="H7" s="9">
        <v>7</v>
      </c>
      <c r="I7" s="9">
        <v>0</v>
      </c>
      <c r="J7" s="16">
        <v>0.63636363636363635</v>
      </c>
      <c r="K7" s="16">
        <v>0</v>
      </c>
    </row>
    <row r="8" spans="1:11" x14ac:dyDescent="0.25">
      <c r="A8" s="14" t="s">
        <v>217</v>
      </c>
      <c r="B8" s="14" t="s">
        <v>321</v>
      </c>
      <c r="C8" s="14" t="s">
        <v>626</v>
      </c>
      <c r="D8" s="14" t="s">
        <v>328</v>
      </c>
      <c r="E8" s="9" t="s">
        <v>313</v>
      </c>
      <c r="F8" s="9" t="s">
        <v>301</v>
      </c>
      <c r="G8" s="9">
        <v>41</v>
      </c>
      <c r="H8" s="9">
        <v>25</v>
      </c>
      <c r="I8" s="9">
        <v>1</v>
      </c>
      <c r="J8" s="16">
        <v>0.6097560975609756</v>
      </c>
      <c r="K8" s="16">
        <v>2.4390243902439029E-2</v>
      </c>
    </row>
    <row r="9" spans="1:11" x14ac:dyDescent="0.25">
      <c r="A9" s="14" t="s">
        <v>229</v>
      </c>
      <c r="B9" s="14" t="s">
        <v>321</v>
      </c>
      <c r="C9" s="14" t="s">
        <v>626</v>
      </c>
      <c r="D9" s="14" t="s">
        <v>329</v>
      </c>
      <c r="E9" s="9" t="s">
        <v>313</v>
      </c>
      <c r="F9" s="9" t="s">
        <v>301</v>
      </c>
      <c r="G9" s="9">
        <v>29</v>
      </c>
      <c r="H9" s="9">
        <v>21</v>
      </c>
      <c r="I9" s="9">
        <v>0</v>
      </c>
      <c r="J9" s="16">
        <v>0.72413793103448276</v>
      </c>
      <c r="K9" s="16">
        <v>0</v>
      </c>
    </row>
    <row r="10" spans="1:11" x14ac:dyDescent="0.25">
      <c r="A10" s="14" t="s">
        <v>249</v>
      </c>
      <c r="B10" s="14" t="s">
        <v>321</v>
      </c>
      <c r="C10" s="14" t="s">
        <v>626</v>
      </c>
      <c r="D10" s="14" t="s">
        <v>330</v>
      </c>
      <c r="E10" s="9" t="s">
        <v>313</v>
      </c>
      <c r="F10" s="9" t="s">
        <v>301</v>
      </c>
      <c r="G10" s="9">
        <v>14</v>
      </c>
      <c r="H10" s="9">
        <v>6</v>
      </c>
      <c r="I10" s="9">
        <v>0</v>
      </c>
      <c r="J10" s="16">
        <v>0.42857142857142849</v>
      </c>
      <c r="K10" s="16">
        <v>0</v>
      </c>
    </row>
    <row r="11" spans="1:11" x14ac:dyDescent="0.25">
      <c r="A11" s="14" t="s">
        <v>260</v>
      </c>
      <c r="B11" s="14" t="s">
        <v>321</v>
      </c>
      <c r="C11" s="14" t="s">
        <v>626</v>
      </c>
      <c r="D11" s="14" t="s">
        <v>331</v>
      </c>
      <c r="E11" s="9" t="s">
        <v>313</v>
      </c>
      <c r="F11" s="9" t="s">
        <v>301</v>
      </c>
      <c r="G11" s="9">
        <v>17</v>
      </c>
      <c r="H11" s="9">
        <v>2</v>
      </c>
      <c r="I11" s="9">
        <v>0</v>
      </c>
      <c r="J11" s="16">
        <v>0.1176470588235294</v>
      </c>
      <c r="K11" s="16">
        <v>0</v>
      </c>
    </row>
    <row r="12" spans="1:11" x14ac:dyDescent="0.25">
      <c r="A12" s="14" t="s">
        <v>286</v>
      </c>
      <c r="B12" s="14" t="s">
        <v>321</v>
      </c>
      <c r="C12" s="14" t="s">
        <v>626</v>
      </c>
      <c r="D12" s="14" t="s">
        <v>332</v>
      </c>
      <c r="E12" s="9" t="s">
        <v>313</v>
      </c>
      <c r="F12" s="9" t="s">
        <v>301</v>
      </c>
      <c r="G12" s="9">
        <v>18</v>
      </c>
      <c r="H12" s="9">
        <v>3</v>
      </c>
      <c r="I12" s="9">
        <v>0</v>
      </c>
      <c r="J12" s="16">
        <v>0.16666666666666671</v>
      </c>
      <c r="K12" s="16">
        <v>0</v>
      </c>
    </row>
    <row r="13" spans="1:11" x14ac:dyDescent="0.25">
      <c r="A13" s="14" t="s">
        <v>290</v>
      </c>
      <c r="B13" s="14" t="s">
        <v>321</v>
      </c>
      <c r="C13" s="14" t="s">
        <v>626</v>
      </c>
      <c r="D13" s="14" t="s">
        <v>333</v>
      </c>
      <c r="E13" s="9" t="s">
        <v>313</v>
      </c>
      <c r="F13" s="9" t="s">
        <v>301</v>
      </c>
      <c r="G13" s="9">
        <v>34</v>
      </c>
      <c r="H13" s="9">
        <v>24</v>
      </c>
      <c r="I13" s="9">
        <v>0</v>
      </c>
      <c r="J13" s="16">
        <v>0.70588235294117652</v>
      </c>
      <c r="K13" s="16">
        <v>0</v>
      </c>
    </row>
    <row r="14" spans="1:11" x14ac:dyDescent="0.25">
      <c r="A14" s="14" t="s">
        <v>44</v>
      </c>
      <c r="B14" s="14" t="s">
        <v>321</v>
      </c>
      <c r="C14" s="14" t="s">
        <v>626</v>
      </c>
      <c r="D14" s="14" t="s">
        <v>334</v>
      </c>
      <c r="E14" s="9" t="s">
        <v>313</v>
      </c>
      <c r="F14" s="9" t="s">
        <v>306</v>
      </c>
      <c r="G14" s="9">
        <v>406</v>
      </c>
      <c r="H14" s="9">
        <v>49</v>
      </c>
      <c r="I14" s="9">
        <v>0</v>
      </c>
      <c r="J14" s="16">
        <v>0.1206896551724138</v>
      </c>
      <c r="K14" s="16">
        <v>0</v>
      </c>
    </row>
    <row r="15" spans="1:11" x14ac:dyDescent="0.25">
      <c r="A15" s="14" t="s">
        <v>62</v>
      </c>
      <c r="B15" s="14" t="s">
        <v>321</v>
      </c>
      <c r="C15" s="14" t="s">
        <v>626</v>
      </c>
      <c r="D15" s="14" t="s">
        <v>335</v>
      </c>
      <c r="E15" s="9" t="s">
        <v>313</v>
      </c>
      <c r="F15" s="9" t="s">
        <v>306</v>
      </c>
      <c r="G15" s="9">
        <v>32</v>
      </c>
      <c r="H15" s="9">
        <v>18</v>
      </c>
      <c r="I15" s="9">
        <v>0</v>
      </c>
      <c r="J15" s="16">
        <v>0.5625</v>
      </c>
      <c r="K15" s="16">
        <v>0</v>
      </c>
    </row>
    <row r="16" spans="1:11" x14ac:dyDescent="0.25">
      <c r="A16" s="14" t="s">
        <v>100</v>
      </c>
      <c r="B16" s="14" t="s">
        <v>321</v>
      </c>
      <c r="C16" s="14" t="s">
        <v>626</v>
      </c>
      <c r="D16" s="14" t="s">
        <v>336</v>
      </c>
      <c r="E16" s="9" t="s">
        <v>313</v>
      </c>
      <c r="F16" s="9" t="s">
        <v>306</v>
      </c>
      <c r="G16" s="9">
        <v>455</v>
      </c>
      <c r="H16" s="9">
        <v>99</v>
      </c>
      <c r="I16" s="9">
        <v>7</v>
      </c>
      <c r="J16" s="16">
        <v>0.21758241758241759</v>
      </c>
      <c r="K16" s="16">
        <v>1.5384615384615391E-2</v>
      </c>
    </row>
    <row r="17" spans="1:11" x14ac:dyDescent="0.25">
      <c r="A17" s="14" t="s">
        <v>136</v>
      </c>
      <c r="B17" s="14" t="s">
        <v>321</v>
      </c>
      <c r="C17" s="14" t="s">
        <v>626</v>
      </c>
      <c r="D17" s="14" t="s">
        <v>337</v>
      </c>
      <c r="E17" s="9" t="s">
        <v>313</v>
      </c>
      <c r="F17" s="9" t="s">
        <v>306</v>
      </c>
      <c r="G17" s="9">
        <v>310</v>
      </c>
      <c r="H17" s="9">
        <v>76</v>
      </c>
      <c r="I17" s="9">
        <v>0</v>
      </c>
      <c r="J17" s="16">
        <v>0.24516129032258061</v>
      </c>
      <c r="K17" s="16">
        <v>0</v>
      </c>
    </row>
    <row r="18" spans="1:11" x14ac:dyDescent="0.25">
      <c r="A18" s="14" t="s">
        <v>156</v>
      </c>
      <c r="B18" s="14" t="s">
        <v>321</v>
      </c>
      <c r="C18" s="14" t="s">
        <v>626</v>
      </c>
      <c r="D18" s="14" t="s">
        <v>338</v>
      </c>
      <c r="E18" s="9" t="s">
        <v>313</v>
      </c>
      <c r="F18" s="9" t="s">
        <v>306</v>
      </c>
      <c r="G18" s="9">
        <v>191</v>
      </c>
      <c r="H18" s="9">
        <v>148</v>
      </c>
      <c r="I18" s="9">
        <v>1</v>
      </c>
      <c r="J18" s="16">
        <v>0.77486910994764402</v>
      </c>
      <c r="K18" s="16">
        <v>5.235602094240838E-3</v>
      </c>
    </row>
    <row r="19" spans="1:11" x14ac:dyDescent="0.25">
      <c r="A19" s="14" t="s">
        <v>170</v>
      </c>
      <c r="B19" s="14" t="s">
        <v>339</v>
      </c>
      <c r="C19" s="14" t="s">
        <v>627</v>
      </c>
      <c r="D19" s="14" t="s">
        <v>340</v>
      </c>
      <c r="E19" s="9" t="s">
        <v>313</v>
      </c>
      <c r="F19" s="9" t="s">
        <v>306</v>
      </c>
      <c r="G19" s="9">
        <v>140</v>
      </c>
      <c r="H19" s="9">
        <v>31</v>
      </c>
      <c r="I19" s="9">
        <v>0</v>
      </c>
      <c r="J19" s="16">
        <v>0.22142857142857139</v>
      </c>
      <c r="K19" s="16">
        <v>0</v>
      </c>
    </row>
    <row r="20" spans="1:11" x14ac:dyDescent="0.25">
      <c r="A20" s="14" t="s">
        <v>6</v>
      </c>
      <c r="B20" s="14" t="s">
        <v>341</v>
      </c>
      <c r="C20" s="14" t="s">
        <v>605</v>
      </c>
      <c r="D20" s="14" t="s">
        <v>342</v>
      </c>
      <c r="E20" s="9" t="s">
        <v>313</v>
      </c>
      <c r="F20" s="9" t="s">
        <v>300</v>
      </c>
      <c r="G20" s="9">
        <v>761</v>
      </c>
      <c r="H20" s="9">
        <v>264</v>
      </c>
      <c r="I20" s="9">
        <v>0</v>
      </c>
      <c r="J20" s="16">
        <v>0.34691195795006569</v>
      </c>
      <c r="K20" s="16">
        <v>0</v>
      </c>
    </row>
    <row r="21" spans="1:11" x14ac:dyDescent="0.25">
      <c r="A21" s="14" t="s">
        <v>8</v>
      </c>
      <c r="B21" s="14" t="s">
        <v>343</v>
      </c>
      <c r="C21" s="14" t="s">
        <v>606</v>
      </c>
      <c r="D21" s="14" t="s">
        <v>344</v>
      </c>
      <c r="E21" s="9" t="s">
        <v>313</v>
      </c>
      <c r="F21" s="9" t="s">
        <v>300</v>
      </c>
      <c r="G21" s="9">
        <v>1185</v>
      </c>
      <c r="H21" s="9">
        <v>522</v>
      </c>
      <c r="I21" s="9">
        <v>93</v>
      </c>
      <c r="J21" s="16">
        <v>0.44050632911392412</v>
      </c>
      <c r="K21" s="16">
        <v>7.848101265822785E-2</v>
      </c>
    </row>
    <row r="22" spans="1:11" x14ac:dyDescent="0.25">
      <c r="A22" s="14" t="s">
        <v>61</v>
      </c>
      <c r="B22" s="14" t="s">
        <v>343</v>
      </c>
      <c r="C22" s="14" t="s">
        <v>606</v>
      </c>
      <c r="D22" s="14" t="s">
        <v>345</v>
      </c>
      <c r="E22" s="9" t="s">
        <v>313</v>
      </c>
      <c r="F22" s="9" t="s">
        <v>300</v>
      </c>
      <c r="G22" s="9">
        <v>163</v>
      </c>
      <c r="H22" s="9">
        <v>96</v>
      </c>
      <c r="I22" s="9">
        <v>7</v>
      </c>
      <c r="J22" s="16">
        <v>0.58895705521472397</v>
      </c>
      <c r="K22" s="16">
        <v>4.2944785276073622E-2</v>
      </c>
    </row>
    <row r="23" spans="1:11" x14ac:dyDescent="0.25">
      <c r="A23" s="14" t="s">
        <v>75</v>
      </c>
      <c r="B23" s="14" t="s">
        <v>346</v>
      </c>
      <c r="C23" s="14" t="s">
        <v>602</v>
      </c>
      <c r="D23" s="14" t="s">
        <v>347</v>
      </c>
      <c r="E23" s="9" t="s">
        <v>313</v>
      </c>
      <c r="F23" s="9" t="s">
        <v>300</v>
      </c>
      <c r="G23" s="9">
        <v>541</v>
      </c>
      <c r="H23" s="9">
        <v>211</v>
      </c>
      <c r="I23" s="9">
        <v>14</v>
      </c>
      <c r="J23" s="16">
        <v>0.39001848428835489</v>
      </c>
      <c r="K23" s="16">
        <v>2.5878003696857669E-2</v>
      </c>
    </row>
    <row r="24" spans="1:11" x14ac:dyDescent="0.25">
      <c r="A24" s="14" t="s">
        <v>76</v>
      </c>
      <c r="B24" s="14" t="s">
        <v>346</v>
      </c>
      <c r="C24" s="14" t="s">
        <v>602</v>
      </c>
      <c r="D24" s="14" t="s">
        <v>348</v>
      </c>
      <c r="E24" s="9" t="s">
        <v>313</v>
      </c>
      <c r="F24" s="9" t="s">
        <v>300</v>
      </c>
      <c r="G24" s="9">
        <v>120</v>
      </c>
      <c r="H24" s="9">
        <v>8</v>
      </c>
      <c r="I24" s="9">
        <v>0</v>
      </c>
      <c r="J24" s="16">
        <v>6.6666666666666666E-2</v>
      </c>
      <c r="K24" s="16">
        <v>0</v>
      </c>
    </row>
    <row r="25" spans="1:11" x14ac:dyDescent="0.25">
      <c r="A25" s="14" t="s">
        <v>84</v>
      </c>
      <c r="B25" s="14" t="s">
        <v>346</v>
      </c>
      <c r="C25" s="14" t="s">
        <v>602</v>
      </c>
      <c r="D25" s="14" t="s">
        <v>349</v>
      </c>
      <c r="E25" s="9" t="s">
        <v>313</v>
      </c>
      <c r="F25" s="9" t="s">
        <v>300</v>
      </c>
      <c r="G25" s="9">
        <v>399</v>
      </c>
      <c r="H25" s="9">
        <v>82</v>
      </c>
      <c r="I25" s="9">
        <v>3</v>
      </c>
      <c r="J25" s="16">
        <v>0.2055137844611529</v>
      </c>
      <c r="K25" s="16">
        <v>7.5187969924812026E-3</v>
      </c>
    </row>
    <row r="26" spans="1:11" x14ac:dyDescent="0.25">
      <c r="A26" s="14" t="s">
        <v>96</v>
      </c>
      <c r="B26" s="14" t="s">
        <v>341</v>
      </c>
      <c r="C26" s="14" t="s">
        <v>605</v>
      </c>
      <c r="D26" s="14" t="s">
        <v>350</v>
      </c>
      <c r="E26" s="9" t="s">
        <v>313</v>
      </c>
      <c r="F26" s="9" t="s">
        <v>300</v>
      </c>
      <c r="G26" s="9">
        <v>173</v>
      </c>
      <c r="H26" s="9">
        <v>17</v>
      </c>
      <c r="I26" s="9">
        <v>5</v>
      </c>
      <c r="J26" s="16">
        <v>9.8265895953757232E-2</v>
      </c>
      <c r="K26" s="16">
        <v>2.8901734104046239E-2</v>
      </c>
    </row>
    <row r="27" spans="1:11" x14ac:dyDescent="0.25">
      <c r="A27" s="14" t="s">
        <v>104</v>
      </c>
      <c r="B27" s="14" t="s">
        <v>343</v>
      </c>
      <c r="C27" s="14" t="s">
        <v>606</v>
      </c>
      <c r="D27" s="14" t="s">
        <v>351</v>
      </c>
      <c r="E27" s="9" t="s">
        <v>313</v>
      </c>
      <c r="F27" s="9" t="s">
        <v>300</v>
      </c>
      <c r="G27" s="9">
        <v>684</v>
      </c>
      <c r="H27" s="9">
        <v>278</v>
      </c>
      <c r="I27" s="9">
        <v>13</v>
      </c>
      <c r="J27" s="16">
        <v>0.4064327485380117</v>
      </c>
      <c r="K27" s="16">
        <v>1.900584795321637E-2</v>
      </c>
    </row>
    <row r="28" spans="1:11" x14ac:dyDescent="0.25">
      <c r="A28" s="14" t="s">
        <v>113</v>
      </c>
      <c r="B28" s="14" t="s">
        <v>352</v>
      </c>
      <c r="C28" s="14" t="s">
        <v>607</v>
      </c>
      <c r="D28" s="14" t="s">
        <v>353</v>
      </c>
      <c r="E28" s="9" t="s">
        <v>313</v>
      </c>
      <c r="F28" s="9" t="s">
        <v>300</v>
      </c>
      <c r="G28" s="9">
        <v>482</v>
      </c>
      <c r="H28" s="9">
        <v>45</v>
      </c>
      <c r="I28" s="9">
        <v>13</v>
      </c>
      <c r="J28" s="16">
        <v>9.3360995850622408E-2</v>
      </c>
      <c r="K28" s="16">
        <v>2.6970954356846471E-2</v>
      </c>
    </row>
    <row r="29" spans="1:11" x14ac:dyDescent="0.25">
      <c r="A29" s="14" t="s">
        <v>130</v>
      </c>
      <c r="B29" s="14" t="s">
        <v>341</v>
      </c>
      <c r="C29" s="14" t="s">
        <v>605</v>
      </c>
      <c r="D29" s="14" t="s">
        <v>354</v>
      </c>
      <c r="E29" s="9" t="s">
        <v>313</v>
      </c>
      <c r="F29" s="9" t="s">
        <v>300</v>
      </c>
      <c r="G29" s="9">
        <v>965</v>
      </c>
      <c r="H29" s="9">
        <v>303</v>
      </c>
      <c r="I29" s="9">
        <v>7</v>
      </c>
      <c r="J29" s="16">
        <v>0.31398963730569951</v>
      </c>
      <c r="K29" s="16">
        <v>7.2538860103626944E-3</v>
      </c>
    </row>
    <row r="30" spans="1:11" x14ac:dyDescent="0.25">
      <c r="A30" s="14" t="s">
        <v>163</v>
      </c>
      <c r="B30" s="14" t="s">
        <v>352</v>
      </c>
      <c r="C30" s="14" t="s">
        <v>607</v>
      </c>
      <c r="D30" s="14" t="s">
        <v>355</v>
      </c>
      <c r="E30" s="9" t="s">
        <v>313</v>
      </c>
      <c r="F30" s="9" t="s">
        <v>300</v>
      </c>
      <c r="G30" s="9">
        <v>243</v>
      </c>
      <c r="H30" s="9">
        <v>51</v>
      </c>
      <c r="I30" s="9">
        <v>2</v>
      </c>
      <c r="J30" s="16">
        <v>0.2098765432098765</v>
      </c>
      <c r="K30" s="16">
        <v>8.23045267489712E-3</v>
      </c>
    </row>
    <row r="31" spans="1:11" x14ac:dyDescent="0.25">
      <c r="A31" s="14" t="s">
        <v>226</v>
      </c>
      <c r="B31" s="14" t="s">
        <v>341</v>
      </c>
      <c r="C31" s="14" t="s">
        <v>605</v>
      </c>
      <c r="D31" s="14" t="s">
        <v>356</v>
      </c>
      <c r="E31" s="9" t="s">
        <v>313</v>
      </c>
      <c r="F31" s="9" t="s">
        <v>300</v>
      </c>
      <c r="G31" s="9">
        <v>47</v>
      </c>
      <c r="H31" s="9">
        <v>8</v>
      </c>
      <c r="I31" s="9">
        <v>1</v>
      </c>
      <c r="J31" s="16">
        <v>0.1702127659574468</v>
      </c>
      <c r="K31" s="16">
        <v>2.1276595744680851E-2</v>
      </c>
    </row>
    <row r="32" spans="1:11" x14ac:dyDescent="0.25">
      <c r="A32" s="14" t="s">
        <v>274</v>
      </c>
      <c r="B32" s="14" t="s">
        <v>357</v>
      </c>
      <c r="C32" s="14" t="s">
        <v>628</v>
      </c>
      <c r="D32" s="14" t="s">
        <v>358</v>
      </c>
      <c r="E32" s="9" t="s">
        <v>314</v>
      </c>
      <c r="F32" s="9" t="s">
        <v>301</v>
      </c>
      <c r="G32" s="9">
        <v>60</v>
      </c>
      <c r="H32" s="9">
        <v>8</v>
      </c>
      <c r="I32" s="9">
        <v>0</v>
      </c>
      <c r="J32" s="16">
        <v>0.1333333333333333</v>
      </c>
      <c r="K32" s="16">
        <v>0</v>
      </c>
    </row>
    <row r="33" spans="1:11" x14ac:dyDescent="0.25">
      <c r="A33" s="14" t="s">
        <v>292</v>
      </c>
      <c r="B33" s="14" t="s">
        <v>339</v>
      </c>
      <c r="C33" s="14" t="s">
        <v>627</v>
      </c>
      <c r="D33" s="14" t="s">
        <v>359</v>
      </c>
      <c r="E33" s="9" t="s">
        <v>314</v>
      </c>
      <c r="F33" s="9" t="s">
        <v>301</v>
      </c>
      <c r="G33" s="9">
        <v>19</v>
      </c>
      <c r="H33" s="9">
        <v>8</v>
      </c>
      <c r="I33" s="9">
        <v>2</v>
      </c>
      <c r="J33" s="16">
        <v>0.42105263157894729</v>
      </c>
      <c r="K33" s="16">
        <v>0.10526315789473679</v>
      </c>
    </row>
    <row r="34" spans="1:11" x14ac:dyDescent="0.25">
      <c r="A34" s="14" t="s">
        <v>23</v>
      </c>
      <c r="B34" s="14" t="s">
        <v>360</v>
      </c>
      <c r="C34" s="14" t="s">
        <v>603</v>
      </c>
      <c r="D34" s="14" t="s">
        <v>361</v>
      </c>
      <c r="E34" s="9" t="s">
        <v>314</v>
      </c>
      <c r="F34" s="9" t="s">
        <v>300</v>
      </c>
      <c r="G34" s="9">
        <v>953</v>
      </c>
      <c r="H34" s="9">
        <v>137</v>
      </c>
      <c r="I34" s="9">
        <v>10</v>
      </c>
      <c r="J34" s="16">
        <v>0.14375655823714589</v>
      </c>
      <c r="K34" s="16">
        <v>1.049317943336831E-2</v>
      </c>
    </row>
    <row r="35" spans="1:11" x14ac:dyDescent="0.25">
      <c r="A35" s="14" t="s">
        <v>88</v>
      </c>
      <c r="B35" s="14" t="s">
        <v>362</v>
      </c>
      <c r="C35" s="14" t="s">
        <v>608</v>
      </c>
      <c r="D35" s="14" t="s">
        <v>590</v>
      </c>
      <c r="E35" s="9" t="s">
        <v>314</v>
      </c>
      <c r="F35" s="9" t="s">
        <v>300</v>
      </c>
      <c r="G35" s="9">
        <v>858</v>
      </c>
      <c r="H35" s="9">
        <v>62</v>
      </c>
      <c r="I35" s="9">
        <v>4</v>
      </c>
      <c r="J35" s="16">
        <v>7.2261072261072257E-2</v>
      </c>
      <c r="K35" s="16">
        <v>4.662004662004662E-3</v>
      </c>
    </row>
    <row r="36" spans="1:11" x14ac:dyDescent="0.25">
      <c r="A36" s="14" t="s">
        <v>105</v>
      </c>
      <c r="B36" s="14" t="s">
        <v>589</v>
      </c>
      <c r="C36" s="14" t="s">
        <v>604</v>
      </c>
      <c r="D36" s="14" t="s">
        <v>363</v>
      </c>
      <c r="E36" s="9" t="s">
        <v>314</v>
      </c>
      <c r="F36" s="9" t="s">
        <v>300</v>
      </c>
      <c r="G36" s="9">
        <v>567</v>
      </c>
      <c r="H36" s="9">
        <v>119</v>
      </c>
      <c r="I36" s="9">
        <v>15</v>
      </c>
      <c r="J36" s="16">
        <v>0.2098765432098765</v>
      </c>
      <c r="K36" s="16">
        <v>2.645502645502645E-2</v>
      </c>
    </row>
    <row r="37" spans="1:11" x14ac:dyDescent="0.25">
      <c r="A37" s="14" t="s">
        <v>139</v>
      </c>
      <c r="B37" s="14" t="s">
        <v>589</v>
      </c>
      <c r="C37" s="14" t="s">
        <v>604</v>
      </c>
      <c r="D37" s="14" t="s">
        <v>364</v>
      </c>
      <c r="E37" s="9" t="s">
        <v>314</v>
      </c>
      <c r="F37" s="9" t="s">
        <v>300</v>
      </c>
      <c r="G37" s="9">
        <v>77</v>
      </c>
      <c r="H37" s="9">
        <v>41</v>
      </c>
      <c r="I37" s="9">
        <v>1</v>
      </c>
      <c r="J37" s="16">
        <v>0.53246753246753242</v>
      </c>
      <c r="K37" s="16">
        <v>1.298701298701299E-2</v>
      </c>
    </row>
    <row r="38" spans="1:11" x14ac:dyDescent="0.25">
      <c r="A38" s="14" t="s">
        <v>147</v>
      </c>
      <c r="B38" s="14" t="s">
        <v>365</v>
      </c>
      <c r="C38" s="14" t="s">
        <v>609</v>
      </c>
      <c r="D38" s="14" t="s">
        <v>366</v>
      </c>
      <c r="E38" s="9" t="s">
        <v>314</v>
      </c>
      <c r="F38" s="9" t="s">
        <v>300</v>
      </c>
      <c r="G38" s="9">
        <v>554</v>
      </c>
      <c r="H38" s="9">
        <v>24</v>
      </c>
      <c r="I38" s="9">
        <v>12</v>
      </c>
      <c r="J38" s="16">
        <v>4.3321299638989168E-2</v>
      </c>
      <c r="K38" s="16">
        <v>2.166064981949458E-2</v>
      </c>
    </row>
    <row r="39" spans="1:11" x14ac:dyDescent="0.25">
      <c r="A39" s="14" t="s">
        <v>195</v>
      </c>
      <c r="B39" s="14" t="s">
        <v>367</v>
      </c>
      <c r="C39" s="14" t="s">
        <v>610</v>
      </c>
      <c r="D39" s="14" t="s">
        <v>368</v>
      </c>
      <c r="E39" s="9" t="s">
        <v>314</v>
      </c>
      <c r="F39" s="9" t="s">
        <v>300</v>
      </c>
      <c r="G39" s="9">
        <v>130</v>
      </c>
      <c r="H39" s="9">
        <v>23</v>
      </c>
      <c r="I39" s="9">
        <v>2</v>
      </c>
      <c r="J39" s="16">
        <v>0.17692307692307691</v>
      </c>
      <c r="K39" s="16">
        <v>1.5384615384615391E-2</v>
      </c>
    </row>
    <row r="40" spans="1:11" x14ac:dyDescent="0.25">
      <c r="A40" s="14" t="s">
        <v>253</v>
      </c>
      <c r="B40" s="14" t="s">
        <v>369</v>
      </c>
      <c r="C40" s="14" t="s">
        <v>611</v>
      </c>
      <c r="D40" s="14" t="s">
        <v>363</v>
      </c>
      <c r="E40" s="9" t="s">
        <v>314</v>
      </c>
      <c r="F40" s="9" t="s">
        <v>300</v>
      </c>
      <c r="G40" s="9">
        <v>24</v>
      </c>
      <c r="H40" s="9">
        <v>3</v>
      </c>
      <c r="I40" s="9">
        <v>0</v>
      </c>
      <c r="J40" s="16">
        <v>0.125</v>
      </c>
      <c r="K40" s="16">
        <v>0</v>
      </c>
    </row>
    <row r="41" spans="1:11" x14ac:dyDescent="0.25">
      <c r="A41" s="14" t="s">
        <v>141</v>
      </c>
      <c r="B41" s="14" t="s">
        <v>357</v>
      </c>
      <c r="C41" s="14" t="s">
        <v>628</v>
      </c>
      <c r="D41" s="14" t="s">
        <v>370</v>
      </c>
      <c r="E41" s="9" t="s">
        <v>314</v>
      </c>
      <c r="F41" s="9" t="s">
        <v>301</v>
      </c>
      <c r="G41" s="9">
        <v>39</v>
      </c>
      <c r="H41" s="9">
        <v>6</v>
      </c>
      <c r="I41" s="9">
        <v>1</v>
      </c>
      <c r="J41" s="16">
        <v>0.15384615384615391</v>
      </c>
      <c r="K41" s="16">
        <v>2.564102564102564E-2</v>
      </c>
    </row>
    <row r="42" spans="1:11" x14ac:dyDescent="0.25">
      <c r="A42" s="14" t="s">
        <v>159</v>
      </c>
      <c r="B42" s="14" t="s">
        <v>357</v>
      </c>
      <c r="C42" s="14" t="s">
        <v>628</v>
      </c>
      <c r="D42" s="14" t="s">
        <v>371</v>
      </c>
      <c r="E42" s="9" t="s">
        <v>314</v>
      </c>
      <c r="F42" s="9" t="s">
        <v>301</v>
      </c>
      <c r="G42" s="9">
        <v>11</v>
      </c>
      <c r="H42" s="9">
        <v>3</v>
      </c>
      <c r="I42" s="9">
        <v>0</v>
      </c>
      <c r="J42" s="16">
        <v>0.27272727272727271</v>
      </c>
      <c r="K42" s="16">
        <v>0</v>
      </c>
    </row>
    <row r="43" spans="1:11" x14ac:dyDescent="0.25">
      <c r="A43" s="14" t="s">
        <v>181</v>
      </c>
      <c r="B43" s="14" t="s">
        <v>357</v>
      </c>
      <c r="C43" s="14" t="s">
        <v>628</v>
      </c>
      <c r="D43" s="14" t="s">
        <v>372</v>
      </c>
      <c r="E43" s="9" t="s">
        <v>314</v>
      </c>
      <c r="F43" s="9" t="s">
        <v>301</v>
      </c>
      <c r="G43" s="9">
        <v>17</v>
      </c>
      <c r="H43" s="9">
        <v>4</v>
      </c>
      <c r="I43" s="9">
        <v>1</v>
      </c>
      <c r="J43" s="16">
        <v>0.23529411764705879</v>
      </c>
      <c r="K43" s="16">
        <v>5.8823529411764712E-2</v>
      </c>
    </row>
    <row r="44" spans="1:11" x14ac:dyDescent="0.25">
      <c r="A44" s="14" t="s">
        <v>214</v>
      </c>
      <c r="B44" s="14" t="s">
        <v>357</v>
      </c>
      <c r="C44" s="14" t="s">
        <v>628</v>
      </c>
      <c r="D44" s="14" t="s">
        <v>373</v>
      </c>
      <c r="E44" s="9" t="s">
        <v>314</v>
      </c>
      <c r="F44" s="9" t="s">
        <v>301</v>
      </c>
      <c r="G44" s="9">
        <v>23</v>
      </c>
      <c r="H44" s="9">
        <v>2</v>
      </c>
      <c r="I44" s="9">
        <v>0</v>
      </c>
      <c r="J44" s="16">
        <v>8.6956521739130432E-2</v>
      </c>
      <c r="K44" s="16">
        <v>0</v>
      </c>
    </row>
    <row r="45" spans="1:11" x14ac:dyDescent="0.25">
      <c r="A45" s="14" t="s">
        <v>244</v>
      </c>
      <c r="B45" s="14" t="s">
        <v>357</v>
      </c>
      <c r="C45" s="14" t="s">
        <v>628</v>
      </c>
      <c r="D45" s="14" t="s">
        <v>374</v>
      </c>
      <c r="E45" s="9" t="s">
        <v>314</v>
      </c>
      <c r="F45" s="9" t="s">
        <v>301</v>
      </c>
      <c r="G45" s="9">
        <v>38</v>
      </c>
      <c r="H45" s="9">
        <v>5</v>
      </c>
      <c r="I45" s="9">
        <v>1</v>
      </c>
      <c r="J45" s="16">
        <v>0.13157894736842099</v>
      </c>
      <c r="K45" s="16">
        <v>2.6315789473684209E-2</v>
      </c>
    </row>
    <row r="46" spans="1:11" x14ac:dyDescent="0.25">
      <c r="A46" s="14" t="s">
        <v>266</v>
      </c>
      <c r="B46" s="14" t="s">
        <v>339</v>
      </c>
      <c r="C46" s="14" t="s">
        <v>627</v>
      </c>
      <c r="D46" s="14" t="s">
        <v>375</v>
      </c>
      <c r="E46" s="9" t="s">
        <v>314</v>
      </c>
      <c r="F46" s="9" t="s">
        <v>301</v>
      </c>
      <c r="G46" s="9">
        <v>25</v>
      </c>
      <c r="H46" s="9">
        <v>8</v>
      </c>
      <c r="I46" s="9">
        <v>0</v>
      </c>
      <c r="J46" s="16">
        <v>0.32</v>
      </c>
      <c r="K46" s="16">
        <v>0</v>
      </c>
    </row>
    <row r="47" spans="1:11" x14ac:dyDescent="0.25">
      <c r="A47" s="14" t="s">
        <v>270</v>
      </c>
      <c r="B47" s="14" t="s">
        <v>357</v>
      </c>
      <c r="C47" s="14" t="s">
        <v>628</v>
      </c>
      <c r="D47" s="14" t="s">
        <v>376</v>
      </c>
      <c r="E47" s="9" t="s">
        <v>314</v>
      </c>
      <c r="F47" s="9" t="s">
        <v>301</v>
      </c>
      <c r="G47" s="9">
        <v>13</v>
      </c>
      <c r="H47" s="9">
        <v>0</v>
      </c>
      <c r="I47" s="9">
        <v>1</v>
      </c>
      <c r="J47" s="16">
        <v>0</v>
      </c>
      <c r="K47" s="16">
        <v>7.6923076923076927E-2</v>
      </c>
    </row>
    <row r="48" spans="1:11" x14ac:dyDescent="0.25">
      <c r="A48" s="14" t="s">
        <v>281</v>
      </c>
      <c r="B48" s="14" t="s">
        <v>357</v>
      </c>
      <c r="C48" s="14" t="s">
        <v>628</v>
      </c>
      <c r="D48" s="14" t="s">
        <v>377</v>
      </c>
      <c r="E48" s="9" t="s">
        <v>314</v>
      </c>
      <c r="F48" s="9" t="s">
        <v>301</v>
      </c>
      <c r="G48" s="9">
        <v>16</v>
      </c>
      <c r="H48" s="9">
        <v>7</v>
      </c>
      <c r="I48" s="9">
        <v>0</v>
      </c>
      <c r="J48" s="16">
        <v>0.4375</v>
      </c>
      <c r="K48" s="16">
        <v>0</v>
      </c>
    </row>
    <row r="49" spans="1:11" x14ac:dyDescent="0.25">
      <c r="A49" s="14" t="s">
        <v>236</v>
      </c>
      <c r="B49" s="14" t="s">
        <v>321</v>
      </c>
      <c r="C49" s="14" t="s">
        <v>626</v>
      </c>
      <c r="D49" s="14" t="s">
        <v>378</v>
      </c>
      <c r="E49" s="9" t="s">
        <v>314</v>
      </c>
      <c r="F49" s="9" t="s">
        <v>306</v>
      </c>
      <c r="G49" s="9">
        <v>26</v>
      </c>
      <c r="H49" s="9">
        <v>14</v>
      </c>
      <c r="I49" s="9">
        <v>0</v>
      </c>
      <c r="J49" s="16">
        <v>0.53846153846153844</v>
      </c>
      <c r="K49" s="16">
        <v>0</v>
      </c>
    </row>
    <row r="50" spans="1:11" x14ac:dyDescent="0.25">
      <c r="A50" s="14" t="s">
        <v>65</v>
      </c>
      <c r="B50" s="14" t="s">
        <v>379</v>
      </c>
      <c r="C50" s="14" t="s">
        <v>612</v>
      </c>
      <c r="D50" s="14" t="s">
        <v>380</v>
      </c>
      <c r="E50" s="9" t="s">
        <v>314</v>
      </c>
      <c r="F50" s="9" t="s">
        <v>302</v>
      </c>
      <c r="G50" s="9">
        <v>199</v>
      </c>
      <c r="H50" s="9">
        <v>4</v>
      </c>
      <c r="I50" s="9">
        <v>3</v>
      </c>
      <c r="J50" s="16">
        <v>2.0100502512562811E-2</v>
      </c>
      <c r="K50" s="16">
        <v>1.507537688442211E-2</v>
      </c>
    </row>
    <row r="51" spans="1:11" x14ac:dyDescent="0.25">
      <c r="A51" s="14" t="s">
        <v>115</v>
      </c>
      <c r="B51" s="14" t="s">
        <v>379</v>
      </c>
      <c r="C51" s="14" t="s">
        <v>612</v>
      </c>
      <c r="D51" s="14" t="s">
        <v>381</v>
      </c>
      <c r="E51" s="9" t="s">
        <v>314</v>
      </c>
      <c r="F51" s="9" t="s">
        <v>302</v>
      </c>
      <c r="G51" s="9">
        <v>459</v>
      </c>
      <c r="H51" s="9">
        <v>27</v>
      </c>
      <c r="I51" s="9">
        <v>3</v>
      </c>
      <c r="J51" s="16">
        <v>5.8823529411764712E-2</v>
      </c>
      <c r="K51" s="16">
        <v>6.5359477124183009E-3</v>
      </c>
    </row>
    <row r="52" spans="1:11" x14ac:dyDescent="0.25">
      <c r="A52" s="14" t="s">
        <v>177</v>
      </c>
      <c r="B52" s="14" t="s">
        <v>379</v>
      </c>
      <c r="C52" s="14" t="s">
        <v>612</v>
      </c>
      <c r="D52" s="14" t="s">
        <v>382</v>
      </c>
      <c r="E52" s="9" t="s">
        <v>314</v>
      </c>
      <c r="F52" s="9" t="s">
        <v>302</v>
      </c>
      <c r="G52" s="9">
        <v>240</v>
      </c>
      <c r="H52" s="9">
        <v>9</v>
      </c>
      <c r="I52" s="9">
        <v>1</v>
      </c>
      <c r="J52" s="16">
        <v>3.7499999999999999E-2</v>
      </c>
      <c r="K52" s="16">
        <v>4.1666666666666666E-3</v>
      </c>
    </row>
    <row r="53" spans="1:11" x14ac:dyDescent="0.25">
      <c r="A53" s="14" t="s">
        <v>178</v>
      </c>
      <c r="B53" s="14" t="s">
        <v>379</v>
      </c>
      <c r="C53" s="14" t="s">
        <v>612</v>
      </c>
      <c r="D53" s="14" t="s">
        <v>383</v>
      </c>
      <c r="E53" s="9" t="s">
        <v>314</v>
      </c>
      <c r="F53" s="9" t="s">
        <v>302</v>
      </c>
      <c r="G53" s="9">
        <v>129</v>
      </c>
      <c r="H53" s="9">
        <v>22</v>
      </c>
      <c r="I53" s="9">
        <v>1</v>
      </c>
      <c r="J53" s="16">
        <v>0.1705426356589147</v>
      </c>
      <c r="K53" s="16">
        <v>7.7519379844961239E-3</v>
      </c>
    </row>
    <row r="54" spans="1:11" x14ac:dyDescent="0.25">
      <c r="A54" s="14" t="s">
        <v>5</v>
      </c>
      <c r="B54" s="14" t="s">
        <v>384</v>
      </c>
      <c r="C54" s="14" t="s">
        <v>613</v>
      </c>
      <c r="D54" s="14" t="s">
        <v>385</v>
      </c>
      <c r="E54" s="9" t="s">
        <v>314</v>
      </c>
      <c r="F54" s="9" t="s">
        <v>300</v>
      </c>
      <c r="G54" s="9">
        <v>155</v>
      </c>
      <c r="H54" s="9">
        <v>73</v>
      </c>
      <c r="I54" s="9">
        <v>4</v>
      </c>
      <c r="J54" s="16">
        <v>0.47096774193548391</v>
      </c>
      <c r="K54" s="16">
        <v>2.5806451612903229E-2</v>
      </c>
    </row>
    <row r="55" spans="1:11" x14ac:dyDescent="0.25">
      <c r="A55" s="14" t="s">
        <v>30</v>
      </c>
      <c r="B55" s="14" t="s">
        <v>360</v>
      </c>
      <c r="C55" s="14" t="s">
        <v>603</v>
      </c>
      <c r="D55" s="14" t="s">
        <v>386</v>
      </c>
      <c r="E55" s="9" t="s">
        <v>314</v>
      </c>
      <c r="F55" s="9" t="s">
        <v>300</v>
      </c>
      <c r="G55" s="9">
        <v>1264</v>
      </c>
      <c r="H55" s="9">
        <v>142</v>
      </c>
      <c r="I55" s="9">
        <v>17</v>
      </c>
      <c r="J55" s="16">
        <v>0.11234177215189869</v>
      </c>
      <c r="K55" s="16">
        <v>1.3449367088607601E-2</v>
      </c>
    </row>
    <row r="56" spans="1:11" x14ac:dyDescent="0.25">
      <c r="A56" s="14" t="s">
        <v>31</v>
      </c>
      <c r="B56" s="14" t="s">
        <v>387</v>
      </c>
      <c r="C56" s="14" t="s">
        <v>614</v>
      </c>
      <c r="D56" s="14" t="s">
        <v>388</v>
      </c>
      <c r="E56" s="9" t="s">
        <v>314</v>
      </c>
      <c r="F56" s="9" t="s">
        <v>300</v>
      </c>
      <c r="G56" s="9">
        <v>773</v>
      </c>
      <c r="H56" s="9">
        <v>76</v>
      </c>
      <c r="I56" s="9">
        <v>30</v>
      </c>
      <c r="J56" s="16">
        <v>9.8318240620957315E-2</v>
      </c>
      <c r="K56" s="16">
        <v>3.8809831824062092E-2</v>
      </c>
    </row>
    <row r="57" spans="1:11" x14ac:dyDescent="0.25">
      <c r="A57" s="14" t="s">
        <v>48</v>
      </c>
      <c r="B57" s="14" t="s">
        <v>387</v>
      </c>
      <c r="C57" s="14" t="s">
        <v>614</v>
      </c>
      <c r="D57" s="14" t="s">
        <v>389</v>
      </c>
      <c r="E57" s="9" t="s">
        <v>314</v>
      </c>
      <c r="F57" s="9" t="s">
        <v>300</v>
      </c>
      <c r="G57" s="9">
        <v>638</v>
      </c>
      <c r="H57" s="9">
        <v>109</v>
      </c>
      <c r="I57" s="9">
        <v>15</v>
      </c>
      <c r="J57" s="16">
        <v>0.17084639498432599</v>
      </c>
      <c r="K57" s="16">
        <v>2.3510971786833861E-2</v>
      </c>
    </row>
    <row r="58" spans="1:11" x14ac:dyDescent="0.25">
      <c r="A58" s="14" t="s">
        <v>52</v>
      </c>
      <c r="B58" s="14" t="s">
        <v>589</v>
      </c>
      <c r="C58" s="14" t="s">
        <v>604</v>
      </c>
      <c r="D58" s="14" t="s">
        <v>361</v>
      </c>
      <c r="E58" s="9" t="s">
        <v>314</v>
      </c>
      <c r="F58" s="9" t="s">
        <v>300</v>
      </c>
      <c r="G58" s="9">
        <v>178</v>
      </c>
      <c r="H58" s="9">
        <v>60</v>
      </c>
      <c r="I58" s="9">
        <v>7</v>
      </c>
      <c r="J58" s="16">
        <v>0.33707865168539319</v>
      </c>
      <c r="K58" s="16">
        <v>3.9325842696629212E-2</v>
      </c>
    </row>
    <row r="59" spans="1:11" x14ac:dyDescent="0.25">
      <c r="A59" s="14" t="s">
        <v>59</v>
      </c>
      <c r="B59" s="14" t="s">
        <v>365</v>
      </c>
      <c r="C59" s="14" t="s">
        <v>609</v>
      </c>
      <c r="D59" s="14" t="s">
        <v>386</v>
      </c>
      <c r="E59" s="9" t="s">
        <v>314</v>
      </c>
      <c r="F59" s="9" t="s">
        <v>300</v>
      </c>
      <c r="G59" s="9">
        <v>124</v>
      </c>
      <c r="H59" s="9">
        <v>18</v>
      </c>
      <c r="I59" s="9">
        <v>1</v>
      </c>
      <c r="J59" s="16">
        <v>0.14516129032258071</v>
      </c>
      <c r="K59" s="16">
        <v>8.0645161290322578E-3</v>
      </c>
    </row>
    <row r="60" spans="1:11" x14ac:dyDescent="0.25">
      <c r="A60" s="14" t="s">
        <v>77</v>
      </c>
      <c r="B60" s="14" t="s">
        <v>362</v>
      </c>
      <c r="C60" s="14" t="s">
        <v>608</v>
      </c>
      <c r="D60" s="14" t="s">
        <v>390</v>
      </c>
      <c r="E60" s="9" t="s">
        <v>314</v>
      </c>
      <c r="F60" s="9" t="s">
        <v>300</v>
      </c>
      <c r="G60" s="9">
        <v>668</v>
      </c>
      <c r="H60" s="9">
        <v>157</v>
      </c>
      <c r="I60" s="9">
        <v>3</v>
      </c>
      <c r="J60" s="16">
        <v>0.2350299401197605</v>
      </c>
      <c r="K60" s="16">
        <v>4.4910179640718561E-3</v>
      </c>
    </row>
    <row r="61" spans="1:11" x14ac:dyDescent="0.25">
      <c r="A61" s="14" t="s">
        <v>81</v>
      </c>
      <c r="B61" s="14" t="s">
        <v>391</v>
      </c>
      <c r="C61" s="14" t="s">
        <v>615</v>
      </c>
      <c r="D61" s="14" t="s">
        <v>392</v>
      </c>
      <c r="E61" s="9" t="s">
        <v>314</v>
      </c>
      <c r="F61" s="9" t="s">
        <v>300</v>
      </c>
      <c r="G61" s="9">
        <v>369</v>
      </c>
      <c r="H61" s="9">
        <v>163</v>
      </c>
      <c r="I61" s="9">
        <v>109</v>
      </c>
      <c r="J61" s="16">
        <v>0.44173441734417351</v>
      </c>
      <c r="K61" s="16">
        <v>0.29539295392953929</v>
      </c>
    </row>
    <row r="62" spans="1:11" x14ac:dyDescent="0.25">
      <c r="A62" s="14" t="s">
        <v>89</v>
      </c>
      <c r="B62" s="14" t="s">
        <v>387</v>
      </c>
      <c r="C62" s="14" t="s">
        <v>614</v>
      </c>
      <c r="D62" s="14" t="s">
        <v>393</v>
      </c>
      <c r="E62" s="9" t="s">
        <v>314</v>
      </c>
      <c r="F62" s="9" t="s">
        <v>300</v>
      </c>
      <c r="G62" s="9">
        <v>454</v>
      </c>
      <c r="H62" s="9">
        <v>101</v>
      </c>
      <c r="I62" s="9">
        <v>25</v>
      </c>
      <c r="J62" s="16">
        <v>0.22246696035242289</v>
      </c>
      <c r="K62" s="16">
        <v>5.5066079295154183E-2</v>
      </c>
    </row>
    <row r="63" spans="1:11" x14ac:dyDescent="0.25">
      <c r="A63" s="14" t="s">
        <v>90</v>
      </c>
      <c r="B63" s="14" t="s">
        <v>360</v>
      </c>
      <c r="C63" s="14" t="s">
        <v>603</v>
      </c>
      <c r="D63" s="14" t="s">
        <v>393</v>
      </c>
      <c r="E63" s="9" t="s">
        <v>314</v>
      </c>
      <c r="F63" s="9" t="s">
        <v>300</v>
      </c>
      <c r="G63" s="9">
        <v>662</v>
      </c>
      <c r="H63" s="9">
        <v>98</v>
      </c>
      <c r="I63" s="9">
        <v>16</v>
      </c>
      <c r="J63" s="16">
        <v>0.14803625377643501</v>
      </c>
      <c r="K63" s="16">
        <v>2.4169184290030211E-2</v>
      </c>
    </row>
    <row r="64" spans="1:11" x14ac:dyDescent="0.25">
      <c r="A64" s="14" t="s">
        <v>91</v>
      </c>
      <c r="B64" s="14" t="s">
        <v>360</v>
      </c>
      <c r="C64" s="14" t="s">
        <v>603</v>
      </c>
      <c r="D64" s="14" t="s">
        <v>394</v>
      </c>
      <c r="E64" s="9" t="s">
        <v>314</v>
      </c>
      <c r="F64" s="9" t="s">
        <v>300</v>
      </c>
      <c r="G64" s="9">
        <v>390</v>
      </c>
      <c r="H64" s="9">
        <v>38</v>
      </c>
      <c r="I64" s="9">
        <v>2</v>
      </c>
      <c r="J64" s="16">
        <v>9.7435897435897437E-2</v>
      </c>
      <c r="K64" s="16">
        <v>5.1282051282051282E-3</v>
      </c>
    </row>
    <row r="65" spans="1:11" x14ac:dyDescent="0.25">
      <c r="A65" s="14" t="s">
        <v>107</v>
      </c>
      <c r="B65" s="14" t="s">
        <v>395</v>
      </c>
      <c r="C65" s="14" t="s">
        <v>396</v>
      </c>
      <c r="D65" s="14" t="s">
        <v>396</v>
      </c>
      <c r="E65" s="9" t="s">
        <v>314</v>
      </c>
      <c r="F65" s="9" t="s">
        <v>300</v>
      </c>
      <c r="G65" s="9">
        <v>73</v>
      </c>
      <c r="H65" s="9">
        <v>22</v>
      </c>
      <c r="I65" s="9">
        <v>6</v>
      </c>
      <c r="J65" s="16">
        <v>0.30136986301369861</v>
      </c>
      <c r="K65" s="16">
        <v>8.2191780821917804E-2</v>
      </c>
    </row>
    <row r="66" spans="1:11" x14ac:dyDescent="0.25">
      <c r="A66" s="14" t="s">
        <v>112</v>
      </c>
      <c r="B66" s="14" t="s">
        <v>367</v>
      </c>
      <c r="C66" s="14" t="s">
        <v>610</v>
      </c>
      <c r="D66" s="14" t="s">
        <v>397</v>
      </c>
      <c r="E66" s="9" t="s">
        <v>314</v>
      </c>
      <c r="F66" s="9" t="s">
        <v>300</v>
      </c>
      <c r="G66" s="9">
        <v>271</v>
      </c>
      <c r="H66" s="9">
        <v>61</v>
      </c>
      <c r="I66" s="9">
        <v>10</v>
      </c>
      <c r="J66" s="16">
        <v>0.2250922509225092</v>
      </c>
      <c r="K66" s="16">
        <v>3.6900369003690037E-2</v>
      </c>
    </row>
    <row r="67" spans="1:11" x14ac:dyDescent="0.25">
      <c r="A67" s="14" t="s">
        <v>116</v>
      </c>
      <c r="B67" s="14" t="s">
        <v>367</v>
      </c>
      <c r="C67" s="14" t="s">
        <v>610</v>
      </c>
      <c r="D67" s="14" t="s">
        <v>361</v>
      </c>
      <c r="E67" s="9" t="s">
        <v>314</v>
      </c>
      <c r="F67" s="9" t="s">
        <v>300</v>
      </c>
      <c r="G67" s="9">
        <v>166</v>
      </c>
      <c r="H67" s="9">
        <v>59</v>
      </c>
      <c r="I67" s="9">
        <v>9</v>
      </c>
      <c r="J67" s="16">
        <v>0.35542168674698787</v>
      </c>
      <c r="K67" s="16">
        <v>5.4216867469879519E-2</v>
      </c>
    </row>
    <row r="68" spans="1:11" x14ac:dyDescent="0.25">
      <c r="A68" s="14" t="s">
        <v>118</v>
      </c>
      <c r="B68" s="14" t="s">
        <v>391</v>
      </c>
      <c r="C68" s="14" t="s">
        <v>615</v>
      </c>
      <c r="D68" s="14" t="s">
        <v>398</v>
      </c>
      <c r="E68" s="9" t="s">
        <v>314</v>
      </c>
      <c r="F68" s="9" t="s">
        <v>300</v>
      </c>
      <c r="G68" s="9">
        <v>427</v>
      </c>
      <c r="H68" s="9">
        <v>137</v>
      </c>
      <c r="I68" s="9">
        <v>20</v>
      </c>
      <c r="J68" s="16">
        <v>0.32084309133489458</v>
      </c>
      <c r="K68" s="16">
        <v>4.6838407494145202E-2</v>
      </c>
    </row>
    <row r="69" spans="1:11" x14ac:dyDescent="0.25">
      <c r="A69" s="14" t="s">
        <v>129</v>
      </c>
      <c r="B69" s="14" t="s">
        <v>365</v>
      </c>
      <c r="C69" s="14" t="s">
        <v>609</v>
      </c>
      <c r="D69" s="14" t="s">
        <v>361</v>
      </c>
      <c r="E69" s="9" t="s">
        <v>314</v>
      </c>
      <c r="F69" s="9" t="s">
        <v>300</v>
      </c>
      <c r="G69" s="9">
        <v>78</v>
      </c>
      <c r="H69" s="9">
        <v>22</v>
      </c>
      <c r="I69" s="9">
        <v>1</v>
      </c>
      <c r="J69" s="16">
        <v>0.28205128205128199</v>
      </c>
      <c r="K69" s="16">
        <v>1.282051282051282E-2</v>
      </c>
    </row>
    <row r="70" spans="1:11" x14ac:dyDescent="0.25">
      <c r="A70" s="14" t="s">
        <v>137</v>
      </c>
      <c r="B70" s="14" t="s">
        <v>341</v>
      </c>
      <c r="C70" s="14" t="s">
        <v>605</v>
      </c>
      <c r="D70" s="14" t="s">
        <v>399</v>
      </c>
      <c r="E70" s="9" t="s">
        <v>314</v>
      </c>
      <c r="F70" s="9" t="s">
        <v>300</v>
      </c>
      <c r="G70" s="9">
        <v>330</v>
      </c>
      <c r="H70" s="9">
        <v>164</v>
      </c>
      <c r="I70" s="9">
        <v>2</v>
      </c>
      <c r="J70" s="16">
        <v>0.49696969696969701</v>
      </c>
      <c r="K70" s="16">
        <v>6.0606060606060606E-3</v>
      </c>
    </row>
    <row r="71" spans="1:11" x14ac:dyDescent="0.25">
      <c r="A71" s="14" t="s">
        <v>140</v>
      </c>
      <c r="B71" s="14" t="s">
        <v>589</v>
      </c>
      <c r="C71" s="14" t="s">
        <v>604</v>
      </c>
      <c r="D71" s="14" t="s">
        <v>393</v>
      </c>
      <c r="E71" s="9" t="s">
        <v>314</v>
      </c>
      <c r="F71" s="9" t="s">
        <v>300</v>
      </c>
      <c r="G71" s="9">
        <v>76</v>
      </c>
      <c r="H71" s="9">
        <v>37</v>
      </c>
      <c r="I71" s="9">
        <v>6</v>
      </c>
      <c r="J71" s="16">
        <v>0.48684210526315791</v>
      </c>
      <c r="K71" s="16">
        <v>7.8947368421052627E-2</v>
      </c>
    </row>
    <row r="72" spans="1:11" x14ac:dyDescent="0.25">
      <c r="A72" s="14" t="s">
        <v>145</v>
      </c>
      <c r="B72" s="14" t="s">
        <v>360</v>
      </c>
      <c r="C72" s="14" t="s">
        <v>603</v>
      </c>
      <c r="D72" s="14" t="s">
        <v>400</v>
      </c>
      <c r="E72" s="9" t="s">
        <v>314</v>
      </c>
      <c r="F72" s="9" t="s">
        <v>300</v>
      </c>
      <c r="G72" s="9">
        <v>272</v>
      </c>
      <c r="H72" s="9">
        <v>64</v>
      </c>
      <c r="I72" s="9">
        <v>1</v>
      </c>
      <c r="J72" s="16">
        <v>0.23529411764705879</v>
      </c>
      <c r="K72" s="16">
        <v>3.6764705882352941E-3</v>
      </c>
    </row>
    <row r="73" spans="1:11" x14ac:dyDescent="0.25">
      <c r="A73" s="14" t="s">
        <v>155</v>
      </c>
      <c r="B73" s="14" t="s">
        <v>589</v>
      </c>
      <c r="C73" s="14" t="s">
        <v>604</v>
      </c>
      <c r="D73" s="14" t="s">
        <v>401</v>
      </c>
      <c r="E73" s="9" t="s">
        <v>314</v>
      </c>
      <c r="F73" s="9" t="s">
        <v>300</v>
      </c>
      <c r="G73" s="9">
        <v>444</v>
      </c>
      <c r="H73" s="9">
        <v>65</v>
      </c>
      <c r="I73" s="9">
        <v>8</v>
      </c>
      <c r="J73" s="16">
        <v>0.1463963963963964</v>
      </c>
      <c r="K73" s="16">
        <v>1.8018018018018021E-2</v>
      </c>
    </row>
    <row r="74" spans="1:11" x14ac:dyDescent="0.25">
      <c r="A74" s="14" t="s">
        <v>157</v>
      </c>
      <c r="B74" s="14" t="s">
        <v>384</v>
      </c>
      <c r="C74" s="14" t="s">
        <v>613</v>
      </c>
      <c r="D74" s="14" t="s">
        <v>402</v>
      </c>
      <c r="E74" s="9" t="s">
        <v>314</v>
      </c>
      <c r="F74" s="9" t="s">
        <v>300</v>
      </c>
      <c r="G74" s="9">
        <v>50</v>
      </c>
      <c r="H74" s="9">
        <v>11</v>
      </c>
      <c r="I74" s="9">
        <v>12</v>
      </c>
      <c r="J74" s="16">
        <v>0.22</v>
      </c>
      <c r="K74" s="16">
        <v>0.24</v>
      </c>
    </row>
    <row r="75" spans="1:11" x14ac:dyDescent="0.25">
      <c r="A75" s="14" t="s">
        <v>165</v>
      </c>
      <c r="B75" s="14" t="s">
        <v>369</v>
      </c>
      <c r="C75" s="14" t="s">
        <v>611</v>
      </c>
      <c r="D75" s="14" t="s">
        <v>403</v>
      </c>
      <c r="E75" s="9" t="s">
        <v>314</v>
      </c>
      <c r="F75" s="9" t="s">
        <v>300</v>
      </c>
      <c r="G75" s="9">
        <v>48</v>
      </c>
      <c r="H75" s="9">
        <v>11</v>
      </c>
      <c r="I75" s="9">
        <v>2</v>
      </c>
      <c r="J75" s="16">
        <v>0.22916666666666671</v>
      </c>
      <c r="K75" s="16">
        <v>4.1666666666666657E-2</v>
      </c>
    </row>
    <row r="76" spans="1:11" x14ac:dyDescent="0.25">
      <c r="A76" s="14" t="s">
        <v>189</v>
      </c>
      <c r="B76" s="14" t="s">
        <v>404</v>
      </c>
      <c r="C76" s="14" t="s">
        <v>616</v>
      </c>
      <c r="D76" s="14" t="s">
        <v>405</v>
      </c>
      <c r="E76" s="9" t="s">
        <v>314</v>
      </c>
      <c r="F76" s="9" t="s">
        <v>300</v>
      </c>
      <c r="G76" s="9">
        <v>81</v>
      </c>
      <c r="H76" s="9">
        <v>62</v>
      </c>
      <c r="I76" s="9">
        <v>0</v>
      </c>
      <c r="J76" s="16">
        <v>0.76543209876543206</v>
      </c>
      <c r="K76" s="16">
        <v>0</v>
      </c>
    </row>
    <row r="77" spans="1:11" x14ac:dyDescent="0.25">
      <c r="A77" s="14" t="s">
        <v>215</v>
      </c>
      <c r="B77" s="14" t="s">
        <v>589</v>
      </c>
      <c r="C77" s="14" t="s">
        <v>604</v>
      </c>
      <c r="D77" s="14" t="s">
        <v>406</v>
      </c>
      <c r="E77" s="9" t="s">
        <v>314</v>
      </c>
      <c r="F77" s="9" t="s">
        <v>300</v>
      </c>
      <c r="G77" s="9">
        <v>30</v>
      </c>
      <c r="H77" s="9">
        <v>12</v>
      </c>
      <c r="I77" s="9">
        <v>2</v>
      </c>
      <c r="J77" s="16">
        <v>0.4</v>
      </c>
      <c r="K77" s="16">
        <v>6.6666666666666666E-2</v>
      </c>
    </row>
    <row r="78" spans="1:11" x14ac:dyDescent="0.25">
      <c r="A78" s="14" t="s">
        <v>232</v>
      </c>
      <c r="B78" s="14" t="s">
        <v>589</v>
      </c>
      <c r="C78" s="14" t="s">
        <v>604</v>
      </c>
      <c r="D78" s="14" t="s">
        <v>407</v>
      </c>
      <c r="E78" s="9" t="s">
        <v>314</v>
      </c>
      <c r="F78" s="9" t="s">
        <v>300</v>
      </c>
      <c r="G78" s="9">
        <v>95</v>
      </c>
      <c r="H78" s="9">
        <v>30</v>
      </c>
      <c r="I78" s="9">
        <v>1</v>
      </c>
      <c r="J78" s="16">
        <v>0.31578947368421051</v>
      </c>
      <c r="K78" s="16">
        <v>1.0526315789473681E-2</v>
      </c>
    </row>
    <row r="79" spans="1:11" x14ac:dyDescent="0.25">
      <c r="A79" s="14" t="s">
        <v>240</v>
      </c>
      <c r="B79" s="14" t="s">
        <v>360</v>
      </c>
      <c r="C79" s="14" t="s">
        <v>603</v>
      </c>
      <c r="D79" s="14" t="s">
        <v>408</v>
      </c>
      <c r="E79" s="9" t="s">
        <v>314</v>
      </c>
      <c r="F79" s="9" t="s">
        <v>300</v>
      </c>
      <c r="G79" s="9">
        <v>41</v>
      </c>
      <c r="H79" s="9">
        <v>15</v>
      </c>
      <c r="I79" s="9">
        <v>0</v>
      </c>
      <c r="J79" s="16">
        <v>0.36585365853658541</v>
      </c>
      <c r="K79" s="16">
        <v>0</v>
      </c>
    </row>
    <row r="80" spans="1:11" x14ac:dyDescent="0.25">
      <c r="A80" s="14" t="s">
        <v>246</v>
      </c>
      <c r="B80" s="14" t="s">
        <v>360</v>
      </c>
      <c r="C80" s="14" t="s">
        <v>603</v>
      </c>
      <c r="D80" s="14" t="s">
        <v>409</v>
      </c>
      <c r="E80" s="9" t="s">
        <v>314</v>
      </c>
      <c r="F80" s="9" t="s">
        <v>300</v>
      </c>
      <c r="G80" s="9">
        <v>20</v>
      </c>
      <c r="H80" s="9">
        <v>6</v>
      </c>
      <c r="I80" s="9">
        <v>0</v>
      </c>
      <c r="J80" s="16">
        <v>0.3</v>
      </c>
      <c r="K80" s="16">
        <v>0</v>
      </c>
    </row>
    <row r="81" spans="1:11" x14ac:dyDescent="0.25">
      <c r="A81" s="14" t="s">
        <v>248</v>
      </c>
      <c r="B81" s="14" t="s">
        <v>384</v>
      </c>
      <c r="C81" s="14" t="s">
        <v>613</v>
      </c>
      <c r="D81" s="14" t="s">
        <v>410</v>
      </c>
      <c r="E81" s="9" t="s">
        <v>314</v>
      </c>
      <c r="F81" s="9" t="s">
        <v>300</v>
      </c>
      <c r="G81" s="9">
        <v>26</v>
      </c>
      <c r="H81" s="9">
        <v>12</v>
      </c>
      <c r="I81" s="9">
        <v>0</v>
      </c>
      <c r="J81" s="16">
        <v>0.46153846153846162</v>
      </c>
      <c r="K81" s="16">
        <v>0</v>
      </c>
    </row>
    <row r="82" spans="1:11" x14ac:dyDescent="0.25">
      <c r="A82" s="14" t="s">
        <v>284</v>
      </c>
      <c r="B82" s="14" t="s">
        <v>384</v>
      </c>
      <c r="C82" s="14" t="s">
        <v>613</v>
      </c>
      <c r="D82" s="14" t="s">
        <v>411</v>
      </c>
      <c r="E82" s="9" t="s">
        <v>314</v>
      </c>
      <c r="F82" s="9" t="s">
        <v>300</v>
      </c>
      <c r="G82" s="9">
        <v>20</v>
      </c>
      <c r="H82" s="9">
        <v>11</v>
      </c>
      <c r="I82" s="9">
        <v>0</v>
      </c>
      <c r="J82" s="16">
        <v>0.55000000000000004</v>
      </c>
      <c r="K82" s="16">
        <v>0</v>
      </c>
    </row>
    <row r="83" spans="1:11" x14ac:dyDescent="0.25">
      <c r="A83" s="14" t="s">
        <v>288</v>
      </c>
      <c r="B83" s="14" t="s">
        <v>360</v>
      </c>
      <c r="C83" s="14" t="s">
        <v>603</v>
      </c>
      <c r="D83" s="14" t="s">
        <v>412</v>
      </c>
      <c r="E83" s="9" t="s">
        <v>314</v>
      </c>
      <c r="F83" s="9" t="s">
        <v>300</v>
      </c>
      <c r="G83" s="9">
        <v>21</v>
      </c>
      <c r="H83" s="9">
        <v>1</v>
      </c>
      <c r="I83" s="9">
        <v>1</v>
      </c>
      <c r="J83" s="16">
        <v>4.7619047619047623E-2</v>
      </c>
      <c r="K83" s="16">
        <v>4.7619047619047623E-2</v>
      </c>
    </row>
    <row r="84" spans="1:11" x14ac:dyDescent="0.25">
      <c r="A84" s="14" t="s">
        <v>222</v>
      </c>
      <c r="B84" s="14" t="s">
        <v>413</v>
      </c>
      <c r="C84" s="14" t="s">
        <v>629</v>
      </c>
      <c r="D84" s="14" t="s">
        <v>591</v>
      </c>
      <c r="E84" s="9" t="s">
        <v>315</v>
      </c>
      <c r="F84" s="9" t="s">
        <v>301</v>
      </c>
      <c r="G84" s="9">
        <v>42</v>
      </c>
      <c r="H84" s="9">
        <v>42</v>
      </c>
      <c r="I84" s="9">
        <v>0</v>
      </c>
      <c r="J84" s="16">
        <v>1</v>
      </c>
      <c r="K84" s="16">
        <v>0</v>
      </c>
    </row>
    <row r="85" spans="1:11" x14ac:dyDescent="0.25">
      <c r="A85" s="14" t="s">
        <v>230</v>
      </c>
      <c r="B85" s="14" t="s">
        <v>339</v>
      </c>
      <c r="C85" s="14" t="s">
        <v>627</v>
      </c>
      <c r="D85" s="14" t="s">
        <v>414</v>
      </c>
      <c r="E85" s="9" t="s">
        <v>315</v>
      </c>
      <c r="F85" s="9" t="s">
        <v>301</v>
      </c>
      <c r="G85" s="9">
        <v>23</v>
      </c>
      <c r="H85" s="9">
        <v>21</v>
      </c>
      <c r="I85" s="9">
        <v>0</v>
      </c>
      <c r="J85" s="16">
        <v>0.91304347826086951</v>
      </c>
      <c r="K85" s="16">
        <v>0</v>
      </c>
    </row>
    <row r="86" spans="1:11" x14ac:dyDescent="0.25">
      <c r="A86" s="14" t="s">
        <v>282</v>
      </c>
      <c r="B86" s="14" t="s">
        <v>413</v>
      </c>
      <c r="C86" s="14" t="s">
        <v>629</v>
      </c>
      <c r="D86" s="14" t="s">
        <v>415</v>
      </c>
      <c r="E86" s="9" t="s">
        <v>315</v>
      </c>
      <c r="F86" s="9" t="s">
        <v>301</v>
      </c>
      <c r="G86" s="9">
        <v>12</v>
      </c>
      <c r="H86" s="9">
        <v>8</v>
      </c>
      <c r="I86" s="9">
        <v>0</v>
      </c>
      <c r="J86" s="16">
        <v>0.66666666666666663</v>
      </c>
      <c r="K86" s="16">
        <v>0</v>
      </c>
    </row>
    <row r="87" spans="1:11" x14ac:dyDescent="0.25">
      <c r="A87" s="14" t="s">
        <v>283</v>
      </c>
      <c r="B87" s="14" t="s">
        <v>413</v>
      </c>
      <c r="C87" s="14" t="s">
        <v>629</v>
      </c>
      <c r="D87" s="14" t="s">
        <v>416</v>
      </c>
      <c r="E87" s="9" t="s">
        <v>315</v>
      </c>
      <c r="F87" s="9" t="s">
        <v>301</v>
      </c>
      <c r="G87" s="9">
        <v>16</v>
      </c>
      <c r="H87" s="9">
        <v>16</v>
      </c>
      <c r="I87" s="9">
        <v>0</v>
      </c>
      <c r="J87" s="16">
        <v>1</v>
      </c>
      <c r="K87" s="16">
        <v>0</v>
      </c>
    </row>
    <row r="88" spans="1:11" x14ac:dyDescent="0.25">
      <c r="A88" s="14" t="s">
        <v>293</v>
      </c>
      <c r="B88" s="14" t="s">
        <v>339</v>
      </c>
      <c r="C88" s="14" t="s">
        <v>627</v>
      </c>
      <c r="D88" s="14" t="s">
        <v>417</v>
      </c>
      <c r="E88" s="9" t="s">
        <v>315</v>
      </c>
      <c r="F88" s="9" t="s">
        <v>301</v>
      </c>
      <c r="G88" s="9">
        <v>12</v>
      </c>
      <c r="H88" s="9">
        <v>10</v>
      </c>
      <c r="I88" s="9">
        <v>0</v>
      </c>
      <c r="J88" s="16">
        <v>0.83333333333333337</v>
      </c>
      <c r="K88" s="16">
        <v>0</v>
      </c>
    </row>
    <row r="89" spans="1:11" x14ac:dyDescent="0.25">
      <c r="A89" s="14" t="s">
        <v>149</v>
      </c>
      <c r="B89" s="14" t="s">
        <v>379</v>
      </c>
      <c r="C89" s="14" t="s">
        <v>612</v>
      </c>
      <c r="D89" s="14" t="s">
        <v>418</v>
      </c>
      <c r="E89" s="9" t="s">
        <v>315</v>
      </c>
      <c r="F89" s="9" t="s">
        <v>302</v>
      </c>
      <c r="G89" s="9">
        <v>261</v>
      </c>
      <c r="H89" s="9">
        <v>218</v>
      </c>
      <c r="I89" s="9">
        <v>1</v>
      </c>
      <c r="J89" s="16">
        <v>0.83524904214559392</v>
      </c>
      <c r="K89" s="16">
        <v>3.831417624521073E-3</v>
      </c>
    </row>
    <row r="90" spans="1:11" x14ac:dyDescent="0.25">
      <c r="A90" s="14" t="s">
        <v>164</v>
      </c>
      <c r="B90" s="14" t="s">
        <v>379</v>
      </c>
      <c r="C90" s="14" t="s">
        <v>612</v>
      </c>
      <c r="D90" s="14" t="s">
        <v>419</v>
      </c>
      <c r="E90" s="9" t="s">
        <v>315</v>
      </c>
      <c r="F90" s="9" t="s">
        <v>302</v>
      </c>
      <c r="G90" s="9">
        <v>142</v>
      </c>
      <c r="H90" s="9">
        <v>83</v>
      </c>
      <c r="I90" s="9">
        <v>0</v>
      </c>
      <c r="J90" s="16">
        <v>0.58450704225352113</v>
      </c>
      <c r="K90" s="16">
        <v>0</v>
      </c>
    </row>
    <row r="91" spans="1:11" x14ac:dyDescent="0.25">
      <c r="A91" s="14" t="s">
        <v>176</v>
      </c>
      <c r="B91" s="14" t="s">
        <v>379</v>
      </c>
      <c r="C91" s="14" t="s">
        <v>612</v>
      </c>
      <c r="D91" s="14" t="s">
        <v>420</v>
      </c>
      <c r="E91" s="9" t="s">
        <v>315</v>
      </c>
      <c r="F91" s="9" t="s">
        <v>302</v>
      </c>
      <c r="G91" s="9">
        <v>43</v>
      </c>
      <c r="H91" s="9">
        <v>33</v>
      </c>
      <c r="I91" s="9">
        <v>0</v>
      </c>
      <c r="J91" s="16">
        <v>0.76744186046511631</v>
      </c>
      <c r="K91" s="16">
        <v>0</v>
      </c>
    </row>
    <row r="92" spans="1:11" x14ac:dyDescent="0.25">
      <c r="A92" s="14" t="s">
        <v>197</v>
      </c>
      <c r="B92" s="14" t="s">
        <v>379</v>
      </c>
      <c r="C92" s="14" t="s">
        <v>612</v>
      </c>
      <c r="D92" s="14" t="s">
        <v>421</v>
      </c>
      <c r="E92" s="9" t="s">
        <v>315</v>
      </c>
      <c r="F92" s="9" t="s">
        <v>302</v>
      </c>
      <c r="G92" s="9">
        <v>30</v>
      </c>
      <c r="H92" s="9">
        <v>27</v>
      </c>
      <c r="I92" s="9">
        <v>0</v>
      </c>
      <c r="J92" s="16">
        <v>0.9</v>
      </c>
      <c r="K92" s="16">
        <v>0</v>
      </c>
    </row>
    <row r="93" spans="1:11" x14ac:dyDescent="0.25">
      <c r="A93" s="14" t="s">
        <v>208</v>
      </c>
      <c r="B93" s="14" t="s">
        <v>379</v>
      </c>
      <c r="C93" s="14" t="s">
        <v>612</v>
      </c>
      <c r="D93" s="14" t="s">
        <v>422</v>
      </c>
      <c r="E93" s="9" t="s">
        <v>315</v>
      </c>
      <c r="F93" s="9" t="s">
        <v>302</v>
      </c>
      <c r="G93" s="9">
        <v>55</v>
      </c>
      <c r="H93" s="9">
        <v>52</v>
      </c>
      <c r="I93" s="9">
        <v>0</v>
      </c>
      <c r="J93" s="16">
        <v>0.94545454545454544</v>
      </c>
      <c r="K93" s="16">
        <v>0</v>
      </c>
    </row>
    <row r="94" spans="1:11" x14ac:dyDescent="0.25">
      <c r="A94" s="14" t="s">
        <v>224</v>
      </c>
      <c r="B94" s="14" t="s">
        <v>379</v>
      </c>
      <c r="C94" s="14" t="s">
        <v>612</v>
      </c>
      <c r="D94" s="14" t="s">
        <v>423</v>
      </c>
      <c r="E94" s="9" t="s">
        <v>315</v>
      </c>
      <c r="F94" s="9" t="s">
        <v>302</v>
      </c>
      <c r="G94" s="9">
        <v>60</v>
      </c>
      <c r="H94" s="9">
        <v>49</v>
      </c>
      <c r="I94" s="9">
        <v>0</v>
      </c>
      <c r="J94" s="16">
        <v>0.81666666666666665</v>
      </c>
      <c r="K94" s="16">
        <v>0</v>
      </c>
    </row>
    <row r="95" spans="1:11" x14ac:dyDescent="0.25">
      <c r="A95" s="14" t="s">
        <v>231</v>
      </c>
      <c r="B95" s="14" t="s">
        <v>379</v>
      </c>
      <c r="C95" s="14" t="s">
        <v>612</v>
      </c>
      <c r="D95" s="14" t="s">
        <v>424</v>
      </c>
      <c r="E95" s="9" t="s">
        <v>315</v>
      </c>
      <c r="F95" s="9" t="s">
        <v>302</v>
      </c>
      <c r="G95" s="9">
        <v>42</v>
      </c>
      <c r="H95" s="9">
        <v>40</v>
      </c>
      <c r="I95" s="9">
        <v>0</v>
      </c>
      <c r="J95" s="16">
        <v>0.95238095238095233</v>
      </c>
      <c r="K95" s="16">
        <v>0</v>
      </c>
    </row>
    <row r="96" spans="1:11" x14ac:dyDescent="0.25">
      <c r="A96" s="14" t="s">
        <v>239</v>
      </c>
      <c r="B96" s="14" t="s">
        <v>379</v>
      </c>
      <c r="C96" s="14" t="s">
        <v>612</v>
      </c>
      <c r="D96" s="14" t="s">
        <v>425</v>
      </c>
      <c r="E96" s="9" t="s">
        <v>315</v>
      </c>
      <c r="F96" s="9" t="s">
        <v>302</v>
      </c>
      <c r="G96" s="9">
        <v>12</v>
      </c>
      <c r="H96" s="9">
        <v>3</v>
      </c>
      <c r="I96" s="9">
        <v>0</v>
      </c>
      <c r="J96" s="16">
        <v>0.25</v>
      </c>
      <c r="K96" s="16">
        <v>0</v>
      </c>
    </row>
    <row r="97" spans="1:11" x14ac:dyDescent="0.25">
      <c r="A97" s="14" t="s">
        <v>261</v>
      </c>
      <c r="B97" s="14" t="s">
        <v>379</v>
      </c>
      <c r="C97" s="14" t="s">
        <v>612</v>
      </c>
      <c r="D97" s="14" t="s">
        <v>426</v>
      </c>
      <c r="E97" s="9" t="s">
        <v>315</v>
      </c>
      <c r="F97" s="9" t="s">
        <v>302</v>
      </c>
      <c r="G97" s="9">
        <v>19</v>
      </c>
      <c r="H97" s="9">
        <v>2</v>
      </c>
      <c r="I97" s="9">
        <v>0</v>
      </c>
      <c r="J97" s="16">
        <v>0.10526315789473679</v>
      </c>
      <c r="K97" s="16">
        <v>0</v>
      </c>
    </row>
    <row r="98" spans="1:11" x14ac:dyDescent="0.25">
      <c r="A98" s="14" t="s">
        <v>263</v>
      </c>
      <c r="B98" s="14" t="s">
        <v>379</v>
      </c>
      <c r="C98" s="14" t="s">
        <v>612</v>
      </c>
      <c r="D98" s="14" t="s">
        <v>427</v>
      </c>
      <c r="E98" s="9" t="s">
        <v>315</v>
      </c>
      <c r="F98" s="9" t="s">
        <v>302</v>
      </c>
      <c r="G98" s="9">
        <v>19</v>
      </c>
      <c r="H98" s="9">
        <v>8</v>
      </c>
      <c r="I98" s="9">
        <v>0</v>
      </c>
      <c r="J98" s="16">
        <v>0.42105263157894729</v>
      </c>
      <c r="K98" s="16">
        <v>0</v>
      </c>
    </row>
    <row r="99" spans="1:11" x14ac:dyDescent="0.25">
      <c r="A99" s="14" t="s">
        <v>287</v>
      </c>
      <c r="B99" s="14" t="s">
        <v>379</v>
      </c>
      <c r="C99" s="14" t="s">
        <v>612</v>
      </c>
      <c r="D99" s="14" t="s">
        <v>428</v>
      </c>
      <c r="E99" s="9" t="s">
        <v>315</v>
      </c>
      <c r="F99" s="9" t="s">
        <v>302</v>
      </c>
      <c r="G99" s="9">
        <v>34</v>
      </c>
      <c r="H99" s="9">
        <v>11</v>
      </c>
      <c r="I99" s="9">
        <v>0</v>
      </c>
      <c r="J99" s="16">
        <v>0.3235294117647059</v>
      </c>
      <c r="K99" s="16">
        <v>0</v>
      </c>
    </row>
    <row r="100" spans="1:11" x14ac:dyDescent="0.25">
      <c r="A100" s="14" t="s">
        <v>46</v>
      </c>
      <c r="B100" s="14" t="s">
        <v>429</v>
      </c>
      <c r="C100" s="14" t="s">
        <v>617</v>
      </c>
      <c r="D100" s="14" t="s">
        <v>430</v>
      </c>
      <c r="E100" s="9" t="s">
        <v>315</v>
      </c>
      <c r="F100" s="9" t="s">
        <v>300</v>
      </c>
      <c r="G100" s="9">
        <v>228</v>
      </c>
      <c r="H100" s="9">
        <v>133</v>
      </c>
      <c r="I100" s="9">
        <v>0</v>
      </c>
      <c r="J100" s="16">
        <v>0.58333333333333337</v>
      </c>
      <c r="K100" s="16">
        <v>0</v>
      </c>
    </row>
    <row r="101" spans="1:11" x14ac:dyDescent="0.25">
      <c r="A101" s="14" t="s">
        <v>67</v>
      </c>
      <c r="B101" s="14" t="s">
        <v>352</v>
      </c>
      <c r="C101" s="14" t="s">
        <v>607</v>
      </c>
      <c r="D101" s="14" t="s">
        <v>431</v>
      </c>
      <c r="E101" s="9" t="s">
        <v>315</v>
      </c>
      <c r="F101" s="9" t="s">
        <v>300</v>
      </c>
      <c r="G101" s="9">
        <v>49</v>
      </c>
      <c r="H101" s="9">
        <v>30</v>
      </c>
      <c r="I101" s="9">
        <v>0</v>
      </c>
      <c r="J101" s="16">
        <v>0.61224489795918369</v>
      </c>
      <c r="K101" s="16">
        <v>0</v>
      </c>
    </row>
    <row r="102" spans="1:11" x14ac:dyDescent="0.25">
      <c r="A102" s="14" t="s">
        <v>73</v>
      </c>
      <c r="B102" s="14" t="s">
        <v>432</v>
      </c>
      <c r="C102" s="14" t="s">
        <v>618</v>
      </c>
      <c r="D102" s="14" t="s">
        <v>431</v>
      </c>
      <c r="E102" s="9" t="s">
        <v>315</v>
      </c>
      <c r="F102" s="9" t="s">
        <v>300</v>
      </c>
      <c r="G102" s="9">
        <v>484</v>
      </c>
      <c r="H102" s="9">
        <v>300</v>
      </c>
      <c r="I102" s="9">
        <v>3</v>
      </c>
      <c r="J102" s="16">
        <v>0.6198347107438017</v>
      </c>
      <c r="K102" s="16">
        <v>6.1983471074380167E-3</v>
      </c>
    </row>
    <row r="103" spans="1:11" x14ac:dyDescent="0.25">
      <c r="A103" s="14" t="s">
        <v>79</v>
      </c>
      <c r="B103" s="14" t="s">
        <v>432</v>
      </c>
      <c r="C103" s="14" t="s">
        <v>618</v>
      </c>
      <c r="D103" s="14" t="s">
        <v>433</v>
      </c>
      <c r="E103" s="9" t="s">
        <v>315</v>
      </c>
      <c r="F103" s="9" t="s">
        <v>300</v>
      </c>
      <c r="G103" s="9">
        <v>39</v>
      </c>
      <c r="H103" s="9">
        <v>30</v>
      </c>
      <c r="I103" s="9">
        <v>0</v>
      </c>
      <c r="J103" s="16">
        <v>0.76923076923076927</v>
      </c>
      <c r="K103" s="16">
        <v>0</v>
      </c>
    </row>
    <row r="104" spans="1:11" x14ac:dyDescent="0.25">
      <c r="A104" s="14" t="s">
        <v>123</v>
      </c>
      <c r="B104" s="14" t="s">
        <v>352</v>
      </c>
      <c r="C104" s="14" t="s">
        <v>607</v>
      </c>
      <c r="D104" s="14" t="s">
        <v>434</v>
      </c>
      <c r="E104" s="9" t="s">
        <v>315</v>
      </c>
      <c r="F104" s="9" t="s">
        <v>300</v>
      </c>
      <c r="G104" s="9">
        <v>50</v>
      </c>
      <c r="H104" s="9">
        <v>49</v>
      </c>
      <c r="I104" s="9">
        <v>0</v>
      </c>
      <c r="J104" s="16">
        <v>0.98</v>
      </c>
      <c r="K104" s="16">
        <v>0</v>
      </c>
    </row>
    <row r="105" spans="1:11" x14ac:dyDescent="0.25">
      <c r="A105" s="14" t="s">
        <v>125</v>
      </c>
      <c r="B105" s="14" t="s">
        <v>435</v>
      </c>
      <c r="C105" s="14" t="s">
        <v>619</v>
      </c>
      <c r="D105" s="14" t="s">
        <v>431</v>
      </c>
      <c r="E105" s="9" t="s">
        <v>315</v>
      </c>
      <c r="F105" s="9" t="s">
        <v>300</v>
      </c>
      <c r="G105" s="9">
        <v>69</v>
      </c>
      <c r="H105" s="9">
        <v>50</v>
      </c>
      <c r="I105" s="9">
        <v>0</v>
      </c>
      <c r="J105" s="16">
        <v>0.72463768115942029</v>
      </c>
      <c r="K105" s="16">
        <v>0</v>
      </c>
    </row>
    <row r="106" spans="1:11" x14ac:dyDescent="0.25">
      <c r="A106" s="14" t="s">
        <v>132</v>
      </c>
      <c r="B106" s="14" t="s">
        <v>436</v>
      </c>
      <c r="C106" s="14" t="s">
        <v>620</v>
      </c>
      <c r="D106" s="14" t="s">
        <v>348</v>
      </c>
      <c r="E106" s="9" t="s">
        <v>315</v>
      </c>
      <c r="F106" s="9" t="s">
        <v>300</v>
      </c>
      <c r="G106" s="9">
        <v>17</v>
      </c>
      <c r="H106" s="9">
        <v>3</v>
      </c>
      <c r="I106" s="9">
        <v>0</v>
      </c>
      <c r="J106" s="16">
        <v>0.1764705882352941</v>
      </c>
      <c r="K106" s="16">
        <v>0</v>
      </c>
    </row>
    <row r="107" spans="1:11" x14ac:dyDescent="0.25">
      <c r="A107" s="14" t="s">
        <v>168</v>
      </c>
      <c r="B107" s="14" t="s">
        <v>432</v>
      </c>
      <c r="C107" s="14" t="s">
        <v>618</v>
      </c>
      <c r="D107" s="14" t="s">
        <v>437</v>
      </c>
      <c r="E107" s="9" t="s">
        <v>315</v>
      </c>
      <c r="F107" s="9" t="s">
        <v>300</v>
      </c>
      <c r="G107" s="9">
        <v>173</v>
      </c>
      <c r="H107" s="9">
        <v>80</v>
      </c>
      <c r="I107" s="9">
        <v>2</v>
      </c>
      <c r="J107" s="16">
        <v>0.46242774566473988</v>
      </c>
      <c r="K107" s="16">
        <v>1.15606936416185E-2</v>
      </c>
    </row>
    <row r="108" spans="1:11" x14ac:dyDescent="0.25">
      <c r="A108" s="14" t="s">
        <v>191</v>
      </c>
      <c r="B108" s="14" t="s">
        <v>365</v>
      </c>
      <c r="C108" s="14" t="s">
        <v>609</v>
      </c>
      <c r="D108" s="14" t="s">
        <v>438</v>
      </c>
      <c r="E108" s="9" t="s">
        <v>315</v>
      </c>
      <c r="F108" s="9" t="s">
        <v>300</v>
      </c>
      <c r="G108" s="9">
        <v>149</v>
      </c>
      <c r="H108" s="9">
        <v>97</v>
      </c>
      <c r="I108" s="9">
        <v>0</v>
      </c>
      <c r="J108" s="16">
        <v>0.65100671140939592</v>
      </c>
      <c r="K108" s="16">
        <v>0</v>
      </c>
    </row>
    <row r="109" spans="1:11" x14ac:dyDescent="0.25">
      <c r="A109" s="14" t="s">
        <v>192</v>
      </c>
      <c r="B109" s="14" t="s">
        <v>369</v>
      </c>
      <c r="C109" s="14" t="s">
        <v>611</v>
      </c>
      <c r="D109" s="14" t="s">
        <v>438</v>
      </c>
      <c r="E109" s="9" t="s">
        <v>315</v>
      </c>
      <c r="F109" s="9" t="s">
        <v>300</v>
      </c>
      <c r="G109" s="9">
        <v>37</v>
      </c>
      <c r="H109" s="9">
        <v>23</v>
      </c>
      <c r="I109" s="9">
        <v>0</v>
      </c>
      <c r="J109" s="16">
        <v>0.6216216216216216</v>
      </c>
      <c r="K109" s="16">
        <v>0</v>
      </c>
    </row>
    <row r="110" spans="1:11" x14ac:dyDescent="0.25">
      <c r="A110" s="14" t="s">
        <v>194</v>
      </c>
      <c r="B110" s="14" t="s">
        <v>429</v>
      </c>
      <c r="C110" s="14" t="s">
        <v>617</v>
      </c>
      <c r="D110" s="14" t="s">
        <v>431</v>
      </c>
      <c r="E110" s="9" t="s">
        <v>315</v>
      </c>
      <c r="F110" s="9" t="s">
        <v>300</v>
      </c>
      <c r="G110" s="9">
        <v>236</v>
      </c>
      <c r="H110" s="9">
        <v>169</v>
      </c>
      <c r="I110" s="9">
        <v>0</v>
      </c>
      <c r="J110" s="16">
        <v>0.71610169491525422</v>
      </c>
      <c r="K110" s="16">
        <v>0</v>
      </c>
    </row>
    <row r="111" spans="1:11" x14ac:dyDescent="0.25">
      <c r="A111" s="14" t="s">
        <v>216</v>
      </c>
      <c r="B111" s="14" t="s">
        <v>439</v>
      </c>
      <c r="C111" s="14" t="s">
        <v>621</v>
      </c>
      <c r="D111" s="14" t="s">
        <v>431</v>
      </c>
      <c r="E111" s="9" t="s">
        <v>315</v>
      </c>
      <c r="F111" s="9" t="s">
        <v>300</v>
      </c>
      <c r="G111" s="9">
        <v>302</v>
      </c>
      <c r="H111" s="9">
        <v>188</v>
      </c>
      <c r="I111" s="9">
        <v>1</v>
      </c>
      <c r="J111" s="16">
        <v>0.62251655629139069</v>
      </c>
      <c r="K111" s="16">
        <v>3.3112582781456949E-3</v>
      </c>
    </row>
    <row r="112" spans="1:11" x14ac:dyDescent="0.25">
      <c r="A112" s="14" t="s">
        <v>228</v>
      </c>
      <c r="B112" s="14" t="s">
        <v>440</v>
      </c>
      <c r="C112" s="14" t="s">
        <v>622</v>
      </c>
      <c r="D112" s="14" t="s">
        <v>431</v>
      </c>
      <c r="E112" s="9" t="s">
        <v>315</v>
      </c>
      <c r="F112" s="9" t="s">
        <v>300</v>
      </c>
      <c r="G112" s="9">
        <v>53</v>
      </c>
      <c r="H112" s="9">
        <v>33</v>
      </c>
      <c r="I112" s="9">
        <v>0</v>
      </c>
      <c r="J112" s="16">
        <v>0.62264150943396224</v>
      </c>
      <c r="K112" s="16">
        <v>0</v>
      </c>
    </row>
    <row r="113" spans="1:11" x14ac:dyDescent="0.25">
      <c r="A113" s="14" t="s">
        <v>258</v>
      </c>
      <c r="B113" s="14" t="s">
        <v>432</v>
      </c>
      <c r="C113" s="14" t="s">
        <v>618</v>
      </c>
      <c r="D113" s="14" t="s">
        <v>441</v>
      </c>
      <c r="E113" s="9" t="s">
        <v>315</v>
      </c>
      <c r="F113" s="9" t="s">
        <v>300</v>
      </c>
      <c r="G113" s="9">
        <v>11</v>
      </c>
      <c r="H113" s="9">
        <v>8</v>
      </c>
      <c r="I113" s="9">
        <v>0</v>
      </c>
      <c r="J113" s="16">
        <v>0.72727272727272729</v>
      </c>
      <c r="K113" s="16">
        <v>0</v>
      </c>
    </row>
    <row r="114" spans="1:11" x14ac:dyDescent="0.25">
      <c r="A114" s="14" t="s">
        <v>259</v>
      </c>
      <c r="B114" s="14" t="s">
        <v>404</v>
      </c>
      <c r="C114" s="14" t="s">
        <v>616</v>
      </c>
      <c r="D114" s="14" t="s">
        <v>431</v>
      </c>
      <c r="E114" s="9" t="s">
        <v>315</v>
      </c>
      <c r="F114" s="9" t="s">
        <v>300</v>
      </c>
      <c r="G114" s="9">
        <v>23</v>
      </c>
      <c r="H114" s="9">
        <v>17</v>
      </c>
      <c r="I114" s="9">
        <v>0</v>
      </c>
      <c r="J114" s="16">
        <v>0.73913043478260865</v>
      </c>
      <c r="K114" s="16">
        <v>0</v>
      </c>
    </row>
    <row r="115" spans="1:11" x14ac:dyDescent="0.25">
      <c r="A115" s="14" t="s">
        <v>275</v>
      </c>
      <c r="B115" s="14" t="s">
        <v>432</v>
      </c>
      <c r="C115" s="14" t="s">
        <v>618</v>
      </c>
      <c r="D115" s="14" t="s">
        <v>442</v>
      </c>
      <c r="E115" s="9" t="s">
        <v>315</v>
      </c>
      <c r="F115" s="9" t="s">
        <v>300</v>
      </c>
      <c r="G115" s="9">
        <v>22</v>
      </c>
      <c r="H115" s="9">
        <v>18</v>
      </c>
      <c r="I115" s="9">
        <v>1</v>
      </c>
      <c r="J115" s="16">
        <v>0.81818181818181823</v>
      </c>
      <c r="K115" s="16">
        <v>4.5454545454545463E-2</v>
      </c>
    </row>
    <row r="116" spans="1:11" x14ac:dyDescent="0.25">
      <c r="A116" s="14" t="s">
        <v>279</v>
      </c>
      <c r="B116" s="14" t="s">
        <v>391</v>
      </c>
      <c r="C116" s="14" t="s">
        <v>615</v>
      </c>
      <c r="D116" s="14" t="s">
        <v>437</v>
      </c>
      <c r="E116" s="9" t="s">
        <v>315</v>
      </c>
      <c r="F116" s="9" t="s">
        <v>300</v>
      </c>
      <c r="G116" s="9">
        <v>64</v>
      </c>
      <c r="H116" s="9">
        <v>24</v>
      </c>
      <c r="I116" s="9">
        <v>7</v>
      </c>
      <c r="J116" s="16">
        <v>0.375</v>
      </c>
      <c r="K116" s="16">
        <v>0.109375</v>
      </c>
    </row>
    <row r="117" spans="1:11" x14ac:dyDescent="0.25">
      <c r="A117" s="14" t="s">
        <v>291</v>
      </c>
      <c r="B117" s="14" t="s">
        <v>360</v>
      </c>
      <c r="C117" s="14" t="s">
        <v>603</v>
      </c>
      <c r="D117" s="14" t="s">
        <v>443</v>
      </c>
      <c r="E117" s="9" t="s">
        <v>315</v>
      </c>
      <c r="F117" s="9" t="s">
        <v>300</v>
      </c>
      <c r="G117" s="9">
        <v>32</v>
      </c>
      <c r="H117" s="9">
        <v>23</v>
      </c>
      <c r="I117" s="9">
        <v>0</v>
      </c>
      <c r="J117" s="16">
        <v>0.71875</v>
      </c>
      <c r="K117" s="16">
        <v>0</v>
      </c>
    </row>
    <row r="118" spans="1:11" x14ac:dyDescent="0.25">
      <c r="A118" s="14" t="s">
        <v>14</v>
      </c>
      <c r="B118" s="14" t="s">
        <v>444</v>
      </c>
      <c r="C118" s="14" t="s">
        <v>630</v>
      </c>
      <c r="D118" s="14" t="s">
        <v>445</v>
      </c>
      <c r="E118" s="9" t="s">
        <v>316</v>
      </c>
      <c r="F118" s="9" t="s">
        <v>303</v>
      </c>
      <c r="G118" s="9">
        <v>2016</v>
      </c>
      <c r="H118" s="9">
        <v>819</v>
      </c>
      <c r="I118" s="9">
        <v>25</v>
      </c>
      <c r="J118" s="16">
        <v>0.40625</v>
      </c>
      <c r="K118" s="16">
        <v>1.240079365079365E-2</v>
      </c>
    </row>
    <row r="119" spans="1:11" x14ac:dyDescent="0.25">
      <c r="A119" s="14" t="s">
        <v>28</v>
      </c>
      <c r="B119" s="14" t="s">
        <v>444</v>
      </c>
      <c r="C119" s="14" t="s">
        <v>630</v>
      </c>
      <c r="D119" s="14" t="s">
        <v>446</v>
      </c>
      <c r="E119" s="9" t="s">
        <v>316</v>
      </c>
      <c r="F119" s="9" t="s">
        <v>303</v>
      </c>
      <c r="G119" s="9">
        <v>410</v>
      </c>
      <c r="H119" s="9">
        <v>152</v>
      </c>
      <c r="I119" s="9">
        <v>3</v>
      </c>
      <c r="J119" s="16">
        <v>0.37073170731707322</v>
      </c>
      <c r="K119" s="16">
        <v>7.3170731707317077E-3</v>
      </c>
    </row>
    <row r="120" spans="1:11" x14ac:dyDescent="0.25">
      <c r="A120" s="14" t="s">
        <v>41</v>
      </c>
      <c r="B120" s="14" t="s">
        <v>444</v>
      </c>
      <c r="C120" s="14" t="s">
        <v>630</v>
      </c>
      <c r="D120" s="14" t="s">
        <v>447</v>
      </c>
      <c r="E120" s="9" t="s">
        <v>316</v>
      </c>
      <c r="F120" s="9" t="s">
        <v>303</v>
      </c>
      <c r="G120" s="9">
        <v>650</v>
      </c>
      <c r="H120" s="9">
        <v>382</v>
      </c>
      <c r="I120" s="9">
        <v>1</v>
      </c>
      <c r="J120" s="16">
        <v>0.58769230769230774</v>
      </c>
      <c r="K120" s="16">
        <v>1.538461538461538E-3</v>
      </c>
    </row>
    <row r="121" spans="1:11" x14ac:dyDescent="0.25">
      <c r="A121" s="14" t="s">
        <v>45</v>
      </c>
      <c r="B121" s="14" t="s">
        <v>444</v>
      </c>
      <c r="C121" s="14" t="s">
        <v>630</v>
      </c>
      <c r="D121" s="14" t="s">
        <v>448</v>
      </c>
      <c r="E121" s="9" t="s">
        <v>316</v>
      </c>
      <c r="F121" s="9" t="s">
        <v>303</v>
      </c>
      <c r="G121" s="9">
        <v>1128</v>
      </c>
      <c r="H121" s="9">
        <v>375</v>
      </c>
      <c r="I121" s="9">
        <v>9</v>
      </c>
      <c r="J121" s="16">
        <v>0.33244680851063829</v>
      </c>
      <c r="K121" s="16">
        <v>7.9787234042553185E-3</v>
      </c>
    </row>
    <row r="122" spans="1:11" x14ac:dyDescent="0.25">
      <c r="A122" s="14" t="s">
        <v>49</v>
      </c>
      <c r="B122" s="14" t="s">
        <v>444</v>
      </c>
      <c r="C122" s="14" t="s">
        <v>630</v>
      </c>
      <c r="D122" s="14" t="s">
        <v>449</v>
      </c>
      <c r="E122" s="9" t="s">
        <v>316</v>
      </c>
      <c r="F122" s="9" t="s">
        <v>303</v>
      </c>
      <c r="G122" s="9">
        <v>529</v>
      </c>
      <c r="H122" s="9">
        <v>211</v>
      </c>
      <c r="I122" s="9">
        <v>5</v>
      </c>
      <c r="J122" s="16">
        <v>0.3988657844990548</v>
      </c>
      <c r="K122" s="16">
        <v>9.4517958412098299E-3</v>
      </c>
    </row>
    <row r="123" spans="1:11" x14ac:dyDescent="0.25">
      <c r="A123" s="14" t="s">
        <v>55</v>
      </c>
      <c r="B123" s="14" t="s">
        <v>444</v>
      </c>
      <c r="C123" s="14" t="s">
        <v>630</v>
      </c>
      <c r="D123" s="14" t="s">
        <v>450</v>
      </c>
      <c r="E123" s="9" t="s">
        <v>316</v>
      </c>
      <c r="F123" s="9" t="s">
        <v>303</v>
      </c>
      <c r="G123" s="9">
        <v>1606</v>
      </c>
      <c r="H123" s="9">
        <v>765</v>
      </c>
      <c r="I123" s="9">
        <v>2</v>
      </c>
      <c r="J123" s="16">
        <v>0.47633872976338731</v>
      </c>
      <c r="K123" s="16">
        <v>1.2453300124532999E-3</v>
      </c>
    </row>
    <row r="124" spans="1:11" x14ac:dyDescent="0.25">
      <c r="A124" s="14" t="s">
        <v>64</v>
      </c>
      <c r="B124" s="14" t="s">
        <v>444</v>
      </c>
      <c r="C124" s="14" t="s">
        <v>630</v>
      </c>
      <c r="D124" s="14" t="s">
        <v>451</v>
      </c>
      <c r="E124" s="9" t="s">
        <v>316</v>
      </c>
      <c r="F124" s="9" t="s">
        <v>303</v>
      </c>
      <c r="G124" s="9">
        <v>1093</v>
      </c>
      <c r="H124" s="9">
        <v>548</v>
      </c>
      <c r="I124" s="9">
        <v>0</v>
      </c>
      <c r="J124" s="16">
        <v>0.50137236962488563</v>
      </c>
      <c r="K124" s="16">
        <v>0</v>
      </c>
    </row>
    <row r="125" spans="1:11" x14ac:dyDescent="0.25">
      <c r="A125" s="14" t="s">
        <v>80</v>
      </c>
      <c r="B125" s="14" t="s">
        <v>444</v>
      </c>
      <c r="C125" s="14" t="s">
        <v>630</v>
      </c>
      <c r="D125" s="14" t="s">
        <v>452</v>
      </c>
      <c r="E125" s="9" t="s">
        <v>316</v>
      </c>
      <c r="F125" s="9" t="s">
        <v>303</v>
      </c>
      <c r="G125" s="9">
        <v>2451</v>
      </c>
      <c r="H125" s="9">
        <v>1097</v>
      </c>
      <c r="I125" s="9">
        <v>3</v>
      </c>
      <c r="J125" s="16">
        <v>0.44757241942064457</v>
      </c>
      <c r="K125" s="16">
        <v>1.223990208078335E-3</v>
      </c>
    </row>
    <row r="126" spans="1:11" x14ac:dyDescent="0.25">
      <c r="A126" s="14" t="s">
        <v>82</v>
      </c>
      <c r="B126" s="14" t="s">
        <v>444</v>
      </c>
      <c r="C126" s="14" t="s">
        <v>630</v>
      </c>
      <c r="D126" s="14" t="s">
        <v>453</v>
      </c>
      <c r="E126" s="9" t="s">
        <v>316</v>
      </c>
      <c r="F126" s="9" t="s">
        <v>303</v>
      </c>
      <c r="G126" s="9">
        <v>715</v>
      </c>
      <c r="H126" s="9">
        <v>368</v>
      </c>
      <c r="I126" s="9">
        <v>0</v>
      </c>
      <c r="J126" s="16">
        <v>0.51468531468531464</v>
      </c>
      <c r="K126" s="16">
        <v>0</v>
      </c>
    </row>
    <row r="127" spans="1:11" x14ac:dyDescent="0.25">
      <c r="A127" s="14" t="s">
        <v>86</v>
      </c>
      <c r="B127" s="14" t="s">
        <v>444</v>
      </c>
      <c r="C127" s="14" t="s">
        <v>630</v>
      </c>
      <c r="D127" s="14" t="s">
        <v>454</v>
      </c>
      <c r="E127" s="9" t="s">
        <v>316</v>
      </c>
      <c r="F127" s="9" t="s">
        <v>303</v>
      </c>
      <c r="G127" s="9">
        <v>241</v>
      </c>
      <c r="H127" s="9">
        <v>123</v>
      </c>
      <c r="I127" s="9">
        <v>0</v>
      </c>
      <c r="J127" s="16">
        <v>0.51037344398340245</v>
      </c>
      <c r="K127" s="16">
        <v>0</v>
      </c>
    </row>
    <row r="128" spans="1:11" x14ac:dyDescent="0.25">
      <c r="A128" s="14" t="s">
        <v>95</v>
      </c>
      <c r="B128" s="14" t="s">
        <v>444</v>
      </c>
      <c r="C128" s="14" t="s">
        <v>630</v>
      </c>
      <c r="D128" s="14" t="s">
        <v>455</v>
      </c>
      <c r="E128" s="9" t="s">
        <v>316</v>
      </c>
      <c r="F128" s="9" t="s">
        <v>303</v>
      </c>
      <c r="G128" s="9">
        <v>312</v>
      </c>
      <c r="H128" s="9">
        <v>161</v>
      </c>
      <c r="I128" s="9">
        <v>0</v>
      </c>
      <c r="J128" s="16">
        <v>0.51602564102564108</v>
      </c>
      <c r="K128" s="16">
        <v>0</v>
      </c>
    </row>
    <row r="129" spans="1:11" x14ac:dyDescent="0.25">
      <c r="A129" s="14" t="s">
        <v>98</v>
      </c>
      <c r="B129" s="14" t="s">
        <v>444</v>
      </c>
      <c r="C129" s="14" t="s">
        <v>630</v>
      </c>
      <c r="D129" s="14" t="s">
        <v>456</v>
      </c>
      <c r="E129" s="9" t="s">
        <v>316</v>
      </c>
      <c r="F129" s="9" t="s">
        <v>303</v>
      </c>
      <c r="G129" s="9">
        <v>997</v>
      </c>
      <c r="H129" s="9">
        <v>391</v>
      </c>
      <c r="I129" s="9">
        <v>2</v>
      </c>
      <c r="J129" s="16">
        <v>0.39217652958876631</v>
      </c>
      <c r="K129" s="16">
        <v>2.006018054162487E-3</v>
      </c>
    </row>
    <row r="130" spans="1:11" x14ac:dyDescent="0.25">
      <c r="A130" s="14" t="s">
        <v>99</v>
      </c>
      <c r="B130" s="14" t="s">
        <v>444</v>
      </c>
      <c r="C130" s="14" t="s">
        <v>630</v>
      </c>
      <c r="D130" s="14" t="s">
        <v>457</v>
      </c>
      <c r="E130" s="9" t="s">
        <v>316</v>
      </c>
      <c r="F130" s="9" t="s">
        <v>303</v>
      </c>
      <c r="G130" s="9">
        <v>213</v>
      </c>
      <c r="H130" s="9">
        <v>68</v>
      </c>
      <c r="I130" s="9">
        <v>1</v>
      </c>
      <c r="J130" s="16">
        <v>0.31924882629107981</v>
      </c>
      <c r="K130" s="16">
        <v>4.6948356807511738E-3</v>
      </c>
    </row>
    <row r="131" spans="1:11" x14ac:dyDescent="0.25">
      <c r="A131" s="14" t="s">
        <v>110</v>
      </c>
      <c r="B131" s="14" t="s">
        <v>444</v>
      </c>
      <c r="C131" s="14" t="s">
        <v>630</v>
      </c>
      <c r="D131" s="14" t="s">
        <v>458</v>
      </c>
      <c r="E131" s="9" t="s">
        <v>316</v>
      </c>
      <c r="F131" s="9" t="s">
        <v>303</v>
      </c>
      <c r="G131" s="9">
        <v>309</v>
      </c>
      <c r="H131" s="9">
        <v>83</v>
      </c>
      <c r="I131" s="9">
        <v>1</v>
      </c>
      <c r="J131" s="16">
        <v>0.26860841423948217</v>
      </c>
      <c r="K131" s="16">
        <v>3.2362459546925568E-3</v>
      </c>
    </row>
    <row r="132" spans="1:11" x14ac:dyDescent="0.25">
      <c r="A132" s="14" t="s">
        <v>111</v>
      </c>
      <c r="B132" s="14" t="s">
        <v>459</v>
      </c>
      <c r="C132" s="14" t="s">
        <v>631</v>
      </c>
      <c r="D132" s="14" t="s">
        <v>592</v>
      </c>
      <c r="E132" s="9" t="s">
        <v>316</v>
      </c>
      <c r="F132" s="9" t="s">
        <v>303</v>
      </c>
      <c r="G132" s="9">
        <v>285</v>
      </c>
      <c r="H132" s="9">
        <v>145</v>
      </c>
      <c r="I132" s="9">
        <v>0</v>
      </c>
      <c r="J132" s="16">
        <v>0.50877192982456143</v>
      </c>
      <c r="K132" s="16">
        <v>0</v>
      </c>
    </row>
    <row r="133" spans="1:11" x14ac:dyDescent="0.25">
      <c r="A133" s="14" t="s">
        <v>124</v>
      </c>
      <c r="B133" s="14" t="s">
        <v>444</v>
      </c>
      <c r="C133" s="14" t="s">
        <v>630</v>
      </c>
      <c r="D133" s="14" t="s">
        <v>460</v>
      </c>
      <c r="E133" s="9" t="s">
        <v>316</v>
      </c>
      <c r="F133" s="9" t="s">
        <v>303</v>
      </c>
      <c r="G133" s="9">
        <v>277</v>
      </c>
      <c r="H133" s="9">
        <v>132</v>
      </c>
      <c r="I133" s="9">
        <v>0</v>
      </c>
      <c r="J133" s="16">
        <v>0.47653429602888092</v>
      </c>
      <c r="K133" s="16">
        <v>0</v>
      </c>
    </row>
    <row r="134" spans="1:11" x14ac:dyDescent="0.25">
      <c r="A134" s="14" t="s">
        <v>134</v>
      </c>
      <c r="B134" s="14" t="s">
        <v>444</v>
      </c>
      <c r="C134" s="14" t="s">
        <v>630</v>
      </c>
      <c r="D134" s="14" t="s">
        <v>461</v>
      </c>
      <c r="E134" s="9" t="s">
        <v>316</v>
      </c>
      <c r="F134" s="9" t="s">
        <v>303</v>
      </c>
      <c r="G134" s="9">
        <v>391</v>
      </c>
      <c r="H134" s="9">
        <v>173</v>
      </c>
      <c r="I134" s="9">
        <v>1</v>
      </c>
      <c r="J134" s="16">
        <v>0.44245524296675193</v>
      </c>
      <c r="K134" s="16">
        <v>2.5575447570332479E-3</v>
      </c>
    </row>
    <row r="135" spans="1:11" x14ac:dyDescent="0.25">
      <c r="A135" s="14" t="s">
        <v>146</v>
      </c>
      <c r="B135" s="14" t="s">
        <v>444</v>
      </c>
      <c r="C135" s="14" t="s">
        <v>630</v>
      </c>
      <c r="D135" s="14" t="s">
        <v>462</v>
      </c>
      <c r="E135" s="9" t="s">
        <v>316</v>
      </c>
      <c r="F135" s="9" t="s">
        <v>303</v>
      </c>
      <c r="G135" s="9">
        <v>213</v>
      </c>
      <c r="H135" s="9">
        <v>93</v>
      </c>
      <c r="I135" s="9">
        <v>0</v>
      </c>
      <c r="J135" s="16">
        <v>0.43661971830985907</v>
      </c>
      <c r="K135" s="16">
        <v>0</v>
      </c>
    </row>
    <row r="136" spans="1:11" x14ac:dyDescent="0.25">
      <c r="A136" s="14" t="s">
        <v>148</v>
      </c>
      <c r="B136" s="14" t="s">
        <v>444</v>
      </c>
      <c r="C136" s="14" t="s">
        <v>630</v>
      </c>
      <c r="D136" s="14" t="s">
        <v>463</v>
      </c>
      <c r="E136" s="9" t="s">
        <v>316</v>
      </c>
      <c r="F136" s="9" t="s">
        <v>303</v>
      </c>
      <c r="G136" s="9">
        <v>572</v>
      </c>
      <c r="H136" s="9">
        <v>385</v>
      </c>
      <c r="I136" s="9">
        <v>0</v>
      </c>
      <c r="J136" s="16">
        <v>0.67307692307692313</v>
      </c>
      <c r="K136" s="16">
        <v>0</v>
      </c>
    </row>
    <row r="137" spans="1:11" x14ac:dyDescent="0.25">
      <c r="A137" s="14" t="s">
        <v>175</v>
      </c>
      <c r="B137" s="14" t="s">
        <v>444</v>
      </c>
      <c r="C137" s="14" t="s">
        <v>630</v>
      </c>
      <c r="D137" s="14" t="s">
        <v>464</v>
      </c>
      <c r="E137" s="9" t="s">
        <v>316</v>
      </c>
      <c r="F137" s="9" t="s">
        <v>303</v>
      </c>
      <c r="G137" s="9">
        <v>416</v>
      </c>
      <c r="H137" s="9">
        <v>135</v>
      </c>
      <c r="I137" s="9">
        <v>0</v>
      </c>
      <c r="J137" s="16">
        <v>0.32451923076923078</v>
      </c>
      <c r="K137" s="16">
        <v>0</v>
      </c>
    </row>
    <row r="138" spans="1:11" x14ac:dyDescent="0.25">
      <c r="A138" s="14" t="s">
        <v>205</v>
      </c>
      <c r="B138" s="14" t="s">
        <v>444</v>
      </c>
      <c r="C138" s="14" t="s">
        <v>630</v>
      </c>
      <c r="D138" s="14" t="s">
        <v>465</v>
      </c>
      <c r="E138" s="9" t="s">
        <v>316</v>
      </c>
      <c r="F138" s="9" t="s">
        <v>303</v>
      </c>
      <c r="G138" s="9">
        <v>79</v>
      </c>
      <c r="H138" s="9">
        <v>47</v>
      </c>
      <c r="I138" s="9">
        <v>0</v>
      </c>
      <c r="J138" s="16">
        <v>0.59493670886075944</v>
      </c>
      <c r="K138" s="16">
        <v>0</v>
      </c>
    </row>
    <row r="139" spans="1:11" x14ac:dyDescent="0.25">
      <c r="A139" s="14" t="s">
        <v>241</v>
      </c>
      <c r="B139" s="14" t="s">
        <v>444</v>
      </c>
      <c r="C139" s="14" t="s">
        <v>630</v>
      </c>
      <c r="D139" s="14" t="s">
        <v>466</v>
      </c>
      <c r="E139" s="9" t="s">
        <v>316</v>
      </c>
      <c r="F139" s="9" t="s">
        <v>303</v>
      </c>
      <c r="G139" s="9">
        <v>103</v>
      </c>
      <c r="H139" s="9">
        <v>51</v>
      </c>
      <c r="I139" s="9">
        <v>0</v>
      </c>
      <c r="J139" s="16">
        <v>0.49514563106796122</v>
      </c>
      <c r="K139" s="16">
        <v>0</v>
      </c>
    </row>
    <row r="140" spans="1:11" x14ac:dyDescent="0.25">
      <c r="A140" s="14" t="s">
        <v>85</v>
      </c>
      <c r="B140" s="14" t="s">
        <v>379</v>
      </c>
      <c r="C140" s="14" t="s">
        <v>612</v>
      </c>
      <c r="D140" s="14" t="s">
        <v>467</v>
      </c>
      <c r="E140" s="9" t="s">
        <v>316</v>
      </c>
      <c r="F140" s="9" t="s">
        <v>302</v>
      </c>
      <c r="G140" s="9">
        <v>726</v>
      </c>
      <c r="H140" s="9">
        <v>129</v>
      </c>
      <c r="I140" s="9">
        <v>4</v>
      </c>
      <c r="J140" s="16">
        <v>0.1776859504132231</v>
      </c>
      <c r="K140" s="16">
        <v>5.5096418732782371E-3</v>
      </c>
    </row>
    <row r="141" spans="1:11" x14ac:dyDescent="0.25">
      <c r="A141" s="14" t="s">
        <v>151</v>
      </c>
      <c r="B141" s="14" t="s">
        <v>379</v>
      </c>
      <c r="C141" s="14" t="s">
        <v>612</v>
      </c>
      <c r="D141" s="14" t="s">
        <v>468</v>
      </c>
      <c r="E141" s="9" t="s">
        <v>316</v>
      </c>
      <c r="F141" s="9" t="s">
        <v>302</v>
      </c>
      <c r="G141" s="9">
        <v>399</v>
      </c>
      <c r="H141" s="9">
        <v>29</v>
      </c>
      <c r="I141" s="9">
        <v>3</v>
      </c>
      <c r="J141" s="16">
        <v>7.2681704260651625E-2</v>
      </c>
      <c r="K141" s="16">
        <v>7.5187969924812026E-3</v>
      </c>
    </row>
    <row r="142" spans="1:11" x14ac:dyDescent="0.25">
      <c r="A142" s="14" t="s">
        <v>15</v>
      </c>
      <c r="B142" s="14" t="s">
        <v>432</v>
      </c>
      <c r="C142" s="14" t="s">
        <v>618</v>
      </c>
      <c r="D142" s="14" t="s">
        <v>469</v>
      </c>
      <c r="E142" s="9" t="s">
        <v>316</v>
      </c>
      <c r="F142" s="9" t="s">
        <v>300</v>
      </c>
      <c r="G142" s="9">
        <v>2080</v>
      </c>
      <c r="H142" s="9">
        <v>784</v>
      </c>
      <c r="I142" s="9">
        <v>22</v>
      </c>
      <c r="J142" s="16">
        <v>0.37692307692307692</v>
      </c>
      <c r="K142" s="16">
        <v>1.0576923076923079E-2</v>
      </c>
    </row>
    <row r="143" spans="1:11" x14ac:dyDescent="0.25">
      <c r="A143" s="14" t="s">
        <v>17</v>
      </c>
      <c r="B143" s="14" t="s">
        <v>432</v>
      </c>
      <c r="C143" s="14" t="s">
        <v>618</v>
      </c>
      <c r="D143" s="14" t="s">
        <v>470</v>
      </c>
      <c r="E143" s="9" t="s">
        <v>316</v>
      </c>
      <c r="F143" s="9" t="s">
        <v>300</v>
      </c>
      <c r="G143" s="9">
        <v>4102</v>
      </c>
      <c r="H143" s="9">
        <v>1664</v>
      </c>
      <c r="I143" s="9">
        <v>9</v>
      </c>
      <c r="J143" s="16">
        <v>0.40565577766942962</v>
      </c>
      <c r="K143" s="16">
        <v>2.1940516821062901E-3</v>
      </c>
    </row>
    <row r="144" spans="1:11" x14ac:dyDescent="0.25">
      <c r="A144" s="14" t="s">
        <v>18</v>
      </c>
      <c r="B144" s="14" t="s">
        <v>429</v>
      </c>
      <c r="C144" s="14" t="s">
        <v>617</v>
      </c>
      <c r="D144" s="14" t="s">
        <v>471</v>
      </c>
      <c r="E144" s="9" t="s">
        <v>316</v>
      </c>
      <c r="F144" s="9" t="s">
        <v>300</v>
      </c>
      <c r="G144" s="9">
        <v>1935</v>
      </c>
      <c r="H144" s="9">
        <v>938</v>
      </c>
      <c r="I144" s="9">
        <v>3</v>
      </c>
      <c r="J144" s="16">
        <v>0.48475452196382429</v>
      </c>
      <c r="K144" s="16">
        <v>1.550387596899225E-3</v>
      </c>
    </row>
    <row r="145" spans="1:11" x14ac:dyDescent="0.25">
      <c r="A145" s="14" t="s">
        <v>36</v>
      </c>
      <c r="B145" s="14" t="s">
        <v>432</v>
      </c>
      <c r="C145" s="14" t="s">
        <v>618</v>
      </c>
      <c r="D145" s="14" t="s">
        <v>472</v>
      </c>
      <c r="E145" s="9" t="s">
        <v>316</v>
      </c>
      <c r="F145" s="9" t="s">
        <v>300</v>
      </c>
      <c r="G145" s="9">
        <v>1542</v>
      </c>
      <c r="H145" s="9">
        <v>712</v>
      </c>
      <c r="I145" s="9">
        <v>3</v>
      </c>
      <c r="J145" s="16">
        <v>0.46173800259403369</v>
      </c>
      <c r="K145" s="16">
        <v>1.945525291828794E-3</v>
      </c>
    </row>
    <row r="146" spans="1:11" x14ac:dyDescent="0.25">
      <c r="A146" s="14" t="s">
        <v>43</v>
      </c>
      <c r="B146" s="14" t="s">
        <v>432</v>
      </c>
      <c r="C146" s="14" t="s">
        <v>618</v>
      </c>
      <c r="D146" s="14" t="s">
        <v>473</v>
      </c>
      <c r="E146" s="9" t="s">
        <v>316</v>
      </c>
      <c r="F146" s="9" t="s">
        <v>300</v>
      </c>
      <c r="G146" s="9">
        <v>1715</v>
      </c>
      <c r="H146" s="9">
        <v>636</v>
      </c>
      <c r="I146" s="9">
        <v>7</v>
      </c>
      <c r="J146" s="16">
        <v>0.37084548104956272</v>
      </c>
      <c r="K146" s="16">
        <v>4.0816326530612249E-3</v>
      </c>
    </row>
    <row r="147" spans="1:11" x14ac:dyDescent="0.25">
      <c r="A147" s="14" t="s">
        <v>50</v>
      </c>
      <c r="B147" s="14" t="s">
        <v>439</v>
      </c>
      <c r="C147" s="14" t="s">
        <v>621</v>
      </c>
      <c r="D147" s="14" t="s">
        <v>471</v>
      </c>
      <c r="E147" s="9" t="s">
        <v>316</v>
      </c>
      <c r="F147" s="9" t="s">
        <v>300</v>
      </c>
      <c r="G147" s="9">
        <v>2432</v>
      </c>
      <c r="H147" s="9">
        <v>1249</v>
      </c>
      <c r="I147" s="9">
        <v>10</v>
      </c>
      <c r="J147" s="16">
        <v>0.51356907894736847</v>
      </c>
      <c r="K147" s="16">
        <v>4.1118421052631577E-3</v>
      </c>
    </row>
    <row r="148" spans="1:11" x14ac:dyDescent="0.25">
      <c r="A148" s="14" t="s">
        <v>56</v>
      </c>
      <c r="B148" s="14" t="s">
        <v>384</v>
      </c>
      <c r="C148" s="14" t="s">
        <v>613</v>
      </c>
      <c r="D148" s="14" t="s">
        <v>474</v>
      </c>
      <c r="E148" s="9" t="s">
        <v>316</v>
      </c>
      <c r="F148" s="9" t="s">
        <v>300</v>
      </c>
      <c r="G148" s="9">
        <v>543</v>
      </c>
      <c r="H148" s="9">
        <v>207</v>
      </c>
      <c r="I148" s="9">
        <v>13</v>
      </c>
      <c r="J148" s="16">
        <v>0.38121546961325969</v>
      </c>
      <c r="K148" s="16">
        <v>2.3941068139963169E-2</v>
      </c>
    </row>
    <row r="149" spans="1:11" x14ac:dyDescent="0.25">
      <c r="A149" s="14" t="s">
        <v>58</v>
      </c>
      <c r="B149" s="14" t="s">
        <v>429</v>
      </c>
      <c r="C149" s="14" t="s">
        <v>617</v>
      </c>
      <c r="D149" s="14" t="s">
        <v>475</v>
      </c>
      <c r="E149" s="9" t="s">
        <v>316</v>
      </c>
      <c r="F149" s="9" t="s">
        <v>300</v>
      </c>
      <c r="G149" s="9">
        <v>296</v>
      </c>
      <c r="H149" s="9">
        <v>161</v>
      </c>
      <c r="I149" s="9">
        <v>1</v>
      </c>
      <c r="J149" s="16">
        <v>0.54391891891891897</v>
      </c>
      <c r="K149" s="16">
        <v>3.378378378378379E-3</v>
      </c>
    </row>
    <row r="150" spans="1:11" x14ac:dyDescent="0.25">
      <c r="A150" s="14" t="s">
        <v>74</v>
      </c>
      <c r="B150" s="14" t="s">
        <v>432</v>
      </c>
      <c r="C150" s="14" t="s">
        <v>618</v>
      </c>
      <c r="D150" s="14" t="s">
        <v>476</v>
      </c>
      <c r="E150" s="9" t="s">
        <v>316</v>
      </c>
      <c r="F150" s="9" t="s">
        <v>300</v>
      </c>
      <c r="G150" s="9">
        <v>1091</v>
      </c>
      <c r="H150" s="9">
        <v>437</v>
      </c>
      <c r="I150" s="9">
        <v>4</v>
      </c>
      <c r="J150" s="16">
        <v>0.40054995417048578</v>
      </c>
      <c r="K150" s="16">
        <v>3.666361136571952E-3</v>
      </c>
    </row>
    <row r="151" spans="1:11" x14ac:dyDescent="0.25">
      <c r="A151" s="14" t="s">
        <v>78</v>
      </c>
      <c r="B151" s="14" t="s">
        <v>346</v>
      </c>
      <c r="C151" s="14" t="s">
        <v>602</v>
      </c>
      <c r="D151" s="14" t="s">
        <v>477</v>
      </c>
      <c r="E151" s="9" t="s">
        <v>316</v>
      </c>
      <c r="F151" s="9" t="s">
        <v>300</v>
      </c>
      <c r="G151" s="9">
        <v>336</v>
      </c>
      <c r="H151" s="9">
        <v>118</v>
      </c>
      <c r="I151" s="9">
        <v>8</v>
      </c>
      <c r="J151" s="16">
        <v>0.35119047619047622</v>
      </c>
      <c r="K151" s="16">
        <v>2.3809523809523812E-2</v>
      </c>
    </row>
    <row r="152" spans="1:11" x14ac:dyDescent="0.25">
      <c r="A152" s="14" t="s">
        <v>138</v>
      </c>
      <c r="B152" s="14" t="s">
        <v>435</v>
      </c>
      <c r="C152" s="14" t="s">
        <v>619</v>
      </c>
      <c r="D152" s="14" t="s">
        <v>471</v>
      </c>
      <c r="E152" s="9" t="s">
        <v>316</v>
      </c>
      <c r="F152" s="9" t="s">
        <v>300</v>
      </c>
      <c r="G152" s="9">
        <v>537</v>
      </c>
      <c r="H152" s="9">
        <v>340</v>
      </c>
      <c r="I152" s="9">
        <v>1</v>
      </c>
      <c r="J152" s="16">
        <v>0.63314711359404097</v>
      </c>
      <c r="K152" s="16">
        <v>1.8621973929236499E-3</v>
      </c>
    </row>
    <row r="153" spans="1:11" x14ac:dyDescent="0.25">
      <c r="A153" s="14" t="s">
        <v>142</v>
      </c>
      <c r="B153" s="14" t="s">
        <v>432</v>
      </c>
      <c r="C153" s="14" t="s">
        <v>618</v>
      </c>
      <c r="D153" s="14" t="s">
        <v>478</v>
      </c>
      <c r="E153" s="9" t="s">
        <v>316</v>
      </c>
      <c r="F153" s="9" t="s">
        <v>300</v>
      </c>
      <c r="G153" s="9">
        <v>773</v>
      </c>
      <c r="H153" s="9">
        <v>105</v>
      </c>
      <c r="I153" s="9">
        <v>2</v>
      </c>
      <c r="J153" s="16">
        <v>0.13583441138421731</v>
      </c>
      <c r="K153" s="16">
        <v>2.5873221216041399E-3</v>
      </c>
    </row>
    <row r="154" spans="1:11" x14ac:dyDescent="0.25">
      <c r="A154" s="14" t="s">
        <v>152</v>
      </c>
      <c r="B154" s="14" t="s">
        <v>429</v>
      </c>
      <c r="C154" s="14" t="s">
        <v>617</v>
      </c>
      <c r="D154" s="14" t="s">
        <v>479</v>
      </c>
      <c r="E154" s="9" t="s">
        <v>316</v>
      </c>
      <c r="F154" s="9" t="s">
        <v>300</v>
      </c>
      <c r="G154" s="9">
        <v>100</v>
      </c>
      <c r="H154" s="9">
        <v>64</v>
      </c>
      <c r="I154" s="9">
        <v>0</v>
      </c>
      <c r="J154" s="16">
        <v>0.64</v>
      </c>
      <c r="K154" s="16">
        <v>0</v>
      </c>
    </row>
    <row r="155" spans="1:11" x14ac:dyDescent="0.25">
      <c r="A155" s="14" t="s">
        <v>203</v>
      </c>
      <c r="B155" s="14" t="s">
        <v>439</v>
      </c>
      <c r="C155" s="14" t="s">
        <v>621</v>
      </c>
      <c r="D155" s="14" t="s">
        <v>480</v>
      </c>
      <c r="E155" s="9" t="s">
        <v>316</v>
      </c>
      <c r="F155" s="9" t="s">
        <v>300</v>
      </c>
      <c r="G155" s="9">
        <v>49</v>
      </c>
      <c r="H155" s="9">
        <v>5</v>
      </c>
      <c r="I155" s="9">
        <v>2</v>
      </c>
      <c r="J155" s="16">
        <v>0.1020408163265306</v>
      </c>
      <c r="K155" s="16">
        <v>4.0816326530612242E-2</v>
      </c>
    </row>
    <row r="156" spans="1:11" x14ac:dyDescent="0.25">
      <c r="A156" s="14" t="s">
        <v>204</v>
      </c>
      <c r="B156" s="14" t="s">
        <v>432</v>
      </c>
      <c r="C156" s="14" t="s">
        <v>618</v>
      </c>
      <c r="D156" s="14" t="s">
        <v>481</v>
      </c>
      <c r="E156" s="9" t="s">
        <v>316</v>
      </c>
      <c r="F156" s="9" t="s">
        <v>300</v>
      </c>
      <c r="G156" s="9">
        <v>178</v>
      </c>
      <c r="H156" s="9">
        <v>97</v>
      </c>
      <c r="I156" s="9">
        <v>7</v>
      </c>
      <c r="J156" s="16">
        <v>0.5449438202247191</v>
      </c>
      <c r="K156" s="16">
        <v>3.9325842696629212E-2</v>
      </c>
    </row>
    <row r="157" spans="1:11" x14ac:dyDescent="0.25">
      <c r="A157" s="14" t="s">
        <v>213</v>
      </c>
      <c r="B157" s="14" t="s">
        <v>369</v>
      </c>
      <c r="C157" s="14" t="s">
        <v>611</v>
      </c>
      <c r="D157" s="14" t="s">
        <v>482</v>
      </c>
      <c r="E157" s="9" t="s">
        <v>316</v>
      </c>
      <c r="F157" s="9" t="s">
        <v>300</v>
      </c>
      <c r="G157" s="9">
        <v>100</v>
      </c>
      <c r="H157" s="9">
        <v>63</v>
      </c>
      <c r="I157" s="9">
        <v>0</v>
      </c>
      <c r="J157" s="16">
        <v>0.63</v>
      </c>
      <c r="K157" s="16">
        <v>0</v>
      </c>
    </row>
    <row r="158" spans="1:11" x14ac:dyDescent="0.25">
      <c r="A158" s="14" t="s">
        <v>220</v>
      </c>
      <c r="B158" s="14" t="s">
        <v>352</v>
      </c>
      <c r="C158" s="14" t="s">
        <v>607</v>
      </c>
      <c r="D158" s="14" t="s">
        <v>483</v>
      </c>
      <c r="E158" s="9" t="s">
        <v>316</v>
      </c>
      <c r="F158" s="9" t="s">
        <v>300</v>
      </c>
      <c r="G158" s="9">
        <v>128</v>
      </c>
      <c r="H158" s="9">
        <v>85</v>
      </c>
      <c r="I158" s="9">
        <v>0</v>
      </c>
      <c r="J158" s="16">
        <v>0.6640625</v>
      </c>
      <c r="K158" s="16">
        <v>0</v>
      </c>
    </row>
    <row r="159" spans="1:11" x14ac:dyDescent="0.25">
      <c r="A159" s="14" t="s">
        <v>221</v>
      </c>
      <c r="B159" s="14" t="s">
        <v>365</v>
      </c>
      <c r="C159" s="14" t="s">
        <v>609</v>
      </c>
      <c r="D159" s="14" t="s">
        <v>482</v>
      </c>
      <c r="E159" s="9" t="s">
        <v>316</v>
      </c>
      <c r="F159" s="9" t="s">
        <v>300</v>
      </c>
      <c r="G159" s="9">
        <v>12</v>
      </c>
      <c r="H159" s="9">
        <v>11</v>
      </c>
      <c r="I159" s="9">
        <v>0</v>
      </c>
      <c r="J159" s="16">
        <v>0.91666666666666663</v>
      </c>
      <c r="K159" s="16">
        <v>0</v>
      </c>
    </row>
    <row r="160" spans="1:11" x14ac:dyDescent="0.25">
      <c r="A160" s="14" t="s">
        <v>57</v>
      </c>
      <c r="B160" s="14" t="s">
        <v>413</v>
      </c>
      <c r="C160" s="14" t="s">
        <v>629</v>
      </c>
      <c r="D160" s="14" t="s">
        <v>484</v>
      </c>
      <c r="E160" s="9" t="s">
        <v>317</v>
      </c>
      <c r="F160" s="9" t="s">
        <v>301</v>
      </c>
      <c r="G160" s="9">
        <v>526</v>
      </c>
      <c r="H160" s="9">
        <v>217</v>
      </c>
      <c r="I160" s="9">
        <v>0</v>
      </c>
      <c r="J160" s="16">
        <v>0.41254752851711018</v>
      </c>
      <c r="K160" s="16">
        <v>0</v>
      </c>
    </row>
    <row r="161" spans="1:11" x14ac:dyDescent="0.25">
      <c r="A161" s="14" t="s">
        <v>87</v>
      </c>
      <c r="B161" s="14" t="s">
        <v>339</v>
      </c>
      <c r="C161" s="14" t="s">
        <v>627</v>
      </c>
      <c r="D161" s="14" t="s">
        <v>485</v>
      </c>
      <c r="E161" s="9" t="s">
        <v>317</v>
      </c>
      <c r="F161" s="9" t="s">
        <v>301</v>
      </c>
      <c r="G161" s="9">
        <v>429</v>
      </c>
      <c r="H161" s="9">
        <v>93</v>
      </c>
      <c r="I161" s="9">
        <v>0</v>
      </c>
      <c r="J161" s="16">
        <v>0.2167832167832168</v>
      </c>
      <c r="K161" s="16">
        <v>0</v>
      </c>
    </row>
    <row r="162" spans="1:11" x14ac:dyDescent="0.25">
      <c r="A162" s="14" t="s">
        <v>218</v>
      </c>
      <c r="B162" s="14" t="s">
        <v>625</v>
      </c>
      <c r="C162" s="14" t="s">
        <v>218</v>
      </c>
      <c r="D162" s="14" t="s">
        <v>218</v>
      </c>
      <c r="E162" s="9" t="s">
        <v>317</v>
      </c>
      <c r="F162" s="9" t="s">
        <v>301</v>
      </c>
      <c r="G162" s="9">
        <v>21</v>
      </c>
      <c r="H162" s="9">
        <v>2</v>
      </c>
      <c r="I162" s="9">
        <v>0</v>
      </c>
      <c r="J162" s="16">
        <v>9.5238095238095233E-2</v>
      </c>
      <c r="K162" s="16">
        <v>0</v>
      </c>
    </row>
    <row r="163" spans="1:11" x14ac:dyDescent="0.25">
      <c r="A163" s="14" t="s">
        <v>223</v>
      </c>
      <c r="B163" s="14" t="s">
        <v>357</v>
      </c>
      <c r="C163" s="14" t="s">
        <v>628</v>
      </c>
      <c r="D163" s="14" t="s">
        <v>486</v>
      </c>
      <c r="E163" s="9" t="s">
        <v>317</v>
      </c>
      <c r="F163" s="9" t="s">
        <v>301</v>
      </c>
      <c r="G163" s="9">
        <v>110</v>
      </c>
      <c r="H163" s="9">
        <v>4</v>
      </c>
      <c r="I163" s="9">
        <v>0</v>
      </c>
      <c r="J163" s="16">
        <v>3.6363636363636362E-2</v>
      </c>
      <c r="K163" s="16">
        <v>0</v>
      </c>
    </row>
    <row r="164" spans="1:11" x14ac:dyDescent="0.25">
      <c r="A164" s="14" t="s">
        <v>225</v>
      </c>
      <c r="B164" s="14" t="s">
        <v>413</v>
      </c>
      <c r="C164" s="14" t="s">
        <v>629</v>
      </c>
      <c r="D164" s="14" t="s">
        <v>487</v>
      </c>
      <c r="E164" s="9" t="s">
        <v>317</v>
      </c>
      <c r="F164" s="9" t="s">
        <v>301</v>
      </c>
      <c r="G164" s="9">
        <v>103</v>
      </c>
      <c r="H164" s="9">
        <v>27</v>
      </c>
      <c r="I164" s="9">
        <v>0</v>
      </c>
      <c r="J164" s="16">
        <v>0.26213592233009708</v>
      </c>
      <c r="K164" s="16">
        <v>0</v>
      </c>
    </row>
    <row r="165" spans="1:11" x14ac:dyDescent="0.25">
      <c r="A165" s="14" t="s">
        <v>242</v>
      </c>
      <c r="B165" s="14" t="s">
        <v>357</v>
      </c>
      <c r="C165" s="14" t="s">
        <v>628</v>
      </c>
      <c r="D165" s="14" t="s">
        <v>488</v>
      </c>
      <c r="E165" s="9" t="s">
        <v>317</v>
      </c>
      <c r="F165" s="9" t="s">
        <v>301</v>
      </c>
      <c r="G165" s="9">
        <v>14</v>
      </c>
      <c r="H165" s="9">
        <v>0</v>
      </c>
      <c r="I165" s="9">
        <v>0</v>
      </c>
      <c r="J165" s="16">
        <v>0</v>
      </c>
      <c r="K165" s="16">
        <v>0</v>
      </c>
    </row>
    <row r="166" spans="1:11" x14ac:dyDescent="0.25">
      <c r="A166" s="14" t="s">
        <v>243</v>
      </c>
      <c r="B166" s="14" t="s">
        <v>357</v>
      </c>
      <c r="C166" s="14" t="s">
        <v>628</v>
      </c>
      <c r="D166" s="14" t="s">
        <v>489</v>
      </c>
      <c r="E166" s="9" t="s">
        <v>317</v>
      </c>
      <c r="F166" s="9" t="s">
        <v>301</v>
      </c>
      <c r="G166" s="9">
        <v>125</v>
      </c>
      <c r="H166" s="9">
        <v>1</v>
      </c>
      <c r="I166" s="9">
        <v>0</v>
      </c>
      <c r="J166" s="16">
        <v>8.0000000000000002E-3</v>
      </c>
      <c r="K166" s="16">
        <v>0</v>
      </c>
    </row>
    <row r="167" spans="1:11" x14ac:dyDescent="0.25">
      <c r="A167" s="14" t="s">
        <v>271</v>
      </c>
      <c r="B167" s="14" t="s">
        <v>339</v>
      </c>
      <c r="C167" s="14" t="s">
        <v>627</v>
      </c>
      <c r="D167" s="14" t="s">
        <v>593</v>
      </c>
      <c r="E167" s="9" t="s">
        <v>317</v>
      </c>
      <c r="F167" s="9" t="s">
        <v>301</v>
      </c>
      <c r="G167" s="9">
        <v>15</v>
      </c>
      <c r="H167" s="9">
        <v>7</v>
      </c>
      <c r="I167" s="9">
        <v>3</v>
      </c>
      <c r="J167" s="16">
        <v>0.46666666666666667</v>
      </c>
      <c r="K167" s="16">
        <v>0.2</v>
      </c>
    </row>
    <row r="168" spans="1:11" x14ac:dyDescent="0.25">
      <c r="A168" s="14" t="s">
        <v>273</v>
      </c>
      <c r="B168" s="14" t="s">
        <v>413</v>
      </c>
      <c r="C168" s="14" t="s">
        <v>629</v>
      </c>
      <c r="D168" s="14" t="s">
        <v>490</v>
      </c>
      <c r="E168" s="9" t="s">
        <v>317</v>
      </c>
      <c r="F168" s="9" t="s">
        <v>301</v>
      </c>
      <c r="G168" s="9">
        <v>29</v>
      </c>
      <c r="H168" s="9">
        <v>12</v>
      </c>
      <c r="I168" s="9">
        <v>0</v>
      </c>
      <c r="J168" s="16">
        <v>0.41379310344827591</v>
      </c>
      <c r="K168" s="16">
        <v>0</v>
      </c>
    </row>
    <row r="169" spans="1:11" x14ac:dyDescent="0.25">
      <c r="A169" s="14" t="s">
        <v>280</v>
      </c>
      <c r="B169" s="14" t="s">
        <v>339</v>
      </c>
      <c r="C169" s="14" t="s">
        <v>627</v>
      </c>
      <c r="D169" s="14" t="s">
        <v>491</v>
      </c>
      <c r="E169" s="9" t="s">
        <v>317</v>
      </c>
      <c r="F169" s="9" t="s">
        <v>301</v>
      </c>
      <c r="G169" s="9">
        <v>22</v>
      </c>
      <c r="H169" s="9">
        <v>1</v>
      </c>
      <c r="I169" s="9">
        <v>0</v>
      </c>
      <c r="J169" s="16">
        <v>4.5454545454545463E-2</v>
      </c>
      <c r="K169" s="16">
        <v>0</v>
      </c>
    </row>
    <row r="170" spans="1:11" x14ac:dyDescent="0.25">
      <c r="A170" s="14" t="s">
        <v>122</v>
      </c>
      <c r="B170" s="14" t="s">
        <v>339</v>
      </c>
      <c r="C170" s="14" t="s">
        <v>627</v>
      </c>
      <c r="D170" s="14" t="s">
        <v>492</v>
      </c>
      <c r="E170" s="9" t="s">
        <v>317</v>
      </c>
      <c r="F170" s="9" t="s">
        <v>306</v>
      </c>
      <c r="G170" s="9">
        <v>65</v>
      </c>
      <c r="H170" s="9">
        <v>9</v>
      </c>
      <c r="I170" s="9">
        <v>0</v>
      </c>
      <c r="J170" s="16">
        <v>0.1384615384615385</v>
      </c>
      <c r="K170" s="16">
        <v>0</v>
      </c>
    </row>
    <row r="171" spans="1:11" x14ac:dyDescent="0.25">
      <c r="A171" s="14" t="s">
        <v>219</v>
      </c>
      <c r="B171" s="14" t="s">
        <v>321</v>
      </c>
      <c r="C171" s="14" t="s">
        <v>626</v>
      </c>
      <c r="D171" s="14" t="s">
        <v>493</v>
      </c>
      <c r="E171" s="9" t="s">
        <v>317</v>
      </c>
      <c r="F171" s="9" t="s">
        <v>306</v>
      </c>
      <c r="G171" s="9">
        <v>53</v>
      </c>
      <c r="H171" s="9">
        <v>36</v>
      </c>
      <c r="I171" s="9">
        <v>0</v>
      </c>
      <c r="J171" s="16">
        <v>0.67924528301886788</v>
      </c>
      <c r="K171" s="16">
        <v>0</v>
      </c>
    </row>
    <row r="172" spans="1:11" x14ac:dyDescent="0.25">
      <c r="A172" s="14" t="s">
        <v>235</v>
      </c>
      <c r="B172" s="14" t="s">
        <v>339</v>
      </c>
      <c r="C172" s="14" t="s">
        <v>627</v>
      </c>
      <c r="D172" s="14" t="s">
        <v>494</v>
      </c>
      <c r="E172" s="9" t="s">
        <v>317</v>
      </c>
      <c r="F172" s="9" t="s">
        <v>306</v>
      </c>
      <c r="G172" s="9">
        <v>39</v>
      </c>
      <c r="H172" s="9">
        <v>6</v>
      </c>
      <c r="I172" s="9">
        <v>0</v>
      </c>
      <c r="J172" s="16">
        <v>0.15384615384615391</v>
      </c>
      <c r="K172" s="16">
        <v>0</v>
      </c>
    </row>
    <row r="173" spans="1:11" x14ac:dyDescent="0.25">
      <c r="A173" s="14" t="s">
        <v>255</v>
      </c>
      <c r="B173" s="14" t="s">
        <v>495</v>
      </c>
      <c r="C173" s="14" t="s">
        <v>632</v>
      </c>
      <c r="D173" s="14" t="s">
        <v>496</v>
      </c>
      <c r="E173" s="9" t="s">
        <v>317</v>
      </c>
      <c r="F173" s="9" t="s">
        <v>306</v>
      </c>
      <c r="G173" s="9">
        <v>19</v>
      </c>
      <c r="H173" s="9">
        <v>5</v>
      </c>
      <c r="I173" s="9">
        <v>0</v>
      </c>
      <c r="J173" s="16">
        <v>0.26315789473684209</v>
      </c>
      <c r="K173" s="16">
        <v>0</v>
      </c>
    </row>
    <row r="174" spans="1:11" x14ac:dyDescent="0.25">
      <c r="A174" s="14" t="s">
        <v>264</v>
      </c>
      <c r="B174" s="14" t="s">
        <v>495</v>
      </c>
      <c r="C174" s="14" t="s">
        <v>632</v>
      </c>
      <c r="D174" s="14" t="s">
        <v>497</v>
      </c>
      <c r="E174" s="9" t="s">
        <v>317</v>
      </c>
      <c r="F174" s="9" t="s">
        <v>306</v>
      </c>
      <c r="G174" s="9">
        <v>82</v>
      </c>
      <c r="H174" s="9">
        <v>0</v>
      </c>
      <c r="I174" s="9">
        <v>0</v>
      </c>
      <c r="J174" s="16">
        <v>0</v>
      </c>
      <c r="K174" s="16">
        <v>0</v>
      </c>
    </row>
    <row r="175" spans="1:11" x14ac:dyDescent="0.25">
      <c r="A175" s="14" t="s">
        <v>11</v>
      </c>
      <c r="B175" s="14" t="s">
        <v>379</v>
      </c>
      <c r="C175" s="14" t="s">
        <v>612</v>
      </c>
      <c r="D175" s="14" t="s">
        <v>498</v>
      </c>
      <c r="E175" s="9" t="s">
        <v>317</v>
      </c>
      <c r="F175" s="9" t="s">
        <v>302</v>
      </c>
      <c r="G175" s="9">
        <v>985</v>
      </c>
      <c r="H175" s="9">
        <v>61</v>
      </c>
      <c r="I175" s="9">
        <v>4</v>
      </c>
      <c r="J175" s="16">
        <v>6.1928934010152287E-2</v>
      </c>
      <c r="K175" s="16">
        <v>4.0609137055837574E-3</v>
      </c>
    </row>
    <row r="176" spans="1:11" x14ac:dyDescent="0.25">
      <c r="A176" s="14" t="s">
        <v>12</v>
      </c>
      <c r="B176" s="14" t="s">
        <v>379</v>
      </c>
      <c r="C176" s="14" t="s">
        <v>612</v>
      </c>
      <c r="D176" s="14" t="s">
        <v>499</v>
      </c>
      <c r="E176" s="9" t="s">
        <v>317</v>
      </c>
      <c r="F176" s="9" t="s">
        <v>302</v>
      </c>
      <c r="G176" s="9">
        <v>1654</v>
      </c>
      <c r="H176" s="9">
        <v>45</v>
      </c>
      <c r="I176" s="9">
        <v>3</v>
      </c>
      <c r="J176" s="16">
        <v>2.720677146311971E-2</v>
      </c>
      <c r="K176" s="16">
        <v>1.8137847642079809E-3</v>
      </c>
    </row>
    <row r="177" spans="1:11" x14ac:dyDescent="0.25">
      <c r="A177" s="14" t="s">
        <v>16</v>
      </c>
      <c r="B177" s="14" t="s">
        <v>379</v>
      </c>
      <c r="C177" s="14" t="s">
        <v>612</v>
      </c>
      <c r="D177" s="14" t="s">
        <v>500</v>
      </c>
      <c r="E177" s="9" t="s">
        <v>317</v>
      </c>
      <c r="F177" s="9" t="s">
        <v>302</v>
      </c>
      <c r="G177" s="9">
        <v>537</v>
      </c>
      <c r="H177" s="9">
        <v>25</v>
      </c>
      <c r="I177" s="9">
        <v>4</v>
      </c>
      <c r="J177" s="16">
        <v>4.6554934823091247E-2</v>
      </c>
      <c r="K177" s="16">
        <v>7.4487895716945996E-3</v>
      </c>
    </row>
    <row r="178" spans="1:11" x14ac:dyDescent="0.25">
      <c r="A178" s="14" t="s">
        <v>19</v>
      </c>
      <c r="B178" s="14" t="s">
        <v>379</v>
      </c>
      <c r="C178" s="14" t="s">
        <v>612</v>
      </c>
      <c r="D178" s="14" t="s">
        <v>501</v>
      </c>
      <c r="E178" s="9" t="s">
        <v>317</v>
      </c>
      <c r="F178" s="9" t="s">
        <v>302</v>
      </c>
      <c r="G178" s="9">
        <v>909</v>
      </c>
      <c r="H178" s="9">
        <v>96</v>
      </c>
      <c r="I178" s="9">
        <v>0</v>
      </c>
      <c r="J178" s="16">
        <v>0.1056105610561056</v>
      </c>
      <c r="K178" s="16">
        <v>0</v>
      </c>
    </row>
    <row r="179" spans="1:11" x14ac:dyDescent="0.25">
      <c r="A179" s="14" t="s">
        <v>21</v>
      </c>
      <c r="B179" s="14" t="s">
        <v>379</v>
      </c>
      <c r="C179" s="14" t="s">
        <v>612</v>
      </c>
      <c r="D179" s="14" t="s">
        <v>502</v>
      </c>
      <c r="E179" s="9" t="s">
        <v>317</v>
      </c>
      <c r="F179" s="9" t="s">
        <v>302</v>
      </c>
      <c r="G179" s="9">
        <v>553</v>
      </c>
      <c r="H179" s="9">
        <v>4</v>
      </c>
      <c r="I179" s="9">
        <v>0</v>
      </c>
      <c r="J179" s="16">
        <v>7.2332730560578659E-3</v>
      </c>
      <c r="K179" s="16">
        <v>0</v>
      </c>
    </row>
    <row r="180" spans="1:11" x14ac:dyDescent="0.25">
      <c r="A180" s="14" t="s">
        <v>22</v>
      </c>
      <c r="B180" s="14" t="s">
        <v>379</v>
      </c>
      <c r="C180" s="14" t="s">
        <v>612</v>
      </c>
      <c r="D180" s="14" t="s">
        <v>503</v>
      </c>
      <c r="E180" s="9" t="s">
        <v>317</v>
      </c>
      <c r="F180" s="9" t="s">
        <v>302</v>
      </c>
      <c r="G180" s="9">
        <v>319</v>
      </c>
      <c r="H180" s="9">
        <v>18</v>
      </c>
      <c r="I180" s="9">
        <v>2</v>
      </c>
      <c r="J180" s="16">
        <v>5.6426332288401257E-2</v>
      </c>
      <c r="K180" s="16">
        <v>6.269592476489028E-3</v>
      </c>
    </row>
    <row r="181" spans="1:11" x14ac:dyDescent="0.25">
      <c r="A181" s="14" t="s">
        <v>25</v>
      </c>
      <c r="B181" s="14" t="s">
        <v>379</v>
      </c>
      <c r="C181" s="14" t="s">
        <v>612</v>
      </c>
      <c r="D181" s="14" t="s">
        <v>504</v>
      </c>
      <c r="E181" s="9" t="s">
        <v>317</v>
      </c>
      <c r="F181" s="9" t="s">
        <v>302</v>
      </c>
      <c r="G181" s="9">
        <v>202</v>
      </c>
      <c r="H181" s="9">
        <v>5</v>
      </c>
      <c r="I181" s="9">
        <v>0</v>
      </c>
      <c r="J181" s="16">
        <v>2.475247524752475E-2</v>
      </c>
      <c r="K181" s="16">
        <v>0</v>
      </c>
    </row>
    <row r="182" spans="1:11" x14ac:dyDescent="0.25">
      <c r="A182" s="14" t="s">
        <v>27</v>
      </c>
      <c r="B182" s="14" t="s">
        <v>379</v>
      </c>
      <c r="C182" s="14" t="s">
        <v>612</v>
      </c>
      <c r="D182" s="14" t="s">
        <v>505</v>
      </c>
      <c r="E182" s="9" t="s">
        <v>317</v>
      </c>
      <c r="F182" s="9" t="s">
        <v>302</v>
      </c>
      <c r="G182" s="9">
        <v>251</v>
      </c>
      <c r="H182" s="9">
        <v>28</v>
      </c>
      <c r="I182" s="9">
        <v>0</v>
      </c>
      <c r="J182" s="16">
        <v>0.11155378486055779</v>
      </c>
      <c r="K182" s="16">
        <v>0</v>
      </c>
    </row>
    <row r="183" spans="1:11" x14ac:dyDescent="0.25">
      <c r="A183" s="14" t="s">
        <v>29</v>
      </c>
      <c r="B183" s="14" t="s">
        <v>379</v>
      </c>
      <c r="C183" s="14" t="s">
        <v>612</v>
      </c>
      <c r="D183" s="14" t="s">
        <v>506</v>
      </c>
      <c r="E183" s="9" t="s">
        <v>317</v>
      </c>
      <c r="F183" s="9" t="s">
        <v>302</v>
      </c>
      <c r="G183" s="9">
        <v>347</v>
      </c>
      <c r="H183" s="9">
        <v>48</v>
      </c>
      <c r="I183" s="9">
        <v>1</v>
      </c>
      <c r="J183" s="16">
        <v>0.13832853025936601</v>
      </c>
      <c r="K183" s="16">
        <v>2.881844380403458E-3</v>
      </c>
    </row>
    <row r="184" spans="1:11" x14ac:dyDescent="0.25">
      <c r="A184" s="14" t="s">
        <v>33</v>
      </c>
      <c r="B184" s="14" t="s">
        <v>379</v>
      </c>
      <c r="C184" s="14" t="s">
        <v>612</v>
      </c>
      <c r="D184" s="14" t="s">
        <v>507</v>
      </c>
      <c r="E184" s="9" t="s">
        <v>317</v>
      </c>
      <c r="F184" s="9" t="s">
        <v>302</v>
      </c>
      <c r="G184" s="9">
        <v>962</v>
      </c>
      <c r="H184" s="9">
        <v>36</v>
      </c>
      <c r="I184" s="9">
        <v>6</v>
      </c>
      <c r="J184" s="16">
        <v>3.7422037422037417E-2</v>
      </c>
      <c r="K184" s="16">
        <v>6.2370062370062374E-3</v>
      </c>
    </row>
    <row r="185" spans="1:11" x14ac:dyDescent="0.25">
      <c r="A185" s="14" t="s">
        <v>35</v>
      </c>
      <c r="B185" s="14" t="s">
        <v>379</v>
      </c>
      <c r="C185" s="14" t="s">
        <v>612</v>
      </c>
      <c r="D185" s="14" t="s">
        <v>508</v>
      </c>
      <c r="E185" s="9" t="s">
        <v>317</v>
      </c>
      <c r="F185" s="9" t="s">
        <v>302</v>
      </c>
      <c r="G185" s="9">
        <v>3220</v>
      </c>
      <c r="H185" s="9">
        <v>34</v>
      </c>
      <c r="I185" s="9">
        <v>16</v>
      </c>
      <c r="J185" s="16">
        <v>1.055900621118012E-2</v>
      </c>
      <c r="K185" s="16">
        <v>4.9689440993788822E-3</v>
      </c>
    </row>
    <row r="186" spans="1:11" x14ac:dyDescent="0.25">
      <c r="A186" s="14" t="s">
        <v>40</v>
      </c>
      <c r="B186" s="14" t="s">
        <v>379</v>
      </c>
      <c r="C186" s="14" t="s">
        <v>612</v>
      </c>
      <c r="D186" s="14" t="s">
        <v>509</v>
      </c>
      <c r="E186" s="9" t="s">
        <v>317</v>
      </c>
      <c r="F186" s="9" t="s">
        <v>302</v>
      </c>
      <c r="G186" s="9">
        <v>624</v>
      </c>
      <c r="H186" s="9">
        <v>26</v>
      </c>
      <c r="I186" s="9">
        <v>1</v>
      </c>
      <c r="J186" s="16">
        <v>4.1666666666666657E-2</v>
      </c>
      <c r="K186" s="16">
        <v>1.6025641025641029E-3</v>
      </c>
    </row>
    <row r="187" spans="1:11" x14ac:dyDescent="0.25">
      <c r="A187" s="14" t="s">
        <v>47</v>
      </c>
      <c r="B187" s="14" t="s">
        <v>379</v>
      </c>
      <c r="C187" s="14" t="s">
        <v>612</v>
      </c>
      <c r="D187" s="14" t="s">
        <v>510</v>
      </c>
      <c r="E187" s="9" t="s">
        <v>317</v>
      </c>
      <c r="F187" s="9" t="s">
        <v>302</v>
      </c>
      <c r="G187" s="9">
        <v>929</v>
      </c>
      <c r="H187" s="9">
        <v>31</v>
      </c>
      <c r="I187" s="9">
        <v>10</v>
      </c>
      <c r="J187" s="16">
        <v>3.3369214208826693E-2</v>
      </c>
      <c r="K187" s="16">
        <v>1.076426264800861E-2</v>
      </c>
    </row>
    <row r="188" spans="1:11" x14ac:dyDescent="0.25">
      <c r="A188" s="14" t="s">
        <v>60</v>
      </c>
      <c r="B188" s="14" t="s">
        <v>379</v>
      </c>
      <c r="C188" s="14" t="s">
        <v>612</v>
      </c>
      <c r="D188" s="14" t="s">
        <v>511</v>
      </c>
      <c r="E188" s="9" t="s">
        <v>317</v>
      </c>
      <c r="F188" s="9" t="s">
        <v>302</v>
      </c>
      <c r="G188" s="9">
        <v>426</v>
      </c>
      <c r="H188" s="9">
        <v>28</v>
      </c>
      <c r="I188" s="9">
        <v>0</v>
      </c>
      <c r="J188" s="16">
        <v>6.5727699530516437E-2</v>
      </c>
      <c r="K188" s="16">
        <v>0</v>
      </c>
    </row>
    <row r="189" spans="1:11" x14ac:dyDescent="0.25">
      <c r="A189" s="14" t="s">
        <v>68</v>
      </c>
      <c r="B189" s="14" t="s">
        <v>379</v>
      </c>
      <c r="C189" s="14" t="s">
        <v>612</v>
      </c>
      <c r="D189" s="14" t="s">
        <v>512</v>
      </c>
      <c r="E189" s="9" t="s">
        <v>317</v>
      </c>
      <c r="F189" s="9" t="s">
        <v>302</v>
      </c>
      <c r="G189" s="9">
        <v>1396</v>
      </c>
      <c r="H189" s="9">
        <v>60</v>
      </c>
      <c r="I189" s="9">
        <v>5</v>
      </c>
      <c r="J189" s="16">
        <v>4.2979942693409739E-2</v>
      </c>
      <c r="K189" s="16">
        <v>3.5816618911174792E-3</v>
      </c>
    </row>
    <row r="190" spans="1:11" x14ac:dyDescent="0.25">
      <c r="A190" s="14" t="s">
        <v>102</v>
      </c>
      <c r="B190" s="14" t="s">
        <v>379</v>
      </c>
      <c r="C190" s="14" t="s">
        <v>612</v>
      </c>
      <c r="D190" s="14" t="s">
        <v>513</v>
      </c>
      <c r="E190" s="9" t="s">
        <v>317</v>
      </c>
      <c r="F190" s="9" t="s">
        <v>302</v>
      </c>
      <c r="G190" s="9">
        <v>358</v>
      </c>
      <c r="H190" s="9">
        <v>15</v>
      </c>
      <c r="I190" s="9">
        <v>2</v>
      </c>
      <c r="J190" s="16">
        <v>4.189944134078212E-2</v>
      </c>
      <c r="K190" s="16">
        <v>5.5865921787709499E-3</v>
      </c>
    </row>
    <row r="191" spans="1:11" x14ac:dyDescent="0.25">
      <c r="A191" s="14" t="s">
        <v>103</v>
      </c>
      <c r="B191" s="14" t="s">
        <v>379</v>
      </c>
      <c r="C191" s="14" t="s">
        <v>612</v>
      </c>
      <c r="D191" s="14" t="s">
        <v>514</v>
      </c>
      <c r="E191" s="9" t="s">
        <v>317</v>
      </c>
      <c r="F191" s="9" t="s">
        <v>302</v>
      </c>
      <c r="G191" s="9">
        <v>319</v>
      </c>
      <c r="H191" s="9">
        <v>36</v>
      </c>
      <c r="I191" s="9">
        <v>2</v>
      </c>
      <c r="J191" s="16">
        <v>0.1128526645768025</v>
      </c>
      <c r="K191" s="16">
        <v>6.269592476489028E-3</v>
      </c>
    </row>
    <row r="192" spans="1:11" x14ac:dyDescent="0.25">
      <c r="A192" s="14" t="s">
        <v>108</v>
      </c>
      <c r="B192" s="14" t="s">
        <v>379</v>
      </c>
      <c r="C192" s="14" t="s">
        <v>612</v>
      </c>
      <c r="D192" s="14" t="s">
        <v>515</v>
      </c>
      <c r="E192" s="9" t="s">
        <v>317</v>
      </c>
      <c r="F192" s="9" t="s">
        <v>302</v>
      </c>
      <c r="G192" s="9">
        <v>357</v>
      </c>
      <c r="H192" s="9">
        <v>14</v>
      </c>
      <c r="I192" s="9">
        <v>4</v>
      </c>
      <c r="J192" s="16">
        <v>3.9215686274509803E-2</v>
      </c>
      <c r="K192" s="16">
        <v>1.120448179271709E-2</v>
      </c>
    </row>
    <row r="193" spans="1:11" x14ac:dyDescent="0.25">
      <c r="A193" s="14" t="s">
        <v>109</v>
      </c>
      <c r="B193" s="14" t="s">
        <v>379</v>
      </c>
      <c r="C193" s="14" t="s">
        <v>612</v>
      </c>
      <c r="D193" s="14" t="s">
        <v>516</v>
      </c>
      <c r="E193" s="9" t="s">
        <v>317</v>
      </c>
      <c r="F193" s="9" t="s">
        <v>302</v>
      </c>
      <c r="G193" s="9">
        <v>800</v>
      </c>
      <c r="H193" s="9">
        <v>15</v>
      </c>
      <c r="I193" s="9">
        <v>4</v>
      </c>
      <c r="J193" s="16">
        <v>1.8749999999999999E-2</v>
      </c>
      <c r="K193" s="16">
        <v>5.0000000000000001E-3</v>
      </c>
    </row>
    <row r="194" spans="1:11" x14ac:dyDescent="0.25">
      <c r="A194" s="14" t="s">
        <v>119</v>
      </c>
      <c r="B194" s="14" t="s">
        <v>379</v>
      </c>
      <c r="C194" s="14" t="s">
        <v>612</v>
      </c>
      <c r="D194" s="14" t="s">
        <v>517</v>
      </c>
      <c r="E194" s="9" t="s">
        <v>317</v>
      </c>
      <c r="F194" s="9" t="s">
        <v>302</v>
      </c>
      <c r="G194" s="9">
        <v>339</v>
      </c>
      <c r="H194" s="9">
        <v>68</v>
      </c>
      <c r="I194" s="9">
        <v>1</v>
      </c>
      <c r="J194" s="16">
        <v>0.2005899705014749</v>
      </c>
      <c r="K194" s="16">
        <v>2.9498525073746308E-3</v>
      </c>
    </row>
    <row r="195" spans="1:11" x14ac:dyDescent="0.25">
      <c r="A195" s="14" t="s">
        <v>135</v>
      </c>
      <c r="B195" s="14" t="s">
        <v>379</v>
      </c>
      <c r="C195" s="14" t="s">
        <v>612</v>
      </c>
      <c r="D195" s="14" t="s">
        <v>518</v>
      </c>
      <c r="E195" s="9" t="s">
        <v>317</v>
      </c>
      <c r="F195" s="9" t="s">
        <v>302</v>
      </c>
      <c r="G195" s="9">
        <v>113</v>
      </c>
      <c r="H195" s="9">
        <v>25</v>
      </c>
      <c r="I195" s="9">
        <v>1</v>
      </c>
      <c r="J195" s="16">
        <v>0.22123893805309741</v>
      </c>
      <c r="K195" s="16">
        <v>8.8495575221238937E-3</v>
      </c>
    </row>
    <row r="196" spans="1:11" x14ac:dyDescent="0.25">
      <c r="A196" s="14" t="s">
        <v>143</v>
      </c>
      <c r="B196" s="14" t="s">
        <v>379</v>
      </c>
      <c r="C196" s="14" t="s">
        <v>612</v>
      </c>
      <c r="D196" s="14" t="s">
        <v>519</v>
      </c>
      <c r="E196" s="9" t="s">
        <v>317</v>
      </c>
      <c r="F196" s="9" t="s">
        <v>302</v>
      </c>
      <c r="G196" s="9">
        <v>472</v>
      </c>
      <c r="H196" s="9">
        <v>25</v>
      </c>
      <c r="I196" s="9">
        <v>0</v>
      </c>
      <c r="J196" s="16">
        <v>5.2966101694915252E-2</v>
      </c>
      <c r="K196" s="16">
        <v>0</v>
      </c>
    </row>
    <row r="197" spans="1:11" x14ac:dyDescent="0.25">
      <c r="A197" s="14" t="s">
        <v>158</v>
      </c>
      <c r="B197" s="14" t="s">
        <v>379</v>
      </c>
      <c r="C197" s="14" t="s">
        <v>612</v>
      </c>
      <c r="D197" s="14" t="s">
        <v>520</v>
      </c>
      <c r="E197" s="9" t="s">
        <v>317</v>
      </c>
      <c r="F197" s="9" t="s">
        <v>302</v>
      </c>
      <c r="G197" s="9">
        <v>203</v>
      </c>
      <c r="H197" s="9">
        <v>57</v>
      </c>
      <c r="I197" s="9">
        <v>1</v>
      </c>
      <c r="J197" s="16">
        <v>0.28078817733990152</v>
      </c>
      <c r="K197" s="16">
        <v>4.9261083743842374E-3</v>
      </c>
    </row>
    <row r="198" spans="1:11" x14ac:dyDescent="0.25">
      <c r="A198" s="14" t="s">
        <v>167</v>
      </c>
      <c r="B198" s="14" t="s">
        <v>379</v>
      </c>
      <c r="C198" s="14" t="s">
        <v>612</v>
      </c>
      <c r="D198" s="14" t="s">
        <v>521</v>
      </c>
      <c r="E198" s="9" t="s">
        <v>317</v>
      </c>
      <c r="F198" s="9" t="s">
        <v>302</v>
      </c>
      <c r="G198" s="9">
        <v>516</v>
      </c>
      <c r="H198" s="9">
        <v>28</v>
      </c>
      <c r="I198" s="9">
        <v>0</v>
      </c>
      <c r="J198" s="16">
        <v>5.4263565891472867E-2</v>
      </c>
      <c r="K198" s="16">
        <v>0</v>
      </c>
    </row>
    <row r="199" spans="1:11" x14ac:dyDescent="0.25">
      <c r="A199" s="14" t="s">
        <v>186</v>
      </c>
      <c r="B199" s="14" t="s">
        <v>379</v>
      </c>
      <c r="C199" s="14" t="s">
        <v>612</v>
      </c>
      <c r="D199" s="14" t="s">
        <v>522</v>
      </c>
      <c r="E199" s="9" t="s">
        <v>317</v>
      </c>
      <c r="F199" s="9" t="s">
        <v>302</v>
      </c>
      <c r="G199" s="9">
        <v>501</v>
      </c>
      <c r="H199" s="9">
        <v>20</v>
      </c>
      <c r="I199" s="9">
        <v>7</v>
      </c>
      <c r="J199" s="16">
        <v>3.9920159680638723E-2</v>
      </c>
      <c r="K199" s="16">
        <v>1.3972055888223551E-2</v>
      </c>
    </row>
    <row r="200" spans="1:11" x14ac:dyDescent="0.25">
      <c r="A200" s="14" t="s">
        <v>198</v>
      </c>
      <c r="B200" s="14" t="s">
        <v>379</v>
      </c>
      <c r="C200" s="14" t="s">
        <v>612</v>
      </c>
      <c r="D200" s="14" t="s">
        <v>523</v>
      </c>
      <c r="E200" s="9" t="s">
        <v>317</v>
      </c>
      <c r="F200" s="9" t="s">
        <v>302</v>
      </c>
      <c r="G200" s="9">
        <v>156</v>
      </c>
      <c r="H200" s="9">
        <v>2</v>
      </c>
      <c r="I200" s="9">
        <v>0</v>
      </c>
      <c r="J200" s="16">
        <v>1.282051282051282E-2</v>
      </c>
      <c r="K200" s="16">
        <v>0</v>
      </c>
    </row>
    <row r="201" spans="1:11" x14ac:dyDescent="0.25">
      <c r="A201" s="14" t="s">
        <v>200</v>
      </c>
      <c r="B201" s="14" t="s">
        <v>379</v>
      </c>
      <c r="C201" s="14" t="s">
        <v>612</v>
      </c>
      <c r="D201" s="14" t="s">
        <v>524</v>
      </c>
      <c r="E201" s="9" t="s">
        <v>317</v>
      </c>
      <c r="F201" s="9" t="s">
        <v>302</v>
      </c>
      <c r="G201" s="9">
        <v>407</v>
      </c>
      <c r="H201" s="9">
        <v>6</v>
      </c>
      <c r="I201" s="9">
        <v>3</v>
      </c>
      <c r="J201" s="16">
        <v>1.4742014742014741E-2</v>
      </c>
      <c r="K201" s="16">
        <v>7.3710073710073713E-3</v>
      </c>
    </row>
    <row r="202" spans="1:11" x14ac:dyDescent="0.25">
      <c r="A202" s="14" t="s">
        <v>207</v>
      </c>
      <c r="B202" s="14" t="s">
        <v>379</v>
      </c>
      <c r="C202" s="14" t="s">
        <v>612</v>
      </c>
      <c r="D202" s="14" t="s">
        <v>525</v>
      </c>
      <c r="E202" s="9" t="s">
        <v>317</v>
      </c>
      <c r="F202" s="9" t="s">
        <v>302</v>
      </c>
      <c r="G202" s="9">
        <v>249</v>
      </c>
      <c r="H202" s="9">
        <v>65</v>
      </c>
      <c r="I202" s="9">
        <v>3</v>
      </c>
      <c r="J202" s="16">
        <v>0.26104417670682728</v>
      </c>
      <c r="K202" s="16">
        <v>1.204819277108434E-2</v>
      </c>
    </row>
    <row r="203" spans="1:11" x14ac:dyDescent="0.25">
      <c r="A203" s="14" t="s">
        <v>211</v>
      </c>
      <c r="B203" s="14" t="s">
        <v>379</v>
      </c>
      <c r="C203" s="14" t="s">
        <v>612</v>
      </c>
      <c r="D203" s="14" t="s">
        <v>526</v>
      </c>
      <c r="E203" s="9" t="s">
        <v>317</v>
      </c>
      <c r="F203" s="9" t="s">
        <v>302</v>
      </c>
      <c r="G203" s="9">
        <v>206</v>
      </c>
      <c r="H203" s="9">
        <v>7</v>
      </c>
      <c r="I203" s="9">
        <v>1</v>
      </c>
      <c r="J203" s="16">
        <v>3.3980582524271843E-2</v>
      </c>
      <c r="K203" s="16">
        <v>4.8543689320388354E-3</v>
      </c>
    </row>
    <row r="204" spans="1:11" x14ac:dyDescent="0.25">
      <c r="A204" s="14" t="s">
        <v>247</v>
      </c>
      <c r="B204" s="14" t="s">
        <v>379</v>
      </c>
      <c r="C204" s="14" t="s">
        <v>612</v>
      </c>
      <c r="D204" s="14" t="s">
        <v>527</v>
      </c>
      <c r="E204" s="9" t="s">
        <v>317</v>
      </c>
      <c r="F204" s="9" t="s">
        <v>302</v>
      </c>
      <c r="G204" s="9">
        <v>181</v>
      </c>
      <c r="H204" s="9">
        <v>10</v>
      </c>
      <c r="I204" s="9">
        <v>0</v>
      </c>
      <c r="J204" s="16">
        <v>5.5248618784530378E-2</v>
      </c>
      <c r="K204" s="16">
        <v>0</v>
      </c>
    </row>
    <row r="205" spans="1:11" x14ac:dyDescent="0.25">
      <c r="A205" s="14" t="s">
        <v>250</v>
      </c>
      <c r="B205" s="14" t="s">
        <v>379</v>
      </c>
      <c r="C205" s="14" t="s">
        <v>612</v>
      </c>
      <c r="D205" s="14" t="s">
        <v>528</v>
      </c>
      <c r="E205" s="9" t="s">
        <v>317</v>
      </c>
      <c r="F205" s="9" t="s">
        <v>302</v>
      </c>
      <c r="G205" s="9">
        <v>25</v>
      </c>
      <c r="H205" s="9">
        <v>0</v>
      </c>
      <c r="I205" s="9">
        <v>0</v>
      </c>
      <c r="J205" s="16">
        <v>0</v>
      </c>
      <c r="K205" s="16">
        <v>0</v>
      </c>
    </row>
    <row r="206" spans="1:11" x14ac:dyDescent="0.25">
      <c r="A206" s="14" t="s">
        <v>267</v>
      </c>
      <c r="B206" s="14" t="s">
        <v>379</v>
      </c>
      <c r="C206" s="14" t="s">
        <v>612</v>
      </c>
      <c r="D206" s="14" t="s">
        <v>529</v>
      </c>
      <c r="E206" s="9" t="s">
        <v>317</v>
      </c>
      <c r="F206" s="9" t="s">
        <v>302</v>
      </c>
      <c r="G206" s="9">
        <v>38</v>
      </c>
      <c r="H206" s="9">
        <v>2</v>
      </c>
      <c r="I206" s="9">
        <v>0</v>
      </c>
      <c r="J206" s="16">
        <v>5.2631578947368418E-2</v>
      </c>
      <c r="K206" s="16">
        <v>0</v>
      </c>
    </row>
    <row r="207" spans="1:11" x14ac:dyDescent="0.25">
      <c r="A207" s="14" t="s">
        <v>7</v>
      </c>
      <c r="B207" s="14" t="s">
        <v>432</v>
      </c>
      <c r="C207" s="14" t="s">
        <v>618</v>
      </c>
      <c r="D207" s="14" t="s">
        <v>594</v>
      </c>
      <c r="E207" s="9" t="s">
        <v>317</v>
      </c>
      <c r="F207" s="9" t="s">
        <v>300</v>
      </c>
      <c r="G207" s="9">
        <v>4748</v>
      </c>
      <c r="H207" s="9">
        <v>73</v>
      </c>
      <c r="I207" s="9">
        <v>12</v>
      </c>
      <c r="J207" s="16">
        <v>1.537489469250211E-2</v>
      </c>
      <c r="K207" s="16">
        <v>2.527379949452401E-3</v>
      </c>
    </row>
    <row r="208" spans="1:11" x14ac:dyDescent="0.25">
      <c r="A208" s="14" t="s">
        <v>13</v>
      </c>
      <c r="B208" s="14" t="s">
        <v>352</v>
      </c>
      <c r="C208" s="14" t="s">
        <v>607</v>
      </c>
      <c r="D208" s="14" t="s">
        <v>530</v>
      </c>
      <c r="E208" s="9" t="s">
        <v>317</v>
      </c>
      <c r="F208" s="9" t="s">
        <v>300</v>
      </c>
      <c r="G208" s="9">
        <v>1394</v>
      </c>
      <c r="H208" s="9">
        <v>71</v>
      </c>
      <c r="I208" s="9">
        <v>1</v>
      </c>
      <c r="J208" s="16">
        <v>5.0932568149210912E-2</v>
      </c>
      <c r="K208" s="16">
        <v>7.173601147776184E-4</v>
      </c>
    </row>
    <row r="209" spans="1:11" x14ac:dyDescent="0.25">
      <c r="A209" s="14" t="s">
        <v>20</v>
      </c>
      <c r="B209" s="14" t="s">
        <v>432</v>
      </c>
      <c r="C209" s="14" t="s">
        <v>618</v>
      </c>
      <c r="D209" s="14" t="s">
        <v>530</v>
      </c>
      <c r="E209" s="9" t="s">
        <v>317</v>
      </c>
      <c r="F209" s="9" t="s">
        <v>300</v>
      </c>
      <c r="G209" s="9">
        <v>3996</v>
      </c>
      <c r="H209" s="9">
        <v>414</v>
      </c>
      <c r="I209" s="9">
        <v>32</v>
      </c>
      <c r="J209" s="16">
        <v>0.1036036036036036</v>
      </c>
      <c r="K209" s="16">
        <v>8.0080080080080079E-3</v>
      </c>
    </row>
    <row r="210" spans="1:11" x14ac:dyDescent="0.25">
      <c r="A210" s="14" t="s">
        <v>24</v>
      </c>
      <c r="B210" s="14" t="s">
        <v>589</v>
      </c>
      <c r="C210" s="14" t="s">
        <v>604</v>
      </c>
      <c r="D210" s="14" t="s">
        <v>531</v>
      </c>
      <c r="E210" s="9" t="s">
        <v>317</v>
      </c>
      <c r="F210" s="9" t="s">
        <v>300</v>
      </c>
      <c r="G210" s="9">
        <v>35</v>
      </c>
      <c r="H210" s="9">
        <v>4</v>
      </c>
      <c r="I210" s="9">
        <v>0</v>
      </c>
      <c r="J210" s="16">
        <v>0.1142857142857143</v>
      </c>
      <c r="K210" s="16">
        <v>0</v>
      </c>
    </row>
    <row r="211" spans="1:11" x14ac:dyDescent="0.25">
      <c r="A211" s="14" t="s">
        <v>26</v>
      </c>
      <c r="B211" s="14" t="s">
        <v>367</v>
      </c>
      <c r="C211" s="14" t="s">
        <v>610</v>
      </c>
      <c r="D211" s="14" t="s">
        <v>595</v>
      </c>
      <c r="E211" s="9" t="s">
        <v>317</v>
      </c>
      <c r="F211" s="9" t="s">
        <v>300</v>
      </c>
      <c r="G211" s="9">
        <v>112</v>
      </c>
      <c r="H211" s="9">
        <v>13</v>
      </c>
      <c r="I211" s="9">
        <v>0</v>
      </c>
      <c r="J211" s="16">
        <v>0.1160714285714286</v>
      </c>
      <c r="K211" s="16">
        <v>0</v>
      </c>
    </row>
    <row r="212" spans="1:11" x14ac:dyDescent="0.25">
      <c r="A212" s="14" t="s">
        <v>32</v>
      </c>
      <c r="B212" s="14" t="s">
        <v>435</v>
      </c>
      <c r="C212" s="14" t="s">
        <v>619</v>
      </c>
      <c r="D212" s="14" t="s">
        <v>530</v>
      </c>
      <c r="E212" s="9" t="s">
        <v>317</v>
      </c>
      <c r="F212" s="9" t="s">
        <v>300</v>
      </c>
      <c r="G212" s="9">
        <v>409</v>
      </c>
      <c r="H212" s="9">
        <v>63</v>
      </c>
      <c r="I212" s="9">
        <v>7</v>
      </c>
      <c r="J212" s="16">
        <v>0.15403422982885079</v>
      </c>
      <c r="K212" s="16">
        <v>1.7114914425427868E-2</v>
      </c>
    </row>
    <row r="213" spans="1:11" x14ac:dyDescent="0.25">
      <c r="A213" s="14" t="s">
        <v>37</v>
      </c>
      <c r="B213" s="14" t="s">
        <v>362</v>
      </c>
      <c r="C213" s="14" t="s">
        <v>608</v>
      </c>
      <c r="D213" s="14" t="s">
        <v>532</v>
      </c>
      <c r="E213" s="9" t="s">
        <v>317</v>
      </c>
      <c r="F213" s="9" t="s">
        <v>300</v>
      </c>
      <c r="G213" s="9">
        <v>966</v>
      </c>
      <c r="H213" s="9">
        <v>163</v>
      </c>
      <c r="I213" s="9">
        <v>8</v>
      </c>
      <c r="J213" s="16">
        <v>0.1687370600414079</v>
      </c>
      <c r="K213" s="16">
        <v>8.2815734989648039E-3</v>
      </c>
    </row>
    <row r="214" spans="1:11" x14ac:dyDescent="0.25">
      <c r="A214" s="14" t="s">
        <v>42</v>
      </c>
      <c r="B214" s="14" t="s">
        <v>589</v>
      </c>
      <c r="C214" s="14" t="s">
        <v>604</v>
      </c>
      <c r="D214" s="14" t="s">
        <v>596</v>
      </c>
      <c r="E214" s="9" t="s">
        <v>317</v>
      </c>
      <c r="F214" s="9" t="s">
        <v>300</v>
      </c>
      <c r="G214" s="9">
        <v>456</v>
      </c>
      <c r="H214" s="9">
        <v>137</v>
      </c>
      <c r="I214" s="9">
        <v>5</v>
      </c>
      <c r="J214" s="16">
        <v>0.30043859649122812</v>
      </c>
      <c r="K214" s="16">
        <v>1.096491228070175E-2</v>
      </c>
    </row>
    <row r="215" spans="1:11" x14ac:dyDescent="0.25">
      <c r="A215" s="14" t="s">
        <v>51</v>
      </c>
      <c r="B215" s="14" t="s">
        <v>387</v>
      </c>
      <c r="C215" s="14" t="s">
        <v>614</v>
      </c>
      <c r="D215" s="14" t="s">
        <v>533</v>
      </c>
      <c r="E215" s="9" t="s">
        <v>317</v>
      </c>
      <c r="F215" s="9" t="s">
        <v>300</v>
      </c>
      <c r="G215" s="9">
        <v>132</v>
      </c>
      <c r="H215" s="9">
        <v>7</v>
      </c>
      <c r="I215" s="9">
        <v>4</v>
      </c>
      <c r="J215" s="16">
        <v>5.3030303030303032E-2</v>
      </c>
      <c r="K215" s="16">
        <v>3.03030303030303E-2</v>
      </c>
    </row>
    <row r="216" spans="1:11" x14ac:dyDescent="0.25">
      <c r="A216" s="14" t="s">
        <v>53</v>
      </c>
      <c r="B216" s="14" t="s">
        <v>589</v>
      </c>
      <c r="C216" s="14" t="s">
        <v>604</v>
      </c>
      <c r="D216" s="14" t="s">
        <v>534</v>
      </c>
      <c r="E216" s="9" t="s">
        <v>317</v>
      </c>
      <c r="F216" s="9" t="s">
        <v>300</v>
      </c>
      <c r="G216" s="9">
        <v>255</v>
      </c>
      <c r="H216" s="9">
        <v>32</v>
      </c>
      <c r="I216" s="9">
        <v>7</v>
      </c>
      <c r="J216" s="16">
        <v>0.1254901960784314</v>
      </c>
      <c r="K216" s="16">
        <v>2.7450980392156859E-2</v>
      </c>
    </row>
    <row r="217" spans="1:11" x14ac:dyDescent="0.25">
      <c r="A217" s="14" t="s">
        <v>63</v>
      </c>
      <c r="B217" s="14" t="s">
        <v>369</v>
      </c>
      <c r="C217" s="14" t="s">
        <v>611</v>
      </c>
      <c r="D217" s="14" t="s">
        <v>597</v>
      </c>
      <c r="E217" s="9" t="s">
        <v>317</v>
      </c>
      <c r="F217" s="9" t="s">
        <v>300</v>
      </c>
      <c r="G217" s="9">
        <v>1101</v>
      </c>
      <c r="H217" s="9">
        <v>69</v>
      </c>
      <c r="I217" s="9">
        <v>21</v>
      </c>
      <c r="J217" s="16">
        <v>6.2670299727520432E-2</v>
      </c>
      <c r="K217" s="16">
        <v>1.9073569482288829E-2</v>
      </c>
    </row>
    <row r="218" spans="1:11" x14ac:dyDescent="0.25">
      <c r="A218" s="14" t="s">
        <v>66</v>
      </c>
      <c r="B218" s="14" t="s">
        <v>440</v>
      </c>
      <c r="C218" s="14" t="s">
        <v>622</v>
      </c>
      <c r="D218" s="14" t="s">
        <v>530</v>
      </c>
      <c r="E218" s="9" t="s">
        <v>317</v>
      </c>
      <c r="F218" s="9" t="s">
        <v>300</v>
      </c>
      <c r="G218" s="9">
        <v>214</v>
      </c>
      <c r="H218" s="9">
        <v>37</v>
      </c>
      <c r="I218" s="9">
        <v>14</v>
      </c>
      <c r="J218" s="16">
        <v>0.17289719626168221</v>
      </c>
      <c r="K218" s="16">
        <v>6.5420560747663545E-2</v>
      </c>
    </row>
    <row r="219" spans="1:11" x14ac:dyDescent="0.25">
      <c r="A219" s="14" t="s">
        <v>69</v>
      </c>
      <c r="B219" s="14" t="s">
        <v>429</v>
      </c>
      <c r="C219" s="14" t="s">
        <v>617</v>
      </c>
      <c r="D219" s="14" t="s">
        <v>530</v>
      </c>
      <c r="E219" s="9" t="s">
        <v>317</v>
      </c>
      <c r="F219" s="9" t="s">
        <v>300</v>
      </c>
      <c r="G219" s="9">
        <v>3007</v>
      </c>
      <c r="H219" s="9">
        <v>166</v>
      </c>
      <c r="I219" s="9">
        <v>9</v>
      </c>
      <c r="J219" s="16">
        <v>5.520452278017958E-2</v>
      </c>
      <c r="K219" s="16">
        <v>2.9930162953109409E-3</v>
      </c>
    </row>
    <row r="220" spans="1:11" x14ac:dyDescent="0.25">
      <c r="A220" s="14" t="s">
        <v>83</v>
      </c>
      <c r="B220" s="14" t="s">
        <v>391</v>
      </c>
      <c r="C220" s="14" t="s">
        <v>615</v>
      </c>
      <c r="D220" s="14" t="s">
        <v>535</v>
      </c>
      <c r="E220" s="9" t="s">
        <v>317</v>
      </c>
      <c r="F220" s="9" t="s">
        <v>300</v>
      </c>
      <c r="G220" s="9">
        <v>380</v>
      </c>
      <c r="H220" s="9">
        <v>41</v>
      </c>
      <c r="I220" s="9">
        <v>26</v>
      </c>
      <c r="J220" s="16">
        <v>0.10789473684210529</v>
      </c>
      <c r="K220" s="16">
        <v>6.8421052631578952E-2</v>
      </c>
    </row>
    <row r="221" spans="1:11" x14ac:dyDescent="0.25">
      <c r="A221" s="14" t="s">
        <v>92</v>
      </c>
      <c r="B221" s="14" t="s">
        <v>360</v>
      </c>
      <c r="C221" s="14" t="s">
        <v>603</v>
      </c>
      <c r="D221" s="14" t="s">
        <v>536</v>
      </c>
      <c r="E221" s="9" t="s">
        <v>317</v>
      </c>
      <c r="F221" s="9" t="s">
        <v>300</v>
      </c>
      <c r="G221" s="9">
        <v>1733</v>
      </c>
      <c r="H221" s="9">
        <v>59</v>
      </c>
      <c r="I221" s="9">
        <v>9</v>
      </c>
      <c r="J221" s="16">
        <v>3.4045008655510682E-2</v>
      </c>
      <c r="K221" s="16">
        <v>5.1933064050779E-3</v>
      </c>
    </row>
    <row r="222" spans="1:11" x14ac:dyDescent="0.25">
      <c r="A222" s="14" t="s">
        <v>93</v>
      </c>
      <c r="B222" s="14" t="s">
        <v>360</v>
      </c>
      <c r="C222" s="14" t="s">
        <v>603</v>
      </c>
      <c r="D222" s="14" t="s">
        <v>537</v>
      </c>
      <c r="E222" s="9" t="s">
        <v>317</v>
      </c>
      <c r="F222" s="9" t="s">
        <v>300</v>
      </c>
      <c r="G222" s="9">
        <v>679</v>
      </c>
      <c r="H222" s="9">
        <v>3</v>
      </c>
      <c r="I222" s="9">
        <v>0</v>
      </c>
      <c r="J222" s="16">
        <v>4.418262150220913E-3</v>
      </c>
      <c r="K222" s="16">
        <v>0</v>
      </c>
    </row>
    <row r="223" spans="1:11" x14ac:dyDescent="0.25">
      <c r="A223" s="14" t="s">
        <v>94</v>
      </c>
      <c r="B223" s="14" t="s">
        <v>387</v>
      </c>
      <c r="C223" s="14" t="s">
        <v>614</v>
      </c>
      <c r="D223" s="14" t="s">
        <v>538</v>
      </c>
      <c r="E223" s="9" t="s">
        <v>317</v>
      </c>
      <c r="F223" s="9" t="s">
        <v>300</v>
      </c>
      <c r="G223" s="9">
        <v>426</v>
      </c>
      <c r="H223" s="9">
        <v>11</v>
      </c>
      <c r="I223" s="9">
        <v>69</v>
      </c>
      <c r="J223" s="16">
        <v>2.582159624413146E-2</v>
      </c>
      <c r="K223" s="16">
        <v>0.1619718309859155</v>
      </c>
    </row>
    <row r="224" spans="1:11" x14ac:dyDescent="0.25">
      <c r="A224" s="14" t="s">
        <v>101</v>
      </c>
      <c r="B224" s="14" t="s">
        <v>439</v>
      </c>
      <c r="C224" s="14" t="s">
        <v>621</v>
      </c>
      <c r="D224" s="14" t="s">
        <v>530</v>
      </c>
      <c r="E224" s="9" t="s">
        <v>317</v>
      </c>
      <c r="F224" s="9" t="s">
        <v>300</v>
      </c>
      <c r="G224" s="9">
        <v>2416</v>
      </c>
      <c r="H224" s="9">
        <v>285</v>
      </c>
      <c r="I224" s="9">
        <v>22</v>
      </c>
      <c r="J224" s="16">
        <v>0.1179635761589404</v>
      </c>
      <c r="K224" s="16">
        <v>9.1059602649006619E-3</v>
      </c>
    </row>
    <row r="225" spans="1:11" x14ac:dyDescent="0.25">
      <c r="A225" s="14" t="s">
        <v>106</v>
      </c>
      <c r="B225" s="14" t="s">
        <v>341</v>
      </c>
      <c r="C225" s="14" t="s">
        <v>605</v>
      </c>
      <c r="D225" s="14" t="s">
        <v>539</v>
      </c>
      <c r="E225" s="9" t="s">
        <v>317</v>
      </c>
      <c r="F225" s="9" t="s">
        <v>300</v>
      </c>
      <c r="G225" s="9">
        <v>607</v>
      </c>
      <c r="H225" s="9">
        <v>72</v>
      </c>
      <c r="I225" s="9">
        <v>0</v>
      </c>
      <c r="J225" s="16">
        <v>0.1186161449752883</v>
      </c>
      <c r="K225" s="16">
        <v>0</v>
      </c>
    </row>
    <row r="226" spans="1:11" x14ac:dyDescent="0.25">
      <c r="A226" s="14" t="s">
        <v>120</v>
      </c>
      <c r="B226" s="14" t="s">
        <v>352</v>
      </c>
      <c r="C226" s="14" t="s">
        <v>607</v>
      </c>
      <c r="D226" s="14" t="s">
        <v>540</v>
      </c>
      <c r="E226" s="9" t="s">
        <v>317</v>
      </c>
      <c r="F226" s="9" t="s">
        <v>300</v>
      </c>
      <c r="G226" s="9">
        <v>53</v>
      </c>
      <c r="H226" s="9">
        <v>0</v>
      </c>
      <c r="I226" s="9">
        <v>0</v>
      </c>
      <c r="J226" s="16">
        <v>0</v>
      </c>
      <c r="K226" s="16">
        <v>0</v>
      </c>
    </row>
    <row r="227" spans="1:11" x14ac:dyDescent="0.25">
      <c r="A227" s="14" t="s">
        <v>127</v>
      </c>
      <c r="B227" s="14" t="s">
        <v>541</v>
      </c>
      <c r="C227" s="14" t="s">
        <v>623</v>
      </c>
      <c r="D227" s="14" t="s">
        <v>542</v>
      </c>
      <c r="E227" s="9" t="s">
        <v>317</v>
      </c>
      <c r="F227" s="9" t="s">
        <v>300</v>
      </c>
      <c r="G227" s="9">
        <v>198</v>
      </c>
      <c r="H227" s="9">
        <v>97</v>
      </c>
      <c r="I227" s="9">
        <v>13</v>
      </c>
      <c r="J227" s="16">
        <v>0.48989898989898989</v>
      </c>
      <c r="K227" s="16">
        <v>6.5656565656565663E-2</v>
      </c>
    </row>
    <row r="228" spans="1:11" x14ac:dyDescent="0.25">
      <c r="A228" s="14" t="s">
        <v>131</v>
      </c>
      <c r="B228" s="14" t="s">
        <v>435</v>
      </c>
      <c r="C228" s="14" t="s">
        <v>619</v>
      </c>
      <c r="D228" s="14" t="s">
        <v>543</v>
      </c>
      <c r="E228" s="9" t="s">
        <v>317</v>
      </c>
      <c r="F228" s="9" t="s">
        <v>300</v>
      </c>
      <c r="G228" s="9">
        <v>134</v>
      </c>
      <c r="H228" s="9">
        <v>5</v>
      </c>
      <c r="I228" s="9">
        <v>0</v>
      </c>
      <c r="J228" s="16">
        <v>3.7313432835820892E-2</v>
      </c>
      <c r="K228" s="16">
        <v>0</v>
      </c>
    </row>
    <row r="229" spans="1:11" x14ac:dyDescent="0.25">
      <c r="A229" s="14" t="s">
        <v>133</v>
      </c>
      <c r="B229" s="14" t="s">
        <v>439</v>
      </c>
      <c r="C229" s="14" t="s">
        <v>621</v>
      </c>
      <c r="D229" s="14" t="s">
        <v>538</v>
      </c>
      <c r="E229" s="9" t="s">
        <v>317</v>
      </c>
      <c r="F229" s="9" t="s">
        <v>300</v>
      </c>
      <c r="G229" s="9">
        <v>993</v>
      </c>
      <c r="H229" s="9">
        <v>60</v>
      </c>
      <c r="I229" s="9">
        <v>7</v>
      </c>
      <c r="J229" s="16">
        <v>6.0422960725075532E-2</v>
      </c>
      <c r="K229" s="16">
        <v>7.0493454179254783E-3</v>
      </c>
    </row>
    <row r="230" spans="1:11" x14ac:dyDescent="0.25">
      <c r="A230" s="14" t="s">
        <v>153</v>
      </c>
      <c r="B230" s="14" t="s">
        <v>387</v>
      </c>
      <c r="C230" s="14" t="s">
        <v>614</v>
      </c>
      <c r="D230" s="14" t="s">
        <v>544</v>
      </c>
      <c r="E230" s="9" t="s">
        <v>317</v>
      </c>
      <c r="F230" s="9" t="s">
        <v>300</v>
      </c>
      <c r="G230" s="9">
        <v>324</v>
      </c>
      <c r="H230" s="9">
        <v>41</v>
      </c>
      <c r="I230" s="9">
        <v>4</v>
      </c>
      <c r="J230" s="16">
        <v>0.12654320987654319</v>
      </c>
      <c r="K230" s="16">
        <v>1.234567901234568E-2</v>
      </c>
    </row>
    <row r="231" spans="1:11" x14ac:dyDescent="0.25">
      <c r="A231" s="14" t="s">
        <v>154</v>
      </c>
      <c r="B231" s="14" t="s">
        <v>589</v>
      </c>
      <c r="C231" s="14" t="s">
        <v>604</v>
      </c>
      <c r="D231" s="14" t="s">
        <v>545</v>
      </c>
      <c r="E231" s="9" t="s">
        <v>317</v>
      </c>
      <c r="F231" s="9" t="s">
        <v>300</v>
      </c>
      <c r="G231" s="9">
        <v>117</v>
      </c>
      <c r="H231" s="9">
        <v>8</v>
      </c>
      <c r="I231" s="9">
        <v>4</v>
      </c>
      <c r="J231" s="16">
        <v>6.8376068376068383E-2</v>
      </c>
      <c r="K231" s="16">
        <v>3.4188034188034191E-2</v>
      </c>
    </row>
    <row r="232" spans="1:11" x14ac:dyDescent="0.25">
      <c r="A232" s="14" t="s">
        <v>173</v>
      </c>
      <c r="B232" s="14" t="s">
        <v>439</v>
      </c>
      <c r="C232" s="14" t="s">
        <v>621</v>
      </c>
      <c r="D232" s="14" t="s">
        <v>546</v>
      </c>
      <c r="E232" s="9" t="s">
        <v>317</v>
      </c>
      <c r="F232" s="9" t="s">
        <v>300</v>
      </c>
      <c r="G232" s="9">
        <v>229</v>
      </c>
      <c r="H232" s="9">
        <v>8</v>
      </c>
      <c r="I232" s="9">
        <v>0</v>
      </c>
      <c r="J232" s="16">
        <v>3.4934497816593878E-2</v>
      </c>
      <c r="K232" s="16">
        <v>0</v>
      </c>
    </row>
    <row r="233" spans="1:11" x14ac:dyDescent="0.25">
      <c r="A233" s="14" t="s">
        <v>179</v>
      </c>
      <c r="B233" s="14" t="s">
        <v>360</v>
      </c>
      <c r="C233" s="14" t="s">
        <v>603</v>
      </c>
      <c r="D233" s="14" t="s">
        <v>533</v>
      </c>
      <c r="E233" s="9" t="s">
        <v>317</v>
      </c>
      <c r="F233" s="9" t="s">
        <v>300</v>
      </c>
      <c r="G233" s="9">
        <v>96</v>
      </c>
      <c r="H233" s="9">
        <v>7</v>
      </c>
      <c r="I233" s="9">
        <v>0</v>
      </c>
      <c r="J233" s="16">
        <v>7.2916666666666671E-2</v>
      </c>
      <c r="K233" s="16">
        <v>0</v>
      </c>
    </row>
    <row r="234" spans="1:11" x14ac:dyDescent="0.25">
      <c r="A234" s="14" t="s">
        <v>180</v>
      </c>
      <c r="B234" s="14" t="s">
        <v>404</v>
      </c>
      <c r="C234" s="14" t="s">
        <v>616</v>
      </c>
      <c r="D234" s="14" t="s">
        <v>530</v>
      </c>
      <c r="E234" s="9" t="s">
        <v>317</v>
      </c>
      <c r="F234" s="9" t="s">
        <v>300</v>
      </c>
      <c r="G234" s="9">
        <v>341</v>
      </c>
      <c r="H234" s="9">
        <v>26</v>
      </c>
      <c r="I234" s="9">
        <v>11</v>
      </c>
      <c r="J234" s="16">
        <v>7.6246334310850442E-2</v>
      </c>
      <c r="K234" s="16">
        <v>3.2258064516129031E-2</v>
      </c>
    </row>
    <row r="235" spans="1:11" x14ac:dyDescent="0.25">
      <c r="A235" s="14" t="s">
        <v>182</v>
      </c>
      <c r="B235" s="14" t="s">
        <v>367</v>
      </c>
      <c r="C235" s="14" t="s">
        <v>610</v>
      </c>
      <c r="D235" s="14" t="s">
        <v>547</v>
      </c>
      <c r="E235" s="9" t="s">
        <v>317</v>
      </c>
      <c r="F235" s="9" t="s">
        <v>300</v>
      </c>
      <c r="G235" s="9">
        <v>107</v>
      </c>
      <c r="H235" s="9">
        <v>9</v>
      </c>
      <c r="I235" s="9">
        <v>2</v>
      </c>
      <c r="J235" s="16">
        <v>8.4112149532710276E-2</v>
      </c>
      <c r="K235" s="16">
        <v>1.8691588785046731E-2</v>
      </c>
    </row>
    <row r="236" spans="1:11" x14ac:dyDescent="0.25">
      <c r="A236" s="14" t="s">
        <v>183</v>
      </c>
      <c r="B236" s="14" t="s">
        <v>362</v>
      </c>
      <c r="C236" s="14" t="s">
        <v>608</v>
      </c>
      <c r="D236" s="14" t="s">
        <v>348</v>
      </c>
      <c r="E236" s="9" t="s">
        <v>317</v>
      </c>
      <c r="F236" s="9" t="s">
        <v>300</v>
      </c>
      <c r="G236" s="9">
        <v>152</v>
      </c>
      <c r="H236" s="9">
        <v>24</v>
      </c>
      <c r="I236" s="9">
        <v>0</v>
      </c>
      <c r="J236" s="16">
        <v>0.15789473684210531</v>
      </c>
      <c r="K236" s="16">
        <v>0</v>
      </c>
    </row>
    <row r="237" spans="1:11" x14ac:dyDescent="0.25">
      <c r="A237" s="14" t="s">
        <v>184</v>
      </c>
      <c r="B237" s="14" t="s">
        <v>362</v>
      </c>
      <c r="C237" s="14" t="s">
        <v>608</v>
      </c>
      <c r="D237" s="14" t="s">
        <v>548</v>
      </c>
      <c r="E237" s="9" t="s">
        <v>317</v>
      </c>
      <c r="F237" s="9" t="s">
        <v>300</v>
      </c>
      <c r="G237" s="9">
        <v>174</v>
      </c>
      <c r="H237" s="9">
        <v>56</v>
      </c>
      <c r="I237" s="9">
        <v>3</v>
      </c>
      <c r="J237" s="16">
        <v>0.32183908045977011</v>
      </c>
      <c r="K237" s="16">
        <v>1.7241379310344831E-2</v>
      </c>
    </row>
    <row r="238" spans="1:11" x14ac:dyDescent="0.25">
      <c r="A238" s="14" t="s">
        <v>185</v>
      </c>
      <c r="B238" s="14" t="s">
        <v>365</v>
      </c>
      <c r="C238" s="14" t="s">
        <v>609</v>
      </c>
      <c r="D238" s="14" t="s">
        <v>598</v>
      </c>
      <c r="E238" s="9" t="s">
        <v>317</v>
      </c>
      <c r="F238" s="9" t="s">
        <v>300</v>
      </c>
      <c r="G238" s="9">
        <v>324</v>
      </c>
      <c r="H238" s="9">
        <v>21</v>
      </c>
      <c r="I238" s="9">
        <v>14</v>
      </c>
      <c r="J238" s="16">
        <v>6.4814814814814811E-2</v>
      </c>
      <c r="K238" s="16">
        <v>4.3209876543209867E-2</v>
      </c>
    </row>
    <row r="239" spans="1:11" x14ac:dyDescent="0.25">
      <c r="A239" s="14" t="s">
        <v>187</v>
      </c>
      <c r="B239" s="14" t="s">
        <v>404</v>
      </c>
      <c r="C239" s="14" t="s">
        <v>616</v>
      </c>
      <c r="D239" s="14" t="s">
        <v>539</v>
      </c>
      <c r="E239" s="9" t="s">
        <v>317</v>
      </c>
      <c r="F239" s="9" t="s">
        <v>300</v>
      </c>
      <c r="G239" s="9">
        <v>73</v>
      </c>
      <c r="H239" s="9">
        <v>19</v>
      </c>
      <c r="I239" s="9">
        <v>2</v>
      </c>
      <c r="J239" s="16">
        <v>0.26027397260273971</v>
      </c>
      <c r="K239" s="16">
        <v>2.7397260273972601E-2</v>
      </c>
    </row>
    <row r="240" spans="1:11" x14ac:dyDescent="0.25">
      <c r="A240" s="14" t="s">
        <v>199</v>
      </c>
      <c r="B240" s="14" t="s">
        <v>549</v>
      </c>
      <c r="C240" s="14" t="s">
        <v>624</v>
      </c>
      <c r="D240" s="14" t="s">
        <v>599</v>
      </c>
      <c r="E240" s="9" t="s">
        <v>317</v>
      </c>
      <c r="F240" s="9" t="s">
        <v>300</v>
      </c>
      <c r="G240" s="9">
        <v>190</v>
      </c>
      <c r="H240" s="9">
        <v>24</v>
      </c>
      <c r="I240" s="9">
        <v>2</v>
      </c>
      <c r="J240" s="16">
        <v>0.12631578947368419</v>
      </c>
      <c r="K240" s="16">
        <v>1.0526315789473681E-2</v>
      </c>
    </row>
    <row r="241" spans="1:11" x14ac:dyDescent="0.25">
      <c r="A241" s="14" t="s">
        <v>227</v>
      </c>
      <c r="B241" s="14" t="s">
        <v>432</v>
      </c>
      <c r="C241" s="14" t="s">
        <v>618</v>
      </c>
      <c r="D241" s="14" t="s">
        <v>550</v>
      </c>
      <c r="E241" s="9" t="s">
        <v>317</v>
      </c>
      <c r="F241" s="9" t="s">
        <v>300</v>
      </c>
      <c r="G241" s="9">
        <v>81</v>
      </c>
      <c r="H241" s="9">
        <v>8</v>
      </c>
      <c r="I241" s="9">
        <v>0</v>
      </c>
      <c r="J241" s="16">
        <v>9.8765432098765427E-2</v>
      </c>
      <c r="K241" s="16">
        <v>0</v>
      </c>
    </row>
    <row r="242" spans="1:11" x14ac:dyDescent="0.25">
      <c r="A242" s="14" t="s">
        <v>251</v>
      </c>
      <c r="B242" s="14" t="s">
        <v>549</v>
      </c>
      <c r="C242" s="14" t="s">
        <v>624</v>
      </c>
      <c r="D242" s="14" t="s">
        <v>551</v>
      </c>
      <c r="E242" s="9" t="s">
        <v>317</v>
      </c>
      <c r="F242" s="9" t="s">
        <v>300</v>
      </c>
      <c r="G242" s="9">
        <v>104</v>
      </c>
      <c r="H242" s="9">
        <v>0</v>
      </c>
      <c r="I242" s="9">
        <v>0</v>
      </c>
      <c r="J242" s="16">
        <v>0</v>
      </c>
      <c r="K242" s="16">
        <v>0</v>
      </c>
    </row>
    <row r="243" spans="1:11" x14ac:dyDescent="0.25">
      <c r="A243" s="14" t="s">
        <v>252</v>
      </c>
      <c r="B243" s="14" t="s">
        <v>362</v>
      </c>
      <c r="C243" s="14" t="s">
        <v>608</v>
      </c>
      <c r="D243" s="14" t="s">
        <v>597</v>
      </c>
      <c r="E243" s="9" t="s">
        <v>317</v>
      </c>
      <c r="F243" s="9" t="s">
        <v>300</v>
      </c>
      <c r="G243" s="9">
        <v>55</v>
      </c>
      <c r="H243" s="9">
        <v>4</v>
      </c>
      <c r="I243" s="9">
        <v>1</v>
      </c>
      <c r="J243" s="16">
        <v>7.2727272727272724E-2</v>
      </c>
      <c r="K243" s="16">
        <v>1.8181818181818181E-2</v>
      </c>
    </row>
    <row r="244" spans="1:11" x14ac:dyDescent="0.25">
      <c r="A244" s="14" t="s">
        <v>268</v>
      </c>
      <c r="B244" s="14" t="s">
        <v>589</v>
      </c>
      <c r="C244" s="14" t="s">
        <v>604</v>
      </c>
      <c r="D244" s="14" t="s">
        <v>552</v>
      </c>
      <c r="E244" s="9" t="s">
        <v>317</v>
      </c>
      <c r="F244" s="9" t="s">
        <v>300</v>
      </c>
      <c r="G244" s="9">
        <v>57</v>
      </c>
      <c r="H244" s="9">
        <v>4</v>
      </c>
      <c r="I244" s="9">
        <v>1</v>
      </c>
      <c r="J244" s="16">
        <v>7.0175438596491224E-2</v>
      </c>
      <c r="K244" s="16">
        <v>1.754385964912281E-2</v>
      </c>
    </row>
    <row r="245" spans="1:11" x14ac:dyDescent="0.25">
      <c r="A245" s="14" t="s">
        <v>269</v>
      </c>
      <c r="B245" s="14" t="s">
        <v>432</v>
      </c>
      <c r="C245" s="14" t="s">
        <v>618</v>
      </c>
      <c r="D245" s="14" t="s">
        <v>553</v>
      </c>
      <c r="E245" s="9" t="s">
        <v>317</v>
      </c>
      <c r="F245" s="9" t="s">
        <v>300</v>
      </c>
      <c r="G245" s="9">
        <v>44</v>
      </c>
      <c r="H245" s="9">
        <v>3</v>
      </c>
      <c r="I245" s="9">
        <v>0</v>
      </c>
      <c r="J245" s="16">
        <v>6.8181818181818177E-2</v>
      </c>
      <c r="K245" s="16">
        <v>0</v>
      </c>
    </row>
    <row r="246" spans="1:11" x14ac:dyDescent="0.25">
      <c r="A246" s="14" t="s">
        <v>237</v>
      </c>
      <c r="B246" s="14" t="s">
        <v>495</v>
      </c>
      <c r="C246" s="14" t="s">
        <v>632</v>
      </c>
      <c r="D246" s="14" t="s">
        <v>554</v>
      </c>
      <c r="E246" s="9" t="s">
        <v>318</v>
      </c>
      <c r="F246" s="9" t="s">
        <v>301</v>
      </c>
      <c r="G246" s="9">
        <v>17</v>
      </c>
      <c r="H246" s="9">
        <v>2</v>
      </c>
      <c r="I246" s="9">
        <v>0</v>
      </c>
      <c r="J246" s="16">
        <v>0.1176470588235294</v>
      </c>
      <c r="K246" s="16">
        <v>0</v>
      </c>
    </row>
    <row r="247" spans="1:11" x14ac:dyDescent="0.25">
      <c r="A247" s="14" t="s">
        <v>272</v>
      </c>
      <c r="B247" s="14" t="s">
        <v>339</v>
      </c>
      <c r="C247" s="14" t="s">
        <v>627</v>
      </c>
      <c r="D247" s="14" t="s">
        <v>555</v>
      </c>
      <c r="E247" s="9" t="s">
        <v>318</v>
      </c>
      <c r="F247" s="9" t="s">
        <v>306</v>
      </c>
      <c r="G247" s="9">
        <v>41</v>
      </c>
      <c r="H247" s="9">
        <v>11</v>
      </c>
      <c r="I247" s="9">
        <v>0</v>
      </c>
      <c r="J247" s="16">
        <v>0.26829268292682928</v>
      </c>
      <c r="K247" s="16">
        <v>0</v>
      </c>
    </row>
    <row r="248" spans="1:11" x14ac:dyDescent="0.25">
      <c r="A248" s="14" t="s">
        <v>72</v>
      </c>
      <c r="B248" s="14" t="s">
        <v>379</v>
      </c>
      <c r="C248" s="14" t="s">
        <v>612</v>
      </c>
      <c r="D248" s="14" t="s">
        <v>556</v>
      </c>
      <c r="E248" s="9" t="s">
        <v>318</v>
      </c>
      <c r="F248" s="9" t="s">
        <v>302</v>
      </c>
      <c r="G248" s="9">
        <v>128</v>
      </c>
      <c r="H248" s="9">
        <v>24</v>
      </c>
      <c r="I248" s="9">
        <v>0</v>
      </c>
      <c r="J248" s="16">
        <v>0.1875</v>
      </c>
      <c r="K248" s="16">
        <v>0</v>
      </c>
    </row>
    <row r="249" spans="1:11" x14ac:dyDescent="0.25">
      <c r="A249" s="14" t="s">
        <v>160</v>
      </c>
      <c r="B249" s="14" t="s">
        <v>379</v>
      </c>
      <c r="C249" s="14" t="s">
        <v>612</v>
      </c>
      <c r="D249" s="14" t="s">
        <v>557</v>
      </c>
      <c r="E249" s="9" t="s">
        <v>318</v>
      </c>
      <c r="F249" s="9" t="s">
        <v>302</v>
      </c>
      <c r="G249" s="9">
        <v>132</v>
      </c>
      <c r="H249" s="9">
        <v>61</v>
      </c>
      <c r="I249" s="9">
        <v>0</v>
      </c>
      <c r="J249" s="16">
        <v>0.4621212121212121</v>
      </c>
      <c r="K249" s="16">
        <v>0</v>
      </c>
    </row>
    <row r="250" spans="1:11" x14ac:dyDescent="0.25">
      <c r="A250" s="14" t="s">
        <v>233</v>
      </c>
      <c r="B250" s="14" t="s">
        <v>379</v>
      </c>
      <c r="C250" s="14" t="s">
        <v>612</v>
      </c>
      <c r="D250" s="14" t="s">
        <v>558</v>
      </c>
      <c r="E250" s="9" t="s">
        <v>318</v>
      </c>
      <c r="F250" s="9" t="s">
        <v>302</v>
      </c>
      <c r="G250" s="9">
        <v>131</v>
      </c>
      <c r="H250" s="9">
        <v>70</v>
      </c>
      <c r="I250" s="9">
        <v>0</v>
      </c>
      <c r="J250" s="16">
        <v>0.53435114503816794</v>
      </c>
      <c r="K250" s="16">
        <v>0</v>
      </c>
    </row>
    <row r="251" spans="1:11" x14ac:dyDescent="0.25">
      <c r="A251" s="14" t="s">
        <v>254</v>
      </c>
      <c r="B251" s="14" t="s">
        <v>339</v>
      </c>
      <c r="C251" s="14" t="s">
        <v>627</v>
      </c>
      <c r="D251" s="14" t="s">
        <v>559</v>
      </c>
      <c r="E251" s="9" t="s">
        <v>318</v>
      </c>
      <c r="F251" s="9" t="s">
        <v>302</v>
      </c>
      <c r="G251" s="9">
        <v>15</v>
      </c>
      <c r="H251" s="9">
        <v>7</v>
      </c>
      <c r="I251" s="9">
        <v>0</v>
      </c>
      <c r="J251" s="16">
        <v>0.46666666666666667</v>
      </c>
      <c r="K251" s="16">
        <v>0</v>
      </c>
    </row>
    <row r="252" spans="1:11" x14ac:dyDescent="0.25">
      <c r="A252" s="14" t="s">
        <v>277</v>
      </c>
      <c r="B252" s="14" t="s">
        <v>379</v>
      </c>
      <c r="C252" s="14" t="s">
        <v>612</v>
      </c>
      <c r="D252" s="14" t="s">
        <v>560</v>
      </c>
      <c r="E252" s="9" t="s">
        <v>318</v>
      </c>
      <c r="F252" s="9" t="s">
        <v>302</v>
      </c>
      <c r="G252" s="9">
        <v>13</v>
      </c>
      <c r="H252" s="9">
        <v>4</v>
      </c>
      <c r="I252" s="9">
        <v>0</v>
      </c>
      <c r="J252" s="16">
        <v>0.30769230769230771</v>
      </c>
      <c r="K252" s="16">
        <v>0</v>
      </c>
    </row>
    <row r="253" spans="1:11" x14ac:dyDescent="0.25">
      <c r="A253" s="14" t="s">
        <v>34</v>
      </c>
      <c r="B253" s="14" t="s">
        <v>561</v>
      </c>
      <c r="C253" s="14" t="s">
        <v>562</v>
      </c>
      <c r="D253" s="14" t="s">
        <v>562</v>
      </c>
      <c r="E253" s="9" t="s">
        <v>318</v>
      </c>
      <c r="F253" s="9" t="s">
        <v>300</v>
      </c>
      <c r="G253" s="9">
        <v>47</v>
      </c>
      <c r="H253" s="9">
        <v>20</v>
      </c>
      <c r="I253" s="9">
        <v>5</v>
      </c>
      <c r="J253" s="16">
        <v>0.42553191489361702</v>
      </c>
      <c r="K253" s="16">
        <v>0.1063829787234043</v>
      </c>
    </row>
    <row r="254" spans="1:11" x14ac:dyDescent="0.25">
      <c r="A254" s="14" t="s">
        <v>38</v>
      </c>
      <c r="B254" s="14" t="s">
        <v>439</v>
      </c>
      <c r="C254" s="14" t="s">
        <v>621</v>
      </c>
      <c r="D254" s="14" t="s">
        <v>563</v>
      </c>
      <c r="E254" s="9" t="s">
        <v>318</v>
      </c>
      <c r="F254" s="9" t="s">
        <v>300</v>
      </c>
      <c r="G254" s="9">
        <v>349</v>
      </c>
      <c r="H254" s="9">
        <v>150</v>
      </c>
      <c r="I254" s="9">
        <v>2</v>
      </c>
      <c r="J254" s="16">
        <v>0.42979942693409739</v>
      </c>
      <c r="K254" s="16">
        <v>5.7306590257879646E-3</v>
      </c>
    </row>
    <row r="255" spans="1:11" x14ac:dyDescent="0.25">
      <c r="A255" s="14" t="s">
        <v>39</v>
      </c>
      <c r="B255" s="14" t="s">
        <v>440</v>
      </c>
      <c r="C255" s="14" t="s">
        <v>622</v>
      </c>
      <c r="D255" s="14" t="s">
        <v>564</v>
      </c>
      <c r="E255" s="9" t="s">
        <v>318</v>
      </c>
      <c r="F255" s="9" t="s">
        <v>300</v>
      </c>
      <c r="G255" s="9">
        <v>125</v>
      </c>
      <c r="H255" s="9">
        <v>40</v>
      </c>
      <c r="I255" s="9">
        <v>8</v>
      </c>
      <c r="J255" s="16">
        <v>0.32</v>
      </c>
      <c r="K255" s="16">
        <v>6.4000000000000001E-2</v>
      </c>
    </row>
    <row r="256" spans="1:11" x14ac:dyDescent="0.25">
      <c r="A256" s="14" t="s">
        <v>54</v>
      </c>
      <c r="B256" s="14" t="s">
        <v>439</v>
      </c>
      <c r="C256" s="14" t="s">
        <v>621</v>
      </c>
      <c r="D256" s="14" t="s">
        <v>600</v>
      </c>
      <c r="E256" s="9" t="s">
        <v>318</v>
      </c>
      <c r="F256" s="9" t="s">
        <v>300</v>
      </c>
      <c r="G256" s="9">
        <v>190</v>
      </c>
      <c r="H256" s="9">
        <v>120</v>
      </c>
      <c r="I256" s="9">
        <v>9</v>
      </c>
      <c r="J256" s="16">
        <v>0.63157894736842102</v>
      </c>
      <c r="K256" s="16">
        <v>4.736842105263158E-2</v>
      </c>
    </row>
    <row r="257" spans="1:11" x14ac:dyDescent="0.25">
      <c r="A257" s="14" t="s">
        <v>70</v>
      </c>
      <c r="B257" s="14" t="s">
        <v>432</v>
      </c>
      <c r="C257" s="14" t="s">
        <v>618</v>
      </c>
      <c r="D257" s="14" t="s">
        <v>565</v>
      </c>
      <c r="E257" s="9" t="s">
        <v>318</v>
      </c>
      <c r="F257" s="9" t="s">
        <v>300</v>
      </c>
      <c r="G257" s="9">
        <v>488</v>
      </c>
      <c r="H257" s="9">
        <v>174</v>
      </c>
      <c r="I257" s="9">
        <v>0</v>
      </c>
      <c r="J257" s="16">
        <v>0.35655737704918028</v>
      </c>
      <c r="K257" s="16">
        <v>0</v>
      </c>
    </row>
    <row r="258" spans="1:11" x14ac:dyDescent="0.25">
      <c r="A258" s="14" t="s">
        <v>71</v>
      </c>
      <c r="B258" s="14" t="s">
        <v>343</v>
      </c>
      <c r="C258" s="14" t="s">
        <v>606</v>
      </c>
      <c r="D258" s="14" t="s">
        <v>566</v>
      </c>
      <c r="E258" s="9" t="s">
        <v>318</v>
      </c>
      <c r="F258" s="9" t="s">
        <v>300</v>
      </c>
      <c r="G258" s="9">
        <v>101</v>
      </c>
      <c r="H258" s="9">
        <v>83</v>
      </c>
      <c r="I258" s="9">
        <v>7</v>
      </c>
      <c r="J258" s="16">
        <v>0.82178217821782173</v>
      </c>
      <c r="K258" s="16">
        <v>6.9306930693069313E-2</v>
      </c>
    </row>
    <row r="259" spans="1:11" x14ac:dyDescent="0.25">
      <c r="A259" s="14" t="s">
        <v>97</v>
      </c>
      <c r="B259" s="14" t="s">
        <v>341</v>
      </c>
      <c r="C259" s="14" t="s">
        <v>605</v>
      </c>
      <c r="D259" s="14" t="s">
        <v>567</v>
      </c>
      <c r="E259" s="9" t="s">
        <v>318</v>
      </c>
      <c r="F259" s="9" t="s">
        <v>300</v>
      </c>
      <c r="G259" s="9">
        <v>421</v>
      </c>
      <c r="H259" s="9">
        <v>321</v>
      </c>
      <c r="I259" s="9">
        <v>43</v>
      </c>
      <c r="J259" s="16">
        <v>0.76247030878859856</v>
      </c>
      <c r="K259" s="16">
        <v>0.10213776722090261</v>
      </c>
    </row>
    <row r="260" spans="1:11" x14ac:dyDescent="0.25">
      <c r="A260" s="14" t="s">
        <v>114</v>
      </c>
      <c r="B260" s="14" t="s">
        <v>343</v>
      </c>
      <c r="C260" s="14" t="s">
        <v>606</v>
      </c>
      <c r="D260" s="14" t="s">
        <v>567</v>
      </c>
      <c r="E260" s="9" t="s">
        <v>318</v>
      </c>
      <c r="F260" s="9" t="s">
        <v>300</v>
      </c>
      <c r="G260" s="9">
        <v>409</v>
      </c>
      <c r="H260" s="9">
        <v>363</v>
      </c>
      <c r="I260" s="9">
        <v>3</v>
      </c>
      <c r="J260" s="16">
        <v>0.8875305623471883</v>
      </c>
      <c r="K260" s="16">
        <v>7.3349633251833741E-3</v>
      </c>
    </row>
    <row r="261" spans="1:11" x14ac:dyDescent="0.25">
      <c r="A261" s="14" t="s">
        <v>117</v>
      </c>
      <c r="B261" s="14" t="s">
        <v>432</v>
      </c>
      <c r="C261" s="14" t="s">
        <v>618</v>
      </c>
      <c r="D261" s="14" t="s">
        <v>568</v>
      </c>
      <c r="E261" s="9" t="s">
        <v>318</v>
      </c>
      <c r="F261" s="9" t="s">
        <v>300</v>
      </c>
      <c r="G261" s="9">
        <v>127</v>
      </c>
      <c r="H261" s="9">
        <v>26</v>
      </c>
      <c r="I261" s="9">
        <v>0</v>
      </c>
      <c r="J261" s="16">
        <v>0.20472440944881889</v>
      </c>
      <c r="K261" s="16">
        <v>0</v>
      </c>
    </row>
    <row r="262" spans="1:11" x14ac:dyDescent="0.25">
      <c r="A262" s="14" t="s">
        <v>121</v>
      </c>
      <c r="B262" s="14" t="s">
        <v>541</v>
      </c>
      <c r="C262" s="14" t="s">
        <v>623</v>
      </c>
      <c r="D262" s="14" t="s">
        <v>569</v>
      </c>
      <c r="E262" s="9" t="s">
        <v>318</v>
      </c>
      <c r="F262" s="9" t="s">
        <v>300</v>
      </c>
      <c r="G262" s="9">
        <v>143</v>
      </c>
      <c r="H262" s="9">
        <v>75</v>
      </c>
      <c r="I262" s="9">
        <v>5</v>
      </c>
      <c r="J262" s="16">
        <v>0.52447552447552448</v>
      </c>
      <c r="K262" s="16">
        <v>3.4965034965034968E-2</v>
      </c>
    </row>
    <row r="263" spans="1:11" x14ac:dyDescent="0.25">
      <c r="A263" s="14" t="s">
        <v>126</v>
      </c>
      <c r="B263" s="14" t="s">
        <v>570</v>
      </c>
      <c r="C263" s="14" t="s">
        <v>571</v>
      </c>
      <c r="D263" s="14" t="s">
        <v>571</v>
      </c>
      <c r="E263" s="9" t="s">
        <v>318</v>
      </c>
      <c r="F263" s="9" t="s">
        <v>300</v>
      </c>
      <c r="G263" s="9">
        <v>70</v>
      </c>
      <c r="H263" s="9">
        <v>38</v>
      </c>
      <c r="I263" s="9">
        <v>1</v>
      </c>
      <c r="J263" s="16">
        <v>0.54285714285714282</v>
      </c>
      <c r="K263" s="16">
        <v>1.428571428571429E-2</v>
      </c>
    </row>
    <row r="264" spans="1:11" x14ac:dyDescent="0.25">
      <c r="A264" s="14" t="s">
        <v>128</v>
      </c>
      <c r="B264" s="14" t="s">
        <v>541</v>
      </c>
      <c r="C264" s="14" t="s">
        <v>623</v>
      </c>
      <c r="D264" s="14" t="s">
        <v>572</v>
      </c>
      <c r="E264" s="9" t="s">
        <v>318</v>
      </c>
      <c r="F264" s="9" t="s">
        <v>300</v>
      </c>
      <c r="G264" s="9">
        <v>101</v>
      </c>
      <c r="H264" s="9">
        <v>63</v>
      </c>
      <c r="I264" s="9">
        <v>17</v>
      </c>
      <c r="J264" s="16">
        <v>0.62376237623762376</v>
      </c>
      <c r="K264" s="16">
        <v>0.1683168316831683</v>
      </c>
    </row>
    <row r="265" spans="1:11" x14ac:dyDescent="0.25">
      <c r="A265" s="14" t="s">
        <v>144</v>
      </c>
      <c r="B265" s="14" t="s">
        <v>549</v>
      </c>
      <c r="C265" s="14" t="s">
        <v>624</v>
      </c>
      <c r="D265" s="14" t="s">
        <v>573</v>
      </c>
      <c r="E265" s="9" t="s">
        <v>318</v>
      </c>
      <c r="F265" s="9" t="s">
        <v>300</v>
      </c>
      <c r="G265" s="9">
        <v>118</v>
      </c>
      <c r="H265" s="9">
        <v>77</v>
      </c>
      <c r="I265" s="9">
        <v>20</v>
      </c>
      <c r="J265" s="16">
        <v>0.65254237288135597</v>
      </c>
      <c r="K265" s="16">
        <v>0.16949152542372881</v>
      </c>
    </row>
    <row r="266" spans="1:11" x14ac:dyDescent="0.25">
      <c r="A266" s="14" t="s">
        <v>150</v>
      </c>
      <c r="B266" s="14" t="s">
        <v>352</v>
      </c>
      <c r="C266" s="14" t="s">
        <v>607</v>
      </c>
      <c r="D266" s="14" t="s">
        <v>574</v>
      </c>
      <c r="E266" s="9" t="s">
        <v>318</v>
      </c>
      <c r="F266" s="9" t="s">
        <v>300</v>
      </c>
      <c r="G266" s="9">
        <v>97</v>
      </c>
      <c r="H266" s="9">
        <v>28</v>
      </c>
      <c r="I266" s="9">
        <v>2</v>
      </c>
      <c r="J266" s="16">
        <v>0.28865979381443302</v>
      </c>
      <c r="K266" s="16">
        <v>2.0618556701030931E-2</v>
      </c>
    </row>
    <row r="267" spans="1:11" x14ac:dyDescent="0.25">
      <c r="A267" s="14" t="s">
        <v>161</v>
      </c>
      <c r="B267" s="14" t="s">
        <v>365</v>
      </c>
      <c r="C267" s="14" t="s">
        <v>609</v>
      </c>
      <c r="D267" s="14" t="s">
        <v>575</v>
      </c>
      <c r="E267" s="9" t="s">
        <v>318</v>
      </c>
      <c r="F267" s="9" t="s">
        <v>300</v>
      </c>
      <c r="G267" s="9">
        <v>49</v>
      </c>
      <c r="H267" s="9">
        <v>24</v>
      </c>
      <c r="I267" s="9">
        <v>9</v>
      </c>
      <c r="J267" s="16">
        <v>0.48979591836734693</v>
      </c>
      <c r="K267" s="16">
        <v>0.18367346938775511</v>
      </c>
    </row>
    <row r="268" spans="1:11" x14ac:dyDescent="0.25">
      <c r="A268" s="14" t="s">
        <v>162</v>
      </c>
      <c r="B268" s="14" t="s">
        <v>440</v>
      </c>
      <c r="C268" s="14" t="s">
        <v>622</v>
      </c>
      <c r="D268" s="14" t="s">
        <v>574</v>
      </c>
      <c r="E268" s="9" t="s">
        <v>318</v>
      </c>
      <c r="F268" s="9" t="s">
        <v>300</v>
      </c>
      <c r="G268" s="9">
        <v>60</v>
      </c>
      <c r="H268" s="9">
        <v>34</v>
      </c>
      <c r="I268" s="9">
        <v>3</v>
      </c>
      <c r="J268" s="16">
        <v>0.56666666666666665</v>
      </c>
      <c r="K268" s="16">
        <v>0.05</v>
      </c>
    </row>
    <row r="269" spans="1:11" x14ac:dyDescent="0.25">
      <c r="A269" s="14" t="s">
        <v>166</v>
      </c>
      <c r="B269" s="14" t="s">
        <v>404</v>
      </c>
      <c r="C269" s="14" t="s">
        <v>616</v>
      </c>
      <c r="D269" s="14" t="s">
        <v>576</v>
      </c>
      <c r="E269" s="9" t="s">
        <v>318</v>
      </c>
      <c r="F269" s="9" t="s">
        <v>300</v>
      </c>
      <c r="G269" s="9">
        <v>41</v>
      </c>
      <c r="H269" s="9">
        <v>25</v>
      </c>
      <c r="I269" s="9">
        <v>2</v>
      </c>
      <c r="J269" s="16">
        <v>0.6097560975609756</v>
      </c>
      <c r="K269" s="16">
        <v>4.878048780487805E-2</v>
      </c>
    </row>
    <row r="270" spans="1:11" x14ac:dyDescent="0.25">
      <c r="A270" s="14" t="s">
        <v>169</v>
      </c>
      <c r="B270" s="14" t="s">
        <v>541</v>
      </c>
      <c r="C270" s="14" t="s">
        <v>623</v>
      </c>
      <c r="D270" s="14" t="s">
        <v>577</v>
      </c>
      <c r="E270" s="9" t="s">
        <v>318</v>
      </c>
      <c r="F270" s="9" t="s">
        <v>300</v>
      </c>
      <c r="G270" s="9">
        <v>41</v>
      </c>
      <c r="H270" s="9">
        <v>11</v>
      </c>
      <c r="I270" s="9">
        <v>0</v>
      </c>
      <c r="J270" s="16">
        <v>0.26829268292682928</v>
      </c>
      <c r="K270" s="16">
        <v>0</v>
      </c>
    </row>
    <row r="271" spans="1:11" x14ac:dyDescent="0.25">
      <c r="A271" s="14" t="s">
        <v>171</v>
      </c>
      <c r="B271" s="14" t="s">
        <v>387</v>
      </c>
      <c r="C271" s="14" t="s">
        <v>614</v>
      </c>
      <c r="D271" s="14" t="s">
        <v>578</v>
      </c>
      <c r="E271" s="9" t="s">
        <v>318</v>
      </c>
      <c r="F271" s="9" t="s">
        <v>300</v>
      </c>
      <c r="G271" s="9">
        <v>132</v>
      </c>
      <c r="H271" s="9">
        <v>77</v>
      </c>
      <c r="I271" s="9">
        <v>12</v>
      </c>
      <c r="J271" s="16">
        <v>0.58333333333333337</v>
      </c>
      <c r="K271" s="16">
        <v>9.0909090909090912E-2</v>
      </c>
    </row>
    <row r="272" spans="1:11" x14ac:dyDescent="0.25">
      <c r="A272" s="14" t="s">
        <v>172</v>
      </c>
      <c r="B272" s="14" t="s">
        <v>589</v>
      </c>
      <c r="C272" s="14" t="s">
        <v>604</v>
      </c>
      <c r="D272" s="14" t="s">
        <v>579</v>
      </c>
      <c r="E272" s="9" t="s">
        <v>318</v>
      </c>
      <c r="F272" s="9" t="s">
        <v>300</v>
      </c>
      <c r="G272" s="9">
        <v>252</v>
      </c>
      <c r="H272" s="9">
        <v>115</v>
      </c>
      <c r="I272" s="9">
        <v>54</v>
      </c>
      <c r="J272" s="16">
        <v>0.45634920634920628</v>
      </c>
      <c r="K272" s="16">
        <v>0.2142857142857143</v>
      </c>
    </row>
    <row r="273" spans="1:11" x14ac:dyDescent="0.25">
      <c r="A273" s="14" t="s">
        <v>174</v>
      </c>
      <c r="B273" s="14" t="s">
        <v>391</v>
      </c>
      <c r="C273" s="14" t="s">
        <v>615</v>
      </c>
      <c r="D273" s="14" t="s">
        <v>580</v>
      </c>
      <c r="E273" s="9" t="s">
        <v>318</v>
      </c>
      <c r="F273" s="9" t="s">
        <v>300</v>
      </c>
      <c r="G273" s="9">
        <v>157</v>
      </c>
      <c r="H273" s="9">
        <v>72</v>
      </c>
      <c r="I273" s="9">
        <v>44</v>
      </c>
      <c r="J273" s="16">
        <v>0.45859872611464969</v>
      </c>
      <c r="K273" s="16">
        <v>0.28025477707006369</v>
      </c>
    </row>
    <row r="274" spans="1:11" x14ac:dyDescent="0.25">
      <c r="A274" s="14" t="s">
        <v>188</v>
      </c>
      <c r="B274" s="14" t="s">
        <v>352</v>
      </c>
      <c r="C274" s="14" t="s">
        <v>607</v>
      </c>
      <c r="D274" s="14" t="s">
        <v>579</v>
      </c>
      <c r="E274" s="9" t="s">
        <v>318</v>
      </c>
      <c r="F274" s="9" t="s">
        <v>300</v>
      </c>
      <c r="G274" s="9">
        <v>131</v>
      </c>
      <c r="H274" s="9">
        <v>53</v>
      </c>
      <c r="I274" s="9">
        <v>5</v>
      </c>
      <c r="J274" s="16">
        <v>0.40458015267175568</v>
      </c>
      <c r="K274" s="16">
        <v>3.8167938931297711E-2</v>
      </c>
    </row>
    <row r="275" spans="1:11" x14ac:dyDescent="0.25">
      <c r="A275" s="14" t="s">
        <v>190</v>
      </c>
      <c r="B275" s="14" t="s">
        <v>369</v>
      </c>
      <c r="C275" s="14" t="s">
        <v>611</v>
      </c>
      <c r="D275" s="14" t="s">
        <v>601</v>
      </c>
      <c r="E275" s="9" t="s">
        <v>318</v>
      </c>
      <c r="F275" s="9" t="s">
        <v>300</v>
      </c>
      <c r="G275" s="9">
        <v>136</v>
      </c>
      <c r="H275" s="9">
        <v>81</v>
      </c>
      <c r="I275" s="9">
        <v>35</v>
      </c>
      <c r="J275" s="16">
        <v>0.59558823529411764</v>
      </c>
      <c r="K275" s="16">
        <v>0.25735294117647062</v>
      </c>
    </row>
    <row r="276" spans="1:11" x14ac:dyDescent="0.25">
      <c r="A276" s="14" t="s">
        <v>196</v>
      </c>
      <c r="B276" s="14" t="s">
        <v>541</v>
      </c>
      <c r="C276" s="14" t="s">
        <v>623</v>
      </c>
      <c r="D276" s="14" t="s">
        <v>581</v>
      </c>
      <c r="E276" s="9" t="s">
        <v>318</v>
      </c>
      <c r="F276" s="9" t="s">
        <v>300</v>
      </c>
      <c r="G276" s="9">
        <v>125</v>
      </c>
      <c r="H276" s="9">
        <v>94</v>
      </c>
      <c r="I276" s="9">
        <v>7</v>
      </c>
      <c r="J276" s="16">
        <v>0.752</v>
      </c>
      <c r="K276" s="16">
        <v>5.6000000000000001E-2</v>
      </c>
    </row>
    <row r="277" spans="1:11" x14ac:dyDescent="0.25">
      <c r="A277" s="14" t="s">
        <v>202</v>
      </c>
      <c r="B277" s="14" t="s">
        <v>435</v>
      </c>
      <c r="C277" s="14" t="s">
        <v>619</v>
      </c>
      <c r="D277" s="14" t="s">
        <v>574</v>
      </c>
      <c r="E277" s="9" t="s">
        <v>318</v>
      </c>
      <c r="F277" s="9" t="s">
        <v>300</v>
      </c>
      <c r="G277" s="9">
        <v>73</v>
      </c>
      <c r="H277" s="9">
        <v>23</v>
      </c>
      <c r="I277" s="9">
        <v>0</v>
      </c>
      <c r="J277" s="16">
        <v>0.31506849315068491</v>
      </c>
      <c r="K277" s="16">
        <v>0</v>
      </c>
    </row>
    <row r="278" spans="1:11" x14ac:dyDescent="0.25">
      <c r="A278" s="14" t="s">
        <v>209</v>
      </c>
      <c r="B278" s="14" t="s">
        <v>439</v>
      </c>
      <c r="C278" s="14" t="s">
        <v>621</v>
      </c>
      <c r="D278" s="14" t="s">
        <v>574</v>
      </c>
      <c r="E278" s="9" t="s">
        <v>318</v>
      </c>
      <c r="F278" s="9" t="s">
        <v>300</v>
      </c>
      <c r="G278" s="9">
        <v>102</v>
      </c>
      <c r="H278" s="9">
        <v>39</v>
      </c>
      <c r="I278" s="9">
        <v>9</v>
      </c>
      <c r="J278" s="16">
        <v>0.38235294117647062</v>
      </c>
      <c r="K278" s="16">
        <v>8.8235294117647065E-2</v>
      </c>
    </row>
    <row r="279" spans="1:11" x14ac:dyDescent="0.25">
      <c r="A279" s="14" t="s">
        <v>210</v>
      </c>
      <c r="B279" s="14" t="s">
        <v>367</v>
      </c>
      <c r="C279" s="14" t="s">
        <v>610</v>
      </c>
      <c r="D279" s="14" t="s">
        <v>579</v>
      </c>
      <c r="E279" s="9" t="s">
        <v>318</v>
      </c>
      <c r="F279" s="9" t="s">
        <v>300</v>
      </c>
      <c r="G279" s="9">
        <v>37</v>
      </c>
      <c r="H279" s="9">
        <v>27</v>
      </c>
      <c r="I279" s="9">
        <v>1</v>
      </c>
      <c r="J279" s="16">
        <v>0.72972972972972971</v>
      </c>
      <c r="K279" s="16">
        <v>2.7027027027027029E-2</v>
      </c>
    </row>
    <row r="280" spans="1:11" x14ac:dyDescent="0.25">
      <c r="A280" s="14" t="s">
        <v>234</v>
      </c>
      <c r="B280" s="14" t="s">
        <v>429</v>
      </c>
      <c r="C280" s="14" t="s">
        <v>617</v>
      </c>
      <c r="D280" s="14" t="s">
        <v>574</v>
      </c>
      <c r="E280" s="9" t="s">
        <v>318</v>
      </c>
      <c r="F280" s="9" t="s">
        <v>300</v>
      </c>
      <c r="G280" s="9">
        <v>94</v>
      </c>
      <c r="H280" s="9">
        <v>44</v>
      </c>
      <c r="I280" s="9">
        <v>1</v>
      </c>
      <c r="J280" s="16">
        <v>0.46808510638297868</v>
      </c>
      <c r="K280" s="16">
        <v>1.063829787234043E-2</v>
      </c>
    </row>
    <row r="281" spans="1:11" x14ac:dyDescent="0.25">
      <c r="A281" s="14" t="s">
        <v>238</v>
      </c>
      <c r="B281" s="14" t="s">
        <v>582</v>
      </c>
      <c r="C281" s="14" t="s">
        <v>583</v>
      </c>
      <c r="D281" s="14" t="s">
        <v>583</v>
      </c>
      <c r="E281" s="9" t="s">
        <v>318</v>
      </c>
      <c r="F281" s="9" t="s">
        <v>300</v>
      </c>
      <c r="G281" s="9">
        <v>57</v>
      </c>
      <c r="H281" s="9">
        <v>19</v>
      </c>
      <c r="I281" s="9">
        <v>1</v>
      </c>
      <c r="J281" s="16">
        <v>0.33333333333333331</v>
      </c>
      <c r="K281" s="16">
        <v>1.754385964912281E-2</v>
      </c>
    </row>
    <row r="282" spans="1:11" x14ac:dyDescent="0.25">
      <c r="A282" s="14" t="s">
        <v>245</v>
      </c>
      <c r="B282" s="14" t="s">
        <v>429</v>
      </c>
      <c r="C282" s="14" t="s">
        <v>617</v>
      </c>
      <c r="D282" s="14" t="s">
        <v>584</v>
      </c>
      <c r="E282" s="9" t="s">
        <v>318</v>
      </c>
      <c r="F282" s="9" t="s">
        <v>300</v>
      </c>
      <c r="G282" s="9">
        <v>12</v>
      </c>
      <c r="H282" s="9">
        <v>9</v>
      </c>
      <c r="I282" s="9">
        <v>0</v>
      </c>
      <c r="J282" s="16">
        <v>0.75</v>
      </c>
      <c r="K282" s="16">
        <v>0</v>
      </c>
    </row>
    <row r="283" spans="1:11" x14ac:dyDescent="0.25">
      <c r="A283" s="14" t="s">
        <v>256</v>
      </c>
      <c r="B283" s="14" t="s">
        <v>541</v>
      </c>
      <c r="C283" s="14" t="s">
        <v>623</v>
      </c>
      <c r="D283" s="14" t="s">
        <v>585</v>
      </c>
      <c r="E283" s="9" t="s">
        <v>318</v>
      </c>
      <c r="F283" s="9" t="s">
        <v>300</v>
      </c>
      <c r="G283" s="9">
        <v>119</v>
      </c>
      <c r="H283" s="9">
        <v>63</v>
      </c>
      <c r="I283" s="9">
        <v>35</v>
      </c>
      <c r="J283" s="16">
        <v>0.52941176470588236</v>
      </c>
      <c r="K283" s="16">
        <v>0.29411764705882348</v>
      </c>
    </row>
    <row r="284" spans="1:11" x14ac:dyDescent="0.25">
      <c r="A284" s="14" t="s">
        <v>257</v>
      </c>
      <c r="B284" s="14" t="s">
        <v>432</v>
      </c>
      <c r="C284" s="14" t="s">
        <v>618</v>
      </c>
      <c r="D284" s="14" t="s">
        <v>574</v>
      </c>
      <c r="E284" s="9" t="s">
        <v>318</v>
      </c>
      <c r="F284" s="9" t="s">
        <v>300</v>
      </c>
      <c r="G284" s="9">
        <v>103</v>
      </c>
      <c r="H284" s="9">
        <v>50</v>
      </c>
      <c r="I284" s="9">
        <v>1</v>
      </c>
      <c r="J284" s="16">
        <v>0.4854368932038835</v>
      </c>
      <c r="K284" s="16">
        <v>9.7087378640776691E-3</v>
      </c>
    </row>
    <row r="285" spans="1:11" x14ac:dyDescent="0.25">
      <c r="A285" s="14" t="s">
        <v>262</v>
      </c>
      <c r="B285" s="14" t="s">
        <v>343</v>
      </c>
      <c r="C285" s="14" t="s">
        <v>606</v>
      </c>
      <c r="D285" s="14" t="s">
        <v>586</v>
      </c>
      <c r="E285" s="9" t="s">
        <v>318</v>
      </c>
      <c r="F285" s="9" t="s">
        <v>300</v>
      </c>
      <c r="G285" s="9">
        <v>14</v>
      </c>
      <c r="H285" s="9">
        <v>12</v>
      </c>
      <c r="I285" s="9">
        <v>0</v>
      </c>
      <c r="J285" s="16">
        <v>0.8571428571428571</v>
      </c>
      <c r="K285" s="16">
        <v>0</v>
      </c>
    </row>
    <row r="286" spans="1:11" x14ac:dyDescent="0.25">
      <c r="A286" s="14" t="s">
        <v>265</v>
      </c>
      <c r="B286" s="14" t="s">
        <v>365</v>
      </c>
      <c r="C286" s="14" t="s">
        <v>609</v>
      </c>
      <c r="D286" s="14" t="s">
        <v>587</v>
      </c>
      <c r="E286" s="9" t="s">
        <v>318</v>
      </c>
      <c r="F286" s="9" t="s">
        <v>300</v>
      </c>
      <c r="G286" s="9">
        <v>66</v>
      </c>
      <c r="H286" s="9">
        <v>24</v>
      </c>
      <c r="I286" s="9">
        <v>0</v>
      </c>
      <c r="J286" s="16">
        <v>0.36363636363636359</v>
      </c>
      <c r="K286" s="16">
        <v>0</v>
      </c>
    </row>
    <row r="287" spans="1:11" x14ac:dyDescent="0.25">
      <c r="A287" s="14" t="s">
        <v>276</v>
      </c>
      <c r="B287" s="14" t="s">
        <v>439</v>
      </c>
      <c r="C287" s="14" t="s">
        <v>621</v>
      </c>
      <c r="D287" s="14" t="s">
        <v>584</v>
      </c>
      <c r="E287" s="9" t="s">
        <v>318</v>
      </c>
      <c r="F287" s="9" t="s">
        <v>300</v>
      </c>
      <c r="G287" s="9">
        <v>43</v>
      </c>
      <c r="H287" s="9">
        <v>17</v>
      </c>
      <c r="I287" s="9">
        <v>0</v>
      </c>
      <c r="J287" s="16">
        <v>0.39534883720930231</v>
      </c>
      <c r="K287" s="16">
        <v>0</v>
      </c>
    </row>
    <row r="288" spans="1:11" x14ac:dyDescent="0.25">
      <c r="A288" s="14" t="s">
        <v>278</v>
      </c>
      <c r="B288" s="14" t="s">
        <v>404</v>
      </c>
      <c r="C288" s="14" t="s">
        <v>616</v>
      </c>
      <c r="D288" s="14" t="s">
        <v>574</v>
      </c>
      <c r="E288" s="9" t="s">
        <v>318</v>
      </c>
      <c r="F288" s="9" t="s">
        <v>300</v>
      </c>
      <c r="G288" s="9">
        <v>28</v>
      </c>
      <c r="H288" s="9">
        <v>15</v>
      </c>
      <c r="I288" s="9">
        <v>2</v>
      </c>
      <c r="J288" s="16">
        <v>0.5357142857142857</v>
      </c>
      <c r="K288" s="16">
        <v>7.1428571428571425E-2</v>
      </c>
    </row>
    <row r="289" spans="1:11" x14ac:dyDescent="0.25">
      <c r="A289" s="14" t="s">
        <v>285</v>
      </c>
      <c r="B289" s="14" t="s">
        <v>549</v>
      </c>
      <c r="C289" s="14" t="s">
        <v>624</v>
      </c>
      <c r="D289" s="14" t="s">
        <v>588</v>
      </c>
      <c r="E289" s="9" t="s">
        <v>318</v>
      </c>
      <c r="F289" s="9" t="s">
        <v>300</v>
      </c>
      <c r="G289" s="9">
        <v>24</v>
      </c>
      <c r="H289" s="9">
        <v>21</v>
      </c>
      <c r="I289" s="9">
        <v>0</v>
      </c>
      <c r="J289" s="16">
        <v>0.875</v>
      </c>
      <c r="K289" s="16">
        <v>0</v>
      </c>
    </row>
    <row r="290" spans="1:11" x14ac:dyDescent="0.25">
      <c r="A290" s="14" t="s">
        <v>289</v>
      </c>
      <c r="B290" s="14" t="s">
        <v>432</v>
      </c>
      <c r="C290" s="14" t="s">
        <v>618</v>
      </c>
      <c r="D290" s="14" t="s">
        <v>584</v>
      </c>
      <c r="E290" s="9" t="s">
        <v>318</v>
      </c>
      <c r="F290" s="9" t="s">
        <v>300</v>
      </c>
      <c r="G290" s="9">
        <v>19</v>
      </c>
      <c r="H290" s="9">
        <v>9</v>
      </c>
      <c r="I290" s="9">
        <v>0</v>
      </c>
      <c r="J290" s="16">
        <v>0.47368421052631582</v>
      </c>
      <c r="K290" s="16">
        <v>0</v>
      </c>
    </row>
  </sheetData>
  <autoFilter ref="A1:K290"/>
  <sortState ref="A2:P290">
    <sortCondition ref="F2:F29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B32" sqref="B32"/>
    </sheetView>
  </sheetViews>
  <sheetFormatPr defaultRowHeight="15" x14ac:dyDescent="0.25"/>
  <cols>
    <col min="1" max="1" width="66.7109375" customWidth="1"/>
    <col min="2" max="2" width="64.140625" customWidth="1"/>
  </cols>
  <sheetData>
    <row r="1" spans="1:2" x14ac:dyDescent="0.25">
      <c r="A1" t="s">
        <v>320</v>
      </c>
    </row>
    <row r="2" spans="1:2" x14ac:dyDescent="0.25">
      <c r="A2" s="1" t="s">
        <v>321</v>
      </c>
      <c r="B2" s="13" t="s">
        <v>626</v>
      </c>
    </row>
    <row r="3" spans="1:2" x14ac:dyDescent="0.25">
      <c r="A3" s="1" t="s">
        <v>339</v>
      </c>
      <c r="B3" s="13" t="s">
        <v>627</v>
      </c>
    </row>
    <row r="4" spans="1:2" x14ac:dyDescent="0.25">
      <c r="A4" s="1" t="s">
        <v>341</v>
      </c>
      <c r="B4" s="13" t="s">
        <v>605</v>
      </c>
    </row>
    <row r="5" spans="1:2" x14ac:dyDescent="0.25">
      <c r="A5" s="1" t="s">
        <v>343</v>
      </c>
      <c r="B5" s="13" t="s">
        <v>606</v>
      </c>
    </row>
    <row r="6" spans="1:2" x14ac:dyDescent="0.25">
      <c r="A6" s="1" t="s">
        <v>346</v>
      </c>
      <c r="B6" s="13" t="s">
        <v>602</v>
      </c>
    </row>
    <row r="7" spans="1:2" x14ac:dyDescent="0.25">
      <c r="A7" s="1" t="s">
        <v>352</v>
      </c>
      <c r="B7" s="13" t="s">
        <v>607</v>
      </c>
    </row>
    <row r="8" spans="1:2" x14ac:dyDescent="0.25">
      <c r="A8" s="1" t="s">
        <v>357</v>
      </c>
      <c r="B8" s="13" t="s">
        <v>628</v>
      </c>
    </row>
    <row r="9" spans="1:2" x14ac:dyDescent="0.25">
      <c r="A9" s="1" t="s">
        <v>360</v>
      </c>
      <c r="B9" s="13" t="s">
        <v>603</v>
      </c>
    </row>
    <row r="10" spans="1:2" x14ac:dyDescent="0.25">
      <c r="A10" s="1" t="s">
        <v>362</v>
      </c>
      <c r="B10" s="13" t="s">
        <v>608</v>
      </c>
    </row>
    <row r="11" spans="1:2" x14ac:dyDescent="0.25">
      <c r="A11" s="1" t="s">
        <v>589</v>
      </c>
      <c r="B11" s="13" t="s">
        <v>604</v>
      </c>
    </row>
    <row r="12" spans="1:2" x14ac:dyDescent="0.25">
      <c r="A12" s="1" t="s">
        <v>365</v>
      </c>
      <c r="B12" s="13" t="s">
        <v>609</v>
      </c>
    </row>
    <row r="13" spans="1:2" x14ac:dyDescent="0.25">
      <c r="A13" s="1" t="s">
        <v>367</v>
      </c>
      <c r="B13" s="13" t="s">
        <v>610</v>
      </c>
    </row>
    <row r="14" spans="1:2" x14ac:dyDescent="0.25">
      <c r="A14" s="1" t="s">
        <v>369</v>
      </c>
      <c r="B14" s="13" t="s">
        <v>611</v>
      </c>
    </row>
    <row r="15" spans="1:2" x14ac:dyDescent="0.25">
      <c r="A15" s="1" t="s">
        <v>379</v>
      </c>
      <c r="B15" s="13" t="s">
        <v>612</v>
      </c>
    </row>
    <row r="16" spans="1:2" x14ac:dyDescent="0.25">
      <c r="A16" s="1" t="s">
        <v>384</v>
      </c>
      <c r="B16" s="13" t="s">
        <v>613</v>
      </c>
    </row>
    <row r="17" spans="1:2" x14ac:dyDescent="0.25">
      <c r="A17" s="1" t="s">
        <v>387</v>
      </c>
      <c r="B17" s="13" t="s">
        <v>614</v>
      </c>
    </row>
    <row r="18" spans="1:2" x14ac:dyDescent="0.25">
      <c r="A18" s="1" t="s">
        <v>391</v>
      </c>
      <c r="B18" s="13" t="s">
        <v>615</v>
      </c>
    </row>
    <row r="19" spans="1:2" x14ac:dyDescent="0.25">
      <c r="A19" s="1" t="s">
        <v>395</v>
      </c>
      <c r="B19" s="13" t="s">
        <v>396</v>
      </c>
    </row>
    <row r="20" spans="1:2" x14ac:dyDescent="0.25">
      <c r="A20" s="1" t="s">
        <v>404</v>
      </c>
      <c r="B20" s="13" t="s">
        <v>616</v>
      </c>
    </row>
    <row r="21" spans="1:2" x14ac:dyDescent="0.25">
      <c r="A21" s="1" t="s">
        <v>413</v>
      </c>
      <c r="B21" s="13" t="s">
        <v>629</v>
      </c>
    </row>
    <row r="22" spans="1:2" x14ac:dyDescent="0.25">
      <c r="A22" s="1" t="s">
        <v>429</v>
      </c>
      <c r="B22" s="13" t="s">
        <v>617</v>
      </c>
    </row>
    <row r="23" spans="1:2" x14ac:dyDescent="0.25">
      <c r="A23" s="1" t="s">
        <v>432</v>
      </c>
      <c r="B23" s="13" t="s">
        <v>618</v>
      </c>
    </row>
    <row r="24" spans="1:2" x14ac:dyDescent="0.25">
      <c r="A24" s="1" t="s">
        <v>435</v>
      </c>
      <c r="B24" s="13" t="s">
        <v>619</v>
      </c>
    </row>
    <row r="25" spans="1:2" x14ac:dyDescent="0.25">
      <c r="A25" s="1" t="s">
        <v>436</v>
      </c>
      <c r="B25" s="13" t="s">
        <v>620</v>
      </c>
    </row>
    <row r="26" spans="1:2" x14ac:dyDescent="0.25">
      <c r="A26" s="1" t="s">
        <v>439</v>
      </c>
      <c r="B26" s="13" t="s">
        <v>621</v>
      </c>
    </row>
    <row r="27" spans="1:2" x14ac:dyDescent="0.25">
      <c r="A27" s="1" t="s">
        <v>440</v>
      </c>
      <c r="B27" s="13" t="s">
        <v>622</v>
      </c>
    </row>
    <row r="28" spans="1:2" x14ac:dyDescent="0.25">
      <c r="A28" s="1" t="s">
        <v>444</v>
      </c>
      <c r="B28" s="13" t="s">
        <v>630</v>
      </c>
    </row>
    <row r="29" spans="1:2" x14ac:dyDescent="0.25">
      <c r="A29" s="1" t="s">
        <v>459</v>
      </c>
      <c r="B29" s="13" t="s">
        <v>631</v>
      </c>
    </row>
    <row r="30" spans="1:2" x14ac:dyDescent="0.25">
      <c r="A30" s="1" t="s">
        <v>218</v>
      </c>
      <c r="B30" s="13" t="s">
        <v>218</v>
      </c>
    </row>
    <row r="31" spans="1:2" x14ac:dyDescent="0.25">
      <c r="A31" s="1" t="s">
        <v>495</v>
      </c>
      <c r="B31" s="13" t="s">
        <v>632</v>
      </c>
    </row>
    <row r="32" spans="1:2" x14ac:dyDescent="0.25">
      <c r="A32" s="1" t="s">
        <v>541</v>
      </c>
      <c r="B32" s="13" t="s">
        <v>623</v>
      </c>
    </row>
    <row r="33" spans="1:2" x14ac:dyDescent="0.25">
      <c r="A33" s="1" t="s">
        <v>549</v>
      </c>
      <c r="B33" s="13" t="s">
        <v>624</v>
      </c>
    </row>
    <row r="34" spans="1:2" x14ac:dyDescent="0.25">
      <c r="A34" s="1" t="s">
        <v>561</v>
      </c>
      <c r="B34" s="13" t="s">
        <v>562</v>
      </c>
    </row>
    <row r="35" spans="1:2" x14ac:dyDescent="0.25">
      <c r="A35" s="1" t="s">
        <v>570</v>
      </c>
      <c r="B35" s="13" t="s">
        <v>571</v>
      </c>
    </row>
    <row r="36" spans="1:2" x14ac:dyDescent="0.25">
      <c r="A36" s="1" t="s">
        <v>582</v>
      </c>
      <c r="B36" s="13" t="s">
        <v>583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R39"/>
  <sheetViews>
    <sheetView showGridLines="0" topLeftCell="A7" zoomScaleNormal="100" workbookViewId="0">
      <selection activeCell="B47" sqref="B47"/>
    </sheetView>
  </sheetViews>
  <sheetFormatPr defaultRowHeight="15" x14ac:dyDescent="0.25"/>
  <cols>
    <col min="4" max="4" width="9.140625" customWidth="1"/>
    <col min="5" max="5" width="9" customWidth="1"/>
  </cols>
  <sheetData>
    <row r="3" spans="6:6" x14ac:dyDescent="0.25">
      <c r="F3" t="s">
        <v>319</v>
      </c>
    </row>
    <row r="37" spans="7:18" ht="15" customHeight="1" x14ac:dyDescent="0.25"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</row>
    <row r="38" spans="7:18" ht="15" customHeight="1" x14ac:dyDescent="0.25"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spans="7:18" ht="15" customHeight="1" x14ac:dyDescent="0.25"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7:R39"/>
  <sheetViews>
    <sheetView showGridLines="0" zoomScale="85" zoomScaleNormal="85" workbookViewId="0">
      <selection activeCell="W9" sqref="W9"/>
    </sheetView>
  </sheetViews>
  <sheetFormatPr defaultRowHeight="15" x14ac:dyDescent="0.25"/>
  <cols>
    <col min="4" max="4" width="9.140625" customWidth="1"/>
    <col min="5" max="5" width="9" customWidth="1"/>
  </cols>
  <sheetData>
    <row r="37" spans="7:18" ht="15" customHeight="1" x14ac:dyDescent="0.25"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</row>
    <row r="38" spans="7:18" ht="15" customHeight="1" x14ac:dyDescent="0.25"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spans="7:18" ht="15" customHeight="1" x14ac:dyDescent="0.25"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4" sqref="A4"/>
    </sheetView>
  </sheetViews>
  <sheetFormatPr defaultRowHeight="15" x14ac:dyDescent="0.25"/>
  <cols>
    <col min="1" max="1" width="12.28515625" bestFit="1" customWidth="1"/>
  </cols>
  <sheetData>
    <row r="1" spans="1:2" x14ac:dyDescent="0.25">
      <c r="A1" s="1" t="s">
        <v>1</v>
      </c>
    </row>
    <row r="2" spans="1:2" x14ac:dyDescent="0.25">
      <c r="A2" t="s">
        <v>301</v>
      </c>
      <c r="B2">
        <v>1</v>
      </c>
    </row>
    <row r="3" spans="1:2" x14ac:dyDescent="0.25">
      <c r="A3" t="s">
        <v>306</v>
      </c>
      <c r="B3">
        <v>4</v>
      </c>
    </row>
    <row r="4" spans="1:2" x14ac:dyDescent="0.25">
      <c r="A4" t="s">
        <v>300</v>
      </c>
      <c r="B4">
        <v>3</v>
      </c>
    </row>
    <row r="5" spans="1:2" x14ac:dyDescent="0.25">
      <c r="A5" t="s">
        <v>302</v>
      </c>
      <c r="B5">
        <v>5</v>
      </c>
    </row>
    <row r="6" spans="1:2" x14ac:dyDescent="0.25">
      <c r="A6" t="s">
        <v>303</v>
      </c>
      <c r="B6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7"/>
  <sheetViews>
    <sheetView showGridLines="0" zoomScale="85" zoomScaleNormal="85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C34" sqref="C34"/>
    </sheetView>
  </sheetViews>
  <sheetFormatPr defaultRowHeight="15" x14ac:dyDescent="0.25"/>
  <cols>
    <col min="1" max="1" width="63.5703125" bestFit="1" customWidth="1"/>
    <col min="2" max="2" width="34.7109375" bestFit="1" customWidth="1"/>
    <col min="3" max="3" width="12.28515625" bestFit="1" customWidth="1"/>
    <col min="4" max="5" width="12.28515625" customWidth="1"/>
    <col min="6" max="6" width="12.140625" bestFit="1" customWidth="1"/>
  </cols>
  <sheetData>
    <row r="1" spans="1:9" x14ac:dyDescent="0.25">
      <c r="A1" s="19" t="s">
        <v>304</v>
      </c>
      <c r="B1" s="19"/>
      <c r="C1" s="19"/>
      <c r="D1" s="19"/>
      <c r="E1" s="19"/>
      <c r="F1" s="19"/>
    </row>
    <row r="2" spans="1:9" x14ac:dyDescent="0.25">
      <c r="B2" s="1" t="s">
        <v>0</v>
      </c>
      <c r="C2" s="1" t="s">
        <v>1</v>
      </c>
      <c r="D2" s="1"/>
      <c r="E2" s="1" t="s">
        <v>2</v>
      </c>
      <c r="F2" s="8" t="s">
        <v>309</v>
      </c>
      <c r="G2" s="9"/>
      <c r="H2" s="10"/>
      <c r="I2" s="9"/>
    </row>
    <row r="3" spans="1:9" x14ac:dyDescent="0.25">
      <c r="A3" s="1" t="s">
        <v>9</v>
      </c>
      <c r="B3" t="str">
        <f>VLOOKUP($A3,JEDNOTKA!$A$1:$K$290,2,0)</f>
        <v>MZE</v>
      </c>
      <c r="C3" t="str">
        <f>VLOOKUP($A3,JEDNOTKA!$A$1:$K$290,3,0)</f>
        <v>Ministerstvo zemědělství ČR</v>
      </c>
      <c r="D3" t="e">
        <f>VLOOKUP(C3,Types!$A$2:$B$6,2,0)</f>
        <v>#N/A</v>
      </c>
      <c r="E3" t="str">
        <f>VLOOKUP($A3,JEDNOTKA!$A$1:$K$290,4,0)</f>
        <v>Agritec Plant Research s.r.o.</v>
      </c>
      <c r="F3" s="3">
        <f>VLOOKUP($A3,JEDNOTKA!$A$1:$K$290,7,0)</f>
        <v>38</v>
      </c>
    </row>
    <row r="4" spans="1:9" x14ac:dyDescent="0.25">
      <c r="A4" s="1" t="s">
        <v>10</v>
      </c>
      <c r="B4" t="str">
        <f>VLOOKUP($A4,JEDNOTKA!$A$1:$K$290,2,0)</f>
        <v>MZE</v>
      </c>
      <c r="C4" t="str">
        <f>VLOOKUP($A4,JEDNOTKA!$A$1:$K$290,3,0)</f>
        <v>Ministerstvo zemědělství ČR</v>
      </c>
      <c r="D4" t="e">
        <f>VLOOKUP(C4,Types!$A$2:$B$6,2,0)</f>
        <v>#N/A</v>
      </c>
      <c r="E4" t="str">
        <f>VLOOKUP($A4,JEDNOTKA!$A$1:$K$290,4,0)</f>
        <v>Zemědělský výzkum, spol. s r.o.</v>
      </c>
      <c r="F4" s="3">
        <f>VLOOKUP($A4,JEDNOTKA!$A$1:$K$290,7,0)</f>
        <v>34</v>
      </c>
    </row>
    <row r="5" spans="1:9" x14ac:dyDescent="0.25">
      <c r="A5" s="1" t="s">
        <v>193</v>
      </c>
      <c r="B5" t="str">
        <f>VLOOKUP($A5,JEDNOTKA!$A$1:$K$290,2,0)</f>
        <v>MZE</v>
      </c>
      <c r="C5" t="str">
        <f>VLOOKUP($A5,JEDNOTKA!$A$1:$K$290,3,0)</f>
        <v>Ministerstvo zemědělství ČR</v>
      </c>
      <c r="D5" t="e">
        <f>VLOOKUP(C5,Types!$A$2:$B$6,2,0)</f>
        <v>#N/A</v>
      </c>
      <c r="E5" t="str">
        <f>VLOOKUP($A5,JEDNOTKA!$A$1:$K$290,4,0)</f>
        <v>Výzkumný a šlechtitelský ústav ovocnářský Holovousy s.r.o.</v>
      </c>
      <c r="F5" s="3">
        <f>VLOOKUP($A5,JEDNOTKA!$A$1:$K$290,7,0)</f>
        <v>41</v>
      </c>
    </row>
    <row r="6" spans="1:9" x14ac:dyDescent="0.25">
      <c r="A6" s="1" t="s">
        <v>201</v>
      </c>
      <c r="B6" t="str">
        <f>VLOOKUP($A6,JEDNOTKA!$A$1:$K$290,2,0)</f>
        <v>MZE</v>
      </c>
      <c r="C6" t="str">
        <f>VLOOKUP($A6,JEDNOTKA!$A$1:$K$290,3,0)</f>
        <v>Ministerstvo zemědělství ČR</v>
      </c>
      <c r="D6" t="e">
        <f>VLOOKUP(C6,Types!$A$2:$B$6,2,0)</f>
        <v>#N/A</v>
      </c>
      <c r="E6" t="str">
        <f>VLOOKUP($A6,JEDNOTKA!$A$1:$K$290,4,0)</f>
        <v>Výzkumný ústav pivovarský a sladařský, a.s.</v>
      </c>
      <c r="F6" s="3">
        <f>VLOOKUP($A6,JEDNOTKA!$A$1:$K$290,7,0)</f>
        <v>53</v>
      </c>
    </row>
    <row r="7" spans="1:9" x14ac:dyDescent="0.25">
      <c r="A7" s="1" t="s">
        <v>206</v>
      </c>
      <c r="B7" t="str">
        <f>VLOOKUP($A7,JEDNOTKA!$A$1:$K$290,2,0)</f>
        <v>MZE</v>
      </c>
      <c r="C7" t="str">
        <f>VLOOKUP($A7,JEDNOTKA!$A$1:$K$290,3,0)</f>
        <v>Ministerstvo zemědělství ČR</v>
      </c>
      <c r="D7" t="e">
        <f>VLOOKUP(C7,Types!$A$2:$B$6,2,0)</f>
        <v>#N/A</v>
      </c>
      <c r="E7" t="str">
        <f>VLOOKUP($A7,JEDNOTKA!$A$1:$K$290,4,0)</f>
        <v>Agrotest fyto, s.r.o.</v>
      </c>
      <c r="F7" s="3">
        <f>VLOOKUP($A7,JEDNOTKA!$A$1:$K$290,7,0)</f>
        <v>82</v>
      </c>
    </row>
    <row r="8" spans="1:9" x14ac:dyDescent="0.25">
      <c r="A8" s="1" t="s">
        <v>212</v>
      </c>
      <c r="B8" t="str">
        <f>VLOOKUP($A8,JEDNOTKA!$A$1:$K$290,2,0)</f>
        <v>MZE</v>
      </c>
      <c r="C8" t="str">
        <f>VLOOKUP($A8,JEDNOTKA!$A$1:$K$290,3,0)</f>
        <v>Ministerstvo zemědělství ČR</v>
      </c>
      <c r="D8" t="e">
        <f>VLOOKUP(C8,Types!$A$2:$B$6,2,0)</f>
        <v>#N/A</v>
      </c>
      <c r="E8" t="str">
        <f>VLOOKUP($A8,JEDNOTKA!$A$1:$K$290,4,0)</f>
        <v>Výzkumné centrum SELTON, s.r.o.</v>
      </c>
      <c r="F8" s="3">
        <f>VLOOKUP($A8,JEDNOTKA!$A$1:$K$290,7,0)</f>
        <v>11</v>
      </c>
    </row>
    <row r="9" spans="1:9" x14ac:dyDescent="0.25">
      <c r="A9" s="1" t="s">
        <v>217</v>
      </c>
      <c r="B9" t="str">
        <f>VLOOKUP($A9,JEDNOTKA!$A$1:$K$290,2,0)</f>
        <v>MZE</v>
      </c>
      <c r="C9" t="str">
        <f>VLOOKUP($A9,JEDNOTKA!$A$1:$K$290,3,0)</f>
        <v>Ministerstvo zemědělství ČR</v>
      </c>
      <c r="D9" t="e">
        <f>VLOOKUP(C9,Types!$A$2:$B$6,2,0)</f>
        <v>#N/A</v>
      </c>
      <c r="E9" t="str">
        <f>VLOOKUP($A9,JEDNOTKA!$A$1:$K$290,4,0)</f>
        <v>Výzkumný ústav mlékárenský s.r.o.</v>
      </c>
      <c r="F9" s="3">
        <f>VLOOKUP($A9,JEDNOTKA!$A$1:$K$290,7,0)</f>
        <v>41</v>
      </c>
    </row>
    <row r="10" spans="1:9" x14ac:dyDescent="0.25">
      <c r="A10" s="1" t="s">
        <v>229</v>
      </c>
      <c r="B10" t="str">
        <f>VLOOKUP($A10,JEDNOTKA!$A$1:$K$290,2,0)</f>
        <v>MZE</v>
      </c>
      <c r="C10" t="str">
        <f>VLOOKUP($A10,JEDNOTKA!$A$1:$K$290,3,0)</f>
        <v>Ministerstvo zemědělství ČR</v>
      </c>
      <c r="D10" t="e">
        <f>VLOOKUP(C10,Types!$A$2:$B$6,2,0)</f>
        <v>#N/A</v>
      </c>
      <c r="E10" t="str">
        <f>VLOOKUP($A10,JEDNOTKA!$A$1:$K$290,4,0)</f>
        <v>Ústav zemědělské ekonomiky a informací</v>
      </c>
      <c r="F10" s="3">
        <f>VLOOKUP($A10,JEDNOTKA!$A$1:$K$290,7,0)</f>
        <v>29</v>
      </c>
    </row>
    <row r="11" spans="1:9" x14ac:dyDescent="0.25">
      <c r="A11" s="1" t="s">
        <v>249</v>
      </c>
      <c r="B11" t="str">
        <f>VLOOKUP($A11,JEDNOTKA!$A$1:$K$290,2,0)</f>
        <v>MZE</v>
      </c>
      <c r="C11" t="str">
        <f>VLOOKUP($A11,JEDNOTKA!$A$1:$K$290,3,0)</f>
        <v>Ministerstvo zemědělství ČR</v>
      </c>
      <c r="D11" t="e">
        <f>VLOOKUP(C11,Types!$A$2:$B$6,2,0)</f>
        <v>#N/A</v>
      </c>
      <c r="E11" t="str">
        <f>VLOOKUP($A11,JEDNOTKA!$A$1:$K$290,4,0)</f>
        <v>Výzkumný ústav mlékárenský, s.r.o.</v>
      </c>
      <c r="F11" s="3">
        <f>VLOOKUP($A11,JEDNOTKA!$A$1:$K$290,7,0)</f>
        <v>14</v>
      </c>
    </row>
    <row r="12" spans="1:9" x14ac:dyDescent="0.25">
      <c r="A12" s="1" t="s">
        <v>260</v>
      </c>
      <c r="B12" t="str">
        <f>VLOOKUP($A12,JEDNOTKA!$A$1:$K$290,2,0)</f>
        <v>MZE</v>
      </c>
      <c r="C12" t="str">
        <f>VLOOKUP($A12,JEDNOTKA!$A$1:$K$290,3,0)</f>
        <v>Ministerstvo zemědělství ČR</v>
      </c>
      <c r="D12" t="e">
        <f>VLOOKUP(C12,Types!$A$2:$B$6,2,0)</f>
        <v>#N/A</v>
      </c>
      <c r="E12" t="str">
        <f>VLOOKUP($A12,JEDNOTKA!$A$1:$K$290,4,0)</f>
        <v>Výzkumný ústav bramborářský Havlíčkův Brod, s.r.o.</v>
      </c>
      <c r="F12" s="3">
        <f>VLOOKUP($A12,JEDNOTKA!$A$1:$K$290,7,0)</f>
        <v>17</v>
      </c>
    </row>
    <row r="13" spans="1:9" x14ac:dyDescent="0.25">
      <c r="A13" s="1" t="s">
        <v>286</v>
      </c>
      <c r="B13" t="str">
        <f>VLOOKUP($A13,JEDNOTKA!$A$1:$K$290,2,0)</f>
        <v>MZE</v>
      </c>
      <c r="C13" t="str">
        <f>VLOOKUP($A13,JEDNOTKA!$A$1:$K$290,3,0)</f>
        <v>Ministerstvo zemědělství ČR</v>
      </c>
      <c r="D13" t="e">
        <f>VLOOKUP(C13,Types!$A$2:$B$6,2,0)</f>
        <v>#N/A</v>
      </c>
      <c r="E13" t="str">
        <f>VLOOKUP($A13,JEDNOTKA!$A$1:$K$290,4,0)</f>
        <v>Chmelařský institut s.r.o.</v>
      </c>
      <c r="F13" s="3">
        <f>VLOOKUP($A13,JEDNOTKA!$A$1:$K$290,7,0)</f>
        <v>18</v>
      </c>
    </row>
    <row r="14" spans="1:9" x14ac:dyDescent="0.25">
      <c r="A14" s="1" t="s">
        <v>290</v>
      </c>
      <c r="B14" t="str">
        <f>VLOOKUP($A14,JEDNOTKA!$A$1:$K$290,2,0)</f>
        <v>MZE</v>
      </c>
      <c r="C14" t="str">
        <f>VLOOKUP($A14,JEDNOTKA!$A$1:$K$290,3,0)</f>
        <v>Ministerstvo zemědělství ČR</v>
      </c>
      <c r="D14" t="e">
        <f>VLOOKUP(C14,Types!$A$2:$B$6,2,0)</f>
        <v>#N/A</v>
      </c>
      <c r="E14" t="str">
        <f>VLOOKUP($A14,JEDNOTKA!$A$1:$K$290,4,0)</f>
        <v>Agrovýzkum Rapotín s.r.o.</v>
      </c>
      <c r="F14" s="3">
        <f>VLOOKUP($A14,JEDNOTKA!$A$1:$K$290,7,0)</f>
        <v>34</v>
      </c>
    </row>
    <row r="15" spans="1:9" x14ac:dyDescent="0.25">
      <c r="A15" s="1" t="s">
        <v>44</v>
      </c>
      <c r="B15" t="str">
        <f>VLOOKUP($A15,JEDNOTKA!$A$1:$K$290,2,0)</f>
        <v>MZE</v>
      </c>
      <c r="C15" t="str">
        <f>VLOOKUP($A15,JEDNOTKA!$A$1:$K$290,3,0)</f>
        <v>Ministerstvo zemědělství ČR</v>
      </c>
      <c r="D15" t="e">
        <f>VLOOKUP(C15,Types!$A$2:$B$6,2,0)</f>
        <v>#N/A</v>
      </c>
      <c r="E15" t="str">
        <f>VLOOKUP($A15,JEDNOTKA!$A$1:$K$290,4,0)</f>
        <v>Výzkumný ústav veterinárního lékařství, v.v.i.</v>
      </c>
      <c r="F15" s="3">
        <f>VLOOKUP($A15,JEDNOTKA!$A$1:$K$290,7,0)</f>
        <v>406</v>
      </c>
    </row>
    <row r="16" spans="1:9" x14ac:dyDescent="0.25">
      <c r="A16" s="1" t="s">
        <v>62</v>
      </c>
      <c r="B16" t="str">
        <f>VLOOKUP($A16,JEDNOTKA!$A$1:$K$290,2,0)</f>
        <v>MZE</v>
      </c>
      <c r="C16" t="str">
        <f>VLOOKUP($A16,JEDNOTKA!$A$1:$K$290,3,0)</f>
        <v>Ministerstvo zemědělství ČR</v>
      </c>
      <c r="D16" t="e">
        <f>VLOOKUP(C16,Types!$A$2:$B$6,2,0)</f>
        <v>#N/A</v>
      </c>
      <c r="E16" t="str">
        <f>VLOOKUP($A16,JEDNOTKA!$A$1:$K$290,4,0)</f>
        <v>Výzkumný ústav potravinářský Praha, v.v.i.</v>
      </c>
      <c r="F16" s="3">
        <f>VLOOKUP($A16,JEDNOTKA!$A$1:$K$290,7,0)</f>
        <v>32</v>
      </c>
    </row>
    <row r="17" spans="1:6" x14ac:dyDescent="0.25">
      <c r="A17" s="1" t="s">
        <v>100</v>
      </c>
      <c r="B17" t="str">
        <f>VLOOKUP($A17,JEDNOTKA!$A$1:$K$290,2,0)</f>
        <v>MZE</v>
      </c>
      <c r="C17" t="str">
        <f>VLOOKUP($A17,JEDNOTKA!$A$1:$K$290,3,0)</f>
        <v>Ministerstvo zemědělství ČR</v>
      </c>
      <c r="D17" t="e">
        <f>VLOOKUP(C17,Types!$A$2:$B$6,2,0)</f>
        <v>#N/A</v>
      </c>
      <c r="E17" t="str">
        <f>VLOOKUP($A17,JEDNOTKA!$A$1:$K$290,4,0)</f>
        <v>Výzkumný ústav rostlinné výroby, v.v.i.</v>
      </c>
      <c r="F17" s="3">
        <f>VLOOKUP($A17,JEDNOTKA!$A$1:$K$290,7,0)</f>
        <v>455</v>
      </c>
    </row>
    <row r="18" spans="1:6" x14ac:dyDescent="0.25">
      <c r="A18" s="1" t="s">
        <v>136</v>
      </c>
      <c r="B18" t="str">
        <f>VLOOKUP($A18,JEDNOTKA!$A$1:$K$290,2,0)</f>
        <v>MZE</v>
      </c>
      <c r="C18" t="str">
        <f>VLOOKUP($A18,JEDNOTKA!$A$1:$K$290,3,0)</f>
        <v>Ministerstvo zemědělství ČR</v>
      </c>
      <c r="D18" t="e">
        <f>VLOOKUP(C18,Types!$A$2:$B$6,2,0)</f>
        <v>#N/A</v>
      </c>
      <c r="E18" t="str">
        <f>VLOOKUP($A18,JEDNOTKA!$A$1:$K$290,4,0)</f>
        <v>Výzkumný ústav živočišné výroby, v.v.i.</v>
      </c>
      <c r="F18" s="3">
        <f>VLOOKUP($A18,JEDNOTKA!$A$1:$K$290,7,0)</f>
        <v>310</v>
      </c>
    </row>
    <row r="19" spans="1:6" x14ac:dyDescent="0.25">
      <c r="A19" s="1" t="s">
        <v>156</v>
      </c>
      <c r="B19" t="str">
        <f>VLOOKUP($A19,JEDNOTKA!$A$1:$K$290,2,0)</f>
        <v>MZE</v>
      </c>
      <c r="C19" t="str">
        <f>VLOOKUP($A19,JEDNOTKA!$A$1:$K$290,3,0)</f>
        <v>Ministerstvo zemědělství ČR</v>
      </c>
      <c r="D19" t="e">
        <f>VLOOKUP(C19,Types!$A$2:$B$6,2,0)</f>
        <v>#N/A</v>
      </c>
      <c r="E19" t="str">
        <f>VLOOKUP($A19,JEDNOTKA!$A$1:$K$290,4,0)</f>
        <v>Výzkumný ústav lesního hospodářství a myslivosti, v.v.i.</v>
      </c>
      <c r="F19" s="3">
        <f>VLOOKUP($A19,JEDNOTKA!$A$1:$K$290,7,0)</f>
        <v>191</v>
      </c>
    </row>
    <row r="20" spans="1:6" x14ac:dyDescent="0.25">
      <c r="A20" s="1" t="s">
        <v>170</v>
      </c>
      <c r="B20" t="str">
        <f>VLOOKUP($A20,JEDNOTKA!$A$1:$K$290,2,0)</f>
        <v>MŠMT</v>
      </c>
      <c r="C20" t="str">
        <f>VLOOKUP($A20,JEDNOTKA!$A$1:$K$290,3,0)</f>
        <v>Ministerstvo školství, mládeže a tělovýchovy ČR</v>
      </c>
      <c r="D20" t="e">
        <f>VLOOKUP(C20,Types!$A$2:$B$6,2,0)</f>
        <v>#N/A</v>
      </c>
      <c r="E20" t="str">
        <f>VLOOKUP($A20,JEDNOTKA!$A$1:$K$290,4,0)</f>
        <v>Výzkumný ústav Silva Taroucy pro krajinu a okrasné zahradnictví, v.v.i.</v>
      </c>
      <c r="F20" s="3">
        <f>VLOOKUP($A20,JEDNOTKA!$A$1:$K$290,7,0)</f>
        <v>140</v>
      </c>
    </row>
    <row r="21" spans="1:6" x14ac:dyDescent="0.25">
      <c r="A21" s="1" t="s">
        <v>6</v>
      </c>
      <c r="B21" t="str">
        <f>VLOOKUP($A21,JEDNOTKA!$A$1:$K$290,2,0)</f>
        <v>ČZU</v>
      </c>
      <c r="C21" t="str">
        <f>VLOOKUP($A21,JEDNOTKA!$A$1:$K$290,3,0)</f>
        <v>Česká zemědělská univerzita v Praze</v>
      </c>
      <c r="D21" t="e">
        <f>VLOOKUP(C21,Types!$A$2:$B$6,2,0)</f>
        <v>#N/A</v>
      </c>
      <c r="E21" t="str">
        <f>VLOOKUP($A21,JEDNOTKA!$A$1:$K$290,4,0)</f>
        <v>Fakulta lesnická a dřevařská</v>
      </c>
      <c r="F21" s="3">
        <f>VLOOKUP($A21,JEDNOTKA!$A$1:$K$290,7,0)</f>
        <v>761</v>
      </c>
    </row>
    <row r="22" spans="1:6" x14ac:dyDescent="0.25">
      <c r="A22" s="1" t="s">
        <v>8</v>
      </c>
      <c r="B22" t="str">
        <f>VLOOKUP($A22,JEDNOTKA!$A$1:$K$290,2,0)</f>
        <v>MENDELU</v>
      </c>
      <c r="C22" t="str">
        <f>VLOOKUP($A22,JEDNOTKA!$A$1:$K$290,3,0)</f>
        <v>Mendelova univerzita v Brně</v>
      </c>
      <c r="D22" t="e">
        <f>VLOOKUP(C22,Types!$A$2:$B$6,2,0)</f>
        <v>#N/A</v>
      </c>
      <c r="E22" t="str">
        <f>VLOOKUP($A22,JEDNOTKA!$A$1:$K$290,4,0)</f>
        <v>Agronomická fakulta</v>
      </c>
      <c r="F22" s="3">
        <f>VLOOKUP($A22,JEDNOTKA!$A$1:$K$290,7,0)</f>
        <v>1185</v>
      </c>
    </row>
    <row r="23" spans="1:6" x14ac:dyDescent="0.25">
      <c r="A23" s="1" t="s">
        <v>61</v>
      </c>
      <c r="B23" t="str">
        <f>VLOOKUP($A23,JEDNOTKA!$A$1:$K$290,2,0)</f>
        <v>MENDELU</v>
      </c>
      <c r="C23" t="str">
        <f>VLOOKUP($A23,JEDNOTKA!$A$1:$K$290,3,0)</f>
        <v>Mendelova univerzita v Brně</v>
      </c>
      <c r="D23" t="e">
        <f>VLOOKUP(C23,Types!$A$2:$B$6,2,0)</f>
        <v>#N/A</v>
      </c>
      <c r="E23" t="str">
        <f>VLOOKUP($A23,JEDNOTKA!$A$1:$K$290,4,0)</f>
        <v>Zahradnická fakulta (Lednice)</v>
      </c>
      <c r="F23" s="3">
        <f>VLOOKUP($A23,JEDNOTKA!$A$1:$K$290,7,0)</f>
        <v>163</v>
      </c>
    </row>
    <row r="24" spans="1:6" x14ac:dyDescent="0.25">
      <c r="A24" s="1" t="s">
        <v>75</v>
      </c>
      <c r="B24" t="str">
        <f>VLOOKUP($A24,JEDNOTKA!$A$1:$K$290,2,0)</f>
        <v>VFU</v>
      </c>
      <c r="C24" t="str">
        <f>VLOOKUP($A24,JEDNOTKA!$A$1:$K$290,3,0)</f>
        <v>Veterinární a farmaceutická univerzita Brno</v>
      </c>
      <c r="D24" t="e">
        <f>VLOOKUP(C24,Types!$A$2:$B$6,2,0)</f>
        <v>#N/A</v>
      </c>
      <c r="E24" t="str">
        <f>VLOOKUP($A24,JEDNOTKA!$A$1:$K$290,4,0)</f>
        <v>Fakulta veterinární hygieny a ekologie</v>
      </c>
      <c r="F24" s="3">
        <f>VLOOKUP($A24,JEDNOTKA!$A$1:$K$290,7,0)</f>
        <v>541</v>
      </c>
    </row>
    <row r="25" spans="1:6" x14ac:dyDescent="0.25">
      <c r="A25" s="1" t="s">
        <v>76</v>
      </c>
      <c r="B25" t="str">
        <f>VLOOKUP($A25,JEDNOTKA!$A$1:$K$290,2,0)</f>
        <v>VFU</v>
      </c>
      <c r="C25" t="str">
        <f>VLOOKUP($A25,JEDNOTKA!$A$1:$K$290,3,0)</f>
        <v>Veterinární a farmaceutická univerzita Brno</v>
      </c>
      <c r="D25" t="e">
        <f>VLOOKUP(C25,Types!$A$2:$B$6,2,0)</f>
        <v>#N/A</v>
      </c>
      <c r="E25" t="str">
        <f>VLOOKUP($A25,JEDNOTKA!$A$1:$K$290,4,0)</f>
        <v>Rektorát</v>
      </c>
      <c r="F25" s="3">
        <f>VLOOKUP($A25,JEDNOTKA!$A$1:$K$290,7,0)</f>
        <v>120</v>
      </c>
    </row>
    <row r="26" spans="1:6" x14ac:dyDescent="0.25">
      <c r="A26" s="1" t="s">
        <v>84</v>
      </c>
      <c r="B26" t="str">
        <f>VLOOKUP($A26,JEDNOTKA!$A$1:$K$290,2,0)</f>
        <v>VFU</v>
      </c>
      <c r="C26" t="str">
        <f>VLOOKUP($A26,JEDNOTKA!$A$1:$K$290,3,0)</f>
        <v>Veterinární a farmaceutická univerzita Brno</v>
      </c>
      <c r="D26" t="e">
        <f>VLOOKUP(C26,Types!$A$2:$B$6,2,0)</f>
        <v>#N/A</v>
      </c>
      <c r="E26" t="str">
        <f>VLOOKUP($A26,JEDNOTKA!$A$1:$K$290,4,0)</f>
        <v>Fakulta veterinárního lékařství</v>
      </c>
      <c r="F26" s="3">
        <f>VLOOKUP($A26,JEDNOTKA!$A$1:$K$290,7,0)</f>
        <v>399</v>
      </c>
    </row>
    <row r="27" spans="1:6" x14ac:dyDescent="0.25">
      <c r="A27" s="1" t="s">
        <v>96</v>
      </c>
      <c r="B27" t="str">
        <f>VLOOKUP($A27,JEDNOTKA!$A$1:$K$290,2,0)</f>
        <v>ČZU</v>
      </c>
      <c r="C27" t="str">
        <f>VLOOKUP($A27,JEDNOTKA!$A$1:$K$290,3,0)</f>
        <v>Česká zemědělská univerzita v Praze</v>
      </c>
      <c r="D27" t="e">
        <f>VLOOKUP(C27,Types!$A$2:$B$6,2,0)</f>
        <v>#N/A</v>
      </c>
      <c r="E27" t="str">
        <f>VLOOKUP($A27,JEDNOTKA!$A$1:$K$290,4,0)</f>
        <v>Fakulta tropického zemědělství</v>
      </c>
      <c r="F27" s="3">
        <f>VLOOKUP($A27,JEDNOTKA!$A$1:$K$290,7,0)</f>
        <v>173</v>
      </c>
    </row>
    <row r="28" spans="1:6" x14ac:dyDescent="0.25">
      <c r="A28" s="1" t="s">
        <v>104</v>
      </c>
      <c r="B28" t="str">
        <f>VLOOKUP($A28,JEDNOTKA!$A$1:$K$290,2,0)</f>
        <v>MENDELU</v>
      </c>
      <c r="C28" t="str">
        <f>VLOOKUP($A28,JEDNOTKA!$A$1:$K$290,3,0)</f>
        <v>Mendelova univerzita v Brně</v>
      </c>
      <c r="D28" t="e">
        <f>VLOOKUP(C28,Types!$A$2:$B$6,2,0)</f>
        <v>#N/A</v>
      </c>
      <c r="E28" t="str">
        <f>VLOOKUP($A28,JEDNOTKA!$A$1:$K$290,4,0)</f>
        <v>Lesnická a dřevařská fakulta</v>
      </c>
      <c r="F28" s="3">
        <f>VLOOKUP($A28,JEDNOTKA!$A$1:$K$290,7,0)</f>
        <v>684</v>
      </c>
    </row>
    <row r="29" spans="1:6" x14ac:dyDescent="0.25">
      <c r="A29" s="1" t="s">
        <v>113</v>
      </c>
      <c r="B29" t="str">
        <f>VLOOKUP($A29,JEDNOTKA!$A$1:$K$290,2,0)</f>
        <v>JČU</v>
      </c>
      <c r="C29" t="str">
        <f>VLOOKUP($A29,JEDNOTKA!$A$1:$K$290,3,0)</f>
        <v>Jihočeská univerzita v Českých Budějovicích</v>
      </c>
      <c r="D29" t="e">
        <f>VLOOKUP(C29,Types!$A$2:$B$6,2,0)</f>
        <v>#N/A</v>
      </c>
      <c r="E29" t="str">
        <f>VLOOKUP($A29,JEDNOTKA!$A$1:$K$290,4,0)</f>
        <v>Fakulta rybářství a ochrany vod</v>
      </c>
      <c r="F29" s="3">
        <f>VLOOKUP($A29,JEDNOTKA!$A$1:$K$290,7,0)</f>
        <v>482</v>
      </c>
    </row>
    <row r="30" spans="1:6" x14ac:dyDescent="0.25">
      <c r="A30" s="1" t="s">
        <v>130</v>
      </c>
      <c r="B30" t="str">
        <f>VLOOKUP($A30,JEDNOTKA!$A$1:$K$290,2,0)</f>
        <v>ČZU</v>
      </c>
      <c r="C30" t="str">
        <f>VLOOKUP($A30,JEDNOTKA!$A$1:$K$290,3,0)</f>
        <v>Česká zemědělská univerzita v Praze</v>
      </c>
      <c r="D30" t="e">
        <f>VLOOKUP(C30,Types!$A$2:$B$6,2,0)</f>
        <v>#N/A</v>
      </c>
      <c r="E30" t="str">
        <f>VLOOKUP($A30,JEDNOTKA!$A$1:$K$290,4,0)</f>
        <v>Fakulta agrobiologie, potravinových a přírodních zdrojů</v>
      </c>
      <c r="F30" s="3">
        <f>VLOOKUP($A30,JEDNOTKA!$A$1:$K$290,7,0)</f>
        <v>965</v>
      </c>
    </row>
    <row r="31" spans="1:6" x14ac:dyDescent="0.25">
      <c r="A31" s="1" t="s">
        <v>163</v>
      </c>
      <c r="B31" t="str">
        <f>VLOOKUP($A31,JEDNOTKA!$A$1:$K$290,2,0)</f>
        <v>JČU</v>
      </c>
      <c r="C31" t="str">
        <f>VLOOKUP($A31,JEDNOTKA!$A$1:$K$290,3,0)</f>
        <v>Jihočeská univerzita v Českých Budějovicích</v>
      </c>
      <c r="D31" t="e">
        <f>VLOOKUP(C31,Types!$A$2:$B$6,2,0)</f>
        <v>#N/A</v>
      </c>
      <c r="E31" t="str">
        <f>VLOOKUP($A31,JEDNOTKA!$A$1:$K$290,4,0)</f>
        <v>Zemědělská fakulta</v>
      </c>
      <c r="F31" s="3">
        <f>VLOOKUP($A31,JEDNOTKA!$A$1:$K$290,7,0)</f>
        <v>243</v>
      </c>
    </row>
    <row r="32" spans="1:6" x14ac:dyDescent="0.25">
      <c r="A32" s="4" t="s">
        <v>310</v>
      </c>
      <c r="B32" s="5" t="s">
        <v>294</v>
      </c>
      <c r="C32" s="5"/>
      <c r="D32" s="5">
        <v>15</v>
      </c>
      <c r="E32" s="5">
        <v>5000</v>
      </c>
      <c r="F32" s="6">
        <v>10</v>
      </c>
    </row>
    <row r="33" spans="1:6" x14ac:dyDescent="0.25">
      <c r="A33" s="1" t="s">
        <v>226</v>
      </c>
      <c r="B33" t="str">
        <f>VLOOKUP($A33,JEDNOTKA!$A$1:$K$290,2,0)</f>
        <v>ČZU</v>
      </c>
      <c r="C33" t="str">
        <f>VLOOKUP($A33,JEDNOTKA!$A$1:$K$290,3,0)</f>
        <v>Česká zemědělská univerzita v Praze</v>
      </c>
      <c r="D33" t="e">
        <f>VLOOKUP(C33,Types!$A$2:$B$6,2,0)</f>
        <v>#N/A</v>
      </c>
      <c r="E33" t="str">
        <f>VLOOKUP($A33,JEDNOTKA!$A$1:$K$290,4,0)</f>
        <v>Institut tropů a subtropů</v>
      </c>
      <c r="F33" s="3">
        <f>VLOOKUP($A33,JEDNOTKA!$A$1:$K$290,7,0)</f>
        <v>47</v>
      </c>
    </row>
    <row r="34" spans="1:6" x14ac:dyDescent="0.25">
      <c r="A34" s="1" t="s">
        <v>274</v>
      </c>
      <c r="B34" t="str">
        <f>VLOOKUP($A34,JEDNOTKA!$A$1:$K$290,2,0)</f>
        <v>MPO</v>
      </c>
      <c r="C34" t="str">
        <f>VLOOKUP($A34,JEDNOTKA!$A$1:$K$290,3,0)</f>
        <v>Ministerstvo průmyslu a obchodu ČR</v>
      </c>
      <c r="D34" t="e">
        <f>VLOOKUP(C34,Types!$A$2:$B$6,2,0)</f>
        <v>#N/A</v>
      </c>
      <c r="E34" t="str">
        <f>VLOOKUP($A34,JEDNOTKA!$A$1:$K$290,4,0)</f>
        <v>Unipetrol výzkumně vzdělávací centrum, a.s.</v>
      </c>
      <c r="F34" s="3">
        <f>VLOOKUP($A34,JEDNOTKA!$A$1:$K$290,7,0)</f>
        <v>60</v>
      </c>
    </row>
    <row r="35" spans="1:6" x14ac:dyDescent="0.25">
      <c r="A35" s="1" t="s">
        <v>292</v>
      </c>
      <c r="B35" t="str">
        <f>VLOOKUP($A35,JEDNOTKA!$A$1:$K$290,2,0)</f>
        <v>MŠMT</v>
      </c>
      <c r="C35" t="str">
        <f>VLOOKUP($A35,JEDNOTKA!$A$1:$K$290,3,0)</f>
        <v>Ministerstvo školství, mládeže a tělovýchovy ČR</v>
      </c>
      <c r="D35" t="e">
        <f>VLOOKUP(C35,Types!$A$2:$B$6,2,0)</f>
        <v>#N/A</v>
      </c>
      <c r="E35" t="str">
        <f>VLOOKUP($A35,JEDNOTKA!$A$1:$K$290,4,0)</f>
        <v>ŠKODA AUTO VYSOKÁ ŠKOLA o.p.s.</v>
      </c>
      <c r="F35" s="3">
        <f>VLOOKUP($A35,JEDNOTKA!$A$1:$K$290,7,0)</f>
        <v>19</v>
      </c>
    </row>
    <row r="36" spans="1:6" x14ac:dyDescent="0.25">
      <c r="A36" s="1" t="s">
        <v>141</v>
      </c>
      <c r="B36" t="str">
        <f>VLOOKUP($A36,JEDNOTKA!$A$1:$K$290,2,0)</f>
        <v>MPO</v>
      </c>
      <c r="C36" t="str">
        <f>VLOOKUP($A36,JEDNOTKA!$A$1:$K$290,3,0)</f>
        <v>Ministerstvo průmyslu a obchodu ČR</v>
      </c>
      <c r="D36" t="e">
        <f>VLOOKUP(C36,Types!$A$2:$B$6,2,0)</f>
        <v>#N/A</v>
      </c>
      <c r="E36" t="str">
        <f>VLOOKUP($A36,JEDNOTKA!$A$1:$K$290,4,0)</f>
        <v>Výzkumný a zkušební letecký ústav, a.s.</v>
      </c>
      <c r="F36" s="3">
        <f>VLOOKUP($A36,JEDNOTKA!$A$1:$K$290,7,0)</f>
        <v>39</v>
      </c>
    </row>
    <row r="37" spans="1:6" x14ac:dyDescent="0.25">
      <c r="A37" s="1" t="s">
        <v>159</v>
      </c>
      <c r="B37" t="str">
        <f>VLOOKUP($A37,JEDNOTKA!$A$1:$K$290,2,0)</f>
        <v>MPO</v>
      </c>
      <c r="C37" t="str">
        <f>VLOOKUP($A37,JEDNOTKA!$A$1:$K$290,3,0)</f>
        <v>Ministerstvo průmyslu a obchodu ČR</v>
      </c>
      <c r="D37" t="e">
        <f>VLOOKUP(C37,Types!$A$2:$B$6,2,0)</f>
        <v>#N/A</v>
      </c>
      <c r="E37" t="str">
        <f>VLOOKUP($A37,JEDNOTKA!$A$1:$K$290,4,0)</f>
        <v>SVÚOM s.r.o.</v>
      </c>
      <c r="F37" s="3">
        <f>VLOOKUP($A37,JEDNOTKA!$A$1:$K$290,7,0)</f>
        <v>11</v>
      </c>
    </row>
    <row r="38" spans="1:6" x14ac:dyDescent="0.25">
      <c r="A38" s="1" t="s">
        <v>181</v>
      </c>
      <c r="B38" t="str">
        <f>VLOOKUP($A38,JEDNOTKA!$A$1:$K$290,2,0)</f>
        <v>MPO</v>
      </c>
      <c r="C38" t="str">
        <f>VLOOKUP($A38,JEDNOTKA!$A$1:$K$290,3,0)</f>
        <v>Ministerstvo průmyslu a obchodu ČR</v>
      </c>
      <c r="D38" t="e">
        <f>VLOOKUP(C38,Types!$A$2:$B$6,2,0)</f>
        <v>#N/A</v>
      </c>
      <c r="E38" t="str">
        <f>VLOOKUP($A38,JEDNOTKA!$A$1:$K$290,4,0)</f>
        <v>SVÚM a.s.</v>
      </c>
      <c r="F38" s="3">
        <f>VLOOKUP($A38,JEDNOTKA!$A$1:$K$290,7,0)</f>
        <v>17</v>
      </c>
    </row>
    <row r="39" spans="1:6" x14ac:dyDescent="0.25">
      <c r="A39" s="1" t="s">
        <v>214</v>
      </c>
      <c r="B39" t="str">
        <f>VLOOKUP($A39,JEDNOTKA!$A$1:$K$290,2,0)</f>
        <v>MPO</v>
      </c>
      <c r="C39" t="str">
        <f>VLOOKUP($A39,JEDNOTKA!$A$1:$K$290,3,0)</f>
        <v>Ministerstvo průmyslu a obchodu ČR</v>
      </c>
      <c r="D39" t="e">
        <f>VLOOKUP(C39,Types!$A$2:$B$6,2,0)</f>
        <v>#N/A</v>
      </c>
      <c r="E39" t="str">
        <f>VLOOKUP($A39,JEDNOTKA!$A$1:$K$290,4,0)</f>
        <v>MemBrain s.r.o.</v>
      </c>
      <c r="F39" s="3">
        <f>VLOOKUP($A39,JEDNOTKA!$A$1:$K$290,7,0)</f>
        <v>23</v>
      </c>
    </row>
    <row r="40" spans="1:6" x14ac:dyDescent="0.25">
      <c r="A40" s="1" t="s">
        <v>244</v>
      </c>
      <c r="B40" t="str">
        <f>VLOOKUP($A40,JEDNOTKA!$A$1:$K$290,2,0)</f>
        <v>MPO</v>
      </c>
      <c r="C40" t="str">
        <f>VLOOKUP($A40,JEDNOTKA!$A$1:$K$290,3,0)</f>
        <v>Ministerstvo průmyslu a obchodu ČR</v>
      </c>
      <c r="D40" t="e">
        <f>VLOOKUP(C40,Types!$A$2:$B$6,2,0)</f>
        <v>#N/A</v>
      </c>
      <c r="E40" t="str">
        <f>VLOOKUP($A40,JEDNOTKA!$A$1:$K$290,4,0)</f>
        <v>COMTES FHT a.s.</v>
      </c>
      <c r="F40" s="3">
        <f>VLOOKUP($A40,JEDNOTKA!$A$1:$K$290,7,0)</f>
        <v>38</v>
      </c>
    </row>
    <row r="41" spans="1:6" x14ac:dyDescent="0.25">
      <c r="A41" s="1" t="s">
        <v>266</v>
      </c>
      <c r="B41" t="str">
        <f>VLOOKUP($A41,JEDNOTKA!$A$1:$K$290,2,0)</f>
        <v>MŠMT</v>
      </c>
      <c r="C41" t="str">
        <f>VLOOKUP($A41,JEDNOTKA!$A$1:$K$290,3,0)</f>
        <v>Ministerstvo školství, mládeže a tělovýchovy ČR</v>
      </c>
      <c r="D41" t="e">
        <f>VLOOKUP(C41,Types!$A$2:$B$6,2,0)</f>
        <v>#N/A</v>
      </c>
      <c r="E41" t="str">
        <f>VLOOKUP($A41,JEDNOTKA!$A$1:$K$290,4,0)</f>
        <v>Centrum dopravního výzkumu, v.v.i.</v>
      </c>
      <c r="F41" s="3">
        <f>VLOOKUP($A41,JEDNOTKA!$A$1:$K$290,7,0)</f>
        <v>25</v>
      </c>
    </row>
    <row r="42" spans="1:6" x14ac:dyDescent="0.25">
      <c r="A42" s="1" t="s">
        <v>270</v>
      </c>
      <c r="B42" t="str">
        <f>VLOOKUP($A42,JEDNOTKA!$A$1:$K$290,2,0)</f>
        <v>MPO</v>
      </c>
      <c r="C42" t="str">
        <f>VLOOKUP($A42,JEDNOTKA!$A$1:$K$290,3,0)</f>
        <v>Ministerstvo průmyslu a obchodu ČR</v>
      </c>
      <c r="D42" t="e">
        <f>VLOOKUP(C42,Types!$A$2:$B$6,2,0)</f>
        <v>#N/A</v>
      </c>
      <c r="E42" t="str">
        <f>VLOOKUP($A42,JEDNOTKA!$A$1:$K$290,4,0)</f>
        <v>VÚTS, a.s.</v>
      </c>
      <c r="F42" s="3">
        <f>VLOOKUP($A42,JEDNOTKA!$A$1:$K$290,7,0)</f>
        <v>13</v>
      </c>
    </row>
    <row r="43" spans="1:6" x14ac:dyDescent="0.25">
      <c r="A43" s="1" t="s">
        <v>281</v>
      </c>
      <c r="B43" t="str">
        <f>VLOOKUP($A43,JEDNOTKA!$A$1:$K$290,2,0)</f>
        <v>MPO</v>
      </c>
      <c r="C43" t="str">
        <f>VLOOKUP($A43,JEDNOTKA!$A$1:$K$290,3,0)</f>
        <v>Ministerstvo průmyslu a obchodu ČR</v>
      </c>
      <c r="D43" t="e">
        <f>VLOOKUP(C43,Types!$A$2:$B$6,2,0)</f>
        <v>#N/A</v>
      </c>
      <c r="E43" t="str">
        <f>VLOOKUP($A43,JEDNOTKA!$A$1:$K$290,4,0)</f>
        <v>Výzkumný a zkušební ústav Plzeň s.r.o.</v>
      </c>
      <c r="F43" s="3">
        <f>VLOOKUP($A43,JEDNOTKA!$A$1:$K$290,7,0)</f>
        <v>16</v>
      </c>
    </row>
    <row r="44" spans="1:6" x14ac:dyDescent="0.25">
      <c r="A44" s="1" t="s">
        <v>236</v>
      </c>
      <c r="B44" t="str">
        <f>VLOOKUP($A44,JEDNOTKA!$A$1:$K$290,2,0)</f>
        <v>MZE</v>
      </c>
      <c r="C44" t="str">
        <f>VLOOKUP($A44,JEDNOTKA!$A$1:$K$290,3,0)</f>
        <v>Ministerstvo zemědělství ČR</v>
      </c>
      <c r="D44" t="e">
        <f>VLOOKUP(C44,Types!$A$2:$B$6,2,0)</f>
        <v>#N/A</v>
      </c>
      <c r="E44" t="str">
        <f>VLOOKUP($A44,JEDNOTKA!$A$1:$K$290,4,0)</f>
        <v>Výzkumný ústav zemědělské techniky, v.v.i.</v>
      </c>
      <c r="F44" s="3">
        <f>VLOOKUP($A44,JEDNOTKA!$A$1:$K$290,7,0)</f>
        <v>26</v>
      </c>
    </row>
    <row r="45" spans="1:6" x14ac:dyDescent="0.25">
      <c r="A45" s="1" t="s">
        <v>65</v>
      </c>
      <c r="B45" t="str">
        <f>VLOOKUP($A45,JEDNOTKA!$A$1:$K$290,2,0)</f>
        <v>AVČR</v>
      </c>
      <c r="C45" t="str">
        <f>VLOOKUP($A45,JEDNOTKA!$A$1:$K$290,3,0)</f>
        <v>Akademie věd ČR</v>
      </c>
      <c r="D45" t="e">
        <f>VLOOKUP(C45,Types!$A$2:$B$6,2,0)</f>
        <v>#N/A</v>
      </c>
      <c r="E45" t="str">
        <f>VLOOKUP($A45,JEDNOTKA!$A$1:$K$290,4,0)</f>
        <v>Ústav fotoniky a elektroniky AV ČR, v. v. i.</v>
      </c>
      <c r="F45" s="3">
        <f>VLOOKUP($A45,JEDNOTKA!$A$1:$K$290,7,0)</f>
        <v>199</v>
      </c>
    </row>
    <row r="46" spans="1:6" x14ac:dyDescent="0.25">
      <c r="A46" s="1" t="s">
        <v>115</v>
      </c>
      <c r="B46" t="str">
        <f>VLOOKUP($A46,JEDNOTKA!$A$1:$K$290,2,0)</f>
        <v>AVČR</v>
      </c>
      <c r="C46" t="str">
        <f>VLOOKUP($A46,JEDNOTKA!$A$1:$K$290,3,0)</f>
        <v>Akademie věd ČR</v>
      </c>
      <c r="D46" t="e">
        <f>VLOOKUP(C46,Types!$A$2:$B$6,2,0)</f>
        <v>#N/A</v>
      </c>
      <c r="E46" t="str">
        <f>VLOOKUP($A46,JEDNOTKA!$A$1:$K$290,4,0)</f>
        <v>Ústav fyziky materiálů AV ČR, v. v. i.</v>
      </c>
      <c r="F46" s="3">
        <f>VLOOKUP($A46,JEDNOTKA!$A$1:$K$290,7,0)</f>
        <v>459</v>
      </c>
    </row>
    <row r="47" spans="1:6" x14ac:dyDescent="0.25">
      <c r="A47" s="1" t="s">
        <v>177</v>
      </c>
      <c r="B47" t="str">
        <f>VLOOKUP($A47,JEDNOTKA!$A$1:$K$290,2,0)</f>
        <v>AVČR</v>
      </c>
      <c r="C47" t="str">
        <f>VLOOKUP($A47,JEDNOTKA!$A$1:$K$290,3,0)</f>
        <v>Akademie věd ČR</v>
      </c>
      <c r="D47" t="e">
        <f>VLOOKUP(C47,Types!$A$2:$B$6,2,0)</f>
        <v>#N/A</v>
      </c>
      <c r="E47" t="str">
        <f>VLOOKUP($A47,JEDNOTKA!$A$1:$K$290,4,0)</f>
        <v>Ústav přístrojové techniky AV ČR, v. v. i.</v>
      </c>
      <c r="F47" s="3">
        <f>VLOOKUP($A47,JEDNOTKA!$A$1:$K$290,7,0)</f>
        <v>240</v>
      </c>
    </row>
    <row r="48" spans="1:6" x14ac:dyDescent="0.25">
      <c r="A48" s="1" t="s">
        <v>178</v>
      </c>
      <c r="B48" t="str">
        <f>VLOOKUP($A48,JEDNOTKA!$A$1:$K$290,2,0)</f>
        <v>AVČR</v>
      </c>
      <c r="C48" t="str">
        <f>VLOOKUP($A48,JEDNOTKA!$A$1:$K$290,3,0)</f>
        <v>Akademie věd ČR</v>
      </c>
      <c r="D48" t="e">
        <f>VLOOKUP(C48,Types!$A$2:$B$6,2,0)</f>
        <v>#N/A</v>
      </c>
      <c r="E48" t="str">
        <f>VLOOKUP($A48,JEDNOTKA!$A$1:$K$290,4,0)</f>
        <v>Ústav teoretické a aplikované mechaniky AV ČR, v. v. i.</v>
      </c>
      <c r="F48" s="3">
        <f>VLOOKUP($A48,JEDNOTKA!$A$1:$K$290,7,0)</f>
        <v>129</v>
      </c>
    </row>
    <row r="49" spans="1:6" x14ac:dyDescent="0.25">
      <c r="A49" s="1" t="s">
        <v>23</v>
      </c>
      <c r="B49" t="str">
        <f>VLOOKUP($A49,JEDNOTKA!$A$1:$K$290,2,0)</f>
        <v>ČVUT</v>
      </c>
      <c r="C49" t="str">
        <f>VLOOKUP($A49,JEDNOTKA!$A$1:$K$290,3,0)</f>
        <v>České vysoké učení technické v Praze</v>
      </c>
      <c r="D49" t="e">
        <f>VLOOKUP(C49,Types!$A$2:$B$6,2,0)</f>
        <v>#N/A</v>
      </c>
      <c r="E49" t="str">
        <f>VLOOKUP($A49,JEDNOTKA!$A$1:$K$290,4,0)</f>
        <v>Fakulta strojní</v>
      </c>
      <c r="F49" s="3">
        <f>VLOOKUP($A49,JEDNOTKA!$A$1:$K$290,7,0)</f>
        <v>953</v>
      </c>
    </row>
    <row r="50" spans="1:6" x14ac:dyDescent="0.25">
      <c r="A50" s="1" t="s">
        <v>88</v>
      </c>
      <c r="B50" t="str">
        <f>VLOOKUP($A50,JEDNOTKA!$A$1:$K$290,2,0)</f>
        <v>VŠCHT</v>
      </c>
      <c r="C50" t="str">
        <f>VLOOKUP($A50,JEDNOTKA!$A$1:$K$290,3,0)</f>
        <v>Vysoká škola chemicko-technologická v Praze</v>
      </c>
      <c r="D50" t="e">
        <f>VLOOKUP(C50,Types!$A$2:$B$6,2,0)</f>
        <v>#N/A</v>
      </c>
      <c r="E50" t="str">
        <f>VLOOKUP($A50,JEDNOTKA!$A$1:$K$290,4,0)</f>
        <v>Fakulta chemicko-inženýrská</v>
      </c>
      <c r="F50" s="3">
        <f>VLOOKUP($A50,JEDNOTKA!$A$1:$K$290,7,0)</f>
        <v>858</v>
      </c>
    </row>
    <row r="51" spans="1:6" x14ac:dyDescent="0.25">
      <c r="A51" s="1" t="s">
        <v>105</v>
      </c>
      <c r="B51" t="str">
        <f>VLOOKUP($A51,JEDNOTKA!$A$1:$K$290,2,0)</f>
        <v>VŠB-TUO</v>
      </c>
      <c r="C51" t="str">
        <f>VLOOKUP($A51,JEDNOTKA!$A$1:$K$290,3,0)</f>
        <v>Vysoká škola báňská - Technická univerzita Ostrava</v>
      </c>
      <c r="D51" t="e">
        <f>VLOOKUP(C51,Types!$A$2:$B$6,2,0)</f>
        <v>#N/A</v>
      </c>
      <c r="E51" t="str">
        <f>VLOOKUP($A51,JEDNOTKA!$A$1:$K$290,4,0)</f>
        <v>Fakulta elektrotechniky a informatiky</v>
      </c>
      <c r="F51" s="3">
        <f>VLOOKUP($A51,JEDNOTKA!$A$1:$K$290,7,0)</f>
        <v>567</v>
      </c>
    </row>
    <row r="52" spans="1:6" x14ac:dyDescent="0.25">
      <c r="A52" s="1" t="s">
        <v>139</v>
      </c>
      <c r="B52" t="str">
        <f>VLOOKUP($A52,JEDNOTKA!$A$1:$K$290,2,0)</f>
        <v>VŠB-TUO</v>
      </c>
      <c r="C52" t="str">
        <f>VLOOKUP($A52,JEDNOTKA!$A$1:$K$290,3,0)</f>
        <v>Vysoká škola báňská - Technická univerzita Ostrava</v>
      </c>
      <c r="D52" t="e">
        <f>VLOOKUP(C52,Types!$A$2:$B$6,2,0)</f>
        <v>#N/A</v>
      </c>
      <c r="E52" t="str">
        <f>VLOOKUP($A52,JEDNOTKA!$A$1:$K$290,4,0)</f>
        <v>Fakulta bezpečnostního inženýrství</v>
      </c>
      <c r="F52" s="3">
        <f>VLOOKUP($A52,JEDNOTKA!$A$1:$K$290,7,0)</f>
        <v>77</v>
      </c>
    </row>
    <row r="53" spans="1:6" x14ac:dyDescent="0.25">
      <c r="A53" s="1" t="s">
        <v>147</v>
      </c>
      <c r="B53" t="str">
        <f>VLOOKUP($A53,JEDNOTKA!$A$1:$K$290,2,0)</f>
        <v>ZČU</v>
      </c>
      <c r="C53" t="str">
        <f>VLOOKUP($A53,JEDNOTKA!$A$1:$K$290,3,0)</f>
        <v>Západočeská univerzita v Plzni</v>
      </c>
      <c r="D53" t="e">
        <f>VLOOKUP(C53,Types!$A$2:$B$6,2,0)</f>
        <v>#N/A</v>
      </c>
      <c r="E53" t="str">
        <f>VLOOKUP($A53,JEDNOTKA!$A$1:$K$290,4,0)</f>
        <v>Fakulta aplikovaných věd</v>
      </c>
      <c r="F53" s="3">
        <f>VLOOKUP($A53,JEDNOTKA!$A$1:$K$290,7,0)</f>
        <v>554</v>
      </c>
    </row>
    <row r="54" spans="1:6" x14ac:dyDescent="0.25">
      <c r="A54" s="1" t="s">
        <v>195</v>
      </c>
      <c r="B54" t="str">
        <f>VLOOKUP($A54,JEDNOTKA!$A$1:$K$290,2,0)</f>
        <v>TUL</v>
      </c>
      <c r="C54" t="str">
        <f>VLOOKUP($A54,JEDNOTKA!$A$1:$K$290,3,0)</f>
        <v>Technická univerzita v Liberci</v>
      </c>
      <c r="D54" t="e">
        <f>VLOOKUP(C54,Types!$A$2:$B$6,2,0)</f>
        <v>#N/A</v>
      </c>
      <c r="E54" t="str">
        <f>VLOOKUP($A54,JEDNOTKA!$A$1:$K$290,4,0)</f>
        <v>Ústav pro nanomateriály, pokročilé technologie a inovace</v>
      </c>
      <c r="F54" s="3">
        <f>VLOOKUP($A54,JEDNOTKA!$A$1:$K$290,7,0)</f>
        <v>130</v>
      </c>
    </row>
    <row r="55" spans="1:6" x14ac:dyDescent="0.25">
      <c r="A55" s="1" t="s">
        <v>253</v>
      </c>
      <c r="B55" t="str">
        <f>VLOOKUP($A55,JEDNOTKA!$A$1:$K$290,2,0)</f>
        <v>UPCE</v>
      </c>
      <c r="C55" t="str">
        <f>VLOOKUP($A55,JEDNOTKA!$A$1:$K$290,3,0)</f>
        <v>Univerzita Pardubice</v>
      </c>
      <c r="D55" t="e">
        <f>VLOOKUP(C55,Types!$A$2:$B$6,2,0)</f>
        <v>#N/A</v>
      </c>
      <c r="E55" t="str">
        <f>VLOOKUP($A55,JEDNOTKA!$A$1:$K$290,4,0)</f>
        <v>Fakulta elektrotechniky a informatiky</v>
      </c>
      <c r="F55" s="3">
        <f>VLOOKUP($A55,JEDNOTKA!$A$1:$K$290,7,0)</f>
        <v>24</v>
      </c>
    </row>
    <row r="56" spans="1:6" x14ac:dyDescent="0.25">
      <c r="A56" s="1" t="s">
        <v>5</v>
      </c>
      <c r="B56" t="str">
        <f>VLOOKUP($A56,JEDNOTKA!$A$1:$K$290,2,0)</f>
        <v>UO</v>
      </c>
      <c r="C56" t="str">
        <f>VLOOKUP($A56,JEDNOTKA!$A$1:$K$290,3,0)</f>
        <v>Univerzita obrany</v>
      </c>
      <c r="D56" t="e">
        <f>VLOOKUP(C56,Types!$A$2:$B$6,2,0)</f>
        <v>#N/A</v>
      </c>
      <c r="E56" t="str">
        <f>VLOOKUP($A56,JEDNOTKA!$A$1:$K$290,4,0)</f>
        <v>Fakulta vojenských technologií Brno</v>
      </c>
      <c r="F56" s="3">
        <f>VLOOKUP($A56,JEDNOTKA!$A$1:$K$290,7,0)</f>
        <v>155</v>
      </c>
    </row>
    <row r="57" spans="1:6" x14ac:dyDescent="0.25">
      <c r="A57" s="1" t="s">
        <v>30</v>
      </c>
      <c r="B57" t="str">
        <f>VLOOKUP($A57,JEDNOTKA!$A$1:$K$290,2,0)</f>
        <v>ČVUT</v>
      </c>
      <c r="C57" t="str">
        <f>VLOOKUP($A57,JEDNOTKA!$A$1:$K$290,3,0)</f>
        <v>České vysoké učení technické v Praze</v>
      </c>
      <c r="D57" t="e">
        <f>VLOOKUP(C57,Types!$A$2:$B$6,2,0)</f>
        <v>#N/A</v>
      </c>
      <c r="E57" t="str">
        <f>VLOOKUP($A57,JEDNOTKA!$A$1:$K$290,4,0)</f>
        <v>Fakulta elektrotechnická</v>
      </c>
      <c r="F57" s="3">
        <f>VLOOKUP($A57,JEDNOTKA!$A$1:$K$290,7,0)</f>
        <v>1264</v>
      </c>
    </row>
    <row r="58" spans="1:6" x14ac:dyDescent="0.25">
      <c r="A58" s="1" t="s">
        <v>31</v>
      </c>
      <c r="B58" t="str">
        <f>VLOOKUP($A58,JEDNOTKA!$A$1:$K$290,2,0)</f>
        <v>VUT</v>
      </c>
      <c r="C58" t="str">
        <f>VLOOKUP($A58,JEDNOTKA!$A$1:$K$290,3,0)</f>
        <v>Vysoké učení technické v Brně</v>
      </c>
      <c r="D58" t="e">
        <f>VLOOKUP(C58,Types!$A$2:$B$6,2,0)</f>
        <v>#N/A</v>
      </c>
      <c r="E58" t="str">
        <f>VLOOKUP($A58,JEDNOTKA!$A$1:$K$290,4,0)</f>
        <v>Fakulta elektrotechniky a komunikačních technologií</v>
      </c>
      <c r="F58" s="3">
        <f>VLOOKUP($A58,JEDNOTKA!$A$1:$K$290,7,0)</f>
        <v>773</v>
      </c>
    </row>
    <row r="59" spans="1:6" x14ac:dyDescent="0.25">
      <c r="A59" s="1" t="s">
        <v>48</v>
      </c>
      <c r="B59" t="str">
        <f>VLOOKUP($A59,JEDNOTKA!$A$1:$K$290,2,0)</f>
        <v>VUT</v>
      </c>
      <c r="C59" t="str">
        <f>VLOOKUP($A59,JEDNOTKA!$A$1:$K$290,3,0)</f>
        <v>Vysoké učení technické v Brně</v>
      </c>
      <c r="D59" t="e">
        <f>VLOOKUP(C59,Types!$A$2:$B$6,2,0)</f>
        <v>#N/A</v>
      </c>
      <c r="E59" t="str">
        <f>VLOOKUP($A59,JEDNOTKA!$A$1:$K$290,4,0)</f>
        <v>Fakulta strojního inženýrství</v>
      </c>
      <c r="F59" s="3">
        <f>VLOOKUP($A59,JEDNOTKA!$A$1:$K$290,7,0)</f>
        <v>638</v>
      </c>
    </row>
    <row r="60" spans="1:6" x14ac:dyDescent="0.25">
      <c r="A60" s="1" t="s">
        <v>52</v>
      </c>
      <c r="B60" t="str">
        <f>VLOOKUP($A60,JEDNOTKA!$A$1:$K$290,2,0)</f>
        <v>VŠB-TUO</v>
      </c>
      <c r="C60" t="str">
        <f>VLOOKUP($A60,JEDNOTKA!$A$1:$K$290,3,0)</f>
        <v>Vysoká škola báňská - Technická univerzita Ostrava</v>
      </c>
      <c r="D60" t="e">
        <f>VLOOKUP(C60,Types!$A$2:$B$6,2,0)</f>
        <v>#N/A</v>
      </c>
      <c r="E60" t="str">
        <f>VLOOKUP($A60,JEDNOTKA!$A$1:$K$290,4,0)</f>
        <v>Fakulta strojní</v>
      </c>
      <c r="F60" s="3">
        <f>VLOOKUP($A60,JEDNOTKA!$A$1:$K$290,7,0)</f>
        <v>178</v>
      </c>
    </row>
    <row r="61" spans="1:6" x14ac:dyDescent="0.25">
      <c r="A61" s="1" t="s">
        <v>59</v>
      </c>
      <c r="B61" t="str">
        <f>VLOOKUP($A61,JEDNOTKA!$A$1:$K$290,2,0)</f>
        <v>ZČU</v>
      </c>
      <c r="C61" t="str">
        <f>VLOOKUP($A61,JEDNOTKA!$A$1:$K$290,3,0)</f>
        <v>Západočeská univerzita v Plzni</v>
      </c>
      <c r="D61" t="e">
        <f>VLOOKUP(C61,Types!$A$2:$B$6,2,0)</f>
        <v>#N/A</v>
      </c>
      <c r="E61" t="str">
        <f>VLOOKUP($A61,JEDNOTKA!$A$1:$K$290,4,0)</f>
        <v>Fakulta elektrotechnická</v>
      </c>
      <c r="F61" s="3">
        <f>VLOOKUP($A61,JEDNOTKA!$A$1:$K$290,7,0)</f>
        <v>124</v>
      </c>
    </row>
    <row r="62" spans="1:6" x14ac:dyDescent="0.25">
      <c r="A62" s="1" t="s">
        <v>77</v>
      </c>
      <c r="B62" t="str">
        <f>VLOOKUP($A62,JEDNOTKA!$A$1:$K$290,2,0)</f>
        <v>VŠCHT</v>
      </c>
      <c r="C62" t="str">
        <f>VLOOKUP($A62,JEDNOTKA!$A$1:$K$290,3,0)</f>
        <v>Vysoká škola chemicko-technologická v Praze</v>
      </c>
      <c r="D62" t="e">
        <f>VLOOKUP(C62,Types!$A$2:$B$6,2,0)</f>
        <v>#N/A</v>
      </c>
      <c r="E62" t="str">
        <f>VLOOKUP($A62,JEDNOTKA!$A$1:$K$290,4,0)</f>
        <v>Fakulta potravinářské a biochemické technologie</v>
      </c>
      <c r="F62" s="3">
        <f>VLOOKUP($A62,JEDNOTKA!$A$1:$K$290,7,0)</f>
        <v>668</v>
      </c>
    </row>
    <row r="63" spans="1:6" x14ac:dyDescent="0.25">
      <c r="A63" s="1" t="s">
        <v>81</v>
      </c>
      <c r="B63" t="str">
        <f>VLOOKUP($A63,JEDNOTKA!$A$1:$K$290,2,0)</f>
        <v>UTB</v>
      </c>
      <c r="C63" t="str">
        <f>VLOOKUP($A63,JEDNOTKA!$A$1:$K$290,3,0)</f>
        <v>Univerzita Tomáše Bati ve Zlíně</v>
      </c>
      <c r="D63" t="e">
        <f>VLOOKUP(C63,Types!$A$2:$B$6,2,0)</f>
        <v>#N/A</v>
      </c>
      <c r="E63" t="str">
        <f>VLOOKUP($A63,JEDNOTKA!$A$1:$K$290,4,0)</f>
        <v>Fakulta aplikované informatiky</v>
      </c>
      <c r="F63" s="3">
        <f>VLOOKUP($A63,JEDNOTKA!$A$1:$K$290,7,0)</f>
        <v>369</v>
      </c>
    </row>
    <row r="64" spans="1:6" x14ac:dyDescent="0.25">
      <c r="A64" s="1" t="s">
        <v>89</v>
      </c>
      <c r="B64" t="str">
        <f>VLOOKUP($A64,JEDNOTKA!$A$1:$K$290,2,0)</f>
        <v>VUT</v>
      </c>
      <c r="C64" t="str">
        <f>VLOOKUP($A64,JEDNOTKA!$A$1:$K$290,3,0)</f>
        <v>Vysoké učení technické v Brně</v>
      </c>
      <c r="D64" t="e">
        <f>VLOOKUP(C64,Types!$A$2:$B$6,2,0)</f>
        <v>#N/A</v>
      </c>
      <c r="E64" t="str">
        <f>VLOOKUP($A64,JEDNOTKA!$A$1:$K$290,4,0)</f>
        <v>Fakulta stavební</v>
      </c>
      <c r="F64" s="3">
        <f>VLOOKUP($A64,JEDNOTKA!$A$1:$K$290,7,0)</f>
        <v>454</v>
      </c>
    </row>
    <row r="65" spans="1:6" x14ac:dyDescent="0.25">
      <c r="A65" s="1" t="s">
        <v>90</v>
      </c>
      <c r="B65" t="str">
        <f>VLOOKUP($A65,JEDNOTKA!$A$1:$K$290,2,0)</f>
        <v>ČVUT</v>
      </c>
      <c r="C65" t="str">
        <f>VLOOKUP($A65,JEDNOTKA!$A$1:$K$290,3,0)</f>
        <v>České vysoké učení technické v Praze</v>
      </c>
      <c r="D65" t="e">
        <f>VLOOKUP(C65,Types!$A$2:$B$6,2,0)</f>
        <v>#N/A</v>
      </c>
      <c r="E65" t="str">
        <f>VLOOKUP($A65,JEDNOTKA!$A$1:$K$290,4,0)</f>
        <v>Fakulta stavební</v>
      </c>
      <c r="F65" s="3">
        <f>VLOOKUP($A65,JEDNOTKA!$A$1:$K$290,7,0)</f>
        <v>662</v>
      </c>
    </row>
    <row r="66" spans="1:6" x14ac:dyDescent="0.25">
      <c r="A66" s="1" t="s">
        <v>91</v>
      </c>
      <c r="B66" t="str">
        <f>VLOOKUP($A66,JEDNOTKA!$A$1:$K$290,2,0)</f>
        <v>ČVUT</v>
      </c>
      <c r="C66" t="str">
        <f>VLOOKUP($A66,JEDNOTKA!$A$1:$K$290,3,0)</f>
        <v>České vysoké učení technické v Praze</v>
      </c>
      <c r="D66" t="e">
        <f>VLOOKUP(C66,Types!$A$2:$B$6,2,0)</f>
        <v>#N/A</v>
      </c>
      <c r="E66" t="str">
        <f>VLOOKUP($A66,JEDNOTKA!$A$1:$K$290,4,0)</f>
        <v>Fakulta dopravní</v>
      </c>
      <c r="F66" s="3">
        <f>VLOOKUP($A66,JEDNOTKA!$A$1:$K$290,7,0)</f>
        <v>390</v>
      </c>
    </row>
    <row r="67" spans="1:6" x14ac:dyDescent="0.25">
      <c r="A67" s="1" t="s">
        <v>107</v>
      </c>
      <c r="B67" t="str">
        <f>VLOOKUP($A67,JEDNOTKA!$A$1:$K$290,2,0)</f>
        <v>VŠPJ</v>
      </c>
      <c r="C67" t="str">
        <f>VLOOKUP($A67,JEDNOTKA!$A$1:$K$290,3,0)</f>
        <v>Vysoká škola polytechnická Jihlava</v>
      </c>
      <c r="D67" t="e">
        <f>VLOOKUP(C67,Types!$A$2:$B$6,2,0)</f>
        <v>#N/A</v>
      </c>
      <c r="E67" t="str">
        <f>VLOOKUP($A67,JEDNOTKA!$A$1:$K$290,4,0)</f>
        <v>Vysoká škola polytechnická Jihlava</v>
      </c>
      <c r="F67" s="3">
        <f>VLOOKUP($A67,JEDNOTKA!$A$1:$K$290,7,0)</f>
        <v>73</v>
      </c>
    </row>
    <row r="68" spans="1:6" x14ac:dyDescent="0.25">
      <c r="A68" s="1" t="s">
        <v>112</v>
      </c>
      <c r="B68" t="str">
        <f>VLOOKUP($A68,JEDNOTKA!$A$1:$K$290,2,0)</f>
        <v>TUL</v>
      </c>
      <c r="C68" t="str">
        <f>VLOOKUP($A68,JEDNOTKA!$A$1:$K$290,3,0)</f>
        <v>Technická univerzita v Liberci</v>
      </c>
      <c r="D68" t="e">
        <f>VLOOKUP(C68,Types!$A$2:$B$6,2,0)</f>
        <v>#N/A</v>
      </c>
      <c r="E68" t="str">
        <f>VLOOKUP($A68,JEDNOTKA!$A$1:$K$290,4,0)</f>
        <v>Fakulta textilní</v>
      </c>
      <c r="F68" s="3">
        <f>VLOOKUP($A68,JEDNOTKA!$A$1:$K$290,7,0)</f>
        <v>271</v>
      </c>
    </row>
    <row r="69" spans="1:6" x14ac:dyDescent="0.25">
      <c r="A69" s="1" t="s">
        <v>116</v>
      </c>
      <c r="B69" t="str">
        <f>VLOOKUP($A69,JEDNOTKA!$A$1:$K$290,2,0)</f>
        <v>TUL</v>
      </c>
      <c r="C69" t="str">
        <f>VLOOKUP($A69,JEDNOTKA!$A$1:$K$290,3,0)</f>
        <v>Technická univerzita v Liberci</v>
      </c>
      <c r="D69" t="e">
        <f>VLOOKUP(C69,Types!$A$2:$B$6,2,0)</f>
        <v>#N/A</v>
      </c>
      <c r="E69" t="str">
        <f>VLOOKUP($A69,JEDNOTKA!$A$1:$K$290,4,0)</f>
        <v>Fakulta strojní</v>
      </c>
      <c r="F69" s="3">
        <f>VLOOKUP($A69,JEDNOTKA!$A$1:$K$290,7,0)</f>
        <v>166</v>
      </c>
    </row>
    <row r="70" spans="1:6" x14ac:dyDescent="0.25">
      <c r="A70" s="1" t="s">
        <v>118</v>
      </c>
      <c r="B70" t="str">
        <f>VLOOKUP($A70,JEDNOTKA!$A$1:$K$290,2,0)</f>
        <v>UTB</v>
      </c>
      <c r="C70" t="str">
        <f>VLOOKUP($A70,JEDNOTKA!$A$1:$K$290,3,0)</f>
        <v>Univerzita Tomáše Bati ve Zlíně</v>
      </c>
      <c r="D70" t="e">
        <f>VLOOKUP(C70,Types!$A$2:$B$6,2,0)</f>
        <v>#N/A</v>
      </c>
      <c r="E70" t="str">
        <f>VLOOKUP($A70,JEDNOTKA!$A$1:$K$290,4,0)</f>
        <v>Fakulta technologická</v>
      </c>
      <c r="F70" s="3">
        <f>VLOOKUP($A70,JEDNOTKA!$A$1:$K$290,7,0)</f>
        <v>427</v>
      </c>
    </row>
    <row r="71" spans="1:6" x14ac:dyDescent="0.25">
      <c r="A71" s="1" t="s">
        <v>129</v>
      </c>
      <c r="B71" t="str">
        <f>VLOOKUP($A71,JEDNOTKA!$A$1:$K$290,2,0)</f>
        <v>ZČU</v>
      </c>
      <c r="C71" t="str">
        <f>VLOOKUP($A71,JEDNOTKA!$A$1:$K$290,3,0)</f>
        <v>Západočeská univerzita v Plzni</v>
      </c>
      <c r="D71" t="e">
        <f>VLOOKUP(C71,Types!$A$2:$B$6,2,0)</f>
        <v>#N/A</v>
      </c>
      <c r="E71" t="str">
        <f>VLOOKUP($A71,JEDNOTKA!$A$1:$K$290,4,0)</f>
        <v>Fakulta strojní</v>
      </c>
      <c r="F71" s="3">
        <f>VLOOKUP($A71,JEDNOTKA!$A$1:$K$290,7,0)</f>
        <v>78</v>
      </c>
    </row>
    <row r="72" spans="1:6" x14ac:dyDescent="0.25">
      <c r="A72" s="1" t="s">
        <v>137</v>
      </c>
      <c r="B72" t="str">
        <f>VLOOKUP($A72,JEDNOTKA!$A$1:$K$290,2,0)</f>
        <v>ČZU</v>
      </c>
      <c r="C72" t="str">
        <f>VLOOKUP($A72,JEDNOTKA!$A$1:$K$290,3,0)</f>
        <v>Česká zemědělská univerzita v Praze</v>
      </c>
      <c r="D72" t="e">
        <f>VLOOKUP(C72,Types!$A$2:$B$6,2,0)</f>
        <v>#N/A</v>
      </c>
      <c r="E72" t="str">
        <f>VLOOKUP($A72,JEDNOTKA!$A$1:$K$290,4,0)</f>
        <v>Technická fakulta</v>
      </c>
      <c r="F72" s="3">
        <f>VLOOKUP($A72,JEDNOTKA!$A$1:$K$290,7,0)</f>
        <v>330</v>
      </c>
    </row>
    <row r="73" spans="1:6" x14ac:dyDescent="0.25">
      <c r="A73" s="1" t="s">
        <v>140</v>
      </c>
      <c r="B73" t="str">
        <f>VLOOKUP($A73,JEDNOTKA!$A$1:$K$290,2,0)</f>
        <v>VŠB-TUO</v>
      </c>
      <c r="C73" t="str">
        <f>VLOOKUP($A73,JEDNOTKA!$A$1:$K$290,3,0)</f>
        <v>Vysoká škola báňská - Technická univerzita Ostrava</v>
      </c>
      <c r="D73" t="e">
        <f>VLOOKUP(C73,Types!$A$2:$B$6,2,0)</f>
        <v>#N/A</v>
      </c>
      <c r="E73" t="str">
        <f>VLOOKUP($A73,JEDNOTKA!$A$1:$K$290,4,0)</f>
        <v>Fakulta stavební</v>
      </c>
      <c r="F73" s="3">
        <f>VLOOKUP($A73,JEDNOTKA!$A$1:$K$290,7,0)</f>
        <v>76</v>
      </c>
    </row>
    <row r="74" spans="1:6" x14ac:dyDescent="0.25">
      <c r="A74" s="1" t="s">
        <v>145</v>
      </c>
      <c r="B74" t="str">
        <f>VLOOKUP($A74,JEDNOTKA!$A$1:$K$290,2,0)</f>
        <v>ČVUT</v>
      </c>
      <c r="C74" t="str">
        <f>VLOOKUP($A74,JEDNOTKA!$A$1:$K$290,3,0)</f>
        <v>České vysoké učení technické v Praze</v>
      </c>
      <c r="D74" t="e">
        <f>VLOOKUP(C74,Types!$A$2:$B$6,2,0)</f>
        <v>#N/A</v>
      </c>
      <c r="E74" t="str">
        <f>VLOOKUP($A74,JEDNOTKA!$A$1:$K$290,4,0)</f>
        <v>Fakulta biomedicínského inženýrství</v>
      </c>
      <c r="F74" s="3">
        <f>VLOOKUP($A74,JEDNOTKA!$A$1:$K$290,7,0)</f>
        <v>272</v>
      </c>
    </row>
    <row r="75" spans="1:6" x14ac:dyDescent="0.25">
      <c r="A75" s="1" t="s">
        <v>155</v>
      </c>
      <c r="B75" t="str">
        <f>VLOOKUP($A75,JEDNOTKA!$A$1:$K$290,2,0)</f>
        <v>VŠB-TUO</v>
      </c>
      <c r="C75" t="str">
        <f>VLOOKUP($A75,JEDNOTKA!$A$1:$K$290,3,0)</f>
        <v>Vysoká škola báňská - Technická univerzita Ostrava</v>
      </c>
      <c r="D75" t="e">
        <f>VLOOKUP(C75,Types!$A$2:$B$6,2,0)</f>
        <v>#N/A</v>
      </c>
      <c r="E75" t="str">
        <f>VLOOKUP($A75,JEDNOTKA!$A$1:$K$290,4,0)</f>
        <v>Fakulta metalurgie a materiálového inženýrství</v>
      </c>
      <c r="F75" s="3">
        <f>VLOOKUP($A75,JEDNOTKA!$A$1:$K$290,7,0)</f>
        <v>444</v>
      </c>
    </row>
    <row r="76" spans="1:6" x14ac:dyDescent="0.25">
      <c r="A76" s="1" t="s">
        <v>157</v>
      </c>
      <c r="B76" t="str">
        <f>VLOOKUP($A76,JEDNOTKA!$A$1:$K$290,2,0)</f>
        <v>UO</v>
      </c>
      <c r="C76" t="str">
        <f>VLOOKUP($A76,JEDNOTKA!$A$1:$K$290,3,0)</f>
        <v>Univerzita obrany</v>
      </c>
      <c r="D76" t="e">
        <f>VLOOKUP(C76,Types!$A$2:$B$6,2,0)</f>
        <v>#N/A</v>
      </c>
      <c r="E76" t="str">
        <f>VLOOKUP($A76,JEDNOTKA!$A$1:$K$290,4,0)</f>
        <v>Fakulta vojenského leadershipu</v>
      </c>
      <c r="F76" s="3">
        <f>VLOOKUP($A76,JEDNOTKA!$A$1:$K$290,7,0)</f>
        <v>50</v>
      </c>
    </row>
    <row r="77" spans="1:6" x14ac:dyDescent="0.25">
      <c r="A77" s="1" t="s">
        <v>165</v>
      </c>
      <c r="B77" t="str">
        <f>VLOOKUP($A77,JEDNOTKA!$A$1:$K$290,2,0)</f>
        <v>UPCE</v>
      </c>
      <c r="C77" t="str">
        <f>VLOOKUP($A77,JEDNOTKA!$A$1:$K$290,3,0)</f>
        <v>Univerzita Pardubice</v>
      </c>
      <c r="D77" t="e">
        <f>VLOOKUP(C77,Types!$A$2:$B$6,2,0)</f>
        <v>#N/A</v>
      </c>
      <c r="E77" t="str">
        <f>VLOOKUP($A77,JEDNOTKA!$A$1:$K$290,4,0)</f>
        <v>Dopravní fakulta Jana Pernera</v>
      </c>
      <c r="F77" s="3">
        <f>VLOOKUP($A77,JEDNOTKA!$A$1:$K$290,7,0)</f>
        <v>48</v>
      </c>
    </row>
    <row r="78" spans="1:6" x14ac:dyDescent="0.25">
      <c r="A78" s="1" t="s">
        <v>189</v>
      </c>
      <c r="B78" t="str">
        <f>VLOOKUP($A78,JEDNOTKA!$A$1:$K$290,2,0)</f>
        <v>UJEP</v>
      </c>
      <c r="C78" t="str">
        <f>VLOOKUP($A78,JEDNOTKA!$A$1:$K$290,3,0)</f>
        <v>Univerzita Jana Evangelisty Purkyně v Ústí nad Labem</v>
      </c>
      <c r="D78" t="e">
        <f>VLOOKUP(C78,Types!$A$2:$B$6,2,0)</f>
        <v>#N/A</v>
      </c>
      <c r="E78" t="str">
        <f>VLOOKUP($A78,JEDNOTKA!$A$1:$K$290,4,0)</f>
        <v>Fakulta výrobních technologií a managementu</v>
      </c>
      <c r="F78" s="3">
        <f>VLOOKUP($A78,JEDNOTKA!$A$1:$K$290,7,0)</f>
        <v>81</v>
      </c>
    </row>
    <row r="79" spans="1:6" x14ac:dyDescent="0.25">
      <c r="A79" s="1" t="s">
        <v>215</v>
      </c>
      <c r="B79" t="str">
        <f>VLOOKUP($A79,JEDNOTKA!$A$1:$K$290,2,0)</f>
        <v>VŠB-TUO</v>
      </c>
      <c r="C79" t="str">
        <f>VLOOKUP($A79,JEDNOTKA!$A$1:$K$290,3,0)</f>
        <v>Vysoká škola báňská - Technická univerzita Ostrava</v>
      </c>
      <c r="D79" t="e">
        <f>VLOOKUP(C79,Types!$A$2:$B$6,2,0)</f>
        <v>#N/A</v>
      </c>
      <c r="E79" t="str">
        <f>VLOOKUP($A79,JEDNOTKA!$A$1:$K$290,4,0)</f>
        <v>Výzkumné energetické centrum</v>
      </c>
      <c r="F79" s="3">
        <f>VLOOKUP($A79,JEDNOTKA!$A$1:$K$290,7,0)</f>
        <v>30</v>
      </c>
    </row>
    <row r="80" spans="1:6" x14ac:dyDescent="0.25">
      <c r="A80" s="1" t="s">
        <v>232</v>
      </c>
      <c r="B80" t="str">
        <f>VLOOKUP($A80,JEDNOTKA!$A$1:$K$290,2,0)</f>
        <v>VŠB-TUO</v>
      </c>
      <c r="C80" t="str">
        <f>VLOOKUP($A80,JEDNOTKA!$A$1:$K$290,3,0)</f>
        <v>Vysoká škola báňská - Technická univerzita Ostrava</v>
      </c>
      <c r="D80" t="e">
        <f>VLOOKUP(C80,Types!$A$2:$B$6,2,0)</f>
        <v>#N/A</v>
      </c>
      <c r="E80" t="str">
        <f>VLOOKUP($A80,JEDNOTKA!$A$1:$K$290,4,0)</f>
        <v>Centrum energetického využití netradičních zdrojů energie</v>
      </c>
      <c r="F80" s="3">
        <f>VLOOKUP($A80,JEDNOTKA!$A$1:$K$290,7,0)</f>
        <v>95</v>
      </c>
    </row>
    <row r="81" spans="1:6" x14ac:dyDescent="0.25">
      <c r="A81" s="1" t="s">
        <v>240</v>
      </c>
      <c r="B81" t="str">
        <f>VLOOKUP($A81,JEDNOTKA!$A$1:$K$290,2,0)</f>
        <v>ČVUT</v>
      </c>
      <c r="C81" t="str">
        <f>VLOOKUP($A81,JEDNOTKA!$A$1:$K$290,3,0)</f>
        <v>České vysoké učení technické v Praze</v>
      </c>
      <c r="D81" t="e">
        <f>VLOOKUP(C81,Types!$A$2:$B$6,2,0)</f>
        <v>#N/A</v>
      </c>
      <c r="E81" t="str">
        <f>VLOOKUP($A81,JEDNOTKA!$A$1:$K$290,4,0)</f>
        <v>Univerzitní centrum energeticky efektivních budov</v>
      </c>
      <c r="F81" s="3">
        <f>VLOOKUP($A81,JEDNOTKA!$A$1:$K$290,7,0)</f>
        <v>41</v>
      </c>
    </row>
    <row r="82" spans="1:6" x14ac:dyDescent="0.25">
      <c r="A82" s="1" t="s">
        <v>246</v>
      </c>
      <c r="B82" t="str">
        <f>VLOOKUP($A82,JEDNOTKA!$A$1:$K$290,2,0)</f>
        <v>ČVUT</v>
      </c>
      <c r="C82" t="str">
        <f>VLOOKUP($A82,JEDNOTKA!$A$1:$K$290,3,0)</f>
        <v>České vysoké učení technické v Praze</v>
      </c>
      <c r="D82" t="e">
        <f>VLOOKUP(C82,Types!$A$2:$B$6,2,0)</f>
        <v>#N/A</v>
      </c>
      <c r="E82" t="str">
        <f>VLOOKUP($A82,JEDNOTKA!$A$1:$K$290,4,0)</f>
        <v>Kloknerův ústav</v>
      </c>
      <c r="F82" s="3">
        <f>VLOOKUP($A82,JEDNOTKA!$A$1:$K$290,7,0)</f>
        <v>20</v>
      </c>
    </row>
    <row r="83" spans="1:6" x14ac:dyDescent="0.25">
      <c r="A83" s="1" t="s">
        <v>248</v>
      </c>
      <c r="B83" t="str">
        <f>VLOOKUP($A83,JEDNOTKA!$A$1:$K$290,2,0)</f>
        <v>UO</v>
      </c>
      <c r="C83" t="str">
        <f>VLOOKUP($A83,JEDNOTKA!$A$1:$K$290,3,0)</f>
        <v>Univerzita obrany</v>
      </c>
      <c r="D83" t="e">
        <f>VLOOKUP(C83,Types!$A$2:$B$6,2,0)</f>
        <v>#N/A</v>
      </c>
      <c r="E83" t="str">
        <f>VLOOKUP($A83,JEDNOTKA!$A$1:$K$290,4,0)</f>
        <v>Fakulta vojenských technologií</v>
      </c>
      <c r="F83" s="3">
        <f>VLOOKUP($A83,JEDNOTKA!$A$1:$K$290,7,0)</f>
        <v>26</v>
      </c>
    </row>
    <row r="84" spans="1:6" x14ac:dyDescent="0.25">
      <c r="A84" s="1" t="s">
        <v>284</v>
      </c>
      <c r="B84" t="str">
        <f>VLOOKUP($A84,JEDNOTKA!$A$1:$K$290,2,0)</f>
        <v>UO</v>
      </c>
      <c r="C84" t="str">
        <f>VLOOKUP($A84,JEDNOTKA!$A$1:$K$290,3,0)</f>
        <v>Univerzita obrany</v>
      </c>
      <c r="D84" t="e">
        <f>VLOOKUP(C84,Types!$A$2:$B$6,2,0)</f>
        <v>#N/A</v>
      </c>
      <c r="E84" t="str">
        <f>VLOOKUP($A84,JEDNOTKA!$A$1:$K$290,4,0)</f>
        <v>Ústav ochrany proti zbraním hromadného ničení</v>
      </c>
      <c r="F84" s="3">
        <f>VLOOKUP($A84,JEDNOTKA!$A$1:$K$290,7,0)</f>
        <v>20</v>
      </c>
    </row>
    <row r="85" spans="1:6" x14ac:dyDescent="0.25">
      <c r="A85" s="4" t="s">
        <v>310</v>
      </c>
      <c r="B85" s="5" t="s">
        <v>297</v>
      </c>
      <c r="C85" s="5"/>
      <c r="D85" s="5">
        <v>15</v>
      </c>
      <c r="E85" s="5">
        <v>5000</v>
      </c>
      <c r="F85" s="6">
        <v>10</v>
      </c>
    </row>
    <row r="86" spans="1:6" x14ac:dyDescent="0.25">
      <c r="A86" s="1" t="s">
        <v>288</v>
      </c>
      <c r="B86" t="str">
        <f>VLOOKUP($A86,JEDNOTKA!$A$1:$K$290,2,0)</f>
        <v>ČVUT</v>
      </c>
      <c r="C86" t="str">
        <f>VLOOKUP($A86,JEDNOTKA!$A$1:$K$290,3,0)</f>
        <v>České vysoké učení technické v Praze</v>
      </c>
      <c r="D86" t="e">
        <f>VLOOKUP(C86,Types!$A$2:$B$6,2,0)</f>
        <v>#N/A</v>
      </c>
      <c r="E86" t="str">
        <f>VLOOKUP($A86,JEDNOTKA!$A$1:$K$290,4,0)</f>
        <v>Český institut informatiky, robotiky a kybernetiky</v>
      </c>
      <c r="F86" s="3">
        <f>VLOOKUP($A86,JEDNOTKA!$A$1:$K$290,7,0)</f>
        <v>21</v>
      </c>
    </row>
    <row r="87" spans="1:6" x14ac:dyDescent="0.25">
      <c r="A87" s="1" t="s">
        <v>222</v>
      </c>
      <c r="B87" t="str">
        <f>VLOOKUP($A87,JEDNOTKA!$A$1:$K$290,2,0)</f>
        <v>MKČR</v>
      </c>
      <c r="C87" t="str">
        <f>VLOOKUP($A87,JEDNOTKA!$A$1:$K$290,3,0)</f>
        <v>Ministerstvo kultury ČR</v>
      </c>
      <c r="D87" t="e">
        <f>VLOOKUP(C87,Types!$A$2:$B$6,2,0)</f>
        <v>#N/A</v>
      </c>
      <c r="E87" t="str">
        <f>VLOOKUP($A87,JEDNOTKA!$A$1:$K$290,4,0)</f>
        <v>Institut umění - Divadelní ústav</v>
      </c>
      <c r="F87" s="3">
        <f>VLOOKUP($A87,JEDNOTKA!$A$1:$K$290,7,0)</f>
        <v>42</v>
      </c>
    </row>
    <row r="88" spans="1:6" x14ac:dyDescent="0.25">
      <c r="A88" s="1" t="s">
        <v>230</v>
      </c>
      <c r="B88" t="str">
        <f>VLOOKUP($A88,JEDNOTKA!$A$1:$K$290,2,0)</f>
        <v>MŠMT</v>
      </c>
      <c r="C88" t="str">
        <f>VLOOKUP($A88,JEDNOTKA!$A$1:$K$290,3,0)</f>
        <v>Ministerstvo školství, mládeže a tělovýchovy ČR</v>
      </c>
      <c r="D88" t="e">
        <f>VLOOKUP(C88,Types!$A$2:$B$6,2,0)</f>
        <v>#N/A</v>
      </c>
      <c r="E88" t="str">
        <f>VLOOKUP($A88,JEDNOTKA!$A$1:$K$290,4,0)</f>
        <v>Židovské muzeum v Praze</v>
      </c>
      <c r="F88" s="3">
        <f>VLOOKUP($A88,JEDNOTKA!$A$1:$K$290,7,0)</f>
        <v>23</v>
      </c>
    </row>
    <row r="89" spans="1:6" x14ac:dyDescent="0.25">
      <c r="A89" s="1" t="s">
        <v>282</v>
      </c>
      <c r="B89" t="str">
        <f>VLOOKUP($A89,JEDNOTKA!$A$1:$K$290,2,0)</f>
        <v>MKČR</v>
      </c>
      <c r="C89" t="str">
        <f>VLOOKUP($A89,JEDNOTKA!$A$1:$K$290,3,0)</f>
        <v>Ministerstvo kultury ČR</v>
      </c>
      <c r="D89" t="e">
        <f>VLOOKUP(C89,Types!$A$2:$B$6,2,0)</f>
        <v>#N/A</v>
      </c>
      <c r="E89" t="str">
        <f>VLOOKUP($A89,JEDNOTKA!$A$1:$K$290,4,0)</f>
        <v>Národní galerie v Praze</v>
      </c>
      <c r="F89" s="3">
        <f>VLOOKUP($A89,JEDNOTKA!$A$1:$K$290,7,0)</f>
        <v>12</v>
      </c>
    </row>
    <row r="90" spans="1:6" x14ac:dyDescent="0.25">
      <c r="A90" s="1" t="s">
        <v>283</v>
      </c>
      <c r="B90" t="str">
        <f>VLOOKUP($A90,JEDNOTKA!$A$1:$K$290,2,0)</f>
        <v>MKČR</v>
      </c>
      <c r="C90" t="str">
        <f>VLOOKUP($A90,JEDNOTKA!$A$1:$K$290,3,0)</f>
        <v>Ministerstvo kultury ČR</v>
      </c>
      <c r="D90" t="e">
        <f>VLOOKUP(C90,Types!$A$2:$B$6,2,0)</f>
        <v>#N/A</v>
      </c>
      <c r="E90" t="str">
        <f>VLOOKUP($A90,JEDNOTKA!$A$1:$K$290,4,0)</f>
        <v>Národní památkový ústav</v>
      </c>
      <c r="F90" s="3">
        <f>VLOOKUP($A90,JEDNOTKA!$A$1:$K$290,7,0)</f>
        <v>16</v>
      </c>
    </row>
    <row r="91" spans="1:6" x14ac:dyDescent="0.25">
      <c r="A91" s="1" t="s">
        <v>293</v>
      </c>
      <c r="B91" t="str">
        <f>VLOOKUP($A91,JEDNOTKA!$A$1:$K$290,2,0)</f>
        <v>MŠMT</v>
      </c>
      <c r="C91" t="str">
        <f>VLOOKUP($A91,JEDNOTKA!$A$1:$K$290,3,0)</f>
        <v>Ministerstvo školství, mládeže a tělovýchovy ČR</v>
      </c>
      <c r="D91" t="e">
        <f>VLOOKUP(C91,Types!$A$2:$B$6,2,0)</f>
        <v>#N/A</v>
      </c>
      <c r="E91" t="str">
        <f>VLOOKUP($A91,JEDNOTKA!$A$1:$K$290,4,0)</f>
        <v>ARCHAIA Brno o.p.s.</v>
      </c>
      <c r="F91" s="3">
        <f>VLOOKUP($A91,JEDNOTKA!$A$1:$K$290,7,0)</f>
        <v>12</v>
      </c>
    </row>
    <row r="92" spans="1:6" x14ac:dyDescent="0.25">
      <c r="A92" s="1" t="s">
        <v>149</v>
      </c>
      <c r="B92" t="str">
        <f>VLOOKUP($A92,JEDNOTKA!$A$1:$K$290,2,0)</f>
        <v>AVČR</v>
      </c>
      <c r="C92" t="str">
        <f>VLOOKUP($A92,JEDNOTKA!$A$1:$K$290,3,0)</f>
        <v>Akademie věd ČR</v>
      </c>
      <c r="D92" t="e">
        <f>VLOOKUP(C92,Types!$A$2:$B$6,2,0)</f>
        <v>#N/A</v>
      </c>
      <c r="E92" t="str">
        <f>VLOOKUP($A92,JEDNOTKA!$A$1:$K$290,4,0)</f>
        <v>Filosofický ústav AV ČR, v. v. i.</v>
      </c>
      <c r="F92" s="3">
        <f>VLOOKUP($A92,JEDNOTKA!$A$1:$K$290,7,0)</f>
        <v>261</v>
      </c>
    </row>
    <row r="93" spans="1:6" x14ac:dyDescent="0.25">
      <c r="A93" s="1" t="s">
        <v>164</v>
      </c>
      <c r="B93" t="str">
        <f>VLOOKUP($A93,JEDNOTKA!$A$1:$K$290,2,0)</f>
        <v>AVČR</v>
      </c>
      <c r="C93" t="str">
        <f>VLOOKUP($A93,JEDNOTKA!$A$1:$K$290,3,0)</f>
        <v>Akademie věd ČR</v>
      </c>
      <c r="D93" t="e">
        <f>VLOOKUP(C93,Types!$A$2:$B$6,2,0)</f>
        <v>#N/A</v>
      </c>
      <c r="E93" t="str">
        <f>VLOOKUP($A93,JEDNOTKA!$A$1:$K$290,4,0)</f>
        <v>Archeologický ústav AV ČR, Praha, v. v. i.</v>
      </c>
      <c r="F93" s="3">
        <f>VLOOKUP($A93,JEDNOTKA!$A$1:$K$290,7,0)</f>
        <v>142</v>
      </c>
    </row>
    <row r="94" spans="1:6" x14ac:dyDescent="0.25">
      <c r="A94" s="1" t="s">
        <v>176</v>
      </c>
      <c r="B94" t="str">
        <f>VLOOKUP($A94,JEDNOTKA!$A$1:$K$290,2,0)</f>
        <v>AVČR</v>
      </c>
      <c r="C94" t="str">
        <f>VLOOKUP($A94,JEDNOTKA!$A$1:$K$290,3,0)</f>
        <v>Akademie věd ČR</v>
      </c>
      <c r="D94" t="e">
        <f>VLOOKUP(C94,Types!$A$2:$B$6,2,0)</f>
        <v>#N/A</v>
      </c>
      <c r="E94" t="str">
        <f>VLOOKUP($A94,JEDNOTKA!$A$1:$K$290,4,0)</f>
        <v>Slovanský ústav AV ČR, v. v. i.</v>
      </c>
      <c r="F94" s="3">
        <f>VLOOKUP($A94,JEDNOTKA!$A$1:$K$290,7,0)</f>
        <v>43</v>
      </c>
    </row>
    <row r="95" spans="1:6" x14ac:dyDescent="0.25">
      <c r="A95" s="1" t="s">
        <v>197</v>
      </c>
      <c r="B95" t="str">
        <f>VLOOKUP($A95,JEDNOTKA!$A$1:$K$290,2,0)</f>
        <v>AVČR</v>
      </c>
      <c r="C95" t="str">
        <f>VLOOKUP($A95,JEDNOTKA!$A$1:$K$290,3,0)</f>
        <v>Akademie věd ČR</v>
      </c>
      <c r="D95" t="e">
        <f>VLOOKUP(C95,Types!$A$2:$B$6,2,0)</f>
        <v>#N/A</v>
      </c>
      <c r="E95" t="str">
        <f>VLOOKUP($A95,JEDNOTKA!$A$1:$K$290,4,0)</f>
        <v>Ústav dějin umění AV ČR, v. v. i.</v>
      </c>
      <c r="F95" s="3">
        <f>VLOOKUP($A95,JEDNOTKA!$A$1:$K$290,7,0)</f>
        <v>30</v>
      </c>
    </row>
    <row r="96" spans="1:6" x14ac:dyDescent="0.25">
      <c r="A96" s="1" t="s">
        <v>208</v>
      </c>
      <c r="B96" t="str">
        <f>VLOOKUP($A96,JEDNOTKA!$A$1:$K$290,2,0)</f>
        <v>AVČR</v>
      </c>
      <c r="C96" t="str">
        <f>VLOOKUP($A96,JEDNOTKA!$A$1:$K$290,3,0)</f>
        <v>Akademie věd ČR</v>
      </c>
      <c r="D96" t="e">
        <f>VLOOKUP(C96,Types!$A$2:$B$6,2,0)</f>
        <v>#N/A</v>
      </c>
      <c r="E96" t="str">
        <f>VLOOKUP($A96,JEDNOTKA!$A$1:$K$290,4,0)</f>
        <v>Ústav pro českou literaturu AV ČR, v. v. i.</v>
      </c>
      <c r="F96" s="3">
        <f>VLOOKUP($A96,JEDNOTKA!$A$1:$K$290,7,0)</f>
        <v>55</v>
      </c>
    </row>
    <row r="97" spans="1:6" x14ac:dyDescent="0.25">
      <c r="A97" s="1" t="s">
        <v>224</v>
      </c>
      <c r="B97" t="str">
        <f>VLOOKUP($A97,JEDNOTKA!$A$1:$K$290,2,0)</f>
        <v>AVČR</v>
      </c>
      <c r="C97" t="str">
        <f>VLOOKUP($A97,JEDNOTKA!$A$1:$K$290,3,0)</f>
        <v>Akademie věd ČR</v>
      </c>
      <c r="D97" t="e">
        <f>VLOOKUP(C97,Types!$A$2:$B$6,2,0)</f>
        <v>#N/A</v>
      </c>
      <c r="E97" t="str">
        <f>VLOOKUP($A97,JEDNOTKA!$A$1:$K$290,4,0)</f>
        <v>Etnologický ústav AV ČR, v. v. i.</v>
      </c>
      <c r="F97" s="3">
        <f>VLOOKUP($A97,JEDNOTKA!$A$1:$K$290,7,0)</f>
        <v>60</v>
      </c>
    </row>
    <row r="98" spans="1:6" x14ac:dyDescent="0.25">
      <c r="A98" s="1" t="s">
        <v>231</v>
      </c>
      <c r="B98" t="str">
        <f>VLOOKUP($A98,JEDNOTKA!$A$1:$K$290,2,0)</f>
        <v>AVČR</v>
      </c>
      <c r="C98" t="str">
        <f>VLOOKUP($A98,JEDNOTKA!$A$1:$K$290,3,0)</f>
        <v>Akademie věd ČR</v>
      </c>
      <c r="D98" t="e">
        <f>VLOOKUP(C98,Types!$A$2:$B$6,2,0)</f>
        <v>#N/A</v>
      </c>
      <c r="E98" t="str">
        <f>VLOOKUP($A98,JEDNOTKA!$A$1:$K$290,4,0)</f>
        <v>Ústav pro jazyk český AV ČR, v. v. i.</v>
      </c>
      <c r="F98" s="3">
        <f>VLOOKUP($A98,JEDNOTKA!$A$1:$K$290,7,0)</f>
        <v>42</v>
      </c>
    </row>
    <row r="99" spans="1:6" x14ac:dyDescent="0.25">
      <c r="A99" s="1" t="s">
        <v>239</v>
      </c>
      <c r="B99" t="str">
        <f>VLOOKUP($A99,JEDNOTKA!$A$1:$K$290,2,0)</f>
        <v>AVČR</v>
      </c>
      <c r="C99" t="str">
        <f>VLOOKUP($A99,JEDNOTKA!$A$1:$K$290,3,0)</f>
        <v>Akademie věd ČR</v>
      </c>
      <c r="D99" t="e">
        <f>VLOOKUP(C99,Types!$A$2:$B$6,2,0)</f>
        <v>#N/A</v>
      </c>
      <c r="E99" t="str">
        <f>VLOOKUP($A99,JEDNOTKA!$A$1:$K$290,4,0)</f>
        <v>Masarykův ústav a Archiv AV ČR, v. v. i.</v>
      </c>
      <c r="F99" s="3">
        <f>VLOOKUP($A99,JEDNOTKA!$A$1:$K$290,7,0)</f>
        <v>12</v>
      </c>
    </row>
    <row r="100" spans="1:6" x14ac:dyDescent="0.25">
      <c r="A100" s="1" t="s">
        <v>261</v>
      </c>
      <c r="B100" t="str">
        <f>VLOOKUP($A100,JEDNOTKA!$A$1:$K$290,2,0)</f>
        <v>AVČR</v>
      </c>
      <c r="C100" t="str">
        <f>VLOOKUP($A100,JEDNOTKA!$A$1:$K$290,3,0)</f>
        <v>Akademie věd ČR</v>
      </c>
      <c r="D100" t="e">
        <f>VLOOKUP(C100,Types!$A$2:$B$6,2,0)</f>
        <v>#N/A</v>
      </c>
      <c r="E100" t="str">
        <f>VLOOKUP($A100,JEDNOTKA!$A$1:$K$290,4,0)</f>
        <v>Orientální ústav AV ČR, v. v. i.</v>
      </c>
      <c r="F100" s="3">
        <f>VLOOKUP($A100,JEDNOTKA!$A$1:$K$290,7,0)</f>
        <v>19</v>
      </c>
    </row>
    <row r="101" spans="1:6" x14ac:dyDescent="0.25">
      <c r="A101" s="1" t="s">
        <v>263</v>
      </c>
      <c r="B101" t="str">
        <f>VLOOKUP($A101,JEDNOTKA!$A$1:$K$290,2,0)</f>
        <v>AVČR</v>
      </c>
      <c r="C101" t="str">
        <f>VLOOKUP($A101,JEDNOTKA!$A$1:$K$290,3,0)</f>
        <v>Akademie věd ČR</v>
      </c>
      <c r="D101" t="e">
        <f>VLOOKUP(C101,Types!$A$2:$B$6,2,0)</f>
        <v>#N/A</v>
      </c>
      <c r="E101" t="str">
        <f>VLOOKUP($A101,JEDNOTKA!$A$1:$K$290,4,0)</f>
        <v>Ústav pro soudobé dějiny AV ČR, v. v. i.</v>
      </c>
      <c r="F101" s="3">
        <f>VLOOKUP($A101,JEDNOTKA!$A$1:$K$290,7,0)</f>
        <v>19</v>
      </c>
    </row>
    <row r="102" spans="1:6" x14ac:dyDescent="0.25">
      <c r="A102" s="1" t="s">
        <v>287</v>
      </c>
      <c r="B102" t="str">
        <f>VLOOKUP($A102,JEDNOTKA!$A$1:$K$290,2,0)</f>
        <v>AVČR</v>
      </c>
      <c r="C102" t="str">
        <f>VLOOKUP($A102,JEDNOTKA!$A$1:$K$290,3,0)</f>
        <v>Akademie věd ČR</v>
      </c>
      <c r="D102" t="e">
        <f>VLOOKUP(C102,Types!$A$2:$B$6,2,0)</f>
        <v>#N/A</v>
      </c>
      <c r="E102" t="str">
        <f>VLOOKUP($A102,JEDNOTKA!$A$1:$K$290,4,0)</f>
        <v>Archeologický ústav AV ČR, Brno, v. v. i.</v>
      </c>
      <c r="F102" s="3">
        <f>VLOOKUP($A102,JEDNOTKA!$A$1:$K$290,7,0)</f>
        <v>34</v>
      </c>
    </row>
    <row r="103" spans="1:6" x14ac:dyDescent="0.25">
      <c r="A103" s="1" t="s">
        <v>46</v>
      </c>
      <c r="B103" t="str">
        <f>VLOOKUP($A103,JEDNOTKA!$A$1:$K$290,2,0)</f>
        <v>UPOL</v>
      </c>
      <c r="C103" t="str">
        <f>VLOOKUP($A103,JEDNOTKA!$A$1:$K$290,3,0)</f>
        <v>Univerzita Palackého v Olomouci</v>
      </c>
      <c r="D103" t="e">
        <f>VLOOKUP(C103,Types!$A$2:$B$6,2,0)</f>
        <v>#N/A</v>
      </c>
      <c r="E103" t="str">
        <f>VLOOKUP($A103,JEDNOTKA!$A$1:$K$290,4,0)</f>
        <v>Cyrilometodějská teologická fakulta</v>
      </c>
      <c r="F103" s="3">
        <f>VLOOKUP($A103,JEDNOTKA!$A$1:$K$290,7,0)</f>
        <v>228</v>
      </c>
    </row>
    <row r="104" spans="1:6" x14ac:dyDescent="0.25">
      <c r="A104" s="1" t="s">
        <v>67</v>
      </c>
      <c r="B104" t="str">
        <f>VLOOKUP($A104,JEDNOTKA!$A$1:$K$290,2,0)</f>
        <v>JČU</v>
      </c>
      <c r="C104" t="str">
        <f>VLOOKUP($A104,JEDNOTKA!$A$1:$K$290,3,0)</f>
        <v>Jihočeská univerzita v Českých Budějovicích</v>
      </c>
      <c r="D104" t="e">
        <f>VLOOKUP(C104,Types!$A$2:$B$6,2,0)</f>
        <v>#N/A</v>
      </c>
      <c r="E104" t="str">
        <f>VLOOKUP($A104,JEDNOTKA!$A$1:$K$290,4,0)</f>
        <v>Filozofická fakulta</v>
      </c>
      <c r="F104" s="3">
        <f>VLOOKUP($A104,JEDNOTKA!$A$1:$K$290,7,0)</f>
        <v>49</v>
      </c>
    </row>
    <row r="105" spans="1:6" x14ac:dyDescent="0.25">
      <c r="A105" s="1" t="s">
        <v>73</v>
      </c>
      <c r="B105" t="str">
        <f>VLOOKUP($A105,JEDNOTKA!$A$1:$K$290,2,0)</f>
        <v>UK</v>
      </c>
      <c r="C105" t="str">
        <f>VLOOKUP($A105,JEDNOTKA!$A$1:$K$290,3,0)</f>
        <v>Univerzita Karlova v Praze</v>
      </c>
      <c r="D105" t="e">
        <f>VLOOKUP(C105,Types!$A$2:$B$6,2,0)</f>
        <v>#N/A</v>
      </c>
      <c r="E105" t="str">
        <f>VLOOKUP($A105,JEDNOTKA!$A$1:$K$290,4,0)</f>
        <v>Filozofická fakulta</v>
      </c>
      <c r="F105" s="3">
        <f>VLOOKUP($A105,JEDNOTKA!$A$1:$K$290,7,0)</f>
        <v>484</v>
      </c>
    </row>
    <row r="106" spans="1:6" x14ac:dyDescent="0.25">
      <c r="A106" s="1" t="s">
        <v>79</v>
      </c>
      <c r="B106" t="str">
        <f>VLOOKUP($A106,JEDNOTKA!$A$1:$K$290,2,0)</f>
        <v>UK</v>
      </c>
      <c r="C106" t="str">
        <f>VLOOKUP($A106,JEDNOTKA!$A$1:$K$290,3,0)</f>
        <v>Univerzita Karlova v Praze</v>
      </c>
      <c r="D106" t="e">
        <f>VLOOKUP(C106,Types!$A$2:$B$6,2,0)</f>
        <v>#N/A</v>
      </c>
      <c r="E106" t="str">
        <f>VLOOKUP($A106,JEDNOTKA!$A$1:$K$290,4,0)</f>
        <v>Evangelická teologická fakulta</v>
      </c>
      <c r="F106" s="3">
        <f>VLOOKUP($A106,JEDNOTKA!$A$1:$K$290,7,0)</f>
        <v>39</v>
      </c>
    </row>
    <row r="107" spans="1:6" x14ac:dyDescent="0.25">
      <c r="A107" s="1" t="s">
        <v>123</v>
      </c>
      <c r="B107" t="str">
        <f>VLOOKUP($A107,JEDNOTKA!$A$1:$K$290,2,0)</f>
        <v>JČU</v>
      </c>
      <c r="C107" t="str">
        <f>VLOOKUP($A107,JEDNOTKA!$A$1:$K$290,3,0)</f>
        <v>Jihočeská univerzita v Českých Budějovicích</v>
      </c>
      <c r="D107" t="e">
        <f>VLOOKUP(C107,Types!$A$2:$B$6,2,0)</f>
        <v>#N/A</v>
      </c>
      <c r="E107" t="str">
        <f>VLOOKUP($A107,JEDNOTKA!$A$1:$K$290,4,0)</f>
        <v>Teologická fakulta</v>
      </c>
      <c r="F107" s="3">
        <f>VLOOKUP($A107,JEDNOTKA!$A$1:$K$290,7,0)</f>
        <v>50</v>
      </c>
    </row>
    <row r="108" spans="1:6" x14ac:dyDescent="0.25">
      <c r="A108" s="1" t="s">
        <v>125</v>
      </c>
      <c r="B108" t="str">
        <f>VLOOKUP($A108,JEDNOTKA!$A$1:$K$290,2,0)</f>
        <v>OSU</v>
      </c>
      <c r="C108" t="str">
        <f>VLOOKUP($A108,JEDNOTKA!$A$1:$K$290,3,0)</f>
        <v>Ostravská univerzita v Ostravě</v>
      </c>
      <c r="D108" t="e">
        <f>VLOOKUP(C108,Types!$A$2:$B$6,2,0)</f>
        <v>#N/A</v>
      </c>
      <c r="E108" t="str">
        <f>VLOOKUP($A108,JEDNOTKA!$A$1:$K$290,4,0)</f>
        <v>Filozofická fakulta</v>
      </c>
      <c r="F108" s="3">
        <f>VLOOKUP($A108,JEDNOTKA!$A$1:$K$290,7,0)</f>
        <v>69</v>
      </c>
    </row>
    <row r="109" spans="1:6" x14ac:dyDescent="0.25">
      <c r="A109" s="1" t="s">
        <v>132</v>
      </c>
      <c r="B109" t="str">
        <f>VLOOKUP($A109,JEDNOTKA!$A$1:$K$290,2,0)</f>
        <v>AVU</v>
      </c>
      <c r="C109" t="str">
        <f>VLOOKUP($A109,JEDNOTKA!$A$1:$K$290,3,0)</f>
        <v>Akademie výtvarných umění v Praze</v>
      </c>
      <c r="D109" t="e">
        <f>VLOOKUP(C109,Types!$A$2:$B$6,2,0)</f>
        <v>#N/A</v>
      </c>
      <c r="E109" t="str">
        <f>VLOOKUP($A109,JEDNOTKA!$A$1:$K$290,4,0)</f>
        <v>Rektorát</v>
      </c>
      <c r="F109" s="3">
        <f>VLOOKUP($A109,JEDNOTKA!$A$1:$K$290,7,0)</f>
        <v>17</v>
      </c>
    </row>
    <row r="110" spans="1:6" x14ac:dyDescent="0.25">
      <c r="A110" s="1" t="s">
        <v>168</v>
      </c>
      <c r="B110" t="str">
        <f>VLOOKUP($A110,JEDNOTKA!$A$1:$K$290,2,0)</f>
        <v>UK</v>
      </c>
      <c r="C110" t="str">
        <f>VLOOKUP($A110,JEDNOTKA!$A$1:$K$290,3,0)</f>
        <v>Univerzita Karlova v Praze</v>
      </c>
      <c r="D110" t="e">
        <f>VLOOKUP(C110,Types!$A$2:$B$6,2,0)</f>
        <v>#N/A</v>
      </c>
      <c r="E110" t="str">
        <f>VLOOKUP($A110,JEDNOTKA!$A$1:$K$290,4,0)</f>
        <v>Fakulta humanitních studií</v>
      </c>
      <c r="F110" s="3">
        <f>VLOOKUP($A110,JEDNOTKA!$A$1:$K$290,7,0)</f>
        <v>173</v>
      </c>
    </row>
    <row r="111" spans="1:6" x14ac:dyDescent="0.25">
      <c r="A111" s="1" t="s">
        <v>191</v>
      </c>
      <c r="B111" t="str">
        <f>VLOOKUP($A111,JEDNOTKA!$A$1:$K$290,2,0)</f>
        <v>ZČU</v>
      </c>
      <c r="C111" t="str">
        <f>VLOOKUP($A111,JEDNOTKA!$A$1:$K$290,3,0)</f>
        <v>Západočeská univerzita v Plzni</v>
      </c>
      <c r="D111" t="e">
        <f>VLOOKUP(C111,Types!$A$2:$B$6,2,0)</f>
        <v>#N/A</v>
      </c>
      <c r="E111" t="str">
        <f>VLOOKUP($A111,JEDNOTKA!$A$1:$K$290,4,0)</f>
        <v>Fakulta filozofická</v>
      </c>
      <c r="F111" s="3">
        <f>VLOOKUP($A111,JEDNOTKA!$A$1:$K$290,7,0)</f>
        <v>149</v>
      </c>
    </row>
    <row r="112" spans="1:6" x14ac:dyDescent="0.25">
      <c r="A112" s="1" t="s">
        <v>192</v>
      </c>
      <c r="B112" t="str">
        <f>VLOOKUP($A112,JEDNOTKA!$A$1:$K$290,2,0)</f>
        <v>UPCE</v>
      </c>
      <c r="C112" t="str">
        <f>VLOOKUP($A112,JEDNOTKA!$A$1:$K$290,3,0)</f>
        <v>Univerzita Pardubice</v>
      </c>
      <c r="D112" t="e">
        <f>VLOOKUP(C112,Types!$A$2:$B$6,2,0)</f>
        <v>#N/A</v>
      </c>
      <c r="E112" t="str">
        <f>VLOOKUP($A112,JEDNOTKA!$A$1:$K$290,4,0)</f>
        <v>Fakulta filozofická</v>
      </c>
      <c r="F112" s="3">
        <f>VLOOKUP($A112,JEDNOTKA!$A$1:$K$290,7,0)</f>
        <v>37</v>
      </c>
    </row>
    <row r="113" spans="1:6" x14ac:dyDescent="0.25">
      <c r="A113" s="1" t="s">
        <v>194</v>
      </c>
      <c r="B113" t="str">
        <f>VLOOKUP($A113,JEDNOTKA!$A$1:$K$290,2,0)</f>
        <v>UPOL</v>
      </c>
      <c r="C113" t="str">
        <f>VLOOKUP($A113,JEDNOTKA!$A$1:$K$290,3,0)</f>
        <v>Univerzita Palackého v Olomouci</v>
      </c>
      <c r="D113" t="e">
        <f>VLOOKUP(C113,Types!$A$2:$B$6,2,0)</f>
        <v>#N/A</v>
      </c>
      <c r="E113" t="str">
        <f>VLOOKUP($A113,JEDNOTKA!$A$1:$K$290,4,0)</f>
        <v>Filozofická fakulta</v>
      </c>
      <c r="F113" s="3">
        <f>VLOOKUP($A113,JEDNOTKA!$A$1:$K$290,7,0)</f>
        <v>236</v>
      </c>
    </row>
    <row r="114" spans="1:6" x14ac:dyDescent="0.25">
      <c r="A114" s="1" t="s">
        <v>216</v>
      </c>
      <c r="B114" t="str">
        <f>VLOOKUP($A114,JEDNOTKA!$A$1:$K$290,2,0)</f>
        <v>MU</v>
      </c>
      <c r="C114" t="str">
        <f>VLOOKUP($A114,JEDNOTKA!$A$1:$K$290,3,0)</f>
        <v>Masarykova univerzita</v>
      </c>
      <c r="D114" t="e">
        <f>VLOOKUP(C114,Types!$A$2:$B$6,2,0)</f>
        <v>#N/A</v>
      </c>
      <c r="E114" t="str">
        <f>VLOOKUP($A114,JEDNOTKA!$A$1:$K$290,4,0)</f>
        <v>Filozofická fakulta</v>
      </c>
      <c r="F114" s="3">
        <f>VLOOKUP($A114,JEDNOTKA!$A$1:$K$290,7,0)</f>
        <v>302</v>
      </c>
    </row>
    <row r="115" spans="1:6" x14ac:dyDescent="0.25">
      <c r="A115" s="1" t="s">
        <v>228</v>
      </c>
      <c r="B115" t="str">
        <f>VLOOKUP($A115,JEDNOTKA!$A$1:$K$290,2,0)</f>
        <v>UHK</v>
      </c>
      <c r="C115" t="str">
        <f>VLOOKUP($A115,JEDNOTKA!$A$1:$K$290,3,0)</f>
        <v>Univerzita Hradec Králové</v>
      </c>
      <c r="D115" t="e">
        <f>VLOOKUP(C115,Types!$A$2:$B$6,2,0)</f>
        <v>#N/A</v>
      </c>
      <c r="E115" t="str">
        <f>VLOOKUP($A115,JEDNOTKA!$A$1:$K$290,4,0)</f>
        <v>Filozofická fakulta</v>
      </c>
      <c r="F115" s="3">
        <f>VLOOKUP($A115,JEDNOTKA!$A$1:$K$290,7,0)</f>
        <v>53</v>
      </c>
    </row>
    <row r="116" spans="1:6" x14ac:dyDescent="0.25">
      <c r="A116" s="1" t="s">
        <v>258</v>
      </c>
      <c r="B116" t="str">
        <f>VLOOKUP($A116,JEDNOTKA!$A$1:$K$290,2,0)</f>
        <v>UK</v>
      </c>
      <c r="C116" t="str">
        <f>VLOOKUP($A116,JEDNOTKA!$A$1:$K$290,3,0)</f>
        <v>Univerzita Karlova v Praze</v>
      </c>
      <c r="D116" t="e">
        <f>VLOOKUP(C116,Types!$A$2:$B$6,2,0)</f>
        <v>#N/A</v>
      </c>
      <c r="E116" t="str">
        <f>VLOOKUP($A116,JEDNOTKA!$A$1:$K$290,4,0)</f>
        <v>Husitská teologická fakulta</v>
      </c>
      <c r="F116" s="3">
        <f>VLOOKUP($A116,JEDNOTKA!$A$1:$K$290,7,0)</f>
        <v>11</v>
      </c>
    </row>
    <row r="117" spans="1:6" x14ac:dyDescent="0.25">
      <c r="A117" s="1" t="s">
        <v>259</v>
      </c>
      <c r="B117" t="str">
        <f>VLOOKUP($A117,JEDNOTKA!$A$1:$K$290,2,0)</f>
        <v>UJEP</v>
      </c>
      <c r="C117" t="str">
        <f>VLOOKUP($A117,JEDNOTKA!$A$1:$K$290,3,0)</f>
        <v>Univerzita Jana Evangelisty Purkyně v Ústí nad Labem</v>
      </c>
      <c r="D117" t="e">
        <f>VLOOKUP(C117,Types!$A$2:$B$6,2,0)</f>
        <v>#N/A</v>
      </c>
      <c r="E117" t="str">
        <f>VLOOKUP($A117,JEDNOTKA!$A$1:$K$290,4,0)</f>
        <v>Filozofická fakulta</v>
      </c>
      <c r="F117" s="3">
        <f>VLOOKUP($A117,JEDNOTKA!$A$1:$K$290,7,0)</f>
        <v>23</v>
      </c>
    </row>
    <row r="118" spans="1:6" x14ac:dyDescent="0.25">
      <c r="A118" s="1" t="s">
        <v>275</v>
      </c>
      <c r="B118" t="str">
        <f>VLOOKUP($A118,JEDNOTKA!$A$1:$K$290,2,0)</f>
        <v>UK</v>
      </c>
      <c r="C118" t="str">
        <f>VLOOKUP($A118,JEDNOTKA!$A$1:$K$290,3,0)</f>
        <v>Univerzita Karlova v Praze</v>
      </c>
      <c r="D118" t="e">
        <f>VLOOKUP(C118,Types!$A$2:$B$6,2,0)</f>
        <v>#N/A</v>
      </c>
      <c r="E118" t="str">
        <f>VLOOKUP($A118,JEDNOTKA!$A$1:$K$290,4,0)</f>
        <v>Katolická teologická fakulta</v>
      </c>
      <c r="F118" s="3">
        <f>VLOOKUP($A118,JEDNOTKA!$A$1:$K$290,7,0)</f>
        <v>22</v>
      </c>
    </row>
    <row r="119" spans="1:6" x14ac:dyDescent="0.25">
      <c r="A119" s="1" t="s">
        <v>279</v>
      </c>
      <c r="B119" t="str">
        <f>VLOOKUP($A119,JEDNOTKA!$A$1:$K$290,2,0)</f>
        <v>UTB</v>
      </c>
      <c r="C119" t="str">
        <f>VLOOKUP($A119,JEDNOTKA!$A$1:$K$290,3,0)</f>
        <v>Univerzita Tomáše Bati ve Zlíně</v>
      </c>
      <c r="D119" t="e">
        <f>VLOOKUP(C119,Types!$A$2:$B$6,2,0)</f>
        <v>#N/A</v>
      </c>
      <c r="E119" t="str">
        <f>VLOOKUP($A119,JEDNOTKA!$A$1:$K$290,4,0)</f>
        <v>Fakulta humanitních studií</v>
      </c>
      <c r="F119" s="3">
        <f>VLOOKUP($A119,JEDNOTKA!$A$1:$K$290,7,0)</f>
        <v>64</v>
      </c>
    </row>
    <row r="120" spans="1:6" x14ac:dyDescent="0.25">
      <c r="A120" s="4" t="s">
        <v>310</v>
      </c>
      <c r="B120" s="5" t="s">
        <v>299</v>
      </c>
      <c r="C120" s="5"/>
      <c r="D120" s="5">
        <v>15</v>
      </c>
      <c r="E120" s="5">
        <v>5000</v>
      </c>
      <c r="F120" s="6">
        <v>10</v>
      </c>
    </row>
    <row r="121" spans="1:6" x14ac:dyDescent="0.25">
      <c r="A121" s="1" t="s">
        <v>291</v>
      </c>
      <c r="B121" t="str">
        <f>VLOOKUP($A121,JEDNOTKA!$A$1:$K$290,2,0)</f>
        <v>ČVUT</v>
      </c>
      <c r="C121" t="str">
        <f>VLOOKUP($A121,JEDNOTKA!$A$1:$K$290,3,0)</f>
        <v>České vysoké učení technické v Praze</v>
      </c>
      <c r="D121" t="e">
        <f>VLOOKUP(C121,Types!$A$2:$B$6,2,0)</f>
        <v>#N/A</v>
      </c>
      <c r="E121" t="str">
        <f>VLOOKUP($A121,JEDNOTKA!$A$1:$K$290,4,0)</f>
        <v>Fakulta architektury</v>
      </c>
      <c r="F121" s="3">
        <f>VLOOKUP($A121,JEDNOTKA!$A$1:$K$290,7,0)</f>
        <v>32</v>
      </c>
    </row>
    <row r="122" spans="1:6" x14ac:dyDescent="0.25">
      <c r="A122" s="1" t="s">
        <v>14</v>
      </c>
      <c r="B122" t="str">
        <f>VLOOKUP($A122,JEDNOTKA!$A$1:$K$290,2,0)</f>
        <v>MZČR</v>
      </c>
      <c r="C122" t="str">
        <f>VLOOKUP($A122,JEDNOTKA!$A$1:$K$290,3,0)</f>
        <v>Ministerstvo zdravotnictví ČR</v>
      </c>
      <c r="D122" t="e">
        <f>VLOOKUP(C122,Types!$A$2:$B$6,2,0)</f>
        <v>#N/A</v>
      </c>
      <c r="E122" t="str">
        <f>VLOOKUP($A122,JEDNOTKA!$A$1:$K$290,4,0)</f>
        <v>Fakultní nemocnice v Motole</v>
      </c>
      <c r="F122" s="3">
        <f>VLOOKUP($A122,JEDNOTKA!$A$1:$K$290,7,0)</f>
        <v>2016</v>
      </c>
    </row>
    <row r="123" spans="1:6" x14ac:dyDescent="0.25">
      <c r="A123" s="1" t="s">
        <v>28</v>
      </c>
      <c r="B123" t="str">
        <f>VLOOKUP($A123,JEDNOTKA!$A$1:$K$290,2,0)</f>
        <v>MZČR</v>
      </c>
      <c r="C123" t="str">
        <f>VLOOKUP($A123,JEDNOTKA!$A$1:$K$290,3,0)</f>
        <v>Ministerstvo zdravotnictví ČR</v>
      </c>
      <c r="D123" t="e">
        <f>VLOOKUP(C123,Types!$A$2:$B$6,2,0)</f>
        <v>#N/A</v>
      </c>
      <c r="E123" t="str">
        <f>VLOOKUP($A123,JEDNOTKA!$A$1:$K$290,4,0)</f>
        <v>Masarykův onkologický ústav</v>
      </c>
      <c r="F123" s="3">
        <f>VLOOKUP($A123,JEDNOTKA!$A$1:$K$290,7,0)</f>
        <v>410</v>
      </c>
    </row>
    <row r="124" spans="1:6" x14ac:dyDescent="0.25">
      <c r="A124" s="1" t="s">
        <v>41</v>
      </c>
      <c r="B124" t="str">
        <f>VLOOKUP($A124,JEDNOTKA!$A$1:$K$290,2,0)</f>
        <v>MZČR</v>
      </c>
      <c r="C124" t="str">
        <f>VLOOKUP($A124,JEDNOTKA!$A$1:$K$290,3,0)</f>
        <v>Ministerstvo zdravotnictví ČR</v>
      </c>
      <c r="D124" t="e">
        <f>VLOOKUP(C124,Types!$A$2:$B$6,2,0)</f>
        <v>#N/A</v>
      </c>
      <c r="E124" t="str">
        <f>VLOOKUP($A124,JEDNOTKA!$A$1:$K$290,4,0)</f>
        <v>Fakultní nemocnice Ostrava</v>
      </c>
      <c r="F124" s="3">
        <f>VLOOKUP($A124,JEDNOTKA!$A$1:$K$290,7,0)</f>
        <v>650</v>
      </c>
    </row>
    <row r="125" spans="1:6" x14ac:dyDescent="0.25">
      <c r="A125" s="1" t="s">
        <v>45</v>
      </c>
      <c r="B125" t="str">
        <f>VLOOKUP($A125,JEDNOTKA!$A$1:$K$290,2,0)</f>
        <v>MZČR</v>
      </c>
      <c r="C125" t="str">
        <f>VLOOKUP($A125,JEDNOTKA!$A$1:$K$290,3,0)</f>
        <v>Ministerstvo zdravotnictví ČR</v>
      </c>
      <c r="D125" t="e">
        <f>VLOOKUP(C125,Types!$A$2:$B$6,2,0)</f>
        <v>#N/A</v>
      </c>
      <c r="E125" t="str">
        <f>VLOOKUP($A125,JEDNOTKA!$A$1:$K$290,4,0)</f>
        <v>Fakultní nemocnice u sv. Anny v Brně</v>
      </c>
      <c r="F125" s="3">
        <f>VLOOKUP($A125,JEDNOTKA!$A$1:$K$290,7,0)</f>
        <v>1128</v>
      </c>
    </row>
    <row r="126" spans="1:6" x14ac:dyDescent="0.25">
      <c r="A126" s="1" t="s">
        <v>49</v>
      </c>
      <c r="B126" t="str">
        <f>VLOOKUP($A126,JEDNOTKA!$A$1:$K$290,2,0)</f>
        <v>MZČR</v>
      </c>
      <c r="C126" t="str">
        <f>VLOOKUP($A126,JEDNOTKA!$A$1:$K$290,3,0)</f>
        <v>Ministerstvo zdravotnictví ČR</v>
      </c>
      <c r="D126" t="e">
        <f>VLOOKUP(C126,Types!$A$2:$B$6,2,0)</f>
        <v>#N/A</v>
      </c>
      <c r="E126" t="str">
        <f>VLOOKUP($A126,JEDNOTKA!$A$1:$K$290,4,0)</f>
        <v>Fakultní nemocnice Královské Vinohrady</v>
      </c>
      <c r="F126" s="3">
        <f>VLOOKUP($A126,JEDNOTKA!$A$1:$K$290,7,0)</f>
        <v>529</v>
      </c>
    </row>
    <row r="127" spans="1:6" x14ac:dyDescent="0.25">
      <c r="A127" s="1" t="s">
        <v>55</v>
      </c>
      <c r="B127" t="str">
        <f>VLOOKUP($A127,JEDNOTKA!$A$1:$K$290,2,0)</f>
        <v>MZČR</v>
      </c>
      <c r="C127" t="str">
        <f>VLOOKUP($A127,JEDNOTKA!$A$1:$K$290,3,0)</f>
        <v>Ministerstvo zdravotnictví ČR</v>
      </c>
      <c r="D127" t="e">
        <f>VLOOKUP(C127,Types!$A$2:$B$6,2,0)</f>
        <v>#N/A</v>
      </c>
      <c r="E127" t="str">
        <f>VLOOKUP($A127,JEDNOTKA!$A$1:$K$290,4,0)</f>
        <v>Fakultní nemocnice Hradec Králové</v>
      </c>
      <c r="F127" s="3">
        <f>VLOOKUP($A127,JEDNOTKA!$A$1:$K$290,7,0)</f>
        <v>1606</v>
      </c>
    </row>
    <row r="128" spans="1:6" x14ac:dyDescent="0.25">
      <c r="A128" s="1" t="s">
        <v>64</v>
      </c>
      <c r="B128" t="str">
        <f>VLOOKUP($A128,JEDNOTKA!$A$1:$K$290,2,0)</f>
        <v>MZČR</v>
      </c>
      <c r="C128" t="str">
        <f>VLOOKUP($A128,JEDNOTKA!$A$1:$K$290,3,0)</f>
        <v>Ministerstvo zdravotnictví ČR</v>
      </c>
      <c r="D128" t="e">
        <f>VLOOKUP(C128,Types!$A$2:$B$6,2,0)</f>
        <v>#N/A</v>
      </c>
      <c r="E128" t="str">
        <f>VLOOKUP($A128,JEDNOTKA!$A$1:$K$290,4,0)</f>
        <v>Fakultní nemocnice Brno</v>
      </c>
      <c r="F128" s="3">
        <f>VLOOKUP($A128,JEDNOTKA!$A$1:$K$290,7,0)</f>
        <v>1093</v>
      </c>
    </row>
    <row r="129" spans="1:6" x14ac:dyDescent="0.25">
      <c r="A129" s="1" t="s">
        <v>80</v>
      </c>
      <c r="B129" t="str">
        <f>VLOOKUP($A129,JEDNOTKA!$A$1:$K$290,2,0)</f>
        <v>MZČR</v>
      </c>
      <c r="C129" t="str">
        <f>VLOOKUP($A129,JEDNOTKA!$A$1:$K$290,3,0)</f>
        <v>Ministerstvo zdravotnictví ČR</v>
      </c>
      <c r="D129" t="e">
        <f>VLOOKUP(C129,Types!$A$2:$B$6,2,0)</f>
        <v>#N/A</v>
      </c>
      <c r="E129" t="str">
        <f>VLOOKUP($A129,JEDNOTKA!$A$1:$K$290,4,0)</f>
        <v>Všeobecná fakultní nemocnice v Praze</v>
      </c>
      <c r="F129" s="3">
        <f>VLOOKUP($A129,JEDNOTKA!$A$1:$K$290,7,0)</f>
        <v>2451</v>
      </c>
    </row>
    <row r="130" spans="1:6" x14ac:dyDescent="0.25">
      <c r="A130" s="1" t="s">
        <v>82</v>
      </c>
      <c r="B130" t="str">
        <f>VLOOKUP($A130,JEDNOTKA!$A$1:$K$290,2,0)</f>
        <v>MZČR</v>
      </c>
      <c r="C130" t="str">
        <f>VLOOKUP($A130,JEDNOTKA!$A$1:$K$290,3,0)</f>
        <v>Ministerstvo zdravotnictví ČR</v>
      </c>
      <c r="D130" t="e">
        <f>VLOOKUP(C130,Types!$A$2:$B$6,2,0)</f>
        <v>#N/A</v>
      </c>
      <c r="E130" t="str">
        <f>VLOOKUP($A130,JEDNOTKA!$A$1:$K$290,4,0)</f>
        <v>Fakultní nemocnice Plzeň</v>
      </c>
      <c r="F130" s="3">
        <f>VLOOKUP($A130,JEDNOTKA!$A$1:$K$290,7,0)</f>
        <v>715</v>
      </c>
    </row>
    <row r="131" spans="1:6" x14ac:dyDescent="0.25">
      <c r="A131" s="1" t="s">
        <v>86</v>
      </c>
      <c r="B131" t="str">
        <f>VLOOKUP($A131,JEDNOTKA!$A$1:$K$290,2,0)</f>
        <v>MZČR</v>
      </c>
      <c r="C131" t="str">
        <f>VLOOKUP($A131,JEDNOTKA!$A$1:$K$290,3,0)</f>
        <v>Ministerstvo zdravotnictví ČR</v>
      </c>
      <c r="D131" t="e">
        <f>VLOOKUP(C131,Types!$A$2:$B$6,2,0)</f>
        <v>#N/A</v>
      </c>
      <c r="E131" t="str">
        <f>VLOOKUP($A131,JEDNOTKA!$A$1:$K$290,4,0)</f>
        <v>Endokrinologický ústav</v>
      </c>
      <c r="F131" s="3">
        <f>VLOOKUP($A131,JEDNOTKA!$A$1:$K$290,7,0)</f>
        <v>241</v>
      </c>
    </row>
    <row r="132" spans="1:6" x14ac:dyDescent="0.25">
      <c r="A132" s="1" t="s">
        <v>95</v>
      </c>
      <c r="B132" t="str">
        <f>VLOOKUP($A132,JEDNOTKA!$A$1:$K$290,2,0)</f>
        <v>MZČR</v>
      </c>
      <c r="C132" t="str">
        <f>VLOOKUP($A132,JEDNOTKA!$A$1:$K$290,3,0)</f>
        <v>Ministerstvo zdravotnictví ČR</v>
      </c>
      <c r="D132" t="e">
        <f>VLOOKUP(C132,Types!$A$2:$B$6,2,0)</f>
        <v>#N/A</v>
      </c>
      <c r="E132" t="str">
        <f>VLOOKUP($A132,JEDNOTKA!$A$1:$K$290,4,0)</f>
        <v>Národní ústav duševního zdraví</v>
      </c>
      <c r="F132" s="3">
        <f>VLOOKUP($A132,JEDNOTKA!$A$1:$K$290,7,0)</f>
        <v>312</v>
      </c>
    </row>
    <row r="133" spans="1:6" x14ac:dyDescent="0.25">
      <c r="A133" s="1" t="s">
        <v>98</v>
      </c>
      <c r="B133" t="str">
        <f>VLOOKUP($A133,JEDNOTKA!$A$1:$K$290,2,0)</f>
        <v>MZČR</v>
      </c>
      <c r="C133" t="str">
        <f>VLOOKUP($A133,JEDNOTKA!$A$1:$K$290,3,0)</f>
        <v>Ministerstvo zdravotnictví ČR</v>
      </c>
      <c r="D133" t="e">
        <f>VLOOKUP(C133,Types!$A$2:$B$6,2,0)</f>
        <v>#N/A</v>
      </c>
      <c r="E133" t="str">
        <f>VLOOKUP($A133,JEDNOTKA!$A$1:$K$290,4,0)</f>
        <v>Institut klinické a experimentální medicíny</v>
      </c>
      <c r="F133" s="3">
        <f>VLOOKUP($A133,JEDNOTKA!$A$1:$K$290,7,0)</f>
        <v>997</v>
      </c>
    </row>
    <row r="134" spans="1:6" x14ac:dyDescent="0.25">
      <c r="A134" s="1" t="s">
        <v>99</v>
      </c>
      <c r="B134" t="str">
        <f>VLOOKUP($A134,JEDNOTKA!$A$1:$K$290,2,0)</f>
        <v>MZČR</v>
      </c>
      <c r="C134" t="str">
        <f>VLOOKUP($A134,JEDNOTKA!$A$1:$K$290,3,0)</f>
        <v>Ministerstvo zdravotnictví ČR</v>
      </c>
      <c r="D134" t="e">
        <f>VLOOKUP(C134,Types!$A$2:$B$6,2,0)</f>
        <v>#N/A</v>
      </c>
      <c r="E134" t="str">
        <f>VLOOKUP($A134,JEDNOTKA!$A$1:$K$290,4,0)</f>
        <v>Revmatologický ústav</v>
      </c>
      <c r="F134" s="3">
        <f>VLOOKUP($A134,JEDNOTKA!$A$1:$K$290,7,0)</f>
        <v>213</v>
      </c>
    </row>
    <row r="135" spans="1:6" x14ac:dyDescent="0.25">
      <c r="A135" s="1" t="s">
        <v>110</v>
      </c>
      <c r="B135" t="str">
        <f>VLOOKUP($A135,JEDNOTKA!$A$1:$K$290,2,0)</f>
        <v>MZČR</v>
      </c>
      <c r="C135" t="str">
        <f>VLOOKUP($A135,JEDNOTKA!$A$1:$K$290,3,0)</f>
        <v>Ministerstvo zdravotnictví ČR</v>
      </c>
      <c r="D135" t="e">
        <f>VLOOKUP(C135,Types!$A$2:$B$6,2,0)</f>
        <v>#N/A</v>
      </c>
      <c r="E135" t="str">
        <f>VLOOKUP($A135,JEDNOTKA!$A$1:$K$290,4,0)</f>
        <v>Ústav hematologie a krevní transfúze</v>
      </c>
      <c r="F135" s="3">
        <f>VLOOKUP($A135,JEDNOTKA!$A$1:$K$290,7,0)</f>
        <v>309</v>
      </c>
    </row>
    <row r="136" spans="1:6" x14ac:dyDescent="0.25">
      <c r="A136" s="1" t="s">
        <v>111</v>
      </c>
      <c r="B136" t="str">
        <f>VLOOKUP($A136,JEDNOTKA!$A$1:$K$290,2,0)</f>
        <v>MOČR</v>
      </c>
      <c r="C136" t="str">
        <f>VLOOKUP($A136,JEDNOTKA!$A$1:$K$290,3,0)</f>
        <v>Ministerstvo obrany ČR</v>
      </c>
      <c r="D136" t="e">
        <f>VLOOKUP(C136,Types!$A$2:$B$6,2,0)</f>
        <v>#N/A</v>
      </c>
      <c r="E136" t="str">
        <f>VLOOKUP($A136,JEDNOTKA!$A$1:$K$290,4,0)</f>
        <v>Ústřední vojenská nemocnice - Vojenská fakultní nemocnice Praha</v>
      </c>
      <c r="F136" s="3">
        <f>VLOOKUP($A136,JEDNOTKA!$A$1:$K$290,7,0)</f>
        <v>285</v>
      </c>
    </row>
    <row r="137" spans="1:6" x14ac:dyDescent="0.25">
      <c r="A137" s="1" t="s">
        <v>124</v>
      </c>
      <c r="B137" t="str">
        <f>VLOOKUP($A137,JEDNOTKA!$A$1:$K$290,2,0)</f>
        <v>MZČR</v>
      </c>
      <c r="C137" t="str">
        <f>VLOOKUP($A137,JEDNOTKA!$A$1:$K$290,3,0)</f>
        <v>Ministerstvo zdravotnictví ČR</v>
      </c>
      <c r="D137" t="e">
        <f>VLOOKUP(C137,Types!$A$2:$B$6,2,0)</f>
        <v>#N/A</v>
      </c>
      <c r="E137" t="str">
        <f>VLOOKUP($A137,JEDNOTKA!$A$1:$K$290,4,0)</f>
        <v>Nemocnice Na Homolce</v>
      </c>
      <c r="F137" s="3">
        <f>VLOOKUP($A137,JEDNOTKA!$A$1:$K$290,7,0)</f>
        <v>277</v>
      </c>
    </row>
    <row r="138" spans="1:6" x14ac:dyDescent="0.25">
      <c r="A138" s="1" t="s">
        <v>134</v>
      </c>
      <c r="B138" t="str">
        <f>VLOOKUP($A138,JEDNOTKA!$A$1:$K$290,2,0)</f>
        <v>MZČR</v>
      </c>
      <c r="C138" t="str">
        <f>VLOOKUP($A138,JEDNOTKA!$A$1:$K$290,3,0)</f>
        <v>Ministerstvo zdravotnictví ČR</v>
      </c>
      <c r="D138" t="e">
        <f>VLOOKUP(C138,Types!$A$2:$B$6,2,0)</f>
        <v>#N/A</v>
      </c>
      <c r="E138" t="str">
        <f>VLOOKUP($A138,JEDNOTKA!$A$1:$K$290,4,0)</f>
        <v>Thomayerova nemocnice</v>
      </c>
      <c r="F138" s="3">
        <f>VLOOKUP($A138,JEDNOTKA!$A$1:$K$290,7,0)</f>
        <v>391</v>
      </c>
    </row>
    <row r="139" spans="1:6" x14ac:dyDescent="0.25">
      <c r="A139" s="1" t="s">
        <v>146</v>
      </c>
      <c r="B139" t="str">
        <f>VLOOKUP($A139,JEDNOTKA!$A$1:$K$290,2,0)</f>
        <v>MZČR</v>
      </c>
      <c r="C139" t="str">
        <f>VLOOKUP($A139,JEDNOTKA!$A$1:$K$290,3,0)</f>
        <v>Ministerstvo zdravotnictví ČR</v>
      </c>
      <c r="D139" t="e">
        <f>VLOOKUP(C139,Types!$A$2:$B$6,2,0)</f>
        <v>#N/A</v>
      </c>
      <c r="E139" t="str">
        <f>VLOOKUP($A139,JEDNOTKA!$A$1:$K$290,4,0)</f>
        <v>Nemocnice Na Bulovce</v>
      </c>
      <c r="F139" s="3">
        <f>VLOOKUP($A139,JEDNOTKA!$A$1:$K$290,7,0)</f>
        <v>213</v>
      </c>
    </row>
    <row r="140" spans="1:6" x14ac:dyDescent="0.25">
      <c r="A140" s="1" t="s">
        <v>148</v>
      </c>
      <c r="B140" t="str">
        <f>VLOOKUP($A140,JEDNOTKA!$A$1:$K$290,2,0)</f>
        <v>MZČR</v>
      </c>
      <c r="C140" t="str">
        <f>VLOOKUP($A140,JEDNOTKA!$A$1:$K$290,3,0)</f>
        <v>Ministerstvo zdravotnictví ČR</v>
      </c>
      <c r="D140" t="e">
        <f>VLOOKUP(C140,Types!$A$2:$B$6,2,0)</f>
        <v>#N/A</v>
      </c>
      <c r="E140" t="str">
        <f>VLOOKUP($A140,JEDNOTKA!$A$1:$K$290,4,0)</f>
        <v>Fakultní nemocnice Olomouc</v>
      </c>
      <c r="F140" s="3">
        <f>VLOOKUP($A140,JEDNOTKA!$A$1:$K$290,7,0)</f>
        <v>572</v>
      </c>
    </row>
    <row r="141" spans="1:6" x14ac:dyDescent="0.25">
      <c r="A141" s="1" t="s">
        <v>175</v>
      </c>
      <c r="B141" t="str">
        <f>VLOOKUP($A141,JEDNOTKA!$A$1:$K$290,2,0)</f>
        <v>MZČR</v>
      </c>
      <c r="C141" t="str">
        <f>VLOOKUP($A141,JEDNOTKA!$A$1:$K$290,3,0)</f>
        <v>Ministerstvo zdravotnictví ČR</v>
      </c>
      <c r="D141" t="e">
        <f>VLOOKUP(C141,Types!$A$2:$B$6,2,0)</f>
        <v>#N/A</v>
      </c>
      <c r="E141" t="str">
        <f>VLOOKUP($A141,JEDNOTKA!$A$1:$K$290,4,0)</f>
        <v>Státní zdravotní ústav, Praha</v>
      </c>
      <c r="F141" s="3">
        <f>VLOOKUP($A141,JEDNOTKA!$A$1:$K$290,7,0)</f>
        <v>416</v>
      </c>
    </row>
    <row r="142" spans="1:6" x14ac:dyDescent="0.25">
      <c r="A142" s="1" t="s">
        <v>205</v>
      </c>
      <c r="B142" t="str">
        <f>VLOOKUP($A142,JEDNOTKA!$A$1:$K$290,2,0)</f>
        <v>MZČR</v>
      </c>
      <c r="C142" t="str">
        <f>VLOOKUP($A142,JEDNOTKA!$A$1:$K$290,3,0)</f>
        <v>Ministerstvo zdravotnictví ČR</v>
      </c>
      <c r="D142" t="e">
        <f>VLOOKUP(C142,Types!$A$2:$B$6,2,0)</f>
        <v>#N/A</v>
      </c>
      <c r="E142" t="str">
        <f>VLOOKUP($A142,JEDNOTKA!$A$1:$K$290,4,0)</f>
        <v>Ústav pro péči o matku a dítě</v>
      </c>
      <c r="F142" s="3">
        <f>VLOOKUP($A142,JEDNOTKA!$A$1:$K$290,7,0)</f>
        <v>79</v>
      </c>
    </row>
    <row r="143" spans="1:6" x14ac:dyDescent="0.25">
      <c r="A143" s="1" t="s">
        <v>241</v>
      </c>
      <c r="B143" t="str">
        <f>VLOOKUP($A143,JEDNOTKA!$A$1:$K$290,2,0)</f>
        <v>MZČR</v>
      </c>
      <c r="C143" t="str">
        <f>VLOOKUP($A143,JEDNOTKA!$A$1:$K$290,3,0)</f>
        <v>Ministerstvo zdravotnictví ČR</v>
      </c>
      <c r="D143" t="e">
        <f>VLOOKUP(C143,Types!$A$2:$B$6,2,0)</f>
        <v>#N/A</v>
      </c>
      <c r="E143" t="str">
        <f>VLOOKUP($A143,JEDNOTKA!$A$1:$K$290,4,0)</f>
        <v>Centrum kardiovaskulární a transplantační chirurgie</v>
      </c>
      <c r="F143" s="3">
        <f>VLOOKUP($A143,JEDNOTKA!$A$1:$K$290,7,0)</f>
        <v>103</v>
      </c>
    </row>
    <row r="144" spans="1:6" x14ac:dyDescent="0.25">
      <c r="A144" s="1" t="s">
        <v>85</v>
      </c>
      <c r="B144" t="str">
        <f>VLOOKUP($A144,JEDNOTKA!$A$1:$K$290,2,0)</f>
        <v>AVČR</v>
      </c>
      <c r="C144" t="str">
        <f>VLOOKUP($A144,JEDNOTKA!$A$1:$K$290,3,0)</f>
        <v>Akademie věd ČR</v>
      </c>
      <c r="D144" t="e">
        <f>VLOOKUP(C144,Types!$A$2:$B$6,2,0)</f>
        <v>#N/A</v>
      </c>
      <c r="E144" t="str">
        <f>VLOOKUP($A144,JEDNOTKA!$A$1:$K$290,4,0)</f>
        <v>Fyziologický ústav AV ČR, v. v. i.</v>
      </c>
      <c r="F144" s="3">
        <f>VLOOKUP($A144,JEDNOTKA!$A$1:$K$290,7,0)</f>
        <v>726</v>
      </c>
    </row>
    <row r="145" spans="1:6" x14ac:dyDescent="0.25">
      <c r="A145" s="1" t="s">
        <v>151</v>
      </c>
      <c r="B145" t="str">
        <f>VLOOKUP($A145,JEDNOTKA!$A$1:$K$290,2,0)</f>
        <v>AVČR</v>
      </c>
      <c r="C145" t="str">
        <f>VLOOKUP($A145,JEDNOTKA!$A$1:$K$290,3,0)</f>
        <v>Akademie věd ČR</v>
      </c>
      <c r="D145" t="e">
        <f>VLOOKUP(C145,Types!$A$2:$B$6,2,0)</f>
        <v>#N/A</v>
      </c>
      <c r="E145" t="str">
        <f>VLOOKUP($A145,JEDNOTKA!$A$1:$K$290,4,0)</f>
        <v>Ústav experimentální medicíny AV ČR, v. v. i.</v>
      </c>
      <c r="F145" s="3">
        <f>VLOOKUP($A145,JEDNOTKA!$A$1:$K$290,7,0)</f>
        <v>399</v>
      </c>
    </row>
    <row r="146" spans="1:6" x14ac:dyDescent="0.25">
      <c r="A146" s="1" t="s">
        <v>15</v>
      </c>
      <c r="B146" t="str">
        <f>VLOOKUP($A146,JEDNOTKA!$A$1:$K$290,2,0)</f>
        <v>UK</v>
      </c>
      <c r="C146" t="str">
        <f>VLOOKUP($A146,JEDNOTKA!$A$1:$K$290,3,0)</f>
        <v>Univerzita Karlova v Praze</v>
      </c>
      <c r="D146" t="e">
        <f>VLOOKUP(C146,Types!$A$2:$B$6,2,0)</f>
        <v>#N/A</v>
      </c>
      <c r="E146" t="str">
        <f>VLOOKUP($A146,JEDNOTKA!$A$1:$K$290,4,0)</f>
        <v>2. lékařská fakulta</v>
      </c>
      <c r="F146" s="3">
        <f>VLOOKUP($A146,JEDNOTKA!$A$1:$K$290,7,0)</f>
        <v>2080</v>
      </c>
    </row>
    <row r="147" spans="1:6" x14ac:dyDescent="0.25">
      <c r="A147" s="1" t="s">
        <v>17</v>
      </c>
      <c r="B147" t="str">
        <f>VLOOKUP($A147,JEDNOTKA!$A$1:$K$290,2,0)</f>
        <v>UK</v>
      </c>
      <c r="C147" t="str">
        <f>VLOOKUP($A147,JEDNOTKA!$A$1:$K$290,3,0)</f>
        <v>Univerzita Karlova v Praze</v>
      </c>
      <c r="D147" t="e">
        <f>VLOOKUP(C147,Types!$A$2:$B$6,2,0)</f>
        <v>#N/A</v>
      </c>
      <c r="E147" t="str">
        <f>VLOOKUP($A147,JEDNOTKA!$A$1:$K$290,4,0)</f>
        <v>1. lékařská fakulta</v>
      </c>
      <c r="F147" s="3">
        <f>VLOOKUP($A147,JEDNOTKA!$A$1:$K$290,7,0)</f>
        <v>4102</v>
      </c>
    </row>
    <row r="148" spans="1:6" x14ac:dyDescent="0.25">
      <c r="A148" s="1" t="s">
        <v>18</v>
      </c>
      <c r="B148" t="str">
        <f>VLOOKUP($A148,JEDNOTKA!$A$1:$K$290,2,0)</f>
        <v>UPOL</v>
      </c>
      <c r="C148" t="str">
        <f>VLOOKUP($A148,JEDNOTKA!$A$1:$K$290,3,0)</f>
        <v>Univerzita Palackého v Olomouci</v>
      </c>
      <c r="D148" t="e">
        <f>VLOOKUP(C148,Types!$A$2:$B$6,2,0)</f>
        <v>#N/A</v>
      </c>
      <c r="E148" t="str">
        <f>VLOOKUP($A148,JEDNOTKA!$A$1:$K$290,4,0)</f>
        <v>Lékařská fakulta</v>
      </c>
      <c r="F148" s="3">
        <f>VLOOKUP($A148,JEDNOTKA!$A$1:$K$290,7,0)</f>
        <v>1935</v>
      </c>
    </row>
    <row r="149" spans="1:6" x14ac:dyDescent="0.25">
      <c r="A149" s="1" t="s">
        <v>36</v>
      </c>
      <c r="B149" t="str">
        <f>VLOOKUP($A149,JEDNOTKA!$A$1:$K$290,2,0)</f>
        <v>UK</v>
      </c>
      <c r="C149" t="str">
        <f>VLOOKUP($A149,JEDNOTKA!$A$1:$K$290,3,0)</f>
        <v>Univerzita Karlova v Praze</v>
      </c>
      <c r="D149" t="e">
        <f>VLOOKUP(C149,Types!$A$2:$B$6,2,0)</f>
        <v>#N/A</v>
      </c>
      <c r="E149" t="str">
        <f>VLOOKUP($A149,JEDNOTKA!$A$1:$K$290,4,0)</f>
        <v>Lékařská fakulta v Hradci Králové</v>
      </c>
      <c r="F149" s="3">
        <f>VLOOKUP($A149,JEDNOTKA!$A$1:$K$290,7,0)</f>
        <v>1542</v>
      </c>
    </row>
    <row r="150" spans="1:6" x14ac:dyDescent="0.25">
      <c r="A150" s="1" t="s">
        <v>43</v>
      </c>
      <c r="B150" t="str">
        <f>VLOOKUP($A150,JEDNOTKA!$A$1:$K$290,2,0)</f>
        <v>UK</v>
      </c>
      <c r="C150" t="str">
        <f>VLOOKUP($A150,JEDNOTKA!$A$1:$K$290,3,0)</f>
        <v>Univerzita Karlova v Praze</v>
      </c>
      <c r="D150" t="e">
        <f>VLOOKUP(C150,Types!$A$2:$B$6,2,0)</f>
        <v>#N/A</v>
      </c>
      <c r="E150" t="str">
        <f>VLOOKUP($A150,JEDNOTKA!$A$1:$K$290,4,0)</f>
        <v>3. lékařská fakulta</v>
      </c>
      <c r="F150" s="3">
        <f>VLOOKUP($A150,JEDNOTKA!$A$1:$K$290,7,0)</f>
        <v>1715</v>
      </c>
    </row>
    <row r="151" spans="1:6" x14ac:dyDescent="0.25">
      <c r="A151" s="1" t="s">
        <v>50</v>
      </c>
      <c r="B151" t="str">
        <f>VLOOKUP($A151,JEDNOTKA!$A$1:$K$290,2,0)</f>
        <v>MU</v>
      </c>
      <c r="C151" t="str">
        <f>VLOOKUP($A151,JEDNOTKA!$A$1:$K$290,3,0)</f>
        <v>Masarykova univerzita</v>
      </c>
      <c r="D151" t="e">
        <f>VLOOKUP(C151,Types!$A$2:$B$6,2,0)</f>
        <v>#N/A</v>
      </c>
      <c r="E151" t="str">
        <f>VLOOKUP($A151,JEDNOTKA!$A$1:$K$290,4,0)</f>
        <v>Lékařská fakulta</v>
      </c>
      <c r="F151" s="3">
        <f>VLOOKUP($A151,JEDNOTKA!$A$1:$K$290,7,0)</f>
        <v>2432</v>
      </c>
    </row>
    <row r="152" spans="1:6" x14ac:dyDescent="0.25">
      <c r="A152" s="1" t="s">
        <v>56</v>
      </c>
      <c r="B152" t="str">
        <f>VLOOKUP($A152,JEDNOTKA!$A$1:$K$290,2,0)</f>
        <v>UO</v>
      </c>
      <c r="C152" t="str">
        <f>VLOOKUP($A152,JEDNOTKA!$A$1:$K$290,3,0)</f>
        <v>Univerzita obrany</v>
      </c>
      <c r="D152" t="e">
        <f>VLOOKUP(C152,Types!$A$2:$B$6,2,0)</f>
        <v>#N/A</v>
      </c>
      <c r="E152" t="str">
        <f>VLOOKUP($A152,JEDNOTKA!$A$1:$K$290,4,0)</f>
        <v>Fakulta vojenského zdravotnictví Hradec Králové</v>
      </c>
      <c r="F152" s="3">
        <f>VLOOKUP($A152,JEDNOTKA!$A$1:$K$290,7,0)</f>
        <v>543</v>
      </c>
    </row>
    <row r="153" spans="1:6" x14ac:dyDescent="0.25">
      <c r="A153" s="1" t="s">
        <v>58</v>
      </c>
      <c r="B153" t="str">
        <f>VLOOKUP($A153,JEDNOTKA!$A$1:$K$290,2,0)</f>
        <v>UPOL</v>
      </c>
      <c r="C153" t="str">
        <f>VLOOKUP($A153,JEDNOTKA!$A$1:$K$290,3,0)</f>
        <v>Univerzita Palackého v Olomouci</v>
      </c>
      <c r="D153" t="e">
        <f>VLOOKUP(C153,Types!$A$2:$B$6,2,0)</f>
        <v>#N/A</v>
      </c>
      <c r="E153" t="str">
        <f>VLOOKUP($A153,JEDNOTKA!$A$1:$K$290,4,0)</f>
        <v>Fakulta tělesné kultury</v>
      </c>
      <c r="F153" s="3">
        <f>VLOOKUP($A153,JEDNOTKA!$A$1:$K$290,7,0)</f>
        <v>296</v>
      </c>
    </row>
    <row r="154" spans="1:6" x14ac:dyDescent="0.25">
      <c r="A154" s="1" t="s">
        <v>74</v>
      </c>
      <c r="B154" t="str">
        <f>VLOOKUP($A154,JEDNOTKA!$A$1:$K$290,2,0)</f>
        <v>UK</v>
      </c>
      <c r="C154" t="str">
        <f>VLOOKUP($A154,JEDNOTKA!$A$1:$K$290,3,0)</f>
        <v>Univerzita Karlova v Praze</v>
      </c>
      <c r="D154" t="e">
        <f>VLOOKUP(C154,Types!$A$2:$B$6,2,0)</f>
        <v>#N/A</v>
      </c>
      <c r="E154" t="str">
        <f>VLOOKUP($A154,JEDNOTKA!$A$1:$K$290,4,0)</f>
        <v>Lékařská fakulta v Plzni</v>
      </c>
      <c r="F154" s="3">
        <f>VLOOKUP($A154,JEDNOTKA!$A$1:$K$290,7,0)</f>
        <v>1091</v>
      </c>
    </row>
    <row r="155" spans="1:6" x14ac:dyDescent="0.25">
      <c r="A155" s="1" t="s">
        <v>78</v>
      </c>
      <c r="B155" t="str">
        <f>VLOOKUP($A155,JEDNOTKA!$A$1:$K$290,2,0)</f>
        <v>VFU</v>
      </c>
      <c r="C155" t="str">
        <f>VLOOKUP($A155,JEDNOTKA!$A$1:$K$290,3,0)</f>
        <v>Veterinární a farmaceutická univerzita Brno</v>
      </c>
      <c r="D155" t="e">
        <f>VLOOKUP(C155,Types!$A$2:$B$6,2,0)</f>
        <v>#N/A</v>
      </c>
      <c r="E155" t="str">
        <f>VLOOKUP($A155,JEDNOTKA!$A$1:$K$290,4,0)</f>
        <v>Farmaceutická fakulta</v>
      </c>
      <c r="F155" s="3">
        <f>VLOOKUP($A155,JEDNOTKA!$A$1:$K$290,7,0)</f>
        <v>336</v>
      </c>
    </row>
    <row r="156" spans="1:6" x14ac:dyDescent="0.25">
      <c r="A156" s="1" t="s">
        <v>138</v>
      </c>
      <c r="B156" t="str">
        <f>VLOOKUP($A156,JEDNOTKA!$A$1:$K$290,2,0)</f>
        <v>OSU</v>
      </c>
      <c r="C156" t="str">
        <f>VLOOKUP($A156,JEDNOTKA!$A$1:$K$290,3,0)</f>
        <v>Ostravská univerzita v Ostravě</v>
      </c>
      <c r="D156" t="e">
        <f>VLOOKUP(C156,Types!$A$2:$B$6,2,0)</f>
        <v>#N/A</v>
      </c>
      <c r="E156" t="str">
        <f>VLOOKUP($A156,JEDNOTKA!$A$1:$K$290,4,0)</f>
        <v>Lékařská fakulta</v>
      </c>
      <c r="F156" s="3">
        <f>VLOOKUP($A156,JEDNOTKA!$A$1:$K$290,7,0)</f>
        <v>537</v>
      </c>
    </row>
    <row r="157" spans="1:6" x14ac:dyDescent="0.25">
      <c r="A157" s="1" t="s">
        <v>142</v>
      </c>
      <c r="B157" t="str">
        <f>VLOOKUP($A157,JEDNOTKA!$A$1:$K$290,2,0)</f>
        <v>UK</v>
      </c>
      <c r="C157" t="str">
        <f>VLOOKUP($A157,JEDNOTKA!$A$1:$K$290,3,0)</f>
        <v>Univerzita Karlova v Praze</v>
      </c>
      <c r="D157" t="e">
        <f>VLOOKUP(C157,Types!$A$2:$B$6,2,0)</f>
        <v>#N/A</v>
      </c>
      <c r="E157" t="str">
        <f>VLOOKUP($A157,JEDNOTKA!$A$1:$K$290,4,0)</f>
        <v>Farmaceutická fakulta v Hradci Králové</v>
      </c>
      <c r="F157" s="3">
        <f>VLOOKUP($A157,JEDNOTKA!$A$1:$K$290,7,0)</f>
        <v>773</v>
      </c>
    </row>
    <row r="158" spans="1:6" x14ac:dyDescent="0.25">
      <c r="A158" s="1" t="s">
        <v>152</v>
      </c>
      <c r="B158" t="str">
        <f>VLOOKUP($A158,JEDNOTKA!$A$1:$K$290,2,0)</f>
        <v>UPOL</v>
      </c>
      <c r="C158" t="str">
        <f>VLOOKUP($A158,JEDNOTKA!$A$1:$K$290,3,0)</f>
        <v>Univerzita Palackého v Olomouci</v>
      </c>
      <c r="D158" t="e">
        <f>VLOOKUP(C158,Types!$A$2:$B$6,2,0)</f>
        <v>#N/A</v>
      </c>
      <c r="E158" t="str">
        <f>VLOOKUP($A158,JEDNOTKA!$A$1:$K$290,4,0)</f>
        <v>Fakulta zdravotnických věd</v>
      </c>
      <c r="F158" s="3">
        <f>VLOOKUP($A158,JEDNOTKA!$A$1:$K$290,7,0)</f>
        <v>100</v>
      </c>
    </row>
    <row r="159" spans="1:6" x14ac:dyDescent="0.25">
      <c r="A159" s="1" t="s">
        <v>203</v>
      </c>
      <c r="B159" t="str">
        <f>VLOOKUP($A159,JEDNOTKA!$A$1:$K$290,2,0)</f>
        <v>MU</v>
      </c>
      <c r="C159" t="str">
        <f>VLOOKUP($A159,JEDNOTKA!$A$1:$K$290,3,0)</f>
        <v>Masarykova univerzita</v>
      </c>
      <c r="D159" t="e">
        <f>VLOOKUP(C159,Types!$A$2:$B$6,2,0)</f>
        <v>#N/A</v>
      </c>
      <c r="E159" t="str">
        <f>VLOOKUP($A159,JEDNOTKA!$A$1:$K$290,4,0)</f>
        <v>Fakulta sportovních studií</v>
      </c>
      <c r="F159" s="3">
        <f>VLOOKUP($A159,JEDNOTKA!$A$1:$K$290,7,0)</f>
        <v>49</v>
      </c>
    </row>
    <row r="160" spans="1:6" x14ac:dyDescent="0.25">
      <c r="A160" s="1" t="s">
        <v>204</v>
      </c>
      <c r="B160" t="str">
        <f>VLOOKUP($A160,JEDNOTKA!$A$1:$K$290,2,0)</f>
        <v>UK</v>
      </c>
      <c r="C160" t="str">
        <f>VLOOKUP($A160,JEDNOTKA!$A$1:$K$290,3,0)</f>
        <v>Univerzita Karlova v Praze</v>
      </c>
      <c r="D160" t="e">
        <f>VLOOKUP(C160,Types!$A$2:$B$6,2,0)</f>
        <v>#N/A</v>
      </c>
      <c r="E160" t="str">
        <f>VLOOKUP($A160,JEDNOTKA!$A$1:$K$290,4,0)</f>
        <v>Fakulta tělesné výchovy a sportu</v>
      </c>
      <c r="F160" s="3">
        <f>VLOOKUP($A160,JEDNOTKA!$A$1:$K$290,7,0)</f>
        <v>178</v>
      </c>
    </row>
    <row r="161" spans="1:6" x14ac:dyDescent="0.25">
      <c r="A161" s="1" t="s">
        <v>213</v>
      </c>
      <c r="B161" t="str">
        <f>VLOOKUP($A161,JEDNOTKA!$A$1:$K$290,2,0)</f>
        <v>UPCE</v>
      </c>
      <c r="C161" t="str">
        <f>VLOOKUP($A161,JEDNOTKA!$A$1:$K$290,3,0)</f>
        <v>Univerzita Pardubice</v>
      </c>
      <c r="D161" t="e">
        <f>VLOOKUP(C161,Types!$A$2:$B$6,2,0)</f>
        <v>#N/A</v>
      </c>
      <c r="E161" t="str">
        <f>VLOOKUP($A161,JEDNOTKA!$A$1:$K$290,4,0)</f>
        <v>Fakulta zdravotnických studií</v>
      </c>
      <c r="F161" s="3">
        <f>VLOOKUP($A161,JEDNOTKA!$A$1:$K$290,7,0)</f>
        <v>100</v>
      </c>
    </row>
    <row r="162" spans="1:6" x14ac:dyDescent="0.25">
      <c r="A162" s="1" t="s">
        <v>220</v>
      </c>
      <c r="B162" t="str">
        <f>VLOOKUP($A162,JEDNOTKA!$A$1:$K$290,2,0)</f>
        <v>JČU</v>
      </c>
      <c r="C162" t="str">
        <f>VLOOKUP($A162,JEDNOTKA!$A$1:$K$290,3,0)</f>
        <v>Jihočeská univerzita v Českých Budějovicích</v>
      </c>
      <c r="D162" t="e">
        <f>VLOOKUP(C162,Types!$A$2:$B$6,2,0)</f>
        <v>#N/A</v>
      </c>
      <c r="E162" t="str">
        <f>VLOOKUP($A162,JEDNOTKA!$A$1:$K$290,4,0)</f>
        <v>Zdravotně sociální fakulta</v>
      </c>
      <c r="F162" s="3">
        <f>VLOOKUP($A162,JEDNOTKA!$A$1:$K$290,7,0)</f>
        <v>128</v>
      </c>
    </row>
    <row r="163" spans="1:6" x14ac:dyDescent="0.25">
      <c r="A163" s="4" t="s">
        <v>310</v>
      </c>
      <c r="B163" s="5" t="s">
        <v>296</v>
      </c>
      <c r="C163" s="5"/>
      <c r="D163" s="5">
        <v>15</v>
      </c>
      <c r="E163" s="5">
        <v>5000</v>
      </c>
      <c r="F163" s="6">
        <v>10</v>
      </c>
    </row>
    <row r="164" spans="1:6" x14ac:dyDescent="0.25">
      <c r="A164" s="1" t="s">
        <v>221</v>
      </c>
      <c r="B164" t="str">
        <f>VLOOKUP($A164,JEDNOTKA!$A$1:$K$290,2,0)</f>
        <v>ZČU</v>
      </c>
      <c r="C164" t="str">
        <f>VLOOKUP($A164,JEDNOTKA!$A$1:$K$290,3,0)</f>
        <v>Západočeská univerzita v Plzni</v>
      </c>
      <c r="D164" t="e">
        <f>VLOOKUP(C164,Types!$A$2:$B$6,2,0)</f>
        <v>#N/A</v>
      </c>
      <c r="E164" t="str">
        <f>VLOOKUP($A164,JEDNOTKA!$A$1:$K$290,4,0)</f>
        <v>Fakulta zdravotnických studií</v>
      </c>
      <c r="F164" s="3">
        <f>VLOOKUP($A164,JEDNOTKA!$A$1:$K$290,7,0)</f>
        <v>12</v>
      </c>
    </row>
    <row r="165" spans="1:6" x14ac:dyDescent="0.25">
      <c r="A165" s="1" t="s">
        <v>57</v>
      </c>
      <c r="B165" t="str">
        <f>VLOOKUP($A165,JEDNOTKA!$A$1:$K$290,2,0)</f>
        <v>MKČR</v>
      </c>
      <c r="C165" t="str">
        <f>VLOOKUP($A165,JEDNOTKA!$A$1:$K$290,3,0)</f>
        <v>Ministerstvo kultury ČR</v>
      </c>
      <c r="D165" t="e">
        <f>VLOOKUP(C165,Types!$A$2:$B$6,2,0)</f>
        <v>#N/A</v>
      </c>
      <c r="E165" t="str">
        <f>VLOOKUP($A165,JEDNOTKA!$A$1:$K$290,4,0)</f>
        <v>Národní muzeum</v>
      </c>
      <c r="F165" s="3">
        <f>VLOOKUP($A165,JEDNOTKA!$A$1:$K$290,7,0)</f>
        <v>526</v>
      </c>
    </row>
    <row r="166" spans="1:6" x14ac:dyDescent="0.25">
      <c r="A166" s="1" t="s">
        <v>87</v>
      </c>
      <c r="B166" t="str">
        <f>VLOOKUP($A166,JEDNOTKA!$A$1:$K$290,2,0)</f>
        <v>MŠMT</v>
      </c>
      <c r="C166" t="str">
        <f>VLOOKUP($A166,JEDNOTKA!$A$1:$K$290,3,0)</f>
        <v>Ministerstvo školství, mládeže a tělovýchovy ČR</v>
      </c>
      <c r="D166" t="e">
        <f>VLOOKUP(C166,Types!$A$2:$B$6,2,0)</f>
        <v>#N/A</v>
      </c>
      <c r="E166" t="str">
        <f>VLOOKUP($A166,JEDNOTKA!$A$1:$K$290,4,0)</f>
        <v>Česká geologická služba</v>
      </c>
      <c r="F166" s="3">
        <f>VLOOKUP($A166,JEDNOTKA!$A$1:$K$290,7,0)</f>
        <v>429</v>
      </c>
    </row>
    <row r="167" spans="1:6" x14ac:dyDescent="0.25">
      <c r="A167" s="1" t="s">
        <v>218</v>
      </c>
      <c r="B167" t="str">
        <f>VLOOKUP($A167,JEDNOTKA!$A$1:$K$290,2,0)</f>
        <v>ČHÚ</v>
      </c>
      <c r="C167" t="str">
        <f>VLOOKUP($A167,JEDNOTKA!$A$1:$K$290,3,0)</f>
        <v>Český hydrometeorologický ústav</v>
      </c>
      <c r="D167" t="e">
        <f>VLOOKUP(C167,Types!$A$2:$B$6,2,0)</f>
        <v>#N/A</v>
      </c>
      <c r="E167" t="str">
        <f>VLOOKUP($A167,JEDNOTKA!$A$1:$K$290,4,0)</f>
        <v>Český hydrometeorologický ústav</v>
      </c>
      <c r="F167" s="3">
        <f>VLOOKUP($A167,JEDNOTKA!$A$1:$K$290,7,0)</f>
        <v>21</v>
      </c>
    </row>
    <row r="168" spans="1:6" x14ac:dyDescent="0.25">
      <c r="A168" s="1" t="s">
        <v>223</v>
      </c>
      <c r="B168" t="str">
        <f>VLOOKUP($A168,JEDNOTKA!$A$1:$K$290,2,0)</f>
        <v>MPO</v>
      </c>
      <c r="C168" t="str">
        <f>VLOOKUP($A168,JEDNOTKA!$A$1:$K$290,3,0)</f>
        <v>Ministerstvo průmyslu a obchodu ČR</v>
      </c>
      <c r="D168" t="e">
        <f>VLOOKUP(C168,Types!$A$2:$B$6,2,0)</f>
        <v>#N/A</v>
      </c>
      <c r="E168" t="str">
        <f>VLOOKUP($A168,JEDNOTKA!$A$1:$K$290,4,0)</f>
        <v>Centrum výzkumu Řež s.r.o.</v>
      </c>
      <c r="F168" s="3">
        <f>VLOOKUP($A168,JEDNOTKA!$A$1:$K$290,7,0)</f>
        <v>110</v>
      </c>
    </row>
    <row r="169" spans="1:6" x14ac:dyDescent="0.25">
      <c r="A169" s="1" t="s">
        <v>225</v>
      </c>
      <c r="B169" t="str">
        <f>VLOOKUP($A169,JEDNOTKA!$A$1:$K$290,2,0)</f>
        <v>MKČR</v>
      </c>
      <c r="C169" t="str">
        <f>VLOOKUP($A169,JEDNOTKA!$A$1:$K$290,3,0)</f>
        <v>Ministerstvo kultury ČR</v>
      </c>
      <c r="D169" t="e">
        <f>VLOOKUP(C169,Types!$A$2:$B$6,2,0)</f>
        <v>#N/A</v>
      </c>
      <c r="E169" t="str">
        <f>VLOOKUP($A169,JEDNOTKA!$A$1:$K$290,4,0)</f>
        <v>Moravské zemské muzeum</v>
      </c>
      <c r="F169" s="3">
        <f>VLOOKUP($A169,JEDNOTKA!$A$1:$K$290,7,0)</f>
        <v>103</v>
      </c>
    </row>
    <row r="170" spans="1:6" x14ac:dyDescent="0.25">
      <c r="A170" s="1" t="s">
        <v>242</v>
      </c>
      <c r="B170" t="str">
        <f>VLOOKUP($A170,JEDNOTKA!$A$1:$K$290,2,0)</f>
        <v>MPO</v>
      </c>
      <c r="C170" t="str">
        <f>VLOOKUP($A170,JEDNOTKA!$A$1:$K$290,3,0)</f>
        <v>Ministerstvo průmyslu a obchodu ČR</v>
      </c>
      <c r="D170" t="e">
        <f>VLOOKUP(C170,Types!$A$2:$B$6,2,0)</f>
        <v>#N/A</v>
      </c>
      <c r="E170" t="str">
        <f>VLOOKUP($A170,JEDNOTKA!$A$1:$K$290,4,0)</f>
        <v>Centrum organické chemie s.r.o.</v>
      </c>
      <c r="F170" s="3">
        <f>VLOOKUP($A170,JEDNOTKA!$A$1:$K$290,7,0)</f>
        <v>14</v>
      </c>
    </row>
    <row r="171" spans="1:6" x14ac:dyDescent="0.25">
      <c r="A171" s="1" t="s">
        <v>243</v>
      </c>
      <c r="B171" t="str">
        <f>VLOOKUP($A171,JEDNOTKA!$A$1:$K$290,2,0)</f>
        <v>MPO</v>
      </c>
      <c r="C171" t="str">
        <f>VLOOKUP($A171,JEDNOTKA!$A$1:$K$290,3,0)</f>
        <v>Ministerstvo průmyslu a obchodu ČR</v>
      </c>
      <c r="D171" t="e">
        <f>VLOOKUP(C171,Types!$A$2:$B$6,2,0)</f>
        <v>#N/A</v>
      </c>
      <c r="E171" t="str">
        <f>VLOOKUP($A171,JEDNOTKA!$A$1:$K$290,4,0)</f>
        <v>Český metrologický institut</v>
      </c>
      <c r="F171" s="3">
        <f>VLOOKUP($A171,JEDNOTKA!$A$1:$K$290,7,0)</f>
        <v>125</v>
      </c>
    </row>
    <row r="172" spans="1:6" x14ac:dyDescent="0.25">
      <c r="A172" s="1" t="s">
        <v>271</v>
      </c>
      <c r="B172" t="str">
        <f>VLOOKUP($A172,JEDNOTKA!$A$1:$K$290,2,0)</f>
        <v>MŠMT</v>
      </c>
      <c r="C172" t="str">
        <f>VLOOKUP($A172,JEDNOTKA!$A$1:$K$290,3,0)</f>
        <v>Ministerstvo školství, mládeže a tělovýchovy ČR</v>
      </c>
      <c r="D172" t="e">
        <f>VLOOKUP(C172,Types!$A$2:$B$6,2,0)</f>
        <v>#N/A</v>
      </c>
      <c r="E172" t="str">
        <f>VLOOKUP($A172,JEDNOTKA!$A$1:$K$290,4,0)</f>
        <v>CESNET - zájmové sdružení právnických osob</v>
      </c>
      <c r="F172" s="3">
        <f>VLOOKUP($A172,JEDNOTKA!$A$1:$K$290,7,0)</f>
        <v>15</v>
      </c>
    </row>
    <row r="173" spans="1:6" x14ac:dyDescent="0.25">
      <c r="A173" s="1" t="s">
        <v>273</v>
      </c>
      <c r="B173" t="str">
        <f>VLOOKUP($A173,JEDNOTKA!$A$1:$K$290,2,0)</f>
        <v>MKČR</v>
      </c>
      <c r="C173" t="str">
        <f>VLOOKUP($A173,JEDNOTKA!$A$1:$K$290,3,0)</f>
        <v>Ministerstvo kultury ČR</v>
      </c>
      <c r="D173" t="e">
        <f>VLOOKUP(C173,Types!$A$2:$B$6,2,0)</f>
        <v>#N/A</v>
      </c>
      <c r="E173" t="str">
        <f>VLOOKUP($A173,JEDNOTKA!$A$1:$K$290,4,0)</f>
        <v>Slezské zemské muzeum</v>
      </c>
      <c r="F173" s="3">
        <f>VLOOKUP($A173,JEDNOTKA!$A$1:$K$290,7,0)</f>
        <v>29</v>
      </c>
    </row>
    <row r="174" spans="1:6" x14ac:dyDescent="0.25">
      <c r="A174" s="1" t="s">
        <v>280</v>
      </c>
      <c r="B174" t="str">
        <f>VLOOKUP($A174,JEDNOTKA!$A$1:$K$290,2,0)</f>
        <v>MŠMT</v>
      </c>
      <c r="C174" t="str">
        <f>VLOOKUP($A174,JEDNOTKA!$A$1:$K$290,3,0)</f>
        <v>Ministerstvo školství, mládeže a tělovýchovy ČR</v>
      </c>
      <c r="D174" t="e">
        <f>VLOOKUP(C174,Types!$A$2:$B$6,2,0)</f>
        <v>#N/A</v>
      </c>
      <c r="E174" t="str">
        <f>VLOOKUP($A174,JEDNOTKA!$A$1:$K$290,4,0)</f>
        <v>ENKI, o.p.s.</v>
      </c>
      <c r="F174" s="3">
        <f>VLOOKUP($A174,JEDNOTKA!$A$1:$K$290,7,0)</f>
        <v>22</v>
      </c>
    </row>
    <row r="175" spans="1:6" x14ac:dyDescent="0.25">
      <c r="A175" s="1" t="s">
        <v>122</v>
      </c>
      <c r="B175" t="str">
        <f>VLOOKUP($A175,JEDNOTKA!$A$1:$K$290,2,0)</f>
        <v>MŠMT</v>
      </c>
      <c r="C175" t="str">
        <f>VLOOKUP($A175,JEDNOTKA!$A$1:$K$290,3,0)</f>
        <v>Ministerstvo školství, mládeže a tělovýchovy ČR</v>
      </c>
      <c r="D175" t="e">
        <f>VLOOKUP(C175,Types!$A$2:$B$6,2,0)</f>
        <v>#N/A</v>
      </c>
      <c r="E175" t="str">
        <f>VLOOKUP($A175,JEDNOTKA!$A$1:$K$290,4,0)</f>
        <v>Výzkumný ústav vodohospodářský T.G.M.,v.v.i.</v>
      </c>
      <c r="F175" s="3">
        <f>VLOOKUP($A175,JEDNOTKA!$A$1:$K$290,7,0)</f>
        <v>65</v>
      </c>
    </row>
    <row r="176" spans="1:6" x14ac:dyDescent="0.25">
      <c r="A176" s="1" t="s">
        <v>219</v>
      </c>
      <c r="B176" t="str">
        <f>VLOOKUP($A176,JEDNOTKA!$A$1:$K$290,2,0)</f>
        <v>MZE</v>
      </c>
      <c r="C176" t="str">
        <f>VLOOKUP($A176,JEDNOTKA!$A$1:$K$290,3,0)</f>
        <v>Ministerstvo zemědělství ČR</v>
      </c>
      <c r="D176" t="e">
        <f>VLOOKUP(C176,Types!$A$2:$B$6,2,0)</f>
        <v>#N/A</v>
      </c>
      <c r="E176" t="str">
        <f>VLOOKUP($A176,JEDNOTKA!$A$1:$K$290,4,0)</f>
        <v>Výzkumný ústav meliorací a ochrany půdy, v.v.i.</v>
      </c>
      <c r="F176" s="3">
        <f>VLOOKUP($A176,JEDNOTKA!$A$1:$K$290,7,0)</f>
        <v>53</v>
      </c>
    </row>
    <row r="177" spans="1:6" x14ac:dyDescent="0.25">
      <c r="A177" s="1" t="s">
        <v>235</v>
      </c>
      <c r="B177" t="str">
        <f>VLOOKUP($A177,JEDNOTKA!$A$1:$K$290,2,0)</f>
        <v>MŠMT</v>
      </c>
      <c r="C177" t="str">
        <f>VLOOKUP($A177,JEDNOTKA!$A$1:$K$290,3,0)</f>
        <v>Ministerstvo školství, mládeže a tělovýchovy ČR</v>
      </c>
      <c r="D177" t="e">
        <f>VLOOKUP(C177,Types!$A$2:$B$6,2,0)</f>
        <v>#N/A</v>
      </c>
      <c r="E177" t="str">
        <f>VLOOKUP($A177,JEDNOTKA!$A$1:$K$290,4,0)</f>
        <v>Výzkumný ústav geodetický, topografický a kartografický, v.v.i.</v>
      </c>
      <c r="F177" s="3">
        <f>VLOOKUP($A177,JEDNOTKA!$A$1:$K$290,7,0)</f>
        <v>39</v>
      </c>
    </row>
    <row r="178" spans="1:6" x14ac:dyDescent="0.25">
      <c r="A178" s="1" t="s">
        <v>255</v>
      </c>
      <c r="B178" t="str">
        <f>VLOOKUP($A178,JEDNOTKA!$A$1:$K$290,2,0)</f>
        <v>MVČR</v>
      </c>
      <c r="C178" t="str">
        <f>VLOOKUP($A178,JEDNOTKA!$A$1:$K$290,3,0)</f>
        <v>Ministerstvo vnitra ČR</v>
      </c>
      <c r="D178" t="e">
        <f>VLOOKUP(C178,Types!$A$2:$B$6,2,0)</f>
        <v>#N/A</v>
      </c>
      <c r="E178" t="str">
        <f>VLOOKUP($A178,JEDNOTKA!$A$1:$K$290,4,0)</f>
        <v>Státní ústav jaderné, chemické a biologické ochrany, v.v.i.</v>
      </c>
      <c r="F178" s="3">
        <f>VLOOKUP($A178,JEDNOTKA!$A$1:$K$290,7,0)</f>
        <v>19</v>
      </c>
    </row>
    <row r="179" spans="1:6" x14ac:dyDescent="0.25">
      <c r="A179" s="1" t="s">
        <v>264</v>
      </c>
      <c r="B179" t="str">
        <f>VLOOKUP($A179,JEDNOTKA!$A$1:$K$290,2,0)</f>
        <v>MVČR</v>
      </c>
      <c r="C179" t="str">
        <f>VLOOKUP($A179,JEDNOTKA!$A$1:$K$290,3,0)</f>
        <v>Ministerstvo vnitra ČR</v>
      </c>
      <c r="D179" t="e">
        <f>VLOOKUP(C179,Types!$A$2:$B$6,2,0)</f>
        <v>#N/A</v>
      </c>
      <c r="E179" t="str">
        <f>VLOOKUP($A179,JEDNOTKA!$A$1:$K$290,4,0)</f>
        <v>Státní ústav radiační ochrany, v.v.i.</v>
      </c>
      <c r="F179" s="3">
        <f>VLOOKUP($A179,JEDNOTKA!$A$1:$K$290,7,0)</f>
        <v>82</v>
      </c>
    </row>
    <row r="180" spans="1:6" x14ac:dyDescent="0.25">
      <c r="A180" s="1" t="s">
        <v>11</v>
      </c>
      <c r="B180" t="str">
        <f>VLOOKUP($A180,JEDNOTKA!$A$1:$K$290,2,0)</f>
        <v>AVČR</v>
      </c>
      <c r="C180" t="str">
        <f>VLOOKUP($A180,JEDNOTKA!$A$1:$K$290,3,0)</f>
        <v>Akademie věd ČR</v>
      </c>
      <c r="D180" t="e">
        <f>VLOOKUP(C180,Types!$A$2:$B$6,2,0)</f>
        <v>#N/A</v>
      </c>
      <c r="E180" t="str">
        <f>VLOOKUP($A180,JEDNOTKA!$A$1:$K$290,4,0)</f>
        <v>Mikrobiologický ústav AV ČR, v. v. i.</v>
      </c>
      <c r="F180" s="3">
        <f>VLOOKUP($A180,JEDNOTKA!$A$1:$K$290,7,0)</f>
        <v>985</v>
      </c>
    </row>
    <row r="181" spans="1:6" x14ac:dyDescent="0.25">
      <c r="A181" s="1" t="s">
        <v>12</v>
      </c>
      <c r="B181" t="str">
        <f>VLOOKUP($A181,JEDNOTKA!$A$1:$K$290,2,0)</f>
        <v>AVČR</v>
      </c>
      <c r="C181" t="str">
        <f>VLOOKUP($A181,JEDNOTKA!$A$1:$K$290,3,0)</f>
        <v>Akademie věd ČR</v>
      </c>
      <c r="D181" t="e">
        <f>VLOOKUP(C181,Types!$A$2:$B$6,2,0)</f>
        <v>#N/A</v>
      </c>
      <c r="E181" t="str">
        <f>VLOOKUP($A181,JEDNOTKA!$A$1:$K$290,4,0)</f>
        <v>Biologické centrum AV ČR, v. v. i.</v>
      </c>
      <c r="F181" s="3">
        <f>VLOOKUP($A181,JEDNOTKA!$A$1:$K$290,7,0)</f>
        <v>1654</v>
      </c>
    </row>
    <row r="182" spans="1:6" x14ac:dyDescent="0.25">
      <c r="A182" s="1" t="s">
        <v>16</v>
      </c>
      <c r="B182" t="str">
        <f>VLOOKUP($A182,JEDNOTKA!$A$1:$K$290,2,0)</f>
        <v>AVČR</v>
      </c>
      <c r="C182" t="str">
        <f>VLOOKUP($A182,JEDNOTKA!$A$1:$K$290,3,0)</f>
        <v>Akademie věd ČR</v>
      </c>
      <c r="D182" t="e">
        <f>VLOOKUP(C182,Types!$A$2:$B$6,2,0)</f>
        <v>#N/A</v>
      </c>
      <c r="E182" t="str">
        <f>VLOOKUP($A182,JEDNOTKA!$A$1:$K$290,4,0)</f>
        <v>Biofyzikální ústav AV ČR, v. v. i.</v>
      </c>
      <c r="F182" s="3">
        <f>VLOOKUP($A182,JEDNOTKA!$A$1:$K$290,7,0)</f>
        <v>537</v>
      </c>
    </row>
    <row r="183" spans="1:6" x14ac:dyDescent="0.25">
      <c r="A183" s="1" t="s">
        <v>19</v>
      </c>
      <c r="B183" t="str">
        <f>VLOOKUP($A183,JEDNOTKA!$A$1:$K$290,2,0)</f>
        <v>AVČR</v>
      </c>
      <c r="C183" t="str">
        <f>VLOOKUP($A183,JEDNOTKA!$A$1:$K$290,3,0)</f>
        <v>Akademie věd ČR</v>
      </c>
      <c r="D183" t="e">
        <f>VLOOKUP(C183,Types!$A$2:$B$6,2,0)</f>
        <v>#N/A</v>
      </c>
      <c r="E183" t="str">
        <f>VLOOKUP($A183,JEDNOTKA!$A$1:$K$290,4,0)</f>
        <v>Botanický ústav AV ČR, v. v. i.</v>
      </c>
      <c r="F183" s="3">
        <f>VLOOKUP($A183,JEDNOTKA!$A$1:$K$290,7,0)</f>
        <v>909</v>
      </c>
    </row>
    <row r="184" spans="1:6" x14ac:dyDescent="0.25">
      <c r="A184" s="1" t="s">
        <v>21</v>
      </c>
      <c r="B184" t="str">
        <f>VLOOKUP($A184,JEDNOTKA!$A$1:$K$290,2,0)</f>
        <v>AVČR</v>
      </c>
      <c r="C184" t="str">
        <f>VLOOKUP($A184,JEDNOTKA!$A$1:$K$290,3,0)</f>
        <v>Akademie věd ČR</v>
      </c>
      <c r="D184" t="e">
        <f>VLOOKUP(C184,Types!$A$2:$B$6,2,0)</f>
        <v>#N/A</v>
      </c>
      <c r="E184" t="str">
        <f>VLOOKUP($A184,JEDNOTKA!$A$1:$K$290,4,0)</f>
        <v>Matematický ústav AV ČR, v. v. i.</v>
      </c>
      <c r="F184" s="3">
        <f>VLOOKUP($A184,JEDNOTKA!$A$1:$K$290,7,0)</f>
        <v>553</v>
      </c>
    </row>
    <row r="185" spans="1:6" x14ac:dyDescent="0.25">
      <c r="A185" s="1" t="s">
        <v>22</v>
      </c>
      <c r="B185" t="str">
        <f>VLOOKUP($A185,JEDNOTKA!$A$1:$K$290,2,0)</f>
        <v>AVČR</v>
      </c>
      <c r="C185" t="str">
        <f>VLOOKUP($A185,JEDNOTKA!$A$1:$K$290,3,0)</f>
        <v>Akademie věd ČR</v>
      </c>
      <c r="D185" t="e">
        <f>VLOOKUP(C185,Types!$A$2:$B$6,2,0)</f>
        <v>#N/A</v>
      </c>
      <c r="E185" t="str">
        <f>VLOOKUP($A185,JEDNOTKA!$A$1:$K$290,4,0)</f>
        <v>Ústav termomechaniky AV ČR, v. v. i.</v>
      </c>
      <c r="F185" s="3">
        <f>VLOOKUP($A185,JEDNOTKA!$A$1:$K$290,7,0)</f>
        <v>319</v>
      </c>
    </row>
    <row r="186" spans="1:6" x14ac:dyDescent="0.25">
      <c r="A186" s="1" t="s">
        <v>25</v>
      </c>
      <c r="B186" t="str">
        <f>VLOOKUP($A186,JEDNOTKA!$A$1:$K$290,2,0)</f>
        <v>AVČR</v>
      </c>
      <c r="C186" t="str">
        <f>VLOOKUP($A186,JEDNOTKA!$A$1:$K$290,3,0)</f>
        <v>Akademie věd ČR</v>
      </c>
      <c r="D186" t="e">
        <f>VLOOKUP(C186,Types!$A$2:$B$6,2,0)</f>
        <v>#N/A</v>
      </c>
      <c r="E186" t="str">
        <f>VLOOKUP($A186,JEDNOTKA!$A$1:$K$290,4,0)</f>
        <v>Ústav fyziky atmosféry AV ČR, v. v. i.</v>
      </c>
      <c r="F186" s="3">
        <f>VLOOKUP($A186,JEDNOTKA!$A$1:$K$290,7,0)</f>
        <v>202</v>
      </c>
    </row>
    <row r="187" spans="1:6" x14ac:dyDescent="0.25">
      <c r="A187" s="1" t="s">
        <v>27</v>
      </c>
      <c r="B187" t="str">
        <f>VLOOKUP($A187,JEDNOTKA!$A$1:$K$290,2,0)</f>
        <v>AVČR</v>
      </c>
      <c r="C187" t="str">
        <f>VLOOKUP($A187,JEDNOTKA!$A$1:$K$290,3,0)</f>
        <v>Akademie věd ČR</v>
      </c>
      <c r="D187" t="e">
        <f>VLOOKUP(C187,Types!$A$2:$B$6,2,0)</f>
        <v>#N/A</v>
      </c>
      <c r="E187" t="str">
        <f>VLOOKUP($A187,JEDNOTKA!$A$1:$K$290,4,0)</f>
        <v>Ústav informatiky AV ČR, v. v. i.</v>
      </c>
      <c r="F187" s="3">
        <f>VLOOKUP($A187,JEDNOTKA!$A$1:$K$290,7,0)</f>
        <v>251</v>
      </c>
    </row>
    <row r="188" spans="1:6" x14ac:dyDescent="0.25">
      <c r="A188" s="1" t="s">
        <v>29</v>
      </c>
      <c r="B188" t="str">
        <f>VLOOKUP($A188,JEDNOTKA!$A$1:$K$290,2,0)</f>
        <v>AVČR</v>
      </c>
      <c r="C188" t="str">
        <f>VLOOKUP($A188,JEDNOTKA!$A$1:$K$290,3,0)</f>
        <v>Akademie věd ČR</v>
      </c>
      <c r="D188" t="e">
        <f>VLOOKUP(C188,Types!$A$2:$B$6,2,0)</f>
        <v>#N/A</v>
      </c>
      <c r="E188" t="str">
        <f>VLOOKUP($A188,JEDNOTKA!$A$1:$K$290,4,0)</f>
        <v>Ústav teorie informace a automatizace AV ČR, v. v. i.</v>
      </c>
      <c r="F188" s="3">
        <f>VLOOKUP($A188,JEDNOTKA!$A$1:$K$290,7,0)</f>
        <v>347</v>
      </c>
    </row>
    <row r="189" spans="1:6" x14ac:dyDescent="0.25">
      <c r="A189" s="1" t="s">
        <v>33</v>
      </c>
      <c r="B189" t="str">
        <f>VLOOKUP($A189,JEDNOTKA!$A$1:$K$290,2,0)</f>
        <v>AVČR</v>
      </c>
      <c r="C189" t="str">
        <f>VLOOKUP($A189,JEDNOTKA!$A$1:$K$290,3,0)</f>
        <v>Akademie věd ČR</v>
      </c>
      <c r="D189" t="e">
        <f>VLOOKUP(C189,Types!$A$2:$B$6,2,0)</f>
        <v>#N/A</v>
      </c>
      <c r="E189" t="str">
        <f>VLOOKUP($A189,JEDNOTKA!$A$1:$K$290,4,0)</f>
        <v>Ústav makromolekulární chemie AV ČR, v. v. i.</v>
      </c>
      <c r="F189" s="3">
        <f>VLOOKUP($A189,JEDNOTKA!$A$1:$K$290,7,0)</f>
        <v>962</v>
      </c>
    </row>
    <row r="190" spans="1:6" x14ac:dyDescent="0.25">
      <c r="A190" s="1" t="s">
        <v>35</v>
      </c>
      <c r="B190" t="str">
        <f>VLOOKUP($A190,JEDNOTKA!$A$1:$K$290,2,0)</f>
        <v>AVČR</v>
      </c>
      <c r="C190" t="str">
        <f>VLOOKUP($A190,JEDNOTKA!$A$1:$K$290,3,0)</f>
        <v>Akademie věd ČR</v>
      </c>
      <c r="D190" t="e">
        <f>VLOOKUP(C190,Types!$A$2:$B$6,2,0)</f>
        <v>#N/A</v>
      </c>
      <c r="E190" t="str">
        <f>VLOOKUP($A190,JEDNOTKA!$A$1:$K$290,4,0)</f>
        <v>Fyzikální ústav AV ČR, v. v. i.</v>
      </c>
      <c r="F190" s="3">
        <f>VLOOKUP($A190,JEDNOTKA!$A$1:$K$290,7,0)</f>
        <v>3220</v>
      </c>
    </row>
    <row r="191" spans="1:6" x14ac:dyDescent="0.25">
      <c r="A191" s="1" t="s">
        <v>40</v>
      </c>
      <c r="B191" t="str">
        <f>VLOOKUP($A191,JEDNOTKA!$A$1:$K$290,2,0)</f>
        <v>AVČR</v>
      </c>
      <c r="C191" t="str">
        <f>VLOOKUP($A191,JEDNOTKA!$A$1:$K$290,3,0)</f>
        <v>Akademie věd ČR</v>
      </c>
      <c r="D191" t="e">
        <f>VLOOKUP(C191,Types!$A$2:$B$6,2,0)</f>
        <v>#N/A</v>
      </c>
      <c r="E191" t="str">
        <f>VLOOKUP($A191,JEDNOTKA!$A$1:$K$290,4,0)</f>
        <v>Ústav experimentální botaniky AV ČR, v. v. i.</v>
      </c>
      <c r="F191" s="3">
        <f>VLOOKUP($A191,JEDNOTKA!$A$1:$K$290,7,0)</f>
        <v>624</v>
      </c>
    </row>
    <row r="192" spans="1:6" x14ac:dyDescent="0.25">
      <c r="A192" s="1" t="s">
        <v>47</v>
      </c>
      <c r="B192" t="str">
        <f>VLOOKUP($A192,JEDNOTKA!$A$1:$K$290,2,0)</f>
        <v>AVČR</v>
      </c>
      <c r="C192" t="str">
        <f>VLOOKUP($A192,JEDNOTKA!$A$1:$K$290,3,0)</f>
        <v>Akademie věd ČR</v>
      </c>
      <c r="D192" t="e">
        <f>VLOOKUP(C192,Types!$A$2:$B$6,2,0)</f>
        <v>#N/A</v>
      </c>
      <c r="E192" t="str">
        <f>VLOOKUP($A192,JEDNOTKA!$A$1:$K$290,4,0)</f>
        <v>Ústav fyzikální chemie J. Heyrovského AV ČR, v. v. i.</v>
      </c>
      <c r="F192" s="3">
        <f>VLOOKUP($A192,JEDNOTKA!$A$1:$K$290,7,0)</f>
        <v>929</v>
      </c>
    </row>
    <row r="193" spans="1:6" x14ac:dyDescent="0.25">
      <c r="A193" s="1" t="s">
        <v>60</v>
      </c>
      <c r="B193" t="str">
        <f>VLOOKUP($A193,JEDNOTKA!$A$1:$K$290,2,0)</f>
        <v>AVČR</v>
      </c>
      <c r="C193" t="str">
        <f>VLOOKUP($A193,JEDNOTKA!$A$1:$K$290,3,0)</f>
        <v>Akademie věd ČR</v>
      </c>
      <c r="D193" t="e">
        <f>VLOOKUP(C193,Types!$A$2:$B$6,2,0)</f>
        <v>#N/A</v>
      </c>
      <c r="E193" t="str">
        <f>VLOOKUP($A193,JEDNOTKA!$A$1:$K$290,4,0)</f>
        <v>Centrum výzkumu globální změny AV ČR, v. v. i.</v>
      </c>
      <c r="F193" s="3">
        <f>VLOOKUP($A193,JEDNOTKA!$A$1:$K$290,7,0)</f>
        <v>426</v>
      </c>
    </row>
    <row r="194" spans="1:6" x14ac:dyDescent="0.25">
      <c r="A194" s="1" t="s">
        <v>68</v>
      </c>
      <c r="B194" t="str">
        <f>VLOOKUP($A194,JEDNOTKA!$A$1:$K$290,2,0)</f>
        <v>AVČR</v>
      </c>
      <c r="C194" t="str">
        <f>VLOOKUP($A194,JEDNOTKA!$A$1:$K$290,3,0)</f>
        <v>Akademie věd ČR</v>
      </c>
      <c r="D194" t="e">
        <f>VLOOKUP(C194,Types!$A$2:$B$6,2,0)</f>
        <v>#N/A</v>
      </c>
      <c r="E194" t="str">
        <f>VLOOKUP($A194,JEDNOTKA!$A$1:$K$290,4,0)</f>
        <v>Ústav organické chemie a biochemie AV ČR, v. v. i.</v>
      </c>
      <c r="F194" s="3">
        <f>VLOOKUP($A194,JEDNOTKA!$A$1:$K$290,7,0)</f>
        <v>1396</v>
      </c>
    </row>
    <row r="195" spans="1:6" x14ac:dyDescent="0.25">
      <c r="A195" s="1" t="s">
        <v>102</v>
      </c>
      <c r="B195" t="str">
        <f>VLOOKUP($A195,JEDNOTKA!$A$1:$K$290,2,0)</f>
        <v>AVČR</v>
      </c>
      <c r="C195" t="str">
        <f>VLOOKUP($A195,JEDNOTKA!$A$1:$K$290,3,0)</f>
        <v>Akademie věd ČR</v>
      </c>
      <c r="D195" t="e">
        <f>VLOOKUP(C195,Types!$A$2:$B$6,2,0)</f>
        <v>#N/A</v>
      </c>
      <c r="E195" t="str">
        <f>VLOOKUP($A195,JEDNOTKA!$A$1:$K$290,4,0)</f>
        <v>Ústav fyziky plazmatu AV ČR, v. v. i.</v>
      </c>
      <c r="F195" s="3">
        <f>VLOOKUP($A195,JEDNOTKA!$A$1:$K$290,7,0)</f>
        <v>358</v>
      </c>
    </row>
    <row r="196" spans="1:6" x14ac:dyDescent="0.25">
      <c r="A196" s="1" t="s">
        <v>103</v>
      </c>
      <c r="B196" t="str">
        <f>VLOOKUP($A196,JEDNOTKA!$A$1:$K$290,2,0)</f>
        <v>AVČR</v>
      </c>
      <c r="C196" t="str">
        <f>VLOOKUP($A196,JEDNOTKA!$A$1:$K$290,3,0)</f>
        <v>Akademie věd ČR</v>
      </c>
      <c r="D196" t="e">
        <f>VLOOKUP(C196,Types!$A$2:$B$6,2,0)</f>
        <v>#N/A</v>
      </c>
      <c r="E196" t="str">
        <f>VLOOKUP($A196,JEDNOTKA!$A$1:$K$290,4,0)</f>
        <v>Ústav živočišné fyziologie a genetiky AV ČR, v. v. i.</v>
      </c>
      <c r="F196" s="3">
        <f>VLOOKUP($A196,JEDNOTKA!$A$1:$K$290,7,0)</f>
        <v>319</v>
      </c>
    </row>
    <row r="197" spans="1:6" x14ac:dyDescent="0.25">
      <c r="A197" s="1" t="s">
        <v>108</v>
      </c>
      <c r="B197" t="str">
        <f>VLOOKUP($A197,JEDNOTKA!$A$1:$K$290,2,0)</f>
        <v>AVČR</v>
      </c>
      <c r="C197" t="str">
        <f>VLOOKUP($A197,JEDNOTKA!$A$1:$K$290,3,0)</f>
        <v>Akademie věd ČR</v>
      </c>
      <c r="D197" t="e">
        <f>VLOOKUP(C197,Types!$A$2:$B$6,2,0)</f>
        <v>#N/A</v>
      </c>
      <c r="E197" t="str">
        <f>VLOOKUP($A197,JEDNOTKA!$A$1:$K$290,4,0)</f>
        <v>Ústav anorganické chemie AV ČR, v. v. i.</v>
      </c>
      <c r="F197" s="3">
        <f>VLOOKUP($A197,JEDNOTKA!$A$1:$K$290,7,0)</f>
        <v>357</v>
      </c>
    </row>
    <row r="198" spans="1:6" x14ac:dyDescent="0.25">
      <c r="A198" s="1" t="s">
        <v>109</v>
      </c>
      <c r="B198" t="str">
        <f>VLOOKUP($A198,JEDNOTKA!$A$1:$K$290,2,0)</f>
        <v>AVČR</v>
      </c>
      <c r="C198" t="str">
        <f>VLOOKUP($A198,JEDNOTKA!$A$1:$K$290,3,0)</f>
        <v>Akademie věd ČR</v>
      </c>
      <c r="D198" t="e">
        <f>VLOOKUP(C198,Types!$A$2:$B$6,2,0)</f>
        <v>#N/A</v>
      </c>
      <c r="E198" t="str">
        <f>VLOOKUP($A198,JEDNOTKA!$A$1:$K$290,4,0)</f>
        <v>Ústav jaderné fyziky AV ČR, v. v. i.</v>
      </c>
      <c r="F198" s="3">
        <f>VLOOKUP($A198,JEDNOTKA!$A$1:$K$290,7,0)</f>
        <v>800</v>
      </c>
    </row>
    <row r="199" spans="1:6" x14ac:dyDescent="0.25">
      <c r="A199" s="1" t="s">
        <v>119</v>
      </c>
      <c r="B199" t="str">
        <f>VLOOKUP($A199,JEDNOTKA!$A$1:$K$290,2,0)</f>
        <v>AVČR</v>
      </c>
      <c r="C199" t="str">
        <f>VLOOKUP($A199,JEDNOTKA!$A$1:$K$290,3,0)</f>
        <v>Akademie věd ČR</v>
      </c>
      <c r="D199" t="e">
        <f>VLOOKUP(C199,Types!$A$2:$B$6,2,0)</f>
        <v>#N/A</v>
      </c>
      <c r="E199" t="str">
        <f>VLOOKUP($A199,JEDNOTKA!$A$1:$K$290,4,0)</f>
        <v>Geologický ústav AV ČR, v. v. i.</v>
      </c>
      <c r="F199" s="3">
        <f>VLOOKUP($A199,JEDNOTKA!$A$1:$K$290,7,0)</f>
        <v>339</v>
      </c>
    </row>
    <row r="200" spans="1:6" x14ac:dyDescent="0.25">
      <c r="A200" s="1" t="s">
        <v>135</v>
      </c>
      <c r="B200" t="str">
        <f>VLOOKUP($A200,JEDNOTKA!$A$1:$K$290,2,0)</f>
        <v>AVČR</v>
      </c>
      <c r="C200" t="str">
        <f>VLOOKUP($A200,JEDNOTKA!$A$1:$K$290,3,0)</f>
        <v>Akademie věd ČR</v>
      </c>
      <c r="D200" t="e">
        <f>VLOOKUP(C200,Types!$A$2:$B$6,2,0)</f>
        <v>#N/A</v>
      </c>
      <c r="E200" t="str">
        <f>VLOOKUP($A200,JEDNOTKA!$A$1:$K$290,4,0)</f>
        <v>Ústav pro hydrodynamiku AV ČR, v. v. i.</v>
      </c>
      <c r="F200" s="3">
        <f>VLOOKUP($A200,JEDNOTKA!$A$1:$K$290,7,0)</f>
        <v>113</v>
      </c>
    </row>
    <row r="201" spans="1:6" x14ac:dyDescent="0.25">
      <c r="A201" s="1" t="s">
        <v>143</v>
      </c>
      <c r="B201" t="str">
        <f>VLOOKUP($A201,JEDNOTKA!$A$1:$K$290,2,0)</f>
        <v>AVČR</v>
      </c>
      <c r="C201" t="str">
        <f>VLOOKUP($A201,JEDNOTKA!$A$1:$K$290,3,0)</f>
        <v>Akademie věd ČR</v>
      </c>
      <c r="D201" t="e">
        <f>VLOOKUP(C201,Types!$A$2:$B$6,2,0)</f>
        <v>#N/A</v>
      </c>
      <c r="E201" t="str">
        <f>VLOOKUP($A201,JEDNOTKA!$A$1:$K$290,4,0)</f>
        <v>Astronomický ústav AV ČR, v. v. i.</v>
      </c>
      <c r="F201" s="3">
        <f>VLOOKUP($A201,JEDNOTKA!$A$1:$K$290,7,0)</f>
        <v>472</v>
      </c>
    </row>
    <row r="202" spans="1:6" x14ac:dyDescent="0.25">
      <c r="A202" s="1" t="s">
        <v>158</v>
      </c>
      <c r="B202" t="str">
        <f>VLOOKUP($A202,JEDNOTKA!$A$1:$K$290,2,0)</f>
        <v>AVČR</v>
      </c>
      <c r="C202" t="str">
        <f>VLOOKUP($A202,JEDNOTKA!$A$1:$K$290,3,0)</f>
        <v>Akademie věd ČR</v>
      </c>
      <c r="D202" t="e">
        <f>VLOOKUP(C202,Types!$A$2:$B$6,2,0)</f>
        <v>#N/A</v>
      </c>
      <c r="E202" t="str">
        <f>VLOOKUP($A202,JEDNOTKA!$A$1:$K$290,4,0)</f>
        <v>Ústav geoniky AV ČR, v. v. i.</v>
      </c>
      <c r="F202" s="3">
        <f>VLOOKUP($A202,JEDNOTKA!$A$1:$K$290,7,0)</f>
        <v>203</v>
      </c>
    </row>
    <row r="203" spans="1:6" x14ac:dyDescent="0.25">
      <c r="A203" s="1" t="s">
        <v>167</v>
      </c>
      <c r="B203" t="str">
        <f>VLOOKUP($A203,JEDNOTKA!$A$1:$K$290,2,0)</f>
        <v>AVČR</v>
      </c>
      <c r="C203" t="str">
        <f>VLOOKUP($A203,JEDNOTKA!$A$1:$K$290,3,0)</f>
        <v>Akademie věd ČR</v>
      </c>
      <c r="D203" t="e">
        <f>VLOOKUP(C203,Types!$A$2:$B$6,2,0)</f>
        <v>#N/A</v>
      </c>
      <c r="E203" t="str">
        <f>VLOOKUP($A203,JEDNOTKA!$A$1:$K$290,4,0)</f>
        <v>Ústav biologie obratlovců AV ČR, v. v. i.</v>
      </c>
      <c r="F203" s="3">
        <f>VLOOKUP($A203,JEDNOTKA!$A$1:$K$290,7,0)</f>
        <v>516</v>
      </c>
    </row>
    <row r="204" spans="1:6" x14ac:dyDescent="0.25">
      <c r="A204" s="1" t="s">
        <v>186</v>
      </c>
      <c r="B204" t="str">
        <f>VLOOKUP($A204,JEDNOTKA!$A$1:$K$290,2,0)</f>
        <v>AVČR</v>
      </c>
      <c r="C204" t="str">
        <f>VLOOKUP($A204,JEDNOTKA!$A$1:$K$290,3,0)</f>
        <v>Akademie věd ČR</v>
      </c>
      <c r="D204" t="e">
        <f>VLOOKUP(C204,Types!$A$2:$B$6,2,0)</f>
        <v>#N/A</v>
      </c>
      <c r="E204" t="str">
        <f>VLOOKUP($A204,JEDNOTKA!$A$1:$K$290,4,0)</f>
        <v>Ústav chemických procesů AV ČR, v. v. i.</v>
      </c>
      <c r="F204" s="3">
        <f>VLOOKUP($A204,JEDNOTKA!$A$1:$K$290,7,0)</f>
        <v>501</v>
      </c>
    </row>
    <row r="205" spans="1:6" x14ac:dyDescent="0.25">
      <c r="A205" s="1" t="s">
        <v>198</v>
      </c>
      <c r="B205" t="str">
        <f>VLOOKUP($A205,JEDNOTKA!$A$1:$K$290,2,0)</f>
        <v>AVČR</v>
      </c>
      <c r="C205" t="str">
        <f>VLOOKUP($A205,JEDNOTKA!$A$1:$K$290,3,0)</f>
        <v>Akademie věd ČR</v>
      </c>
      <c r="D205" t="e">
        <f>VLOOKUP(C205,Types!$A$2:$B$6,2,0)</f>
        <v>#N/A</v>
      </c>
      <c r="E205" t="str">
        <f>VLOOKUP($A205,JEDNOTKA!$A$1:$K$290,4,0)</f>
        <v>Biotechnologický ústav AV ČR, v. v. i.</v>
      </c>
      <c r="F205" s="3">
        <f>VLOOKUP($A205,JEDNOTKA!$A$1:$K$290,7,0)</f>
        <v>156</v>
      </c>
    </row>
    <row r="206" spans="1:6" x14ac:dyDescent="0.25">
      <c r="A206" s="1" t="s">
        <v>200</v>
      </c>
      <c r="B206" t="str">
        <f>VLOOKUP($A206,JEDNOTKA!$A$1:$K$290,2,0)</f>
        <v>AVČR</v>
      </c>
      <c r="C206" t="str">
        <f>VLOOKUP($A206,JEDNOTKA!$A$1:$K$290,3,0)</f>
        <v>Akademie věd ČR</v>
      </c>
      <c r="D206" t="e">
        <f>VLOOKUP(C206,Types!$A$2:$B$6,2,0)</f>
        <v>#N/A</v>
      </c>
      <c r="E206" t="str">
        <f>VLOOKUP($A206,JEDNOTKA!$A$1:$K$290,4,0)</f>
        <v>Ústav molekulární genetiky AV ČR, v. v. i.</v>
      </c>
      <c r="F206" s="3">
        <f>VLOOKUP($A206,JEDNOTKA!$A$1:$K$290,7,0)</f>
        <v>407</v>
      </c>
    </row>
    <row r="207" spans="1:6" x14ac:dyDescent="0.25">
      <c r="A207" s="1" t="s">
        <v>207</v>
      </c>
      <c r="B207" t="str">
        <f>VLOOKUP($A207,JEDNOTKA!$A$1:$K$290,2,0)</f>
        <v>AVČR</v>
      </c>
      <c r="C207" t="str">
        <f>VLOOKUP($A207,JEDNOTKA!$A$1:$K$290,3,0)</f>
        <v>Akademie věd ČR</v>
      </c>
      <c r="D207" t="e">
        <f>VLOOKUP(C207,Types!$A$2:$B$6,2,0)</f>
        <v>#N/A</v>
      </c>
      <c r="E207" t="str">
        <f>VLOOKUP($A207,JEDNOTKA!$A$1:$K$290,4,0)</f>
        <v>Ústav struktury a mechaniky hornin AV ČR, v. v. i.</v>
      </c>
      <c r="F207" s="3">
        <f>VLOOKUP($A207,JEDNOTKA!$A$1:$K$290,7,0)</f>
        <v>249</v>
      </c>
    </row>
    <row r="208" spans="1:6" x14ac:dyDescent="0.25">
      <c r="A208" s="1" t="s">
        <v>211</v>
      </c>
      <c r="B208" t="str">
        <f>VLOOKUP($A208,JEDNOTKA!$A$1:$K$290,2,0)</f>
        <v>AVČR</v>
      </c>
      <c r="C208" t="str">
        <f>VLOOKUP($A208,JEDNOTKA!$A$1:$K$290,3,0)</f>
        <v>Akademie věd ČR</v>
      </c>
      <c r="D208" t="e">
        <f>VLOOKUP(C208,Types!$A$2:$B$6,2,0)</f>
        <v>#N/A</v>
      </c>
      <c r="E208" t="str">
        <f>VLOOKUP($A208,JEDNOTKA!$A$1:$K$290,4,0)</f>
        <v>Ústav analytické chemie AV ČR, v. v. i.</v>
      </c>
      <c r="F208" s="3">
        <f>VLOOKUP($A208,JEDNOTKA!$A$1:$K$290,7,0)</f>
        <v>206</v>
      </c>
    </row>
    <row r="209" spans="1:6" x14ac:dyDescent="0.25">
      <c r="A209" s="1" t="s">
        <v>247</v>
      </c>
      <c r="B209" t="str">
        <f>VLOOKUP($A209,JEDNOTKA!$A$1:$K$290,2,0)</f>
        <v>AVČR</v>
      </c>
      <c r="C209" t="str">
        <f>VLOOKUP($A209,JEDNOTKA!$A$1:$K$290,3,0)</f>
        <v>Akademie věd ČR</v>
      </c>
      <c r="D209" t="e">
        <f>VLOOKUP(C209,Types!$A$2:$B$6,2,0)</f>
        <v>#N/A</v>
      </c>
      <c r="E209" t="str">
        <f>VLOOKUP($A209,JEDNOTKA!$A$1:$K$290,4,0)</f>
        <v>Geofyzikální ústav AV ČR, v. v. i.</v>
      </c>
      <c r="F209" s="3">
        <f>VLOOKUP($A209,JEDNOTKA!$A$1:$K$290,7,0)</f>
        <v>181</v>
      </c>
    </row>
    <row r="210" spans="1:6" x14ac:dyDescent="0.25">
      <c r="A210" s="1" t="s">
        <v>250</v>
      </c>
      <c r="B210" t="str">
        <f>VLOOKUP($A210,JEDNOTKA!$A$1:$K$290,2,0)</f>
        <v>AVČR</v>
      </c>
      <c r="C210" t="str">
        <f>VLOOKUP($A210,JEDNOTKA!$A$1:$K$290,3,0)</f>
        <v>Akademie věd ČR</v>
      </c>
      <c r="D210" t="e">
        <f>VLOOKUP(C210,Types!$A$2:$B$6,2,0)</f>
        <v>#N/A</v>
      </c>
      <c r="E210" t="str">
        <f>VLOOKUP($A210,JEDNOTKA!$A$1:$K$290,4,0)</f>
        <v>Ústav fyzikální chemie Jaroslava Heyrovského AV ČR, v. v. i.</v>
      </c>
      <c r="F210" s="3">
        <f>VLOOKUP($A210,JEDNOTKA!$A$1:$K$290,7,0)</f>
        <v>25</v>
      </c>
    </row>
    <row r="211" spans="1:6" x14ac:dyDescent="0.25">
      <c r="A211" s="1" t="s">
        <v>267</v>
      </c>
      <c r="B211" t="str">
        <f>VLOOKUP($A211,JEDNOTKA!$A$1:$K$290,2,0)</f>
        <v>AVČR</v>
      </c>
      <c r="C211" t="str">
        <f>VLOOKUP($A211,JEDNOTKA!$A$1:$K$290,3,0)</f>
        <v>Akademie věd ČR</v>
      </c>
      <c r="D211" t="e">
        <f>VLOOKUP(C211,Types!$A$2:$B$6,2,0)</f>
        <v>#N/A</v>
      </c>
      <c r="E211" t="str">
        <f>VLOOKUP($A211,JEDNOTKA!$A$1:$K$290,4,0)</f>
        <v>Ústav výzkumu globální změny v. v. i.</v>
      </c>
      <c r="F211" s="3">
        <f>VLOOKUP($A211,JEDNOTKA!$A$1:$K$290,7,0)</f>
        <v>38</v>
      </c>
    </row>
    <row r="212" spans="1:6" x14ac:dyDescent="0.25">
      <c r="A212" s="1" t="s">
        <v>7</v>
      </c>
      <c r="B212" t="str">
        <f>VLOOKUP($A212,JEDNOTKA!$A$1:$K$290,2,0)</f>
        <v>UK</v>
      </c>
      <c r="C212" t="str">
        <f>VLOOKUP($A212,JEDNOTKA!$A$1:$K$290,3,0)</f>
        <v>Univerzita Karlova v Praze</v>
      </c>
      <c r="D212" t="e">
        <f>VLOOKUP(C212,Types!$A$2:$B$6,2,0)</f>
        <v>#N/A</v>
      </c>
      <c r="E212" t="str">
        <f>VLOOKUP($A212,JEDNOTKA!$A$1:$K$290,4,0)</f>
        <v>Matematicko-fyzikální fakulta</v>
      </c>
      <c r="F212" s="3">
        <f>VLOOKUP($A212,JEDNOTKA!$A$1:$K$290,7,0)</f>
        <v>4748</v>
      </c>
    </row>
    <row r="213" spans="1:6" x14ac:dyDescent="0.25">
      <c r="A213" s="1" t="s">
        <v>13</v>
      </c>
      <c r="B213" t="str">
        <f>VLOOKUP($A213,JEDNOTKA!$A$1:$K$290,2,0)</f>
        <v>JČU</v>
      </c>
      <c r="C213" t="str">
        <f>VLOOKUP($A213,JEDNOTKA!$A$1:$K$290,3,0)</f>
        <v>Jihočeská univerzita v Českých Budějovicích</v>
      </c>
      <c r="D213" t="e">
        <f>VLOOKUP(C213,Types!$A$2:$B$6,2,0)</f>
        <v>#N/A</v>
      </c>
      <c r="E213" t="str">
        <f>VLOOKUP($A213,JEDNOTKA!$A$1:$K$290,4,0)</f>
        <v>Přírodovědecká fakulta</v>
      </c>
      <c r="F213" s="3">
        <f>VLOOKUP($A213,JEDNOTKA!$A$1:$K$290,7,0)</f>
        <v>1394</v>
      </c>
    </row>
    <row r="214" spans="1:6" x14ac:dyDescent="0.25">
      <c r="A214" s="1" t="s">
        <v>20</v>
      </c>
      <c r="B214" t="str">
        <f>VLOOKUP($A214,JEDNOTKA!$A$1:$K$290,2,0)</f>
        <v>UK</v>
      </c>
      <c r="C214" t="str">
        <f>VLOOKUP($A214,JEDNOTKA!$A$1:$K$290,3,0)</f>
        <v>Univerzita Karlova v Praze</v>
      </c>
      <c r="D214" t="e">
        <f>VLOOKUP(C214,Types!$A$2:$B$6,2,0)</f>
        <v>#N/A</v>
      </c>
      <c r="E214" t="str">
        <f>VLOOKUP($A214,JEDNOTKA!$A$1:$K$290,4,0)</f>
        <v>Přírodovědecká fakulta</v>
      </c>
      <c r="F214" s="3">
        <f>VLOOKUP($A214,JEDNOTKA!$A$1:$K$290,7,0)</f>
        <v>3996</v>
      </c>
    </row>
    <row r="215" spans="1:6" x14ac:dyDescent="0.25">
      <c r="A215" s="1" t="s">
        <v>24</v>
      </c>
      <c r="B215" t="str">
        <f>VLOOKUP($A215,JEDNOTKA!$A$1:$K$290,2,0)</f>
        <v>VŠB-TUO</v>
      </c>
      <c r="C215" t="str">
        <f>VLOOKUP($A215,JEDNOTKA!$A$1:$K$290,3,0)</f>
        <v>Vysoká škola báňská - Technická univerzita Ostrava</v>
      </c>
      <c r="D215" t="e">
        <f>VLOOKUP(C215,Types!$A$2:$B$6,2,0)</f>
        <v>#N/A</v>
      </c>
      <c r="E215" t="str">
        <f>VLOOKUP($A215,JEDNOTKA!$A$1:$K$290,4,0)</f>
        <v>Katedra matematiky a deskriptivní geometrie</v>
      </c>
      <c r="F215" s="3">
        <f>VLOOKUP($A215,JEDNOTKA!$A$1:$K$290,7,0)</f>
        <v>35</v>
      </c>
    </row>
    <row r="216" spans="1:6" x14ac:dyDescent="0.25">
      <c r="A216" s="1" t="s">
        <v>26</v>
      </c>
      <c r="B216" t="str">
        <f>VLOOKUP($A216,JEDNOTKA!$A$1:$K$290,2,0)</f>
        <v>TUL</v>
      </c>
      <c r="C216" t="str">
        <f>VLOOKUP($A216,JEDNOTKA!$A$1:$K$290,3,0)</f>
        <v>Technická univerzita v Liberci</v>
      </c>
      <c r="D216" t="e">
        <f>VLOOKUP(C216,Types!$A$2:$B$6,2,0)</f>
        <v>#N/A</v>
      </c>
      <c r="E216" t="str">
        <f>VLOOKUP($A216,JEDNOTKA!$A$1:$K$290,4,0)</f>
        <v>Fakulta přírodovědně-humanitní a pedagogická</v>
      </c>
      <c r="F216" s="3">
        <f>VLOOKUP($A216,JEDNOTKA!$A$1:$K$290,7,0)</f>
        <v>112</v>
      </c>
    </row>
    <row r="217" spans="1:6" x14ac:dyDescent="0.25">
      <c r="A217" s="1" t="s">
        <v>32</v>
      </c>
      <c r="B217" t="str">
        <f>VLOOKUP($A217,JEDNOTKA!$A$1:$K$290,2,0)</f>
        <v>OSU</v>
      </c>
      <c r="C217" t="str">
        <f>VLOOKUP($A217,JEDNOTKA!$A$1:$K$290,3,0)</f>
        <v>Ostravská univerzita v Ostravě</v>
      </c>
      <c r="D217" t="e">
        <f>VLOOKUP(C217,Types!$A$2:$B$6,2,0)</f>
        <v>#N/A</v>
      </c>
      <c r="E217" t="str">
        <f>VLOOKUP($A217,JEDNOTKA!$A$1:$K$290,4,0)</f>
        <v>Přírodovědecká fakulta</v>
      </c>
      <c r="F217" s="3">
        <f>VLOOKUP($A217,JEDNOTKA!$A$1:$K$290,7,0)</f>
        <v>409</v>
      </c>
    </row>
    <row r="218" spans="1:6" x14ac:dyDescent="0.25">
      <c r="A218" s="1" t="s">
        <v>37</v>
      </c>
      <c r="B218" t="str">
        <f>VLOOKUP($A218,JEDNOTKA!$A$1:$K$290,2,0)</f>
        <v>VŠCHT</v>
      </c>
      <c r="C218" t="str">
        <f>VLOOKUP($A218,JEDNOTKA!$A$1:$K$290,3,0)</f>
        <v>Vysoká škola chemicko-technologická v Praze</v>
      </c>
      <c r="D218" t="e">
        <f>VLOOKUP(C218,Types!$A$2:$B$6,2,0)</f>
        <v>#N/A</v>
      </c>
      <c r="E218" t="str">
        <f>VLOOKUP($A218,JEDNOTKA!$A$1:$K$290,4,0)</f>
        <v>Fakulta chemické technologie</v>
      </c>
      <c r="F218" s="3">
        <f>VLOOKUP($A218,JEDNOTKA!$A$1:$K$290,7,0)</f>
        <v>966</v>
      </c>
    </row>
    <row r="219" spans="1:6" x14ac:dyDescent="0.25">
      <c r="A219" s="1" t="s">
        <v>42</v>
      </c>
      <c r="B219" t="str">
        <f>VLOOKUP($A219,JEDNOTKA!$A$1:$K$290,2,0)</f>
        <v>VŠB-TUO</v>
      </c>
      <c r="C219" t="str">
        <f>VLOOKUP($A219,JEDNOTKA!$A$1:$K$290,3,0)</f>
        <v>Vysoká škola báňská - Technická univerzita Ostrava</v>
      </c>
      <c r="D219" t="e">
        <f>VLOOKUP(C219,Types!$A$2:$B$6,2,0)</f>
        <v>#N/A</v>
      </c>
      <c r="E219" t="str">
        <f>VLOOKUP($A219,JEDNOTKA!$A$1:$K$290,4,0)</f>
        <v>Hornicko-geologická fakulta</v>
      </c>
      <c r="F219" s="3">
        <f>VLOOKUP($A219,JEDNOTKA!$A$1:$K$290,7,0)</f>
        <v>456</v>
      </c>
    </row>
    <row r="220" spans="1:6" x14ac:dyDescent="0.25">
      <c r="A220" s="1" t="s">
        <v>51</v>
      </c>
      <c r="B220" t="str">
        <f>VLOOKUP($A220,JEDNOTKA!$A$1:$K$290,2,0)</f>
        <v>VUT</v>
      </c>
      <c r="C220" t="str">
        <f>VLOOKUP($A220,JEDNOTKA!$A$1:$K$290,3,0)</f>
        <v>Vysoké učení technické v Brně</v>
      </c>
      <c r="D220" t="e">
        <f>VLOOKUP(C220,Types!$A$2:$B$6,2,0)</f>
        <v>#N/A</v>
      </c>
      <c r="E220" t="str">
        <f>VLOOKUP($A220,JEDNOTKA!$A$1:$K$290,4,0)</f>
        <v>Fakulta informačních technologií</v>
      </c>
      <c r="F220" s="3">
        <f>VLOOKUP($A220,JEDNOTKA!$A$1:$K$290,7,0)</f>
        <v>132</v>
      </c>
    </row>
    <row r="221" spans="1:6" x14ac:dyDescent="0.25">
      <c r="A221" s="1" t="s">
        <v>53</v>
      </c>
      <c r="B221" t="str">
        <f>VLOOKUP($A221,JEDNOTKA!$A$1:$K$290,2,0)</f>
        <v>VŠB-TUO</v>
      </c>
      <c r="C221" t="str">
        <f>VLOOKUP($A221,JEDNOTKA!$A$1:$K$290,3,0)</f>
        <v>Vysoká škola báňská - Technická univerzita Ostrava</v>
      </c>
      <c r="D221" t="e">
        <f>VLOOKUP(C221,Types!$A$2:$B$6,2,0)</f>
        <v>#N/A</v>
      </c>
      <c r="E221" t="str">
        <f>VLOOKUP($A221,JEDNOTKA!$A$1:$K$290,4,0)</f>
        <v>IT4Innovations</v>
      </c>
      <c r="F221" s="3">
        <f>VLOOKUP($A221,JEDNOTKA!$A$1:$K$290,7,0)</f>
        <v>255</v>
      </c>
    </row>
    <row r="222" spans="1:6" x14ac:dyDescent="0.25">
      <c r="A222" s="1" t="s">
        <v>63</v>
      </c>
      <c r="B222" t="str">
        <f>VLOOKUP($A222,JEDNOTKA!$A$1:$K$290,2,0)</f>
        <v>UPCE</v>
      </c>
      <c r="C222" t="str">
        <f>VLOOKUP($A222,JEDNOTKA!$A$1:$K$290,3,0)</f>
        <v>Univerzita Pardubice</v>
      </c>
      <c r="D222" t="e">
        <f>VLOOKUP(C222,Types!$A$2:$B$6,2,0)</f>
        <v>#N/A</v>
      </c>
      <c r="E222" t="str">
        <f>VLOOKUP($A222,JEDNOTKA!$A$1:$K$290,4,0)</f>
        <v>Fakulta chemicko-technologická</v>
      </c>
      <c r="F222" s="3">
        <f>VLOOKUP($A222,JEDNOTKA!$A$1:$K$290,7,0)</f>
        <v>1101</v>
      </c>
    </row>
    <row r="223" spans="1:6" x14ac:dyDescent="0.25">
      <c r="A223" s="1" t="s">
        <v>66</v>
      </c>
      <c r="B223" t="str">
        <f>VLOOKUP($A223,JEDNOTKA!$A$1:$K$290,2,0)</f>
        <v>UHK</v>
      </c>
      <c r="C223" t="str">
        <f>VLOOKUP($A223,JEDNOTKA!$A$1:$K$290,3,0)</f>
        <v>Univerzita Hradec Králové</v>
      </c>
      <c r="D223" t="e">
        <f>VLOOKUP(C223,Types!$A$2:$B$6,2,0)</f>
        <v>#N/A</v>
      </c>
      <c r="E223" t="str">
        <f>VLOOKUP($A223,JEDNOTKA!$A$1:$K$290,4,0)</f>
        <v>Přírodovědecká fakulta</v>
      </c>
      <c r="F223" s="3">
        <f>VLOOKUP($A223,JEDNOTKA!$A$1:$K$290,7,0)</f>
        <v>214</v>
      </c>
    </row>
    <row r="224" spans="1:6" x14ac:dyDescent="0.25">
      <c r="A224" s="1" t="s">
        <v>69</v>
      </c>
      <c r="B224" t="str">
        <f>VLOOKUP($A224,JEDNOTKA!$A$1:$K$290,2,0)</f>
        <v>UPOL</v>
      </c>
      <c r="C224" t="str">
        <f>VLOOKUP($A224,JEDNOTKA!$A$1:$K$290,3,0)</f>
        <v>Univerzita Palackého v Olomouci</v>
      </c>
      <c r="D224" t="e">
        <f>VLOOKUP(C224,Types!$A$2:$B$6,2,0)</f>
        <v>#N/A</v>
      </c>
      <c r="E224" t="str">
        <f>VLOOKUP($A224,JEDNOTKA!$A$1:$K$290,4,0)</f>
        <v>Přírodovědecká fakulta</v>
      </c>
      <c r="F224" s="3">
        <f>VLOOKUP($A224,JEDNOTKA!$A$1:$K$290,7,0)</f>
        <v>3007</v>
      </c>
    </row>
    <row r="225" spans="1:6" x14ac:dyDescent="0.25">
      <c r="A225" s="1" t="s">
        <v>83</v>
      </c>
      <c r="B225" t="str">
        <f>VLOOKUP($A225,JEDNOTKA!$A$1:$K$290,2,0)</f>
        <v>UTB</v>
      </c>
      <c r="C225" t="str">
        <f>VLOOKUP($A225,JEDNOTKA!$A$1:$K$290,3,0)</f>
        <v>Univerzita Tomáše Bati ve Zlíně</v>
      </c>
      <c r="D225" t="e">
        <f>VLOOKUP(C225,Types!$A$2:$B$6,2,0)</f>
        <v>#N/A</v>
      </c>
      <c r="E225" t="str">
        <f>VLOOKUP($A225,JEDNOTKA!$A$1:$K$290,4,0)</f>
        <v>Univerzitní institut</v>
      </c>
      <c r="F225" s="3">
        <f>VLOOKUP($A225,JEDNOTKA!$A$1:$K$290,7,0)</f>
        <v>380</v>
      </c>
    </row>
    <row r="226" spans="1:6" x14ac:dyDescent="0.25">
      <c r="A226" s="1" t="s">
        <v>92</v>
      </c>
      <c r="B226" t="str">
        <f>VLOOKUP($A226,JEDNOTKA!$A$1:$K$290,2,0)</f>
        <v>ČVUT</v>
      </c>
      <c r="C226" t="str">
        <f>VLOOKUP($A226,JEDNOTKA!$A$1:$K$290,3,0)</f>
        <v>České vysoké učení technické v Praze</v>
      </c>
      <c r="D226" t="e">
        <f>VLOOKUP(C226,Types!$A$2:$B$6,2,0)</f>
        <v>#N/A</v>
      </c>
      <c r="E226" t="str">
        <f>VLOOKUP($A226,JEDNOTKA!$A$1:$K$290,4,0)</f>
        <v>Fakulta jaderná a fyzikálně inženýrská</v>
      </c>
      <c r="F226" s="3">
        <f>VLOOKUP($A226,JEDNOTKA!$A$1:$K$290,7,0)</f>
        <v>1733</v>
      </c>
    </row>
    <row r="227" spans="1:6" x14ac:dyDescent="0.25">
      <c r="A227" s="1" t="s">
        <v>93</v>
      </c>
      <c r="B227" t="str">
        <f>VLOOKUP($A227,JEDNOTKA!$A$1:$K$290,2,0)</f>
        <v>ČVUT</v>
      </c>
      <c r="C227" t="str">
        <f>VLOOKUP($A227,JEDNOTKA!$A$1:$K$290,3,0)</f>
        <v>České vysoké učení technické v Praze</v>
      </c>
      <c r="D227" t="e">
        <f>VLOOKUP(C227,Types!$A$2:$B$6,2,0)</f>
        <v>#N/A</v>
      </c>
      <c r="E227" t="str">
        <f>VLOOKUP($A227,JEDNOTKA!$A$1:$K$290,4,0)</f>
        <v>Ústav technické a experimentální fyziky</v>
      </c>
      <c r="F227" s="3">
        <f>VLOOKUP($A227,JEDNOTKA!$A$1:$K$290,7,0)</f>
        <v>679</v>
      </c>
    </row>
    <row r="228" spans="1:6" x14ac:dyDescent="0.25">
      <c r="A228" s="1" t="s">
        <v>94</v>
      </c>
      <c r="B228" t="str">
        <f>VLOOKUP($A228,JEDNOTKA!$A$1:$K$290,2,0)</f>
        <v>VUT</v>
      </c>
      <c r="C228" t="str">
        <f>VLOOKUP($A228,JEDNOTKA!$A$1:$K$290,3,0)</f>
        <v>Vysoké učení technické v Brně</v>
      </c>
      <c r="D228" t="e">
        <f>VLOOKUP(C228,Types!$A$2:$B$6,2,0)</f>
        <v>#N/A</v>
      </c>
      <c r="E228" t="str">
        <f>VLOOKUP($A228,JEDNOTKA!$A$1:$K$290,4,0)</f>
        <v>Středoevropský technologický institut</v>
      </c>
      <c r="F228" s="3">
        <f>VLOOKUP($A228,JEDNOTKA!$A$1:$K$290,7,0)</f>
        <v>426</v>
      </c>
    </row>
    <row r="229" spans="1:6" x14ac:dyDescent="0.25">
      <c r="A229" s="1" t="s">
        <v>101</v>
      </c>
      <c r="B229" t="str">
        <f>VLOOKUP($A229,JEDNOTKA!$A$1:$K$290,2,0)</f>
        <v>MU</v>
      </c>
      <c r="C229" t="str">
        <f>VLOOKUP($A229,JEDNOTKA!$A$1:$K$290,3,0)</f>
        <v>Masarykova univerzita</v>
      </c>
      <c r="D229" t="e">
        <f>VLOOKUP(C229,Types!$A$2:$B$6,2,0)</f>
        <v>#N/A</v>
      </c>
      <c r="E229" t="str">
        <f>VLOOKUP($A229,JEDNOTKA!$A$1:$K$290,4,0)</f>
        <v>Přírodovědecká fakulta</v>
      </c>
      <c r="F229" s="3">
        <f>VLOOKUP($A229,JEDNOTKA!$A$1:$K$290,7,0)</f>
        <v>2416</v>
      </c>
    </row>
    <row r="230" spans="1:6" x14ac:dyDescent="0.25">
      <c r="A230" s="1" t="s">
        <v>106</v>
      </c>
      <c r="B230" t="str">
        <f>VLOOKUP($A230,JEDNOTKA!$A$1:$K$290,2,0)</f>
        <v>ČZU</v>
      </c>
      <c r="C230" t="str">
        <f>VLOOKUP($A230,JEDNOTKA!$A$1:$K$290,3,0)</f>
        <v>Česká zemědělská univerzita v Praze</v>
      </c>
      <c r="D230" t="e">
        <f>VLOOKUP(C230,Types!$A$2:$B$6,2,0)</f>
        <v>#N/A</v>
      </c>
      <c r="E230" t="str">
        <f>VLOOKUP($A230,JEDNOTKA!$A$1:$K$290,4,0)</f>
        <v>Fakulta životního prostředí</v>
      </c>
      <c r="F230" s="3">
        <f>VLOOKUP($A230,JEDNOTKA!$A$1:$K$290,7,0)</f>
        <v>607</v>
      </c>
    </row>
    <row r="231" spans="1:6" x14ac:dyDescent="0.25">
      <c r="A231" s="1" t="s">
        <v>120</v>
      </c>
      <c r="B231" t="str">
        <f>VLOOKUP($A231,JEDNOTKA!$A$1:$K$290,2,0)</f>
        <v>JČU</v>
      </c>
      <c r="C231" t="str">
        <f>VLOOKUP($A231,JEDNOTKA!$A$1:$K$290,3,0)</f>
        <v>Jihočeská univerzita v Českých Budějovicích</v>
      </c>
      <c r="D231" t="e">
        <f>VLOOKUP(C231,Types!$A$2:$B$6,2,0)</f>
        <v>#N/A</v>
      </c>
      <c r="E231" t="str">
        <f>VLOOKUP($A231,JEDNOTKA!$A$1:$K$290,4,0)</f>
        <v>Ústav fyzikální biologie</v>
      </c>
      <c r="F231" s="3">
        <f>VLOOKUP($A231,JEDNOTKA!$A$1:$K$290,7,0)</f>
        <v>53</v>
      </c>
    </row>
    <row r="232" spans="1:6" x14ac:dyDescent="0.25">
      <c r="A232" s="1" t="s">
        <v>127</v>
      </c>
      <c r="B232" t="str">
        <f>VLOOKUP($A232,JEDNOTKA!$A$1:$K$290,2,0)</f>
        <v>VŠE</v>
      </c>
      <c r="C232" t="str">
        <f>VLOOKUP($A232,JEDNOTKA!$A$1:$K$290,3,0)</f>
        <v>Vysoká škola ekonomická v Praze</v>
      </c>
      <c r="D232" t="e">
        <f>VLOOKUP(C232,Types!$A$2:$B$6,2,0)</f>
        <v>#N/A</v>
      </c>
      <c r="E232" t="str">
        <f>VLOOKUP($A232,JEDNOTKA!$A$1:$K$290,4,0)</f>
        <v>Fakulta informatiky a statistiky</v>
      </c>
      <c r="F232" s="3">
        <f>VLOOKUP($A232,JEDNOTKA!$A$1:$K$290,7,0)</f>
        <v>198</v>
      </c>
    </row>
    <row r="233" spans="1:6" x14ac:dyDescent="0.25">
      <c r="A233" s="1" t="s">
        <v>131</v>
      </c>
      <c r="B233" t="str">
        <f>VLOOKUP($A233,JEDNOTKA!$A$1:$K$290,2,0)</f>
        <v>OSU</v>
      </c>
      <c r="C233" t="str">
        <f>VLOOKUP($A233,JEDNOTKA!$A$1:$K$290,3,0)</f>
        <v>Ostravská univerzita v Ostravě</v>
      </c>
      <c r="D233" t="e">
        <f>VLOOKUP(C233,Types!$A$2:$B$6,2,0)</f>
        <v>#N/A</v>
      </c>
      <c r="E233" t="str">
        <f>VLOOKUP($A233,JEDNOTKA!$A$1:$K$290,4,0)</f>
        <v>Centrum excelence IT4Innovations, divize OU, Ústav pro výzkum a aplikace fuzzy modelování</v>
      </c>
      <c r="F233" s="3">
        <f>VLOOKUP($A233,JEDNOTKA!$A$1:$K$290,7,0)</f>
        <v>134</v>
      </c>
    </row>
    <row r="234" spans="1:6" x14ac:dyDescent="0.25">
      <c r="A234" s="1" t="s">
        <v>133</v>
      </c>
      <c r="B234" t="str">
        <f>VLOOKUP($A234,JEDNOTKA!$A$1:$K$290,2,0)</f>
        <v>MU</v>
      </c>
      <c r="C234" t="str">
        <f>VLOOKUP($A234,JEDNOTKA!$A$1:$K$290,3,0)</f>
        <v>Masarykova univerzita</v>
      </c>
      <c r="D234" t="e">
        <f>VLOOKUP(C234,Types!$A$2:$B$6,2,0)</f>
        <v>#N/A</v>
      </c>
      <c r="E234" t="str">
        <f>VLOOKUP($A234,JEDNOTKA!$A$1:$K$290,4,0)</f>
        <v>Středoevropský technologický institut</v>
      </c>
      <c r="F234" s="3">
        <f>VLOOKUP($A234,JEDNOTKA!$A$1:$K$290,7,0)</f>
        <v>993</v>
      </c>
    </row>
    <row r="235" spans="1:6" x14ac:dyDescent="0.25">
      <c r="A235" s="1" t="s">
        <v>153</v>
      </c>
      <c r="B235" t="str">
        <f>VLOOKUP($A235,JEDNOTKA!$A$1:$K$290,2,0)</f>
        <v>VUT</v>
      </c>
      <c r="C235" t="str">
        <f>VLOOKUP($A235,JEDNOTKA!$A$1:$K$290,3,0)</f>
        <v>Vysoké učení technické v Brně</v>
      </c>
      <c r="D235" t="e">
        <f>VLOOKUP(C235,Types!$A$2:$B$6,2,0)</f>
        <v>#N/A</v>
      </c>
      <c r="E235" t="str">
        <f>VLOOKUP($A235,JEDNOTKA!$A$1:$K$290,4,0)</f>
        <v>Fakulta chemická</v>
      </c>
      <c r="F235" s="3">
        <f>VLOOKUP($A235,JEDNOTKA!$A$1:$K$290,7,0)</f>
        <v>324</v>
      </c>
    </row>
    <row r="236" spans="1:6" x14ac:dyDescent="0.25">
      <c r="A236" s="1" t="s">
        <v>154</v>
      </c>
      <c r="B236" t="str">
        <f>VLOOKUP($A236,JEDNOTKA!$A$1:$K$290,2,0)</f>
        <v>VŠB-TUO</v>
      </c>
      <c r="C236" t="str">
        <f>VLOOKUP($A236,JEDNOTKA!$A$1:$K$290,3,0)</f>
        <v>Vysoká škola báňská - Technická univerzita Ostrava</v>
      </c>
      <c r="D236" t="e">
        <f>VLOOKUP(C236,Types!$A$2:$B$6,2,0)</f>
        <v>#N/A</v>
      </c>
      <c r="E236" t="str">
        <f>VLOOKUP($A236,JEDNOTKA!$A$1:$K$290,4,0)</f>
        <v>Centrum nanotechnologií</v>
      </c>
      <c r="F236" s="3">
        <f>VLOOKUP($A236,JEDNOTKA!$A$1:$K$290,7,0)</f>
        <v>117</v>
      </c>
    </row>
    <row r="237" spans="1:6" x14ac:dyDescent="0.25">
      <c r="A237" s="1" t="s">
        <v>173</v>
      </c>
      <c r="B237" t="str">
        <f>VLOOKUP($A237,JEDNOTKA!$A$1:$K$290,2,0)</f>
        <v>MU</v>
      </c>
      <c r="C237" t="str">
        <f>VLOOKUP($A237,JEDNOTKA!$A$1:$K$290,3,0)</f>
        <v>Masarykova univerzita</v>
      </c>
      <c r="D237" t="e">
        <f>VLOOKUP(C237,Types!$A$2:$B$6,2,0)</f>
        <v>#N/A</v>
      </c>
      <c r="E237" t="str">
        <f>VLOOKUP($A237,JEDNOTKA!$A$1:$K$290,4,0)</f>
        <v>Fakulta informatiky</v>
      </c>
      <c r="F237" s="3">
        <f>VLOOKUP($A237,JEDNOTKA!$A$1:$K$290,7,0)</f>
        <v>229</v>
      </c>
    </row>
    <row r="238" spans="1:6" x14ac:dyDescent="0.25">
      <c r="A238" s="1" t="s">
        <v>179</v>
      </c>
      <c r="B238" t="str">
        <f>VLOOKUP($A238,JEDNOTKA!$A$1:$K$290,2,0)</f>
        <v>ČVUT</v>
      </c>
      <c r="C238" t="str">
        <f>VLOOKUP($A238,JEDNOTKA!$A$1:$K$290,3,0)</f>
        <v>České vysoké učení technické v Praze</v>
      </c>
      <c r="D238" t="e">
        <f>VLOOKUP(C238,Types!$A$2:$B$6,2,0)</f>
        <v>#N/A</v>
      </c>
      <c r="E238" t="str">
        <f>VLOOKUP($A238,JEDNOTKA!$A$1:$K$290,4,0)</f>
        <v>Fakulta informačních technologií</v>
      </c>
      <c r="F238" s="3">
        <f>VLOOKUP($A238,JEDNOTKA!$A$1:$K$290,7,0)</f>
        <v>96</v>
      </c>
    </row>
    <row r="239" spans="1:6" x14ac:dyDescent="0.25">
      <c r="A239" s="1" t="s">
        <v>180</v>
      </c>
      <c r="B239" t="str">
        <f>VLOOKUP($A239,JEDNOTKA!$A$1:$K$290,2,0)</f>
        <v>UJEP</v>
      </c>
      <c r="C239" t="str">
        <f>VLOOKUP($A239,JEDNOTKA!$A$1:$K$290,3,0)</f>
        <v>Univerzita Jana Evangelisty Purkyně v Ústí nad Labem</v>
      </c>
      <c r="D239" t="e">
        <f>VLOOKUP(C239,Types!$A$2:$B$6,2,0)</f>
        <v>#N/A</v>
      </c>
      <c r="E239" t="str">
        <f>VLOOKUP($A239,JEDNOTKA!$A$1:$K$290,4,0)</f>
        <v>Přírodovědecká fakulta</v>
      </c>
      <c r="F239" s="3">
        <f>VLOOKUP($A239,JEDNOTKA!$A$1:$K$290,7,0)</f>
        <v>341</v>
      </c>
    </row>
    <row r="240" spans="1:6" x14ac:dyDescent="0.25">
      <c r="A240" s="1" t="s">
        <v>182</v>
      </c>
      <c r="B240" t="str">
        <f>VLOOKUP($A240,JEDNOTKA!$A$1:$K$290,2,0)</f>
        <v>TUL</v>
      </c>
      <c r="C240" t="str">
        <f>VLOOKUP($A240,JEDNOTKA!$A$1:$K$290,3,0)</f>
        <v>Technická univerzita v Liberci</v>
      </c>
      <c r="D240" t="e">
        <f>VLOOKUP(C240,Types!$A$2:$B$6,2,0)</f>
        <v>#N/A</v>
      </c>
      <c r="E240" t="str">
        <f>VLOOKUP($A240,JEDNOTKA!$A$1:$K$290,4,0)</f>
        <v>Fakulta mechatroniky, informatiky a mezioborových studií</v>
      </c>
      <c r="F240" s="3">
        <f>VLOOKUP($A240,JEDNOTKA!$A$1:$K$290,7,0)</f>
        <v>107</v>
      </c>
    </row>
    <row r="241" spans="1:6" x14ac:dyDescent="0.25">
      <c r="A241" s="1" t="s">
        <v>183</v>
      </c>
      <c r="B241" t="str">
        <f>VLOOKUP($A241,JEDNOTKA!$A$1:$K$290,2,0)</f>
        <v>VŠCHT</v>
      </c>
      <c r="C241" t="str">
        <f>VLOOKUP($A241,JEDNOTKA!$A$1:$K$290,3,0)</f>
        <v>Vysoká škola chemicko-technologická v Praze</v>
      </c>
      <c r="D241" t="e">
        <f>VLOOKUP(C241,Types!$A$2:$B$6,2,0)</f>
        <v>#N/A</v>
      </c>
      <c r="E241" t="str">
        <f>VLOOKUP($A241,JEDNOTKA!$A$1:$K$290,4,0)</f>
        <v>Rektorát</v>
      </c>
      <c r="F241" s="3">
        <f>VLOOKUP($A241,JEDNOTKA!$A$1:$K$290,7,0)</f>
        <v>152</v>
      </c>
    </row>
    <row r="242" spans="1:6" x14ac:dyDescent="0.25">
      <c r="A242" s="1" t="s">
        <v>184</v>
      </c>
      <c r="B242" t="str">
        <f>VLOOKUP($A242,JEDNOTKA!$A$1:$K$290,2,0)</f>
        <v>VŠCHT</v>
      </c>
      <c r="C242" t="str">
        <f>VLOOKUP($A242,JEDNOTKA!$A$1:$K$290,3,0)</f>
        <v>Vysoká škola chemicko-technologická v Praze</v>
      </c>
      <c r="D242" t="e">
        <f>VLOOKUP(C242,Types!$A$2:$B$6,2,0)</f>
        <v>#N/A</v>
      </c>
      <c r="E242" t="str">
        <f>VLOOKUP($A242,JEDNOTKA!$A$1:$K$290,4,0)</f>
        <v>Fakulta technologie ochrany prostředí</v>
      </c>
      <c r="F242" s="3">
        <f>VLOOKUP($A242,JEDNOTKA!$A$1:$K$290,7,0)</f>
        <v>174</v>
      </c>
    </row>
    <row r="243" spans="1:6" x14ac:dyDescent="0.25">
      <c r="A243" s="1" t="s">
        <v>185</v>
      </c>
      <c r="B243" t="str">
        <f>VLOOKUP($A243,JEDNOTKA!$A$1:$K$290,2,0)</f>
        <v>ZČU</v>
      </c>
      <c r="C243" t="str">
        <f>VLOOKUP($A243,JEDNOTKA!$A$1:$K$290,3,0)</f>
        <v>Západočeská univerzita v Plzni</v>
      </c>
      <c r="D243" t="e">
        <f>VLOOKUP(C243,Types!$A$2:$B$6,2,0)</f>
        <v>#N/A</v>
      </c>
      <c r="E243" t="str">
        <f>VLOOKUP($A243,JEDNOTKA!$A$1:$K$290,4,0)</f>
        <v>Nové technologie - výzkumné centrum</v>
      </c>
      <c r="F243" s="3">
        <f>VLOOKUP($A243,JEDNOTKA!$A$1:$K$290,7,0)</f>
        <v>324</v>
      </c>
    </row>
    <row r="244" spans="1:6" x14ac:dyDescent="0.25">
      <c r="A244" s="1" t="s">
        <v>187</v>
      </c>
      <c r="B244" t="str">
        <f>VLOOKUP($A244,JEDNOTKA!$A$1:$K$290,2,0)</f>
        <v>UJEP</v>
      </c>
      <c r="C244" t="str">
        <f>VLOOKUP($A244,JEDNOTKA!$A$1:$K$290,3,0)</f>
        <v>Univerzita Jana Evangelisty Purkyně v Ústí nad Labem</v>
      </c>
      <c r="D244" t="e">
        <f>VLOOKUP(C244,Types!$A$2:$B$6,2,0)</f>
        <v>#N/A</v>
      </c>
      <c r="E244" t="str">
        <f>VLOOKUP($A244,JEDNOTKA!$A$1:$K$290,4,0)</f>
        <v>Fakulta životního prostředí</v>
      </c>
      <c r="F244" s="3">
        <f>VLOOKUP($A244,JEDNOTKA!$A$1:$K$290,7,0)</f>
        <v>73</v>
      </c>
    </row>
    <row r="245" spans="1:6" x14ac:dyDescent="0.25">
      <c r="A245" s="1" t="s">
        <v>199</v>
      </c>
      <c r="B245" t="str">
        <f>VLOOKUP($A245,JEDNOTKA!$A$1:$K$290,2,0)</f>
        <v>SLU</v>
      </c>
      <c r="C245" t="str">
        <f>VLOOKUP($A245,JEDNOTKA!$A$1:$K$290,3,0)</f>
        <v>Slezská univerzita v Opavě</v>
      </c>
      <c r="D245" t="e">
        <f>VLOOKUP(C245,Types!$A$2:$B$6,2,0)</f>
        <v>#N/A</v>
      </c>
      <c r="E245" t="str">
        <f>VLOOKUP($A245,JEDNOTKA!$A$1:$K$290,4,0)</f>
        <v>Filozoficko-přírodovědecká fakulta</v>
      </c>
      <c r="F245" s="3">
        <f>VLOOKUP($A245,JEDNOTKA!$A$1:$K$290,7,0)</f>
        <v>190</v>
      </c>
    </row>
    <row r="246" spans="1:6" x14ac:dyDescent="0.25">
      <c r="A246" s="1" t="s">
        <v>227</v>
      </c>
      <c r="B246" t="str">
        <f>VLOOKUP($A246,JEDNOTKA!$A$1:$K$290,2,0)</f>
        <v>UK</v>
      </c>
      <c r="C246" t="str">
        <f>VLOOKUP($A246,JEDNOTKA!$A$1:$K$290,3,0)</f>
        <v>Univerzita Karlova v Praze</v>
      </c>
      <c r="D246" t="e">
        <f>VLOOKUP(C246,Types!$A$2:$B$6,2,0)</f>
        <v>#N/A</v>
      </c>
      <c r="E246" t="str">
        <f>VLOOKUP($A246,JEDNOTKA!$A$1:$K$290,4,0)</f>
        <v>Centrum pro teoretická studia</v>
      </c>
      <c r="F246" s="3">
        <f>VLOOKUP($A246,JEDNOTKA!$A$1:$K$290,7,0)</f>
        <v>81</v>
      </c>
    </row>
    <row r="247" spans="1:6" x14ac:dyDescent="0.25">
      <c r="A247" s="1" t="s">
        <v>251</v>
      </c>
      <c r="B247" t="str">
        <f>VLOOKUP($A247,JEDNOTKA!$A$1:$K$290,2,0)</f>
        <v>SLU</v>
      </c>
      <c r="C247" t="str">
        <f>VLOOKUP($A247,JEDNOTKA!$A$1:$K$290,3,0)</f>
        <v>Slezská univerzita v Opavě</v>
      </c>
      <c r="D247" t="e">
        <f>VLOOKUP(C247,Types!$A$2:$B$6,2,0)</f>
        <v>#N/A</v>
      </c>
      <c r="E247" t="str">
        <f>VLOOKUP($A247,JEDNOTKA!$A$1:$K$290,4,0)</f>
        <v>Matematický ústav v Opavě</v>
      </c>
      <c r="F247" s="3">
        <f>VLOOKUP($A247,JEDNOTKA!$A$1:$K$290,7,0)</f>
        <v>104</v>
      </c>
    </row>
    <row r="248" spans="1:6" x14ac:dyDescent="0.25">
      <c r="A248" s="1" t="s">
        <v>252</v>
      </c>
      <c r="B248" t="str">
        <f>VLOOKUP($A248,JEDNOTKA!$A$1:$K$290,2,0)</f>
        <v>VŠCHT</v>
      </c>
      <c r="C248" t="str">
        <f>VLOOKUP($A248,JEDNOTKA!$A$1:$K$290,3,0)</f>
        <v>Vysoká škola chemicko-technologická v Praze</v>
      </c>
      <c r="D248" t="e">
        <f>VLOOKUP(C248,Types!$A$2:$B$6,2,0)</f>
        <v>#N/A</v>
      </c>
      <c r="E248" t="str">
        <f>VLOOKUP($A248,JEDNOTKA!$A$1:$K$290,4,0)</f>
        <v>Fakulta chemicko-technologická</v>
      </c>
      <c r="F248" s="3">
        <f>VLOOKUP($A248,JEDNOTKA!$A$1:$K$290,7,0)</f>
        <v>55</v>
      </c>
    </row>
    <row r="249" spans="1:6" x14ac:dyDescent="0.25">
      <c r="A249" s="1" t="s">
        <v>268</v>
      </c>
      <c r="B249" t="str">
        <f>VLOOKUP($A249,JEDNOTKA!$A$1:$K$290,2,0)</f>
        <v>VŠB-TUO</v>
      </c>
      <c r="C249" t="str">
        <f>VLOOKUP($A249,JEDNOTKA!$A$1:$K$290,3,0)</f>
        <v>Vysoká škola báňská - Technická univerzita Ostrava</v>
      </c>
      <c r="D249" t="e">
        <f>VLOOKUP(C249,Types!$A$2:$B$6,2,0)</f>
        <v>#N/A</v>
      </c>
      <c r="E249" t="str">
        <f>VLOOKUP($A249,JEDNOTKA!$A$1:$K$290,4,0)</f>
        <v>Institut environmentálních technologií</v>
      </c>
      <c r="F249" s="3">
        <f>VLOOKUP($A249,JEDNOTKA!$A$1:$K$290,7,0)</f>
        <v>57</v>
      </c>
    </row>
    <row r="250" spans="1:6" x14ac:dyDescent="0.25">
      <c r="A250" s="4" t="s">
        <v>310</v>
      </c>
      <c r="B250" s="5" t="s">
        <v>295</v>
      </c>
      <c r="C250" s="5"/>
      <c r="D250" s="5">
        <v>15</v>
      </c>
      <c r="E250" s="5">
        <v>5000</v>
      </c>
      <c r="F250" s="6">
        <v>10</v>
      </c>
    </row>
    <row r="251" spans="1:6" x14ac:dyDescent="0.25">
      <c r="A251" s="1" t="s">
        <v>269</v>
      </c>
      <c r="B251" t="str">
        <f>VLOOKUP($A251,JEDNOTKA!$A$1:$K$290,2,0)</f>
        <v>UK</v>
      </c>
      <c r="C251" t="str">
        <f>VLOOKUP($A251,JEDNOTKA!$A$1:$K$290,3,0)</f>
        <v>Univerzita Karlova v Praze</v>
      </c>
      <c r="D251" t="e">
        <f>VLOOKUP(C251,Types!$A$2:$B$6,2,0)</f>
        <v>#N/A</v>
      </c>
      <c r="E251" t="str">
        <f>VLOOKUP($A251,JEDNOTKA!$A$1:$K$290,4,0)</f>
        <v>Centrum pro otázky životního prostředí</v>
      </c>
      <c r="F251" s="3">
        <f>VLOOKUP($A251,JEDNOTKA!$A$1:$K$290,7,0)</f>
        <v>44</v>
      </c>
    </row>
    <row r="252" spans="1:6" x14ac:dyDescent="0.25">
      <c r="A252" s="1" t="s">
        <v>237</v>
      </c>
      <c r="B252" t="str">
        <f>VLOOKUP($A252,JEDNOTKA!$A$1:$K$290,2,0)</f>
        <v>MVČR</v>
      </c>
      <c r="C252" t="str">
        <f>VLOOKUP($A252,JEDNOTKA!$A$1:$K$290,3,0)</f>
        <v>Ministerstvo vnitra ČR</v>
      </c>
      <c r="D252" t="e">
        <f>VLOOKUP(C252,Types!$A$2:$B$6,2,0)</f>
        <v>#N/A</v>
      </c>
      <c r="E252" t="str">
        <f>VLOOKUP($A252,JEDNOTKA!$A$1:$K$290,4,0)</f>
        <v>Policie ČR Kriminalistický ústav Praha</v>
      </c>
      <c r="F252" s="3">
        <f>VLOOKUP($A252,JEDNOTKA!$A$1:$K$290,7,0)</f>
        <v>17</v>
      </c>
    </row>
    <row r="253" spans="1:6" x14ac:dyDescent="0.25">
      <c r="A253" s="1" t="s">
        <v>272</v>
      </c>
      <c r="B253" t="str">
        <f>VLOOKUP($A253,JEDNOTKA!$A$1:$K$290,2,0)</f>
        <v>MŠMT</v>
      </c>
      <c r="C253" t="str">
        <f>VLOOKUP($A253,JEDNOTKA!$A$1:$K$290,3,0)</f>
        <v>Ministerstvo školství, mládeže a tělovýchovy ČR</v>
      </c>
      <c r="D253" t="e">
        <f>VLOOKUP(C253,Types!$A$2:$B$6,2,0)</f>
        <v>#N/A</v>
      </c>
      <c r="E253" t="str">
        <f>VLOOKUP($A253,JEDNOTKA!$A$1:$K$290,4,0)</f>
        <v>Ústav mezinárodních vztahů, v.v.i.</v>
      </c>
      <c r="F253" s="3">
        <f>VLOOKUP($A253,JEDNOTKA!$A$1:$K$290,7,0)</f>
        <v>41</v>
      </c>
    </row>
    <row r="254" spans="1:6" x14ac:dyDescent="0.25">
      <c r="A254" s="1" t="s">
        <v>72</v>
      </c>
      <c r="B254" t="str">
        <f>VLOOKUP($A254,JEDNOTKA!$A$1:$K$290,2,0)</f>
        <v>AVČR</v>
      </c>
      <c r="C254" t="str">
        <f>VLOOKUP($A254,JEDNOTKA!$A$1:$K$290,3,0)</f>
        <v>Akademie věd ČR</v>
      </c>
      <c r="D254" t="e">
        <f>VLOOKUP(C254,Types!$A$2:$B$6,2,0)</f>
        <v>#N/A</v>
      </c>
      <c r="E254" t="str">
        <f>VLOOKUP($A254,JEDNOTKA!$A$1:$K$290,4,0)</f>
        <v>Národohospodářský ústav AV ČR, v. v. i.</v>
      </c>
      <c r="F254" s="3">
        <f>VLOOKUP($A254,JEDNOTKA!$A$1:$K$290,7,0)</f>
        <v>128</v>
      </c>
    </row>
    <row r="255" spans="1:6" x14ac:dyDescent="0.25">
      <c r="A255" s="1" t="s">
        <v>160</v>
      </c>
      <c r="B255" t="str">
        <f>VLOOKUP($A255,JEDNOTKA!$A$1:$K$290,2,0)</f>
        <v>AVČR</v>
      </c>
      <c r="C255" t="str">
        <f>VLOOKUP($A255,JEDNOTKA!$A$1:$K$290,3,0)</f>
        <v>Akademie věd ČR</v>
      </c>
      <c r="D255" t="e">
        <f>VLOOKUP(C255,Types!$A$2:$B$6,2,0)</f>
        <v>#N/A</v>
      </c>
      <c r="E255" t="str">
        <f>VLOOKUP($A255,JEDNOTKA!$A$1:$K$290,4,0)</f>
        <v>Psychologický ústav AV ČR, v. v. i.</v>
      </c>
      <c r="F255" s="3">
        <f>VLOOKUP($A255,JEDNOTKA!$A$1:$K$290,7,0)</f>
        <v>132</v>
      </c>
    </row>
    <row r="256" spans="1:6" x14ac:dyDescent="0.25">
      <c r="A256" s="1" t="s">
        <v>233</v>
      </c>
      <c r="B256" t="str">
        <f>VLOOKUP($A256,JEDNOTKA!$A$1:$K$290,2,0)</f>
        <v>AVČR</v>
      </c>
      <c r="C256" t="str">
        <f>VLOOKUP($A256,JEDNOTKA!$A$1:$K$290,3,0)</f>
        <v>Akademie věd ČR</v>
      </c>
      <c r="D256" t="e">
        <f>VLOOKUP(C256,Types!$A$2:$B$6,2,0)</f>
        <v>#N/A</v>
      </c>
      <c r="E256" t="str">
        <f>VLOOKUP($A256,JEDNOTKA!$A$1:$K$290,4,0)</f>
        <v>Sociologický ústav AV ČR, v. v. i.</v>
      </c>
      <c r="F256" s="3">
        <f>VLOOKUP($A256,JEDNOTKA!$A$1:$K$290,7,0)</f>
        <v>131</v>
      </c>
    </row>
    <row r="257" spans="1:6" x14ac:dyDescent="0.25">
      <c r="A257" s="1" t="s">
        <v>254</v>
      </c>
      <c r="B257" t="str">
        <f>VLOOKUP($A257,JEDNOTKA!$A$1:$K$290,2,0)</f>
        <v>MŠMT</v>
      </c>
      <c r="C257" t="str">
        <f>VLOOKUP($A257,JEDNOTKA!$A$1:$K$290,3,0)</f>
        <v>Ministerstvo školství, mládeže a tělovýchovy ČR</v>
      </c>
      <c r="D257" t="e">
        <f>VLOOKUP(C257,Types!$A$2:$B$6,2,0)</f>
        <v>#N/A</v>
      </c>
      <c r="E257" t="str">
        <f>VLOOKUP($A257,JEDNOTKA!$A$1:$K$290,4,0)</f>
        <v>Technologické centrum Akademie věd České republiky</v>
      </c>
      <c r="F257" s="3">
        <f>VLOOKUP($A257,JEDNOTKA!$A$1:$K$290,7,0)</f>
        <v>15</v>
      </c>
    </row>
    <row r="258" spans="1:6" x14ac:dyDescent="0.25">
      <c r="A258" s="1" t="s">
        <v>277</v>
      </c>
      <c r="B258" t="str">
        <f>VLOOKUP($A258,JEDNOTKA!$A$1:$K$290,2,0)</f>
        <v>AVČR</v>
      </c>
      <c r="C258" t="str">
        <f>VLOOKUP($A258,JEDNOTKA!$A$1:$K$290,3,0)</f>
        <v>Akademie věd ČR</v>
      </c>
      <c r="D258" t="e">
        <f>VLOOKUP(C258,Types!$A$2:$B$6,2,0)</f>
        <v>#N/A</v>
      </c>
      <c r="E258" t="str">
        <f>VLOOKUP($A258,JEDNOTKA!$A$1:$K$290,4,0)</f>
        <v>Ústav státu a práva AV ČR, v. v. i.</v>
      </c>
      <c r="F258" s="3">
        <f>VLOOKUP($A258,JEDNOTKA!$A$1:$K$290,7,0)</f>
        <v>13</v>
      </c>
    </row>
    <row r="259" spans="1:6" x14ac:dyDescent="0.25">
      <c r="A259" s="1" t="s">
        <v>34</v>
      </c>
      <c r="B259" t="str">
        <f>VLOOKUP($A259,JEDNOTKA!$A$1:$K$290,2,0)</f>
        <v>VŠFS</v>
      </c>
      <c r="C259" t="str">
        <f>VLOOKUP($A259,JEDNOTKA!$A$1:$K$290,3,0)</f>
        <v>Vysoká škola finanční a správní, z.ú.</v>
      </c>
      <c r="D259" t="e">
        <f>VLOOKUP(C259,Types!$A$2:$B$6,2,0)</f>
        <v>#N/A</v>
      </c>
      <c r="E259" t="str">
        <f>VLOOKUP($A259,JEDNOTKA!$A$1:$K$290,4,0)</f>
        <v>Vysoká škola finanční a správní, z.ú.</v>
      </c>
      <c r="F259" s="3">
        <f>VLOOKUP($A259,JEDNOTKA!$A$1:$K$290,7,0)</f>
        <v>47</v>
      </c>
    </row>
    <row r="260" spans="1:6" x14ac:dyDescent="0.25">
      <c r="A260" s="1" t="s">
        <v>38</v>
      </c>
      <c r="B260" t="str">
        <f>VLOOKUP($A260,JEDNOTKA!$A$1:$K$290,2,0)</f>
        <v>MU</v>
      </c>
      <c r="C260" t="str">
        <f>VLOOKUP($A260,JEDNOTKA!$A$1:$K$290,3,0)</f>
        <v>Masarykova univerzita</v>
      </c>
      <c r="D260" t="e">
        <f>VLOOKUP(C260,Types!$A$2:$B$6,2,0)</f>
        <v>#N/A</v>
      </c>
      <c r="E260" t="str">
        <f>VLOOKUP($A260,JEDNOTKA!$A$1:$K$290,4,0)</f>
        <v>Fakulta sociálních studií</v>
      </c>
      <c r="F260" s="3">
        <f>VLOOKUP($A260,JEDNOTKA!$A$1:$K$290,7,0)</f>
        <v>349</v>
      </c>
    </row>
    <row r="261" spans="1:6" x14ac:dyDescent="0.25">
      <c r="A261" s="1" t="s">
        <v>39</v>
      </c>
      <c r="B261" t="str">
        <f>VLOOKUP($A261,JEDNOTKA!$A$1:$K$290,2,0)</f>
        <v>UHK</v>
      </c>
      <c r="C261" t="str">
        <f>VLOOKUP($A261,JEDNOTKA!$A$1:$K$290,3,0)</f>
        <v>Univerzita Hradec Králové</v>
      </c>
      <c r="D261" t="e">
        <f>VLOOKUP(C261,Types!$A$2:$B$6,2,0)</f>
        <v>#N/A</v>
      </c>
      <c r="E261" t="str">
        <f>VLOOKUP($A261,JEDNOTKA!$A$1:$K$290,4,0)</f>
        <v>Fakulta informatiky a managementu</v>
      </c>
      <c r="F261" s="3">
        <f>VLOOKUP($A261,JEDNOTKA!$A$1:$K$290,7,0)</f>
        <v>125</v>
      </c>
    </row>
    <row r="262" spans="1:6" x14ac:dyDescent="0.25">
      <c r="A262" s="1" t="s">
        <v>54</v>
      </c>
      <c r="B262" t="str">
        <f>VLOOKUP($A262,JEDNOTKA!$A$1:$K$290,2,0)</f>
        <v>MU</v>
      </c>
      <c r="C262" t="str">
        <f>VLOOKUP($A262,JEDNOTKA!$A$1:$K$290,3,0)</f>
        <v>Masarykova univerzita</v>
      </c>
      <c r="D262" t="e">
        <f>VLOOKUP(C262,Types!$A$2:$B$6,2,0)</f>
        <v>#N/A</v>
      </c>
      <c r="E262" t="str">
        <f>VLOOKUP($A262,JEDNOTKA!$A$1:$K$290,4,0)</f>
        <v>Ekonomicko-správní fakulta</v>
      </c>
      <c r="F262" s="3">
        <f>VLOOKUP($A262,JEDNOTKA!$A$1:$K$290,7,0)</f>
        <v>190</v>
      </c>
    </row>
    <row r="263" spans="1:6" x14ac:dyDescent="0.25">
      <c r="A263" s="1" t="s">
        <v>70</v>
      </c>
      <c r="B263" t="str">
        <f>VLOOKUP($A263,JEDNOTKA!$A$1:$K$290,2,0)</f>
        <v>UK</v>
      </c>
      <c r="C263" t="str">
        <f>VLOOKUP($A263,JEDNOTKA!$A$1:$K$290,3,0)</f>
        <v>Univerzita Karlova v Praze</v>
      </c>
      <c r="D263" t="e">
        <f>VLOOKUP(C263,Types!$A$2:$B$6,2,0)</f>
        <v>#N/A</v>
      </c>
      <c r="E263" t="str">
        <f>VLOOKUP($A263,JEDNOTKA!$A$1:$K$290,4,0)</f>
        <v>Fakulta sociálních věd</v>
      </c>
      <c r="F263" s="3">
        <f>VLOOKUP($A263,JEDNOTKA!$A$1:$K$290,7,0)</f>
        <v>488</v>
      </c>
    </row>
    <row r="264" spans="1:6" x14ac:dyDescent="0.25">
      <c r="A264" s="1" t="s">
        <v>71</v>
      </c>
      <c r="B264" t="str">
        <f>VLOOKUP($A264,JEDNOTKA!$A$1:$K$290,2,0)</f>
        <v>MENDELU</v>
      </c>
      <c r="C264" t="str">
        <f>VLOOKUP($A264,JEDNOTKA!$A$1:$K$290,3,0)</f>
        <v>Mendelova univerzita v Brně</v>
      </c>
      <c r="D264" t="e">
        <f>VLOOKUP(C264,Types!$A$2:$B$6,2,0)</f>
        <v>#N/A</v>
      </c>
      <c r="E264" t="str">
        <f>VLOOKUP($A264,JEDNOTKA!$A$1:$K$290,4,0)</f>
        <v>Fakulta regionálního rozvoje a mezinárodních studií</v>
      </c>
      <c r="F264" s="3">
        <f>VLOOKUP($A264,JEDNOTKA!$A$1:$K$290,7,0)</f>
        <v>101</v>
      </c>
    </row>
    <row r="265" spans="1:6" x14ac:dyDescent="0.25">
      <c r="A265" s="1" t="s">
        <v>97</v>
      </c>
      <c r="B265" t="str">
        <f>VLOOKUP($A265,JEDNOTKA!$A$1:$K$290,2,0)</f>
        <v>ČZU</v>
      </c>
      <c r="C265" t="str">
        <f>VLOOKUP($A265,JEDNOTKA!$A$1:$K$290,3,0)</f>
        <v>Česká zemědělská univerzita v Praze</v>
      </c>
      <c r="D265" t="e">
        <f>VLOOKUP(C265,Types!$A$2:$B$6,2,0)</f>
        <v>#N/A</v>
      </c>
      <c r="E265" t="str">
        <f>VLOOKUP($A265,JEDNOTKA!$A$1:$K$290,4,0)</f>
        <v>Provozně ekonomická fakulta</v>
      </c>
      <c r="F265" s="3">
        <f>VLOOKUP($A265,JEDNOTKA!$A$1:$K$290,7,0)</f>
        <v>421</v>
      </c>
    </row>
    <row r="266" spans="1:6" x14ac:dyDescent="0.25">
      <c r="A266" s="1" t="s">
        <v>114</v>
      </c>
      <c r="B266" t="str">
        <f>VLOOKUP($A266,JEDNOTKA!$A$1:$K$290,2,0)</f>
        <v>MENDELU</v>
      </c>
      <c r="C266" t="str">
        <f>VLOOKUP($A266,JEDNOTKA!$A$1:$K$290,3,0)</f>
        <v>Mendelova univerzita v Brně</v>
      </c>
      <c r="D266" t="e">
        <f>VLOOKUP(C266,Types!$A$2:$B$6,2,0)</f>
        <v>#N/A</v>
      </c>
      <c r="E266" t="str">
        <f>VLOOKUP($A266,JEDNOTKA!$A$1:$K$290,4,0)</f>
        <v>Provozně ekonomická fakulta</v>
      </c>
      <c r="F266" s="3">
        <f>VLOOKUP($A266,JEDNOTKA!$A$1:$K$290,7,0)</f>
        <v>409</v>
      </c>
    </row>
    <row r="267" spans="1:6" x14ac:dyDescent="0.25">
      <c r="A267" s="1" t="s">
        <v>117</v>
      </c>
      <c r="B267" t="str">
        <f>VLOOKUP($A267,JEDNOTKA!$A$1:$K$290,2,0)</f>
        <v>UK</v>
      </c>
      <c r="C267" t="str">
        <f>VLOOKUP($A267,JEDNOTKA!$A$1:$K$290,3,0)</f>
        <v>Univerzita Karlova v Praze</v>
      </c>
      <c r="D267" t="e">
        <f>VLOOKUP(C267,Types!$A$2:$B$6,2,0)</f>
        <v>#N/A</v>
      </c>
      <c r="E267" t="str">
        <f>VLOOKUP($A267,JEDNOTKA!$A$1:$K$290,4,0)</f>
        <v>CERGE</v>
      </c>
      <c r="F267" s="3">
        <f>VLOOKUP($A267,JEDNOTKA!$A$1:$K$290,7,0)</f>
        <v>127</v>
      </c>
    </row>
    <row r="268" spans="1:6" x14ac:dyDescent="0.25">
      <c r="A268" s="1" t="s">
        <v>121</v>
      </c>
      <c r="B268" t="str">
        <f>VLOOKUP($A268,JEDNOTKA!$A$1:$K$290,2,0)</f>
        <v>VŠE</v>
      </c>
      <c r="C268" t="str">
        <f>VLOOKUP($A268,JEDNOTKA!$A$1:$K$290,3,0)</f>
        <v>Vysoká škola ekonomická v Praze</v>
      </c>
      <c r="D268" t="e">
        <f>VLOOKUP(C268,Types!$A$2:$B$6,2,0)</f>
        <v>#N/A</v>
      </c>
      <c r="E268" t="str">
        <f>VLOOKUP($A268,JEDNOTKA!$A$1:$K$290,4,0)</f>
        <v>Fakulta národohospodářská</v>
      </c>
      <c r="F268" s="3">
        <f>VLOOKUP($A268,JEDNOTKA!$A$1:$K$290,7,0)</f>
        <v>143</v>
      </c>
    </row>
    <row r="269" spans="1:6" x14ac:dyDescent="0.25">
      <c r="A269" s="1" t="s">
        <v>126</v>
      </c>
      <c r="B269" t="str">
        <f>VLOOKUP($A269,JEDNOTKA!$A$1:$K$290,2,0)</f>
        <v>MUP</v>
      </c>
      <c r="C269" t="str">
        <f>VLOOKUP($A269,JEDNOTKA!$A$1:$K$290,3,0)</f>
        <v>Metropolitní univerzita Praha, o.p.s.</v>
      </c>
      <c r="D269" t="e">
        <f>VLOOKUP(C269,Types!$A$2:$B$6,2,0)</f>
        <v>#N/A</v>
      </c>
      <c r="E269" t="str">
        <f>VLOOKUP($A269,JEDNOTKA!$A$1:$K$290,4,0)</f>
        <v>Metropolitní univerzita Praha, o.p.s.</v>
      </c>
      <c r="F269" s="3">
        <f>VLOOKUP($A269,JEDNOTKA!$A$1:$K$290,7,0)</f>
        <v>70</v>
      </c>
    </row>
    <row r="270" spans="1:6" x14ac:dyDescent="0.25">
      <c r="A270" s="1" t="s">
        <v>128</v>
      </c>
      <c r="B270" t="str">
        <f>VLOOKUP($A270,JEDNOTKA!$A$1:$K$290,2,0)</f>
        <v>VŠE</v>
      </c>
      <c r="C270" t="str">
        <f>VLOOKUP($A270,JEDNOTKA!$A$1:$K$290,3,0)</f>
        <v>Vysoká škola ekonomická v Praze</v>
      </c>
      <c r="D270" t="e">
        <f>VLOOKUP(C270,Types!$A$2:$B$6,2,0)</f>
        <v>#N/A</v>
      </c>
      <c r="E270" t="str">
        <f>VLOOKUP($A270,JEDNOTKA!$A$1:$K$290,4,0)</f>
        <v>Fakulta mezinárodních vztahů</v>
      </c>
      <c r="F270" s="3">
        <f>VLOOKUP($A270,JEDNOTKA!$A$1:$K$290,7,0)</f>
        <v>101</v>
      </c>
    </row>
    <row r="271" spans="1:6" x14ac:dyDescent="0.25">
      <c r="A271" s="1" t="s">
        <v>144</v>
      </c>
      <c r="B271" t="str">
        <f>VLOOKUP($A271,JEDNOTKA!$A$1:$K$290,2,0)</f>
        <v>SLU</v>
      </c>
      <c r="C271" t="str">
        <f>VLOOKUP($A271,JEDNOTKA!$A$1:$K$290,3,0)</f>
        <v>Slezská univerzita v Opavě</v>
      </c>
      <c r="D271" t="e">
        <f>VLOOKUP(C271,Types!$A$2:$B$6,2,0)</f>
        <v>#N/A</v>
      </c>
      <c r="E271" t="str">
        <f>VLOOKUP($A271,JEDNOTKA!$A$1:$K$290,4,0)</f>
        <v>Obchodně podnikatelská fakulta v Karviné</v>
      </c>
      <c r="F271" s="3">
        <f>VLOOKUP($A271,JEDNOTKA!$A$1:$K$290,7,0)</f>
        <v>118</v>
      </c>
    </row>
    <row r="272" spans="1:6" x14ac:dyDescent="0.25">
      <c r="A272" s="1" t="s">
        <v>150</v>
      </c>
      <c r="B272" t="str">
        <f>VLOOKUP($A272,JEDNOTKA!$A$1:$K$290,2,0)</f>
        <v>JČU</v>
      </c>
      <c r="C272" t="str">
        <f>VLOOKUP($A272,JEDNOTKA!$A$1:$K$290,3,0)</f>
        <v>Jihočeská univerzita v Českých Budějovicích</v>
      </c>
      <c r="D272" t="e">
        <f>VLOOKUP(C272,Types!$A$2:$B$6,2,0)</f>
        <v>#N/A</v>
      </c>
      <c r="E272" t="str">
        <f>VLOOKUP($A272,JEDNOTKA!$A$1:$K$290,4,0)</f>
        <v>Pedagogická fakulta</v>
      </c>
      <c r="F272" s="3">
        <f>VLOOKUP($A272,JEDNOTKA!$A$1:$K$290,7,0)</f>
        <v>97</v>
      </c>
    </row>
    <row r="273" spans="1:6" x14ac:dyDescent="0.25">
      <c r="A273" s="1" t="s">
        <v>161</v>
      </c>
      <c r="B273" t="str">
        <f>VLOOKUP($A273,JEDNOTKA!$A$1:$K$290,2,0)</f>
        <v>ZČU</v>
      </c>
      <c r="C273" t="str">
        <f>VLOOKUP($A273,JEDNOTKA!$A$1:$K$290,3,0)</f>
        <v>Západočeská univerzita v Plzni</v>
      </c>
      <c r="D273" t="e">
        <f>VLOOKUP(C273,Types!$A$2:$B$6,2,0)</f>
        <v>#N/A</v>
      </c>
      <c r="E273" t="str">
        <f>VLOOKUP($A273,JEDNOTKA!$A$1:$K$290,4,0)</f>
        <v>Fakulta ekonomická</v>
      </c>
      <c r="F273" s="3">
        <f>VLOOKUP($A273,JEDNOTKA!$A$1:$K$290,7,0)</f>
        <v>49</v>
      </c>
    </row>
    <row r="274" spans="1:6" x14ac:dyDescent="0.25">
      <c r="A274" s="1" t="s">
        <v>162</v>
      </c>
      <c r="B274" t="str">
        <f>VLOOKUP($A274,JEDNOTKA!$A$1:$K$290,2,0)</f>
        <v>UHK</v>
      </c>
      <c r="C274" t="str">
        <f>VLOOKUP($A274,JEDNOTKA!$A$1:$K$290,3,0)</f>
        <v>Univerzita Hradec Králové</v>
      </c>
      <c r="D274" t="e">
        <f>VLOOKUP(C274,Types!$A$2:$B$6,2,0)</f>
        <v>#N/A</v>
      </c>
      <c r="E274" t="str">
        <f>VLOOKUP($A274,JEDNOTKA!$A$1:$K$290,4,0)</f>
        <v>Pedagogická fakulta</v>
      </c>
      <c r="F274" s="3">
        <f>VLOOKUP($A274,JEDNOTKA!$A$1:$K$290,7,0)</f>
        <v>60</v>
      </c>
    </row>
    <row r="275" spans="1:6" x14ac:dyDescent="0.25">
      <c r="A275" s="1" t="s">
        <v>166</v>
      </c>
      <c r="B275" t="str">
        <f>VLOOKUP($A275,JEDNOTKA!$A$1:$K$290,2,0)</f>
        <v>UJEP</v>
      </c>
      <c r="C275" t="str">
        <f>VLOOKUP($A275,JEDNOTKA!$A$1:$K$290,3,0)</f>
        <v>Univerzita Jana Evangelisty Purkyně v Ústí nad Labem</v>
      </c>
      <c r="D275" t="e">
        <f>VLOOKUP(C275,Types!$A$2:$B$6,2,0)</f>
        <v>#N/A</v>
      </c>
      <c r="E275" t="str">
        <f>VLOOKUP($A275,JEDNOTKA!$A$1:$K$290,4,0)</f>
        <v>Fakulta sociálně ekonomická</v>
      </c>
      <c r="F275" s="3">
        <f>VLOOKUP($A275,JEDNOTKA!$A$1:$K$290,7,0)</f>
        <v>41</v>
      </c>
    </row>
    <row r="276" spans="1:6" x14ac:dyDescent="0.25">
      <c r="A276" s="1" t="s">
        <v>169</v>
      </c>
      <c r="B276" t="str">
        <f>VLOOKUP($A276,JEDNOTKA!$A$1:$K$290,2,0)</f>
        <v>VŠE</v>
      </c>
      <c r="C276" t="str">
        <f>VLOOKUP($A276,JEDNOTKA!$A$1:$K$290,3,0)</f>
        <v>Vysoká škola ekonomická v Praze</v>
      </c>
      <c r="D276" t="e">
        <f>VLOOKUP(C276,Types!$A$2:$B$6,2,0)</f>
        <v>#N/A</v>
      </c>
      <c r="E276" t="str">
        <f>VLOOKUP($A276,JEDNOTKA!$A$1:$K$290,4,0)</f>
        <v>Fakulta managementu v Jindřichově Hradci</v>
      </c>
      <c r="F276" s="3">
        <f>VLOOKUP($A276,JEDNOTKA!$A$1:$K$290,7,0)</f>
        <v>41</v>
      </c>
    </row>
    <row r="277" spans="1:6" x14ac:dyDescent="0.25">
      <c r="A277" s="1" t="s">
        <v>171</v>
      </c>
      <c r="B277" t="str">
        <f>VLOOKUP($A277,JEDNOTKA!$A$1:$K$290,2,0)</f>
        <v>VUT</v>
      </c>
      <c r="C277" t="str">
        <f>VLOOKUP($A277,JEDNOTKA!$A$1:$K$290,3,0)</f>
        <v>Vysoké učení technické v Brně</v>
      </c>
      <c r="D277" t="e">
        <f>VLOOKUP(C277,Types!$A$2:$B$6,2,0)</f>
        <v>#N/A</v>
      </c>
      <c r="E277" t="str">
        <f>VLOOKUP($A277,JEDNOTKA!$A$1:$K$290,4,0)</f>
        <v>Fakulta podnikatelská</v>
      </c>
      <c r="F277" s="3">
        <f>VLOOKUP($A277,JEDNOTKA!$A$1:$K$290,7,0)</f>
        <v>132</v>
      </c>
    </row>
    <row r="278" spans="1:6" x14ac:dyDescent="0.25">
      <c r="A278" s="1" t="s">
        <v>172</v>
      </c>
      <c r="B278" t="str">
        <f>VLOOKUP($A278,JEDNOTKA!$A$1:$K$290,2,0)</f>
        <v>VŠB-TUO</v>
      </c>
      <c r="C278" t="str">
        <f>VLOOKUP($A278,JEDNOTKA!$A$1:$K$290,3,0)</f>
        <v>Vysoká škola báňská - Technická univerzita Ostrava</v>
      </c>
      <c r="D278" t="e">
        <f>VLOOKUP(C278,Types!$A$2:$B$6,2,0)</f>
        <v>#N/A</v>
      </c>
      <c r="E278" t="str">
        <f>VLOOKUP($A278,JEDNOTKA!$A$1:$K$290,4,0)</f>
        <v>Ekonomická fakulta</v>
      </c>
      <c r="F278" s="3">
        <f>VLOOKUP($A278,JEDNOTKA!$A$1:$K$290,7,0)</f>
        <v>252</v>
      </c>
    </row>
    <row r="279" spans="1:6" x14ac:dyDescent="0.25">
      <c r="A279" s="1" t="s">
        <v>174</v>
      </c>
      <c r="B279" t="str">
        <f>VLOOKUP($A279,JEDNOTKA!$A$1:$K$290,2,0)</f>
        <v>UTB</v>
      </c>
      <c r="C279" t="str">
        <f>VLOOKUP($A279,JEDNOTKA!$A$1:$K$290,3,0)</f>
        <v>Univerzita Tomáše Bati ve Zlíně</v>
      </c>
      <c r="D279" t="e">
        <f>VLOOKUP(C279,Types!$A$2:$B$6,2,0)</f>
        <v>#N/A</v>
      </c>
      <c r="E279" t="str">
        <f>VLOOKUP($A279,JEDNOTKA!$A$1:$K$290,4,0)</f>
        <v>Fakulta managementu a ekonomiky</v>
      </c>
      <c r="F279" s="3">
        <f>VLOOKUP($A279,JEDNOTKA!$A$1:$K$290,7,0)</f>
        <v>157</v>
      </c>
    </row>
    <row r="280" spans="1:6" x14ac:dyDescent="0.25">
      <c r="A280" s="1" t="s">
        <v>188</v>
      </c>
      <c r="B280" t="str">
        <f>VLOOKUP($A280,JEDNOTKA!$A$1:$K$290,2,0)</f>
        <v>JČU</v>
      </c>
      <c r="C280" t="str">
        <f>VLOOKUP($A280,JEDNOTKA!$A$1:$K$290,3,0)</f>
        <v>Jihočeská univerzita v Českých Budějovicích</v>
      </c>
      <c r="D280" t="e">
        <f>VLOOKUP(C280,Types!$A$2:$B$6,2,0)</f>
        <v>#N/A</v>
      </c>
      <c r="E280" t="str">
        <f>VLOOKUP($A280,JEDNOTKA!$A$1:$K$290,4,0)</f>
        <v>Ekonomická fakulta</v>
      </c>
      <c r="F280" s="3">
        <f>VLOOKUP($A280,JEDNOTKA!$A$1:$K$290,7,0)</f>
        <v>131</v>
      </c>
    </row>
    <row r="281" spans="1:6" x14ac:dyDescent="0.25">
      <c r="A281" s="1" t="s">
        <v>190</v>
      </c>
      <c r="B281" t="str">
        <f>VLOOKUP($A281,JEDNOTKA!$A$1:$K$290,2,0)</f>
        <v>UPCE</v>
      </c>
      <c r="C281" t="str">
        <f>VLOOKUP($A281,JEDNOTKA!$A$1:$K$290,3,0)</f>
        <v>Univerzita Pardubice</v>
      </c>
      <c r="D281" t="e">
        <f>VLOOKUP(C281,Types!$A$2:$B$6,2,0)</f>
        <v>#N/A</v>
      </c>
      <c r="E281" t="str">
        <f>VLOOKUP($A281,JEDNOTKA!$A$1:$K$290,4,0)</f>
        <v>Fakulta ekonomicko-správní</v>
      </c>
      <c r="F281" s="3">
        <f>VLOOKUP($A281,JEDNOTKA!$A$1:$K$290,7,0)</f>
        <v>136</v>
      </c>
    </row>
    <row r="282" spans="1:6" x14ac:dyDescent="0.25">
      <c r="A282" s="1" t="s">
        <v>196</v>
      </c>
      <c r="B282" t="str">
        <f>VLOOKUP($A282,JEDNOTKA!$A$1:$K$290,2,0)</f>
        <v>VŠE</v>
      </c>
      <c r="C282" t="str">
        <f>VLOOKUP($A282,JEDNOTKA!$A$1:$K$290,3,0)</f>
        <v>Vysoká škola ekonomická v Praze</v>
      </c>
      <c r="D282" t="e">
        <f>VLOOKUP(C282,Types!$A$2:$B$6,2,0)</f>
        <v>#N/A</v>
      </c>
      <c r="E282" t="str">
        <f>VLOOKUP($A282,JEDNOTKA!$A$1:$K$290,4,0)</f>
        <v>Fakulta financí a účetnictví</v>
      </c>
      <c r="F282" s="3">
        <f>VLOOKUP($A282,JEDNOTKA!$A$1:$K$290,7,0)</f>
        <v>125</v>
      </c>
    </row>
    <row r="283" spans="1:6" x14ac:dyDescent="0.25">
      <c r="A283" s="1" t="s">
        <v>202</v>
      </c>
      <c r="B283" t="str">
        <f>VLOOKUP($A283,JEDNOTKA!$A$1:$K$290,2,0)</f>
        <v>OSU</v>
      </c>
      <c r="C283" t="str">
        <f>VLOOKUP($A283,JEDNOTKA!$A$1:$K$290,3,0)</f>
        <v>Ostravská univerzita v Ostravě</v>
      </c>
      <c r="D283" t="e">
        <f>VLOOKUP(C283,Types!$A$2:$B$6,2,0)</f>
        <v>#N/A</v>
      </c>
      <c r="E283" t="str">
        <f>VLOOKUP($A283,JEDNOTKA!$A$1:$K$290,4,0)</f>
        <v>Pedagogická fakulta</v>
      </c>
      <c r="F283" s="3">
        <f>VLOOKUP($A283,JEDNOTKA!$A$1:$K$290,7,0)</f>
        <v>73</v>
      </c>
    </row>
    <row r="284" spans="1:6" x14ac:dyDescent="0.25">
      <c r="A284" s="1" t="s">
        <v>209</v>
      </c>
      <c r="B284" t="str">
        <f>VLOOKUP($A284,JEDNOTKA!$A$1:$K$290,2,0)</f>
        <v>MU</v>
      </c>
      <c r="C284" t="str">
        <f>VLOOKUP($A284,JEDNOTKA!$A$1:$K$290,3,0)</f>
        <v>Masarykova univerzita</v>
      </c>
      <c r="D284" t="e">
        <f>VLOOKUP(C284,Types!$A$2:$B$6,2,0)</f>
        <v>#N/A</v>
      </c>
      <c r="E284" t="str">
        <f>VLOOKUP($A284,JEDNOTKA!$A$1:$K$290,4,0)</f>
        <v>Pedagogická fakulta</v>
      </c>
      <c r="F284" s="3">
        <f>VLOOKUP($A284,JEDNOTKA!$A$1:$K$290,7,0)</f>
        <v>102</v>
      </c>
    </row>
    <row r="285" spans="1:6" x14ac:dyDescent="0.25">
      <c r="A285" s="1" t="s">
        <v>210</v>
      </c>
      <c r="B285" t="str">
        <f>VLOOKUP($A285,JEDNOTKA!$A$1:$K$290,2,0)</f>
        <v>TUL</v>
      </c>
      <c r="C285" t="str">
        <f>VLOOKUP($A285,JEDNOTKA!$A$1:$K$290,3,0)</f>
        <v>Technická univerzita v Liberci</v>
      </c>
      <c r="D285" t="e">
        <f>VLOOKUP(C285,Types!$A$2:$B$6,2,0)</f>
        <v>#N/A</v>
      </c>
      <c r="E285" t="str">
        <f>VLOOKUP($A285,JEDNOTKA!$A$1:$K$290,4,0)</f>
        <v>Ekonomická fakulta</v>
      </c>
      <c r="F285" s="3">
        <f>VLOOKUP($A285,JEDNOTKA!$A$1:$K$290,7,0)</f>
        <v>37</v>
      </c>
    </row>
    <row r="286" spans="1:6" x14ac:dyDescent="0.25">
      <c r="A286" s="1" t="s">
        <v>234</v>
      </c>
      <c r="B286" t="str">
        <f>VLOOKUP($A286,JEDNOTKA!$A$1:$K$290,2,0)</f>
        <v>UPOL</v>
      </c>
      <c r="C286" t="str">
        <f>VLOOKUP($A286,JEDNOTKA!$A$1:$K$290,3,0)</f>
        <v>Univerzita Palackého v Olomouci</v>
      </c>
      <c r="D286" t="e">
        <f>VLOOKUP(C286,Types!$A$2:$B$6,2,0)</f>
        <v>#N/A</v>
      </c>
      <c r="E286" t="str">
        <f>VLOOKUP($A286,JEDNOTKA!$A$1:$K$290,4,0)</f>
        <v>Pedagogická fakulta</v>
      </c>
      <c r="F286" s="3">
        <f>VLOOKUP($A286,JEDNOTKA!$A$1:$K$290,7,0)</f>
        <v>94</v>
      </c>
    </row>
    <row r="287" spans="1:6" x14ac:dyDescent="0.25">
      <c r="A287" s="1" t="s">
        <v>238</v>
      </c>
      <c r="B287" t="str">
        <f>VLOOKUP($A287,JEDNOTKA!$A$1:$K$290,2,0)</f>
        <v>VŠTE</v>
      </c>
      <c r="C287" t="str">
        <f>VLOOKUP($A287,JEDNOTKA!$A$1:$K$290,3,0)</f>
        <v>Vysoká škola technická a ekonomická v Českých Budějovicích</v>
      </c>
      <c r="D287" t="e">
        <f>VLOOKUP(C287,Types!$A$2:$B$6,2,0)</f>
        <v>#N/A</v>
      </c>
      <c r="E287" t="str">
        <f>VLOOKUP($A287,JEDNOTKA!$A$1:$K$290,4,0)</f>
        <v>Vysoká škola technická a ekonomická v Českých Budějovicích</v>
      </c>
      <c r="F287" s="3">
        <f>VLOOKUP($A287,JEDNOTKA!$A$1:$K$290,7,0)</f>
        <v>57</v>
      </c>
    </row>
    <row r="288" spans="1:6" x14ac:dyDescent="0.25">
      <c r="A288" s="1" t="s">
        <v>245</v>
      </c>
      <c r="B288" t="str">
        <f>VLOOKUP($A288,JEDNOTKA!$A$1:$K$290,2,0)</f>
        <v>UPOL</v>
      </c>
      <c r="C288" t="str">
        <f>VLOOKUP($A288,JEDNOTKA!$A$1:$K$290,3,0)</f>
        <v>Univerzita Palackého v Olomouci</v>
      </c>
      <c r="D288" t="e">
        <f>VLOOKUP(C288,Types!$A$2:$B$6,2,0)</f>
        <v>#N/A</v>
      </c>
      <c r="E288" t="str">
        <f>VLOOKUP($A288,JEDNOTKA!$A$1:$K$290,4,0)</f>
        <v>Právnická fakulta</v>
      </c>
      <c r="F288" s="3">
        <f>VLOOKUP($A288,JEDNOTKA!$A$1:$K$290,7,0)</f>
        <v>12</v>
      </c>
    </row>
    <row r="289" spans="1:6" x14ac:dyDescent="0.25">
      <c r="A289" s="1" t="s">
        <v>256</v>
      </c>
      <c r="B289" t="str">
        <f>VLOOKUP($A289,JEDNOTKA!$A$1:$K$290,2,0)</f>
        <v>VŠE</v>
      </c>
      <c r="C289" t="str">
        <f>VLOOKUP($A289,JEDNOTKA!$A$1:$K$290,3,0)</f>
        <v>Vysoká škola ekonomická v Praze</v>
      </c>
      <c r="D289" t="e">
        <f>VLOOKUP(C289,Types!$A$2:$B$6,2,0)</f>
        <v>#N/A</v>
      </c>
      <c r="E289" t="str">
        <f>VLOOKUP($A289,JEDNOTKA!$A$1:$K$290,4,0)</f>
        <v>Fakulta podnikohospodářská</v>
      </c>
      <c r="F289" s="3">
        <f>VLOOKUP($A289,JEDNOTKA!$A$1:$K$290,7,0)</f>
        <v>119</v>
      </c>
    </row>
    <row r="290" spans="1:6" x14ac:dyDescent="0.25">
      <c r="A290" s="1" t="s">
        <v>257</v>
      </c>
      <c r="B290" t="str">
        <f>VLOOKUP($A290,JEDNOTKA!$A$1:$K$290,2,0)</f>
        <v>UK</v>
      </c>
      <c r="C290" t="str">
        <f>VLOOKUP($A290,JEDNOTKA!$A$1:$K$290,3,0)</f>
        <v>Univerzita Karlova v Praze</v>
      </c>
      <c r="D290" t="e">
        <f>VLOOKUP(C290,Types!$A$2:$B$6,2,0)</f>
        <v>#N/A</v>
      </c>
      <c r="E290" t="str">
        <f>VLOOKUP($A290,JEDNOTKA!$A$1:$K$290,4,0)</f>
        <v>Pedagogická fakulta</v>
      </c>
      <c r="F290" s="3">
        <f>VLOOKUP($A290,JEDNOTKA!$A$1:$K$290,7,0)</f>
        <v>103</v>
      </c>
    </row>
    <row r="291" spans="1:6" x14ac:dyDescent="0.25">
      <c r="A291" s="1" t="s">
        <v>262</v>
      </c>
      <c r="B291" t="str">
        <f>VLOOKUP($A291,JEDNOTKA!$A$1:$K$290,2,0)</f>
        <v>MENDELU</v>
      </c>
      <c r="C291" t="str">
        <f>VLOOKUP($A291,JEDNOTKA!$A$1:$K$290,3,0)</f>
        <v>Mendelova univerzita v Brně</v>
      </c>
      <c r="D291" t="e">
        <f>VLOOKUP(C291,Types!$A$2:$B$6,2,0)</f>
        <v>#N/A</v>
      </c>
      <c r="E291" t="str">
        <f>VLOOKUP($A291,JEDNOTKA!$A$1:$K$290,4,0)</f>
        <v>Institut celoživotního vzdělávání</v>
      </c>
      <c r="F291" s="3">
        <f>VLOOKUP($A291,JEDNOTKA!$A$1:$K$290,7,0)</f>
        <v>14</v>
      </c>
    </row>
    <row r="292" spans="1:6" x14ac:dyDescent="0.25">
      <c r="A292" s="1" t="s">
        <v>265</v>
      </c>
      <c r="B292" t="str">
        <f>VLOOKUP($A292,JEDNOTKA!$A$1:$K$290,2,0)</f>
        <v>ZČU</v>
      </c>
      <c r="C292" t="str">
        <f>VLOOKUP($A292,JEDNOTKA!$A$1:$K$290,3,0)</f>
        <v>Západočeská univerzita v Plzni</v>
      </c>
      <c r="D292" t="e">
        <f>VLOOKUP(C292,Types!$A$2:$B$6,2,0)</f>
        <v>#N/A</v>
      </c>
      <c r="E292" t="str">
        <f>VLOOKUP($A292,JEDNOTKA!$A$1:$K$290,4,0)</f>
        <v>Fakulta pedagogická</v>
      </c>
      <c r="F292" s="3">
        <f>VLOOKUP($A292,JEDNOTKA!$A$1:$K$290,7,0)</f>
        <v>66</v>
      </c>
    </row>
    <row r="293" spans="1:6" x14ac:dyDescent="0.25">
      <c r="A293" s="1" t="s">
        <v>276</v>
      </c>
      <c r="B293" t="str">
        <f>VLOOKUP($A293,JEDNOTKA!$A$1:$K$290,2,0)</f>
        <v>MU</v>
      </c>
      <c r="C293" t="str">
        <f>VLOOKUP($A293,JEDNOTKA!$A$1:$K$290,3,0)</f>
        <v>Masarykova univerzita</v>
      </c>
      <c r="D293" t="e">
        <f>VLOOKUP(C293,Types!$A$2:$B$6,2,0)</f>
        <v>#N/A</v>
      </c>
      <c r="E293" t="str">
        <f>VLOOKUP($A293,JEDNOTKA!$A$1:$K$290,4,0)</f>
        <v>Právnická fakulta</v>
      </c>
      <c r="F293" s="3">
        <f>VLOOKUP($A293,JEDNOTKA!$A$1:$K$290,7,0)</f>
        <v>43</v>
      </c>
    </row>
    <row r="294" spans="1:6" x14ac:dyDescent="0.25">
      <c r="A294" s="1" t="s">
        <v>278</v>
      </c>
      <c r="B294" t="str">
        <f>VLOOKUP($A294,JEDNOTKA!$A$1:$K$290,2,0)</f>
        <v>UJEP</v>
      </c>
      <c r="C294" t="str">
        <f>VLOOKUP($A294,JEDNOTKA!$A$1:$K$290,3,0)</f>
        <v>Univerzita Jana Evangelisty Purkyně v Ústí nad Labem</v>
      </c>
      <c r="D294" t="e">
        <f>VLOOKUP(C294,Types!$A$2:$B$6,2,0)</f>
        <v>#N/A</v>
      </c>
      <c r="E294" t="str">
        <f>VLOOKUP($A294,JEDNOTKA!$A$1:$K$290,4,0)</f>
        <v>Pedagogická fakulta</v>
      </c>
      <c r="F294" s="3">
        <f>VLOOKUP($A294,JEDNOTKA!$A$1:$K$290,7,0)</f>
        <v>28</v>
      </c>
    </row>
    <row r="295" spans="1:6" x14ac:dyDescent="0.25">
      <c r="A295" s="1" t="s">
        <v>285</v>
      </c>
      <c r="B295" t="str">
        <f>VLOOKUP($A295,JEDNOTKA!$A$1:$K$290,2,0)</f>
        <v>SLU</v>
      </c>
      <c r="C295" t="str">
        <f>VLOOKUP($A295,JEDNOTKA!$A$1:$K$290,3,0)</f>
        <v>Slezská univerzita v Opavě</v>
      </c>
      <c r="D295" t="e">
        <f>VLOOKUP(C295,Types!$A$2:$B$6,2,0)</f>
        <v>#N/A</v>
      </c>
      <c r="E295" t="str">
        <f>VLOOKUP($A295,JEDNOTKA!$A$1:$K$290,4,0)</f>
        <v>Fakulta veřejných politik v Opavě</v>
      </c>
      <c r="F295" s="3">
        <f>VLOOKUP($A295,JEDNOTKA!$A$1:$K$290,7,0)</f>
        <v>24</v>
      </c>
    </row>
    <row r="296" spans="1:6" x14ac:dyDescent="0.25">
      <c r="A296" s="4" t="s">
        <v>310</v>
      </c>
      <c r="B296" s="5" t="s">
        <v>298</v>
      </c>
      <c r="C296" s="5"/>
      <c r="D296" s="5">
        <v>15</v>
      </c>
      <c r="E296" s="5">
        <v>5000</v>
      </c>
      <c r="F296" s="6">
        <v>10</v>
      </c>
    </row>
    <row r="297" spans="1:6" x14ac:dyDescent="0.25">
      <c r="A297" s="1" t="s">
        <v>289</v>
      </c>
      <c r="B297" t="str">
        <f>VLOOKUP($A297,JEDNOTKA!$A$1:$K$290,2,0)</f>
        <v>UK</v>
      </c>
      <c r="C297" t="str">
        <f>VLOOKUP($A297,JEDNOTKA!$A$1:$K$290,3,0)</f>
        <v>Univerzita Karlova v Praze</v>
      </c>
      <c r="D297" t="e">
        <f>VLOOKUP(C297,Types!$A$2:$B$6,2,0)</f>
        <v>#N/A</v>
      </c>
      <c r="E297" t="str">
        <f>VLOOKUP($A297,JEDNOTKA!$A$1:$K$290,4,0)</f>
        <v>Právnická fakulta</v>
      </c>
      <c r="F297" s="3">
        <f>VLOOKUP($A297,JEDNOTKA!$A$1:$K$290,7,0)</f>
        <v>19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7"/>
  <sheetViews>
    <sheetView showGridLines="0" zoomScale="85" zoomScaleNormal="85" workbookViewId="0">
      <pane xSplit="1" ySplit="2" topLeftCell="D18" activePane="bottomRight" state="frozen"/>
      <selection pane="topRight" activeCell="B1" sqref="B1"/>
      <selection pane="bottomLeft" activeCell="A3" sqref="A3"/>
      <selection pane="bottomRight" activeCell="I4" sqref="I4:V45"/>
    </sheetView>
  </sheetViews>
  <sheetFormatPr defaultRowHeight="15" x14ac:dyDescent="0.25"/>
  <cols>
    <col min="1" max="1" width="63.5703125" bestFit="1" customWidth="1"/>
    <col min="2" max="2" width="34.7109375" bestFit="1" customWidth="1"/>
    <col min="3" max="3" width="12.28515625" bestFit="1" customWidth="1"/>
    <col min="4" max="5" width="12.28515625" customWidth="1"/>
    <col min="6" max="6" width="12.140625" bestFit="1" customWidth="1"/>
  </cols>
  <sheetData>
    <row r="1" spans="1:9" x14ac:dyDescent="0.25">
      <c r="A1" s="19" t="s">
        <v>304</v>
      </c>
      <c r="B1" s="19"/>
      <c r="C1" s="19"/>
      <c r="D1" s="19"/>
      <c r="E1" s="19"/>
      <c r="F1" s="19"/>
    </row>
    <row r="2" spans="1:9" x14ac:dyDescent="0.25">
      <c r="B2" s="1" t="s">
        <v>0</v>
      </c>
      <c r="C2" s="1" t="s">
        <v>1</v>
      </c>
      <c r="D2" s="1"/>
      <c r="E2" s="1" t="s">
        <v>2</v>
      </c>
      <c r="F2" s="2" t="s">
        <v>305</v>
      </c>
      <c r="H2" s="7" t="s">
        <v>308</v>
      </c>
      <c r="I2">
        <v>5000</v>
      </c>
    </row>
    <row r="3" spans="1:9" x14ac:dyDescent="0.25">
      <c r="A3" s="1" t="s">
        <v>9</v>
      </c>
      <c r="B3" t="str">
        <f>VLOOKUP($A3,JEDNOTKA!$A$1:$K$290,2,0)</f>
        <v>MZE</v>
      </c>
      <c r="C3" t="str">
        <f>VLOOKUP($A3,JEDNOTKA!$A$1:$K$290,3,0)</f>
        <v>Ministerstvo zemědělství ČR</v>
      </c>
      <c r="D3" t="e">
        <f>VLOOKUP(C3,Types!$A$2:$B$6,2,0)</f>
        <v>#N/A</v>
      </c>
      <c r="E3" t="str">
        <f>VLOOKUP($A3,JEDNOTKA!$A$1:$K$290,4,0)</f>
        <v>Agritec Plant Research s.r.o.</v>
      </c>
      <c r="F3" s="3">
        <f>VLOOKUP($A3,JEDNOTKA!$A$1:$K$290,8,0)</f>
        <v>21</v>
      </c>
    </row>
    <row r="4" spans="1:9" x14ac:dyDescent="0.25">
      <c r="A4" s="1" t="s">
        <v>10</v>
      </c>
      <c r="B4" t="str">
        <f>VLOOKUP($A4,JEDNOTKA!$A$1:$K$290,2,0)</f>
        <v>MZE</v>
      </c>
      <c r="C4" t="str">
        <f>VLOOKUP($A4,JEDNOTKA!$A$1:$K$290,3,0)</f>
        <v>Ministerstvo zemědělství ČR</v>
      </c>
      <c r="D4" t="e">
        <f>VLOOKUP(C4,Types!$A$2:$B$6,2,0)</f>
        <v>#N/A</v>
      </c>
      <c r="E4" t="str">
        <f>VLOOKUP($A4,JEDNOTKA!$A$1:$K$290,4,0)</f>
        <v>Zemědělský výzkum, spol. s r.o.</v>
      </c>
      <c r="F4" s="3">
        <f>VLOOKUP($A4,JEDNOTKA!$A$1:$K$290,8,0)</f>
        <v>19</v>
      </c>
    </row>
    <row r="5" spans="1:9" x14ac:dyDescent="0.25">
      <c r="A5" s="1" t="s">
        <v>193</v>
      </c>
      <c r="B5" t="str">
        <f>VLOOKUP($A5,JEDNOTKA!$A$1:$K$290,2,0)</f>
        <v>MZE</v>
      </c>
      <c r="C5" t="str">
        <f>VLOOKUP($A5,JEDNOTKA!$A$1:$K$290,3,0)</f>
        <v>Ministerstvo zemědělství ČR</v>
      </c>
      <c r="D5" t="e">
        <f>VLOOKUP(C5,Types!$A$2:$B$6,2,0)</f>
        <v>#N/A</v>
      </c>
      <c r="E5" t="str">
        <f>VLOOKUP($A5,JEDNOTKA!$A$1:$K$290,4,0)</f>
        <v>Výzkumný a šlechtitelský ústav ovocnářský Holovousy s.r.o.</v>
      </c>
      <c r="F5" s="3">
        <f>VLOOKUP($A5,JEDNOTKA!$A$1:$K$290,8,0)</f>
        <v>25</v>
      </c>
    </row>
    <row r="6" spans="1:9" x14ac:dyDescent="0.25">
      <c r="A6" s="1" t="s">
        <v>201</v>
      </c>
      <c r="B6" t="str">
        <f>VLOOKUP($A6,JEDNOTKA!$A$1:$K$290,2,0)</f>
        <v>MZE</v>
      </c>
      <c r="C6" t="str">
        <f>VLOOKUP($A6,JEDNOTKA!$A$1:$K$290,3,0)</f>
        <v>Ministerstvo zemědělství ČR</v>
      </c>
      <c r="D6" t="e">
        <f>VLOOKUP(C6,Types!$A$2:$B$6,2,0)</f>
        <v>#N/A</v>
      </c>
      <c r="E6" t="str">
        <f>VLOOKUP($A6,JEDNOTKA!$A$1:$K$290,4,0)</f>
        <v>Výzkumný ústav pivovarský a sladařský, a.s.</v>
      </c>
      <c r="F6" s="3">
        <f>VLOOKUP($A6,JEDNOTKA!$A$1:$K$290,8,0)</f>
        <v>9</v>
      </c>
    </row>
    <row r="7" spans="1:9" x14ac:dyDescent="0.25">
      <c r="A7" s="1" t="s">
        <v>206</v>
      </c>
      <c r="B7" t="str">
        <f>VLOOKUP($A7,JEDNOTKA!$A$1:$K$290,2,0)</f>
        <v>MZE</v>
      </c>
      <c r="C7" t="str">
        <f>VLOOKUP($A7,JEDNOTKA!$A$1:$K$290,3,0)</f>
        <v>Ministerstvo zemědělství ČR</v>
      </c>
      <c r="D7" t="e">
        <f>VLOOKUP(C7,Types!$A$2:$B$6,2,0)</f>
        <v>#N/A</v>
      </c>
      <c r="E7" t="str">
        <f>VLOOKUP($A7,JEDNOTKA!$A$1:$K$290,4,0)</f>
        <v>Agrotest fyto, s.r.o.</v>
      </c>
      <c r="F7" s="3">
        <f>VLOOKUP($A7,JEDNOTKA!$A$1:$K$290,8,0)</f>
        <v>32</v>
      </c>
    </row>
    <row r="8" spans="1:9" x14ac:dyDescent="0.25">
      <c r="A8" s="1" t="s">
        <v>212</v>
      </c>
      <c r="B8" t="str">
        <f>VLOOKUP($A8,JEDNOTKA!$A$1:$K$290,2,0)</f>
        <v>MZE</v>
      </c>
      <c r="C8" t="str">
        <f>VLOOKUP($A8,JEDNOTKA!$A$1:$K$290,3,0)</f>
        <v>Ministerstvo zemědělství ČR</v>
      </c>
      <c r="D8" t="e">
        <f>VLOOKUP(C8,Types!$A$2:$B$6,2,0)</f>
        <v>#N/A</v>
      </c>
      <c r="E8" t="str">
        <f>VLOOKUP($A8,JEDNOTKA!$A$1:$K$290,4,0)</f>
        <v>Výzkumné centrum SELTON, s.r.o.</v>
      </c>
      <c r="F8" s="3">
        <f>VLOOKUP($A8,JEDNOTKA!$A$1:$K$290,8,0)</f>
        <v>7</v>
      </c>
    </row>
    <row r="9" spans="1:9" x14ac:dyDescent="0.25">
      <c r="A9" s="1" t="s">
        <v>217</v>
      </c>
      <c r="B9" t="str">
        <f>VLOOKUP($A9,JEDNOTKA!$A$1:$K$290,2,0)</f>
        <v>MZE</v>
      </c>
      <c r="C9" t="str">
        <f>VLOOKUP($A9,JEDNOTKA!$A$1:$K$290,3,0)</f>
        <v>Ministerstvo zemědělství ČR</v>
      </c>
      <c r="D9" t="e">
        <f>VLOOKUP(C9,Types!$A$2:$B$6,2,0)</f>
        <v>#N/A</v>
      </c>
      <c r="E9" t="str">
        <f>VLOOKUP($A9,JEDNOTKA!$A$1:$K$290,4,0)</f>
        <v>Výzkumný ústav mlékárenský s.r.o.</v>
      </c>
      <c r="F9" s="3">
        <f>VLOOKUP($A9,JEDNOTKA!$A$1:$K$290,8,0)</f>
        <v>25</v>
      </c>
    </row>
    <row r="10" spans="1:9" x14ac:dyDescent="0.25">
      <c r="A10" s="1" t="s">
        <v>229</v>
      </c>
      <c r="B10" t="str">
        <f>VLOOKUP($A10,JEDNOTKA!$A$1:$K$290,2,0)</f>
        <v>MZE</v>
      </c>
      <c r="C10" t="str">
        <f>VLOOKUP($A10,JEDNOTKA!$A$1:$K$290,3,0)</f>
        <v>Ministerstvo zemědělství ČR</v>
      </c>
      <c r="D10" t="e">
        <f>VLOOKUP(C10,Types!$A$2:$B$6,2,0)</f>
        <v>#N/A</v>
      </c>
      <c r="E10" t="str">
        <f>VLOOKUP($A10,JEDNOTKA!$A$1:$K$290,4,0)</f>
        <v>Ústav zemědělské ekonomiky a informací</v>
      </c>
      <c r="F10" s="3">
        <f>VLOOKUP($A10,JEDNOTKA!$A$1:$K$290,8,0)</f>
        <v>21</v>
      </c>
    </row>
    <row r="11" spans="1:9" x14ac:dyDescent="0.25">
      <c r="A11" s="1" t="s">
        <v>249</v>
      </c>
      <c r="B11" t="str">
        <f>VLOOKUP($A11,JEDNOTKA!$A$1:$K$290,2,0)</f>
        <v>MZE</v>
      </c>
      <c r="C11" t="str">
        <f>VLOOKUP($A11,JEDNOTKA!$A$1:$K$290,3,0)</f>
        <v>Ministerstvo zemědělství ČR</v>
      </c>
      <c r="D11" t="e">
        <f>VLOOKUP(C11,Types!$A$2:$B$6,2,0)</f>
        <v>#N/A</v>
      </c>
      <c r="E11" t="str">
        <f>VLOOKUP($A11,JEDNOTKA!$A$1:$K$290,4,0)</f>
        <v>Výzkumný ústav mlékárenský, s.r.o.</v>
      </c>
      <c r="F11" s="3">
        <f>VLOOKUP($A11,JEDNOTKA!$A$1:$K$290,8,0)</f>
        <v>6</v>
      </c>
    </row>
    <row r="12" spans="1:9" x14ac:dyDescent="0.25">
      <c r="A12" s="1" t="s">
        <v>260</v>
      </c>
      <c r="B12" t="str">
        <f>VLOOKUP($A12,JEDNOTKA!$A$1:$K$290,2,0)</f>
        <v>MZE</v>
      </c>
      <c r="C12" t="str">
        <f>VLOOKUP($A12,JEDNOTKA!$A$1:$K$290,3,0)</f>
        <v>Ministerstvo zemědělství ČR</v>
      </c>
      <c r="D12" t="e">
        <f>VLOOKUP(C12,Types!$A$2:$B$6,2,0)</f>
        <v>#N/A</v>
      </c>
      <c r="E12" t="str">
        <f>VLOOKUP($A12,JEDNOTKA!$A$1:$K$290,4,0)</f>
        <v>Výzkumný ústav bramborářský Havlíčkův Brod, s.r.o.</v>
      </c>
      <c r="F12" s="3">
        <f>VLOOKUP($A12,JEDNOTKA!$A$1:$K$290,8,0)</f>
        <v>2</v>
      </c>
    </row>
    <row r="13" spans="1:9" x14ac:dyDescent="0.25">
      <c r="A13" s="1" t="s">
        <v>286</v>
      </c>
      <c r="B13" t="str">
        <f>VLOOKUP($A13,JEDNOTKA!$A$1:$K$290,2,0)</f>
        <v>MZE</v>
      </c>
      <c r="C13" t="str">
        <f>VLOOKUP($A13,JEDNOTKA!$A$1:$K$290,3,0)</f>
        <v>Ministerstvo zemědělství ČR</v>
      </c>
      <c r="D13" t="e">
        <f>VLOOKUP(C13,Types!$A$2:$B$6,2,0)</f>
        <v>#N/A</v>
      </c>
      <c r="E13" t="str">
        <f>VLOOKUP($A13,JEDNOTKA!$A$1:$K$290,4,0)</f>
        <v>Chmelařský institut s.r.o.</v>
      </c>
      <c r="F13" s="3">
        <f>VLOOKUP($A13,JEDNOTKA!$A$1:$K$290,8,0)</f>
        <v>3</v>
      </c>
    </row>
    <row r="14" spans="1:9" x14ac:dyDescent="0.25">
      <c r="A14" s="1" t="s">
        <v>290</v>
      </c>
      <c r="B14" t="str">
        <f>VLOOKUP($A14,JEDNOTKA!$A$1:$K$290,2,0)</f>
        <v>MZE</v>
      </c>
      <c r="C14" t="str">
        <f>VLOOKUP($A14,JEDNOTKA!$A$1:$K$290,3,0)</f>
        <v>Ministerstvo zemědělství ČR</v>
      </c>
      <c r="D14" t="e">
        <f>VLOOKUP(C14,Types!$A$2:$B$6,2,0)</f>
        <v>#N/A</v>
      </c>
      <c r="E14" t="str">
        <f>VLOOKUP($A14,JEDNOTKA!$A$1:$K$290,4,0)</f>
        <v>Agrovýzkum Rapotín s.r.o.</v>
      </c>
      <c r="F14" s="3">
        <f>VLOOKUP($A14,JEDNOTKA!$A$1:$K$290,8,0)</f>
        <v>24</v>
      </c>
    </row>
    <row r="15" spans="1:9" x14ac:dyDescent="0.25">
      <c r="A15" s="1" t="s">
        <v>44</v>
      </c>
      <c r="B15" t="str">
        <f>VLOOKUP($A15,JEDNOTKA!$A$1:$K$290,2,0)</f>
        <v>MZE</v>
      </c>
      <c r="C15" t="str">
        <f>VLOOKUP($A15,JEDNOTKA!$A$1:$K$290,3,0)</f>
        <v>Ministerstvo zemědělství ČR</v>
      </c>
      <c r="D15" t="e">
        <f>VLOOKUP(C15,Types!$A$2:$B$6,2,0)</f>
        <v>#N/A</v>
      </c>
      <c r="E15" t="str">
        <f>VLOOKUP($A15,JEDNOTKA!$A$1:$K$290,4,0)</f>
        <v>Výzkumný ústav veterinárního lékařství, v.v.i.</v>
      </c>
      <c r="F15" s="3">
        <f>VLOOKUP($A15,JEDNOTKA!$A$1:$K$290,8,0)</f>
        <v>49</v>
      </c>
    </row>
    <row r="16" spans="1:9" x14ac:dyDescent="0.25">
      <c r="A16" s="1" t="s">
        <v>62</v>
      </c>
      <c r="B16" t="str">
        <f>VLOOKUP($A16,JEDNOTKA!$A$1:$K$290,2,0)</f>
        <v>MZE</v>
      </c>
      <c r="C16" t="str">
        <f>VLOOKUP($A16,JEDNOTKA!$A$1:$K$290,3,0)</f>
        <v>Ministerstvo zemědělství ČR</v>
      </c>
      <c r="D16" t="e">
        <f>VLOOKUP(C16,Types!$A$2:$B$6,2,0)</f>
        <v>#N/A</v>
      </c>
      <c r="E16" t="str">
        <f>VLOOKUP($A16,JEDNOTKA!$A$1:$K$290,4,0)</f>
        <v>Výzkumný ústav potravinářský Praha, v.v.i.</v>
      </c>
      <c r="F16" s="3">
        <f>VLOOKUP($A16,JEDNOTKA!$A$1:$K$290,8,0)</f>
        <v>18</v>
      </c>
    </row>
    <row r="17" spans="1:6" x14ac:dyDescent="0.25">
      <c r="A17" s="1" t="s">
        <v>100</v>
      </c>
      <c r="B17" t="str">
        <f>VLOOKUP($A17,JEDNOTKA!$A$1:$K$290,2,0)</f>
        <v>MZE</v>
      </c>
      <c r="C17" t="str">
        <f>VLOOKUP($A17,JEDNOTKA!$A$1:$K$290,3,0)</f>
        <v>Ministerstvo zemědělství ČR</v>
      </c>
      <c r="D17" t="e">
        <f>VLOOKUP(C17,Types!$A$2:$B$6,2,0)</f>
        <v>#N/A</v>
      </c>
      <c r="E17" t="str">
        <f>VLOOKUP($A17,JEDNOTKA!$A$1:$K$290,4,0)</f>
        <v>Výzkumný ústav rostlinné výroby, v.v.i.</v>
      </c>
      <c r="F17" s="3">
        <f>VLOOKUP($A17,JEDNOTKA!$A$1:$K$290,8,0)</f>
        <v>99</v>
      </c>
    </row>
    <row r="18" spans="1:6" x14ac:dyDescent="0.25">
      <c r="A18" s="1" t="s">
        <v>136</v>
      </c>
      <c r="B18" t="str">
        <f>VLOOKUP($A18,JEDNOTKA!$A$1:$K$290,2,0)</f>
        <v>MZE</v>
      </c>
      <c r="C18" t="str">
        <f>VLOOKUP($A18,JEDNOTKA!$A$1:$K$290,3,0)</f>
        <v>Ministerstvo zemědělství ČR</v>
      </c>
      <c r="D18" t="e">
        <f>VLOOKUP(C18,Types!$A$2:$B$6,2,0)</f>
        <v>#N/A</v>
      </c>
      <c r="E18" t="str">
        <f>VLOOKUP($A18,JEDNOTKA!$A$1:$K$290,4,0)</f>
        <v>Výzkumný ústav živočišné výroby, v.v.i.</v>
      </c>
      <c r="F18" s="3">
        <f>VLOOKUP($A18,JEDNOTKA!$A$1:$K$290,8,0)</f>
        <v>76</v>
      </c>
    </row>
    <row r="19" spans="1:6" x14ac:dyDescent="0.25">
      <c r="A19" s="1" t="s">
        <v>156</v>
      </c>
      <c r="B19" t="str">
        <f>VLOOKUP($A19,JEDNOTKA!$A$1:$K$290,2,0)</f>
        <v>MZE</v>
      </c>
      <c r="C19" t="str">
        <f>VLOOKUP($A19,JEDNOTKA!$A$1:$K$290,3,0)</f>
        <v>Ministerstvo zemědělství ČR</v>
      </c>
      <c r="D19" t="e">
        <f>VLOOKUP(C19,Types!$A$2:$B$6,2,0)</f>
        <v>#N/A</v>
      </c>
      <c r="E19" t="str">
        <f>VLOOKUP($A19,JEDNOTKA!$A$1:$K$290,4,0)</f>
        <v>Výzkumný ústav lesního hospodářství a myslivosti, v.v.i.</v>
      </c>
      <c r="F19" s="3">
        <f>VLOOKUP($A19,JEDNOTKA!$A$1:$K$290,8,0)</f>
        <v>148</v>
      </c>
    </row>
    <row r="20" spans="1:6" x14ac:dyDescent="0.25">
      <c r="A20" s="1" t="s">
        <v>170</v>
      </c>
      <c r="B20" t="str">
        <f>VLOOKUP($A20,JEDNOTKA!$A$1:$K$290,2,0)</f>
        <v>MŠMT</v>
      </c>
      <c r="C20" t="str">
        <f>VLOOKUP($A20,JEDNOTKA!$A$1:$K$290,3,0)</f>
        <v>Ministerstvo školství, mládeže a tělovýchovy ČR</v>
      </c>
      <c r="D20" t="e">
        <f>VLOOKUP(C20,Types!$A$2:$B$6,2,0)</f>
        <v>#N/A</v>
      </c>
      <c r="E20" t="str">
        <f>VLOOKUP($A20,JEDNOTKA!$A$1:$K$290,4,0)</f>
        <v>Výzkumný ústav Silva Taroucy pro krajinu a okrasné zahradnictví, v.v.i.</v>
      </c>
      <c r="F20" s="3">
        <f>VLOOKUP($A20,JEDNOTKA!$A$1:$K$290,8,0)</f>
        <v>31</v>
      </c>
    </row>
    <row r="21" spans="1:6" x14ac:dyDescent="0.25">
      <c r="A21" s="1" t="s">
        <v>6</v>
      </c>
      <c r="B21" t="str">
        <f>VLOOKUP($A21,JEDNOTKA!$A$1:$K$290,2,0)</f>
        <v>ČZU</v>
      </c>
      <c r="C21" t="str">
        <f>VLOOKUP($A21,JEDNOTKA!$A$1:$K$290,3,0)</f>
        <v>Česká zemědělská univerzita v Praze</v>
      </c>
      <c r="D21" t="e">
        <f>VLOOKUP(C21,Types!$A$2:$B$6,2,0)</f>
        <v>#N/A</v>
      </c>
      <c r="E21" t="str">
        <f>VLOOKUP($A21,JEDNOTKA!$A$1:$K$290,4,0)</f>
        <v>Fakulta lesnická a dřevařská</v>
      </c>
      <c r="F21" s="3">
        <f>VLOOKUP($A21,JEDNOTKA!$A$1:$K$290,8,0)</f>
        <v>264</v>
      </c>
    </row>
    <row r="22" spans="1:6" x14ac:dyDescent="0.25">
      <c r="A22" s="1" t="s">
        <v>8</v>
      </c>
      <c r="B22" t="str">
        <f>VLOOKUP($A22,JEDNOTKA!$A$1:$K$290,2,0)</f>
        <v>MENDELU</v>
      </c>
      <c r="C22" t="str">
        <f>VLOOKUP($A22,JEDNOTKA!$A$1:$K$290,3,0)</f>
        <v>Mendelova univerzita v Brně</v>
      </c>
      <c r="D22" t="e">
        <f>VLOOKUP(C22,Types!$A$2:$B$6,2,0)</f>
        <v>#N/A</v>
      </c>
      <c r="E22" t="str">
        <f>VLOOKUP($A22,JEDNOTKA!$A$1:$K$290,4,0)</f>
        <v>Agronomická fakulta</v>
      </c>
      <c r="F22" s="3">
        <f>VLOOKUP($A22,JEDNOTKA!$A$1:$K$290,8,0)</f>
        <v>522</v>
      </c>
    </row>
    <row r="23" spans="1:6" x14ac:dyDescent="0.25">
      <c r="A23" s="1" t="s">
        <v>61</v>
      </c>
      <c r="B23" t="str">
        <f>VLOOKUP($A23,JEDNOTKA!$A$1:$K$290,2,0)</f>
        <v>MENDELU</v>
      </c>
      <c r="C23" t="str">
        <f>VLOOKUP($A23,JEDNOTKA!$A$1:$K$290,3,0)</f>
        <v>Mendelova univerzita v Brně</v>
      </c>
      <c r="D23" t="e">
        <f>VLOOKUP(C23,Types!$A$2:$B$6,2,0)</f>
        <v>#N/A</v>
      </c>
      <c r="E23" t="str">
        <f>VLOOKUP($A23,JEDNOTKA!$A$1:$K$290,4,0)</f>
        <v>Zahradnická fakulta (Lednice)</v>
      </c>
      <c r="F23" s="3">
        <f>VLOOKUP($A23,JEDNOTKA!$A$1:$K$290,8,0)</f>
        <v>96</v>
      </c>
    </row>
    <row r="24" spans="1:6" x14ac:dyDescent="0.25">
      <c r="A24" s="1" t="s">
        <v>75</v>
      </c>
      <c r="B24" t="str">
        <f>VLOOKUP($A24,JEDNOTKA!$A$1:$K$290,2,0)</f>
        <v>VFU</v>
      </c>
      <c r="C24" t="str">
        <f>VLOOKUP($A24,JEDNOTKA!$A$1:$K$290,3,0)</f>
        <v>Veterinární a farmaceutická univerzita Brno</v>
      </c>
      <c r="D24" t="e">
        <f>VLOOKUP(C24,Types!$A$2:$B$6,2,0)</f>
        <v>#N/A</v>
      </c>
      <c r="E24" t="str">
        <f>VLOOKUP($A24,JEDNOTKA!$A$1:$K$290,4,0)</f>
        <v>Fakulta veterinární hygieny a ekologie</v>
      </c>
      <c r="F24" s="3">
        <f>VLOOKUP($A24,JEDNOTKA!$A$1:$K$290,8,0)</f>
        <v>211</v>
      </c>
    </row>
    <row r="25" spans="1:6" x14ac:dyDescent="0.25">
      <c r="A25" s="1" t="s">
        <v>76</v>
      </c>
      <c r="B25" t="str">
        <f>VLOOKUP($A25,JEDNOTKA!$A$1:$K$290,2,0)</f>
        <v>VFU</v>
      </c>
      <c r="C25" t="str">
        <f>VLOOKUP($A25,JEDNOTKA!$A$1:$K$290,3,0)</f>
        <v>Veterinární a farmaceutická univerzita Brno</v>
      </c>
      <c r="D25" t="e">
        <f>VLOOKUP(C25,Types!$A$2:$B$6,2,0)</f>
        <v>#N/A</v>
      </c>
      <c r="E25" t="str">
        <f>VLOOKUP($A25,JEDNOTKA!$A$1:$K$290,4,0)</f>
        <v>Rektorát</v>
      </c>
      <c r="F25" s="3">
        <f>VLOOKUP($A25,JEDNOTKA!$A$1:$K$290,8,0)</f>
        <v>8</v>
      </c>
    </row>
    <row r="26" spans="1:6" x14ac:dyDescent="0.25">
      <c r="A26" s="1" t="s">
        <v>84</v>
      </c>
      <c r="B26" t="str">
        <f>VLOOKUP($A26,JEDNOTKA!$A$1:$K$290,2,0)</f>
        <v>VFU</v>
      </c>
      <c r="C26" t="str">
        <f>VLOOKUP($A26,JEDNOTKA!$A$1:$K$290,3,0)</f>
        <v>Veterinární a farmaceutická univerzita Brno</v>
      </c>
      <c r="D26" t="e">
        <f>VLOOKUP(C26,Types!$A$2:$B$6,2,0)</f>
        <v>#N/A</v>
      </c>
      <c r="E26" t="str">
        <f>VLOOKUP($A26,JEDNOTKA!$A$1:$K$290,4,0)</f>
        <v>Fakulta veterinárního lékařství</v>
      </c>
      <c r="F26" s="3">
        <f>VLOOKUP($A26,JEDNOTKA!$A$1:$K$290,8,0)</f>
        <v>82</v>
      </c>
    </row>
    <row r="27" spans="1:6" x14ac:dyDescent="0.25">
      <c r="A27" s="1" t="s">
        <v>96</v>
      </c>
      <c r="B27" t="str">
        <f>VLOOKUP($A27,JEDNOTKA!$A$1:$K$290,2,0)</f>
        <v>ČZU</v>
      </c>
      <c r="C27" t="str">
        <f>VLOOKUP($A27,JEDNOTKA!$A$1:$K$290,3,0)</f>
        <v>Česká zemědělská univerzita v Praze</v>
      </c>
      <c r="D27" t="e">
        <f>VLOOKUP(C27,Types!$A$2:$B$6,2,0)</f>
        <v>#N/A</v>
      </c>
      <c r="E27" t="str">
        <f>VLOOKUP($A27,JEDNOTKA!$A$1:$K$290,4,0)</f>
        <v>Fakulta tropického zemědělství</v>
      </c>
      <c r="F27" s="3">
        <f>VLOOKUP($A27,JEDNOTKA!$A$1:$K$290,8,0)</f>
        <v>17</v>
      </c>
    </row>
    <row r="28" spans="1:6" x14ac:dyDescent="0.25">
      <c r="A28" s="1" t="s">
        <v>104</v>
      </c>
      <c r="B28" t="str">
        <f>VLOOKUP($A28,JEDNOTKA!$A$1:$K$290,2,0)</f>
        <v>MENDELU</v>
      </c>
      <c r="C28" t="str">
        <f>VLOOKUP($A28,JEDNOTKA!$A$1:$K$290,3,0)</f>
        <v>Mendelova univerzita v Brně</v>
      </c>
      <c r="D28" t="e">
        <f>VLOOKUP(C28,Types!$A$2:$B$6,2,0)</f>
        <v>#N/A</v>
      </c>
      <c r="E28" t="str">
        <f>VLOOKUP($A28,JEDNOTKA!$A$1:$K$290,4,0)</f>
        <v>Lesnická a dřevařská fakulta</v>
      </c>
      <c r="F28" s="3">
        <f>VLOOKUP($A28,JEDNOTKA!$A$1:$K$290,8,0)</f>
        <v>278</v>
      </c>
    </row>
    <row r="29" spans="1:6" x14ac:dyDescent="0.25">
      <c r="A29" s="1" t="s">
        <v>113</v>
      </c>
      <c r="B29" t="str">
        <f>VLOOKUP($A29,JEDNOTKA!$A$1:$K$290,2,0)</f>
        <v>JČU</v>
      </c>
      <c r="C29" t="str">
        <f>VLOOKUP($A29,JEDNOTKA!$A$1:$K$290,3,0)</f>
        <v>Jihočeská univerzita v Českých Budějovicích</v>
      </c>
      <c r="D29" t="e">
        <f>VLOOKUP(C29,Types!$A$2:$B$6,2,0)</f>
        <v>#N/A</v>
      </c>
      <c r="E29" t="str">
        <f>VLOOKUP($A29,JEDNOTKA!$A$1:$K$290,4,0)</f>
        <v>Fakulta rybářství a ochrany vod</v>
      </c>
      <c r="F29" s="3">
        <f>VLOOKUP($A29,JEDNOTKA!$A$1:$K$290,8,0)</f>
        <v>45</v>
      </c>
    </row>
    <row r="30" spans="1:6" x14ac:dyDescent="0.25">
      <c r="A30" s="1" t="s">
        <v>130</v>
      </c>
      <c r="B30" t="str">
        <f>VLOOKUP($A30,JEDNOTKA!$A$1:$K$290,2,0)</f>
        <v>ČZU</v>
      </c>
      <c r="C30" t="str">
        <f>VLOOKUP($A30,JEDNOTKA!$A$1:$K$290,3,0)</f>
        <v>Česká zemědělská univerzita v Praze</v>
      </c>
      <c r="D30" t="e">
        <f>VLOOKUP(C30,Types!$A$2:$B$6,2,0)</f>
        <v>#N/A</v>
      </c>
      <c r="E30" t="str">
        <f>VLOOKUP($A30,JEDNOTKA!$A$1:$K$290,4,0)</f>
        <v>Fakulta agrobiologie, potravinových a přírodních zdrojů</v>
      </c>
      <c r="F30" s="3">
        <f>VLOOKUP($A30,JEDNOTKA!$A$1:$K$290,8,0)</f>
        <v>303</v>
      </c>
    </row>
    <row r="31" spans="1:6" x14ac:dyDescent="0.25">
      <c r="A31" s="1" t="s">
        <v>163</v>
      </c>
      <c r="B31" t="str">
        <f>VLOOKUP($A31,JEDNOTKA!$A$1:$K$290,2,0)</f>
        <v>JČU</v>
      </c>
      <c r="C31" t="str">
        <f>VLOOKUP($A31,JEDNOTKA!$A$1:$K$290,3,0)</f>
        <v>Jihočeská univerzita v Českých Budějovicích</v>
      </c>
      <c r="D31" t="e">
        <f>VLOOKUP(C31,Types!$A$2:$B$6,2,0)</f>
        <v>#N/A</v>
      </c>
      <c r="E31" t="str">
        <f>VLOOKUP($A31,JEDNOTKA!$A$1:$K$290,4,0)</f>
        <v>Zemědělská fakulta</v>
      </c>
      <c r="F31" s="3">
        <f>VLOOKUP($A31,JEDNOTKA!$A$1:$K$290,8,0)</f>
        <v>51</v>
      </c>
    </row>
    <row r="32" spans="1:6" x14ac:dyDescent="0.25">
      <c r="A32" s="4" t="s">
        <v>307</v>
      </c>
      <c r="B32" s="5" t="s">
        <v>294</v>
      </c>
      <c r="C32" s="5"/>
      <c r="D32" s="5">
        <v>15</v>
      </c>
      <c r="E32" s="5">
        <v>5000</v>
      </c>
      <c r="F32" s="6">
        <v>10</v>
      </c>
    </row>
    <row r="33" spans="1:6" x14ac:dyDescent="0.25">
      <c r="A33" s="1" t="s">
        <v>226</v>
      </c>
      <c r="B33" t="str">
        <f>VLOOKUP($A33,JEDNOTKA!$A$1:$K$290,2,0)</f>
        <v>ČZU</v>
      </c>
      <c r="C33" t="str">
        <f>VLOOKUP($A33,JEDNOTKA!$A$1:$K$290,3,0)</f>
        <v>Česká zemědělská univerzita v Praze</v>
      </c>
      <c r="D33" t="e">
        <f>VLOOKUP(C33,Types!$A$2:$B$6,2,0)</f>
        <v>#N/A</v>
      </c>
      <c r="E33" t="str">
        <f>VLOOKUP($A33,JEDNOTKA!$A$1:$K$290,4,0)</f>
        <v>Institut tropů a subtropů</v>
      </c>
      <c r="F33" s="3">
        <f>VLOOKUP($A33,JEDNOTKA!$A$1:$K$290,8,0)</f>
        <v>8</v>
      </c>
    </row>
    <row r="34" spans="1:6" x14ac:dyDescent="0.25">
      <c r="A34" s="1" t="s">
        <v>274</v>
      </c>
      <c r="B34" t="str">
        <f>VLOOKUP($A34,JEDNOTKA!$A$1:$K$290,2,0)</f>
        <v>MPO</v>
      </c>
      <c r="C34" t="str">
        <f>VLOOKUP($A34,JEDNOTKA!$A$1:$K$290,3,0)</f>
        <v>Ministerstvo průmyslu a obchodu ČR</v>
      </c>
      <c r="D34" t="e">
        <f>VLOOKUP(C34,Types!$A$2:$B$6,2,0)</f>
        <v>#N/A</v>
      </c>
      <c r="E34" t="str">
        <f>VLOOKUP($A34,JEDNOTKA!$A$1:$K$290,4,0)</f>
        <v>Unipetrol výzkumně vzdělávací centrum, a.s.</v>
      </c>
      <c r="F34" s="3">
        <f>VLOOKUP($A34,JEDNOTKA!$A$1:$K$290,8,0)</f>
        <v>8</v>
      </c>
    </row>
    <row r="35" spans="1:6" x14ac:dyDescent="0.25">
      <c r="A35" s="1" t="s">
        <v>292</v>
      </c>
      <c r="B35" t="str">
        <f>VLOOKUP($A35,JEDNOTKA!$A$1:$K$290,2,0)</f>
        <v>MŠMT</v>
      </c>
      <c r="C35" t="str">
        <f>VLOOKUP($A35,JEDNOTKA!$A$1:$K$290,3,0)</f>
        <v>Ministerstvo školství, mládeže a tělovýchovy ČR</v>
      </c>
      <c r="D35" t="e">
        <f>VLOOKUP(C35,Types!$A$2:$B$6,2,0)</f>
        <v>#N/A</v>
      </c>
      <c r="E35" t="str">
        <f>VLOOKUP($A35,JEDNOTKA!$A$1:$K$290,4,0)</f>
        <v>ŠKODA AUTO VYSOKÁ ŠKOLA o.p.s.</v>
      </c>
      <c r="F35" s="3">
        <f>VLOOKUP($A35,JEDNOTKA!$A$1:$K$290,8,0)</f>
        <v>8</v>
      </c>
    </row>
    <row r="36" spans="1:6" x14ac:dyDescent="0.25">
      <c r="A36" s="1" t="s">
        <v>141</v>
      </c>
      <c r="B36" t="str">
        <f>VLOOKUP($A36,JEDNOTKA!$A$1:$K$290,2,0)</f>
        <v>MPO</v>
      </c>
      <c r="C36" t="str">
        <f>VLOOKUP($A36,JEDNOTKA!$A$1:$K$290,3,0)</f>
        <v>Ministerstvo průmyslu a obchodu ČR</v>
      </c>
      <c r="D36" t="e">
        <f>VLOOKUP(C36,Types!$A$2:$B$6,2,0)</f>
        <v>#N/A</v>
      </c>
      <c r="E36" t="str">
        <f>VLOOKUP($A36,JEDNOTKA!$A$1:$K$290,4,0)</f>
        <v>Výzkumný a zkušební letecký ústav, a.s.</v>
      </c>
      <c r="F36" s="3">
        <f>VLOOKUP($A36,JEDNOTKA!$A$1:$K$290,8,0)</f>
        <v>6</v>
      </c>
    </row>
    <row r="37" spans="1:6" x14ac:dyDescent="0.25">
      <c r="A37" s="1" t="s">
        <v>159</v>
      </c>
      <c r="B37" t="str">
        <f>VLOOKUP($A37,JEDNOTKA!$A$1:$K$290,2,0)</f>
        <v>MPO</v>
      </c>
      <c r="C37" t="str">
        <f>VLOOKUP($A37,JEDNOTKA!$A$1:$K$290,3,0)</f>
        <v>Ministerstvo průmyslu a obchodu ČR</v>
      </c>
      <c r="D37" t="e">
        <f>VLOOKUP(C37,Types!$A$2:$B$6,2,0)</f>
        <v>#N/A</v>
      </c>
      <c r="E37" t="str">
        <f>VLOOKUP($A37,JEDNOTKA!$A$1:$K$290,4,0)</f>
        <v>SVÚOM s.r.o.</v>
      </c>
      <c r="F37" s="3">
        <f>VLOOKUP($A37,JEDNOTKA!$A$1:$K$290,8,0)</f>
        <v>3</v>
      </c>
    </row>
    <row r="38" spans="1:6" x14ac:dyDescent="0.25">
      <c r="A38" s="1" t="s">
        <v>181</v>
      </c>
      <c r="B38" t="str">
        <f>VLOOKUP($A38,JEDNOTKA!$A$1:$K$290,2,0)</f>
        <v>MPO</v>
      </c>
      <c r="C38" t="str">
        <f>VLOOKUP($A38,JEDNOTKA!$A$1:$K$290,3,0)</f>
        <v>Ministerstvo průmyslu a obchodu ČR</v>
      </c>
      <c r="D38" t="e">
        <f>VLOOKUP(C38,Types!$A$2:$B$6,2,0)</f>
        <v>#N/A</v>
      </c>
      <c r="E38" t="str">
        <f>VLOOKUP($A38,JEDNOTKA!$A$1:$K$290,4,0)</f>
        <v>SVÚM a.s.</v>
      </c>
      <c r="F38" s="3">
        <f>VLOOKUP($A38,JEDNOTKA!$A$1:$K$290,8,0)</f>
        <v>4</v>
      </c>
    </row>
    <row r="39" spans="1:6" x14ac:dyDescent="0.25">
      <c r="A39" s="1" t="s">
        <v>214</v>
      </c>
      <c r="B39" t="str">
        <f>VLOOKUP($A39,JEDNOTKA!$A$1:$K$290,2,0)</f>
        <v>MPO</v>
      </c>
      <c r="C39" t="str">
        <f>VLOOKUP($A39,JEDNOTKA!$A$1:$K$290,3,0)</f>
        <v>Ministerstvo průmyslu a obchodu ČR</v>
      </c>
      <c r="D39" t="e">
        <f>VLOOKUP(C39,Types!$A$2:$B$6,2,0)</f>
        <v>#N/A</v>
      </c>
      <c r="E39" t="str">
        <f>VLOOKUP($A39,JEDNOTKA!$A$1:$K$290,4,0)</f>
        <v>MemBrain s.r.o.</v>
      </c>
      <c r="F39" s="3">
        <f>VLOOKUP($A39,JEDNOTKA!$A$1:$K$290,8,0)</f>
        <v>2</v>
      </c>
    </row>
    <row r="40" spans="1:6" x14ac:dyDescent="0.25">
      <c r="A40" s="1" t="s">
        <v>244</v>
      </c>
      <c r="B40" t="str">
        <f>VLOOKUP($A40,JEDNOTKA!$A$1:$K$290,2,0)</f>
        <v>MPO</v>
      </c>
      <c r="C40" t="str">
        <f>VLOOKUP($A40,JEDNOTKA!$A$1:$K$290,3,0)</f>
        <v>Ministerstvo průmyslu a obchodu ČR</v>
      </c>
      <c r="D40" t="e">
        <f>VLOOKUP(C40,Types!$A$2:$B$6,2,0)</f>
        <v>#N/A</v>
      </c>
      <c r="E40" t="str">
        <f>VLOOKUP($A40,JEDNOTKA!$A$1:$K$290,4,0)</f>
        <v>COMTES FHT a.s.</v>
      </c>
      <c r="F40" s="3">
        <f>VLOOKUP($A40,JEDNOTKA!$A$1:$K$290,8,0)</f>
        <v>5</v>
      </c>
    </row>
    <row r="41" spans="1:6" x14ac:dyDescent="0.25">
      <c r="A41" s="1" t="s">
        <v>266</v>
      </c>
      <c r="B41" t="str">
        <f>VLOOKUP($A41,JEDNOTKA!$A$1:$K$290,2,0)</f>
        <v>MŠMT</v>
      </c>
      <c r="C41" t="str">
        <f>VLOOKUP($A41,JEDNOTKA!$A$1:$K$290,3,0)</f>
        <v>Ministerstvo školství, mládeže a tělovýchovy ČR</v>
      </c>
      <c r="D41" t="e">
        <f>VLOOKUP(C41,Types!$A$2:$B$6,2,0)</f>
        <v>#N/A</v>
      </c>
      <c r="E41" t="str">
        <f>VLOOKUP($A41,JEDNOTKA!$A$1:$K$290,4,0)</f>
        <v>Centrum dopravního výzkumu, v.v.i.</v>
      </c>
      <c r="F41" s="3">
        <f>VLOOKUP($A41,JEDNOTKA!$A$1:$K$290,8,0)</f>
        <v>8</v>
      </c>
    </row>
    <row r="42" spans="1:6" x14ac:dyDescent="0.25">
      <c r="A42" s="1" t="s">
        <v>270</v>
      </c>
      <c r="B42" t="str">
        <f>VLOOKUP($A42,JEDNOTKA!$A$1:$K$290,2,0)</f>
        <v>MPO</v>
      </c>
      <c r="C42" t="str">
        <f>VLOOKUP($A42,JEDNOTKA!$A$1:$K$290,3,0)</f>
        <v>Ministerstvo průmyslu a obchodu ČR</v>
      </c>
      <c r="D42" t="e">
        <f>VLOOKUP(C42,Types!$A$2:$B$6,2,0)</f>
        <v>#N/A</v>
      </c>
      <c r="E42" t="str">
        <f>VLOOKUP($A42,JEDNOTKA!$A$1:$K$290,4,0)</f>
        <v>VÚTS, a.s.</v>
      </c>
      <c r="F42" s="3">
        <f>VLOOKUP($A42,JEDNOTKA!$A$1:$K$290,8,0)</f>
        <v>0</v>
      </c>
    </row>
    <row r="43" spans="1:6" x14ac:dyDescent="0.25">
      <c r="A43" s="1" t="s">
        <v>281</v>
      </c>
      <c r="B43" t="str">
        <f>VLOOKUP($A43,JEDNOTKA!$A$1:$K$290,2,0)</f>
        <v>MPO</v>
      </c>
      <c r="C43" t="str">
        <f>VLOOKUP($A43,JEDNOTKA!$A$1:$K$290,3,0)</f>
        <v>Ministerstvo průmyslu a obchodu ČR</v>
      </c>
      <c r="D43" t="e">
        <f>VLOOKUP(C43,Types!$A$2:$B$6,2,0)</f>
        <v>#N/A</v>
      </c>
      <c r="E43" t="str">
        <f>VLOOKUP($A43,JEDNOTKA!$A$1:$K$290,4,0)</f>
        <v>Výzkumný a zkušební ústav Plzeň s.r.o.</v>
      </c>
      <c r="F43" s="3">
        <f>VLOOKUP($A43,JEDNOTKA!$A$1:$K$290,8,0)</f>
        <v>7</v>
      </c>
    </row>
    <row r="44" spans="1:6" x14ac:dyDescent="0.25">
      <c r="A44" s="1" t="s">
        <v>236</v>
      </c>
      <c r="B44" t="str">
        <f>VLOOKUP($A44,JEDNOTKA!$A$1:$K$290,2,0)</f>
        <v>MZE</v>
      </c>
      <c r="C44" t="str">
        <f>VLOOKUP($A44,JEDNOTKA!$A$1:$K$290,3,0)</f>
        <v>Ministerstvo zemědělství ČR</v>
      </c>
      <c r="D44" t="e">
        <f>VLOOKUP(C44,Types!$A$2:$B$6,2,0)</f>
        <v>#N/A</v>
      </c>
      <c r="E44" t="str">
        <f>VLOOKUP($A44,JEDNOTKA!$A$1:$K$290,4,0)</f>
        <v>Výzkumný ústav zemědělské techniky, v.v.i.</v>
      </c>
      <c r="F44" s="3">
        <f>VLOOKUP($A44,JEDNOTKA!$A$1:$K$290,8,0)</f>
        <v>14</v>
      </c>
    </row>
    <row r="45" spans="1:6" x14ac:dyDescent="0.25">
      <c r="A45" s="1" t="s">
        <v>65</v>
      </c>
      <c r="B45" t="str">
        <f>VLOOKUP($A45,JEDNOTKA!$A$1:$K$290,2,0)</f>
        <v>AVČR</v>
      </c>
      <c r="C45" t="str">
        <f>VLOOKUP($A45,JEDNOTKA!$A$1:$K$290,3,0)</f>
        <v>Akademie věd ČR</v>
      </c>
      <c r="D45" t="e">
        <f>VLOOKUP(C45,Types!$A$2:$B$6,2,0)</f>
        <v>#N/A</v>
      </c>
      <c r="E45" t="str">
        <f>VLOOKUP($A45,JEDNOTKA!$A$1:$K$290,4,0)</f>
        <v>Ústav fotoniky a elektroniky AV ČR, v. v. i.</v>
      </c>
      <c r="F45" s="3">
        <f>VLOOKUP($A45,JEDNOTKA!$A$1:$K$290,8,0)</f>
        <v>4</v>
      </c>
    </row>
    <row r="46" spans="1:6" x14ac:dyDescent="0.25">
      <c r="A46" s="1" t="s">
        <v>115</v>
      </c>
      <c r="B46" t="str">
        <f>VLOOKUP($A46,JEDNOTKA!$A$1:$K$290,2,0)</f>
        <v>AVČR</v>
      </c>
      <c r="C46" t="str">
        <f>VLOOKUP($A46,JEDNOTKA!$A$1:$K$290,3,0)</f>
        <v>Akademie věd ČR</v>
      </c>
      <c r="D46" t="e">
        <f>VLOOKUP(C46,Types!$A$2:$B$6,2,0)</f>
        <v>#N/A</v>
      </c>
      <c r="E46" t="str">
        <f>VLOOKUP($A46,JEDNOTKA!$A$1:$K$290,4,0)</f>
        <v>Ústav fyziky materiálů AV ČR, v. v. i.</v>
      </c>
      <c r="F46" s="3">
        <f>VLOOKUP($A46,JEDNOTKA!$A$1:$K$290,8,0)</f>
        <v>27</v>
      </c>
    </row>
    <row r="47" spans="1:6" x14ac:dyDescent="0.25">
      <c r="A47" s="1" t="s">
        <v>177</v>
      </c>
      <c r="B47" t="str">
        <f>VLOOKUP($A47,JEDNOTKA!$A$1:$K$290,2,0)</f>
        <v>AVČR</v>
      </c>
      <c r="C47" t="str">
        <f>VLOOKUP($A47,JEDNOTKA!$A$1:$K$290,3,0)</f>
        <v>Akademie věd ČR</v>
      </c>
      <c r="D47" t="e">
        <f>VLOOKUP(C47,Types!$A$2:$B$6,2,0)</f>
        <v>#N/A</v>
      </c>
      <c r="E47" t="str">
        <f>VLOOKUP($A47,JEDNOTKA!$A$1:$K$290,4,0)</f>
        <v>Ústav přístrojové techniky AV ČR, v. v. i.</v>
      </c>
      <c r="F47" s="3">
        <f>VLOOKUP($A47,JEDNOTKA!$A$1:$K$290,8,0)</f>
        <v>9</v>
      </c>
    </row>
    <row r="48" spans="1:6" x14ac:dyDescent="0.25">
      <c r="A48" s="1" t="s">
        <v>178</v>
      </c>
      <c r="B48" t="str">
        <f>VLOOKUP($A48,JEDNOTKA!$A$1:$K$290,2,0)</f>
        <v>AVČR</v>
      </c>
      <c r="C48" t="str">
        <f>VLOOKUP($A48,JEDNOTKA!$A$1:$K$290,3,0)</f>
        <v>Akademie věd ČR</v>
      </c>
      <c r="D48" t="e">
        <f>VLOOKUP(C48,Types!$A$2:$B$6,2,0)</f>
        <v>#N/A</v>
      </c>
      <c r="E48" t="str">
        <f>VLOOKUP($A48,JEDNOTKA!$A$1:$K$290,4,0)</f>
        <v>Ústav teoretické a aplikované mechaniky AV ČR, v. v. i.</v>
      </c>
      <c r="F48" s="3">
        <f>VLOOKUP($A48,JEDNOTKA!$A$1:$K$290,8,0)</f>
        <v>22</v>
      </c>
    </row>
    <row r="49" spans="1:6" x14ac:dyDescent="0.25">
      <c r="A49" s="1" t="s">
        <v>23</v>
      </c>
      <c r="B49" t="str">
        <f>VLOOKUP($A49,JEDNOTKA!$A$1:$K$290,2,0)</f>
        <v>ČVUT</v>
      </c>
      <c r="C49" t="str">
        <f>VLOOKUP($A49,JEDNOTKA!$A$1:$K$290,3,0)</f>
        <v>České vysoké učení technické v Praze</v>
      </c>
      <c r="D49" t="e">
        <f>VLOOKUP(C49,Types!$A$2:$B$6,2,0)</f>
        <v>#N/A</v>
      </c>
      <c r="E49" t="str">
        <f>VLOOKUP($A49,JEDNOTKA!$A$1:$K$290,4,0)</f>
        <v>Fakulta strojní</v>
      </c>
      <c r="F49" s="3">
        <f>VLOOKUP($A49,JEDNOTKA!$A$1:$K$290,8,0)</f>
        <v>137</v>
      </c>
    </row>
    <row r="50" spans="1:6" x14ac:dyDescent="0.25">
      <c r="A50" s="1" t="s">
        <v>88</v>
      </c>
      <c r="B50" t="str">
        <f>VLOOKUP($A50,JEDNOTKA!$A$1:$K$290,2,0)</f>
        <v>VŠCHT</v>
      </c>
      <c r="C50" t="str">
        <f>VLOOKUP($A50,JEDNOTKA!$A$1:$K$290,3,0)</f>
        <v>Vysoká škola chemicko-technologická v Praze</v>
      </c>
      <c r="D50" t="e">
        <f>VLOOKUP(C50,Types!$A$2:$B$6,2,0)</f>
        <v>#N/A</v>
      </c>
      <c r="E50" t="str">
        <f>VLOOKUP($A50,JEDNOTKA!$A$1:$K$290,4,0)</f>
        <v>Fakulta chemicko-inženýrská</v>
      </c>
      <c r="F50" s="3">
        <f>VLOOKUP($A50,JEDNOTKA!$A$1:$K$290,8,0)</f>
        <v>62</v>
      </c>
    </row>
    <row r="51" spans="1:6" x14ac:dyDescent="0.25">
      <c r="A51" s="1" t="s">
        <v>105</v>
      </c>
      <c r="B51" t="str">
        <f>VLOOKUP($A51,JEDNOTKA!$A$1:$K$290,2,0)</f>
        <v>VŠB-TUO</v>
      </c>
      <c r="C51" t="str">
        <f>VLOOKUP($A51,JEDNOTKA!$A$1:$K$290,3,0)</f>
        <v>Vysoká škola báňská - Technická univerzita Ostrava</v>
      </c>
      <c r="D51" t="e">
        <f>VLOOKUP(C51,Types!$A$2:$B$6,2,0)</f>
        <v>#N/A</v>
      </c>
      <c r="E51" t="str">
        <f>VLOOKUP($A51,JEDNOTKA!$A$1:$K$290,4,0)</f>
        <v>Fakulta elektrotechniky a informatiky</v>
      </c>
      <c r="F51" s="3">
        <f>VLOOKUP($A51,JEDNOTKA!$A$1:$K$290,8,0)</f>
        <v>119</v>
      </c>
    </row>
    <row r="52" spans="1:6" x14ac:dyDescent="0.25">
      <c r="A52" s="1" t="s">
        <v>139</v>
      </c>
      <c r="B52" t="str">
        <f>VLOOKUP($A52,JEDNOTKA!$A$1:$K$290,2,0)</f>
        <v>VŠB-TUO</v>
      </c>
      <c r="C52" t="str">
        <f>VLOOKUP($A52,JEDNOTKA!$A$1:$K$290,3,0)</f>
        <v>Vysoká škola báňská - Technická univerzita Ostrava</v>
      </c>
      <c r="D52" t="e">
        <f>VLOOKUP(C52,Types!$A$2:$B$6,2,0)</f>
        <v>#N/A</v>
      </c>
      <c r="E52" t="str">
        <f>VLOOKUP($A52,JEDNOTKA!$A$1:$K$290,4,0)</f>
        <v>Fakulta bezpečnostního inženýrství</v>
      </c>
      <c r="F52" s="3">
        <f>VLOOKUP($A52,JEDNOTKA!$A$1:$K$290,8,0)</f>
        <v>41</v>
      </c>
    </row>
    <row r="53" spans="1:6" x14ac:dyDescent="0.25">
      <c r="A53" s="1" t="s">
        <v>147</v>
      </c>
      <c r="B53" t="str">
        <f>VLOOKUP($A53,JEDNOTKA!$A$1:$K$290,2,0)</f>
        <v>ZČU</v>
      </c>
      <c r="C53" t="str">
        <f>VLOOKUP($A53,JEDNOTKA!$A$1:$K$290,3,0)</f>
        <v>Západočeská univerzita v Plzni</v>
      </c>
      <c r="D53" t="e">
        <f>VLOOKUP(C53,Types!$A$2:$B$6,2,0)</f>
        <v>#N/A</v>
      </c>
      <c r="E53" t="str">
        <f>VLOOKUP($A53,JEDNOTKA!$A$1:$K$290,4,0)</f>
        <v>Fakulta aplikovaných věd</v>
      </c>
      <c r="F53" s="3">
        <f>VLOOKUP($A53,JEDNOTKA!$A$1:$K$290,8,0)</f>
        <v>24</v>
      </c>
    </row>
    <row r="54" spans="1:6" x14ac:dyDescent="0.25">
      <c r="A54" s="1" t="s">
        <v>195</v>
      </c>
      <c r="B54" t="str">
        <f>VLOOKUP($A54,JEDNOTKA!$A$1:$K$290,2,0)</f>
        <v>TUL</v>
      </c>
      <c r="C54" t="str">
        <f>VLOOKUP($A54,JEDNOTKA!$A$1:$K$290,3,0)</f>
        <v>Technická univerzita v Liberci</v>
      </c>
      <c r="D54" t="e">
        <f>VLOOKUP(C54,Types!$A$2:$B$6,2,0)</f>
        <v>#N/A</v>
      </c>
      <c r="E54" t="str">
        <f>VLOOKUP($A54,JEDNOTKA!$A$1:$K$290,4,0)</f>
        <v>Ústav pro nanomateriály, pokročilé technologie a inovace</v>
      </c>
      <c r="F54" s="3">
        <f>VLOOKUP($A54,JEDNOTKA!$A$1:$K$290,8,0)</f>
        <v>23</v>
      </c>
    </row>
    <row r="55" spans="1:6" x14ac:dyDescent="0.25">
      <c r="A55" s="1" t="s">
        <v>253</v>
      </c>
      <c r="B55" t="str">
        <f>VLOOKUP($A55,JEDNOTKA!$A$1:$K$290,2,0)</f>
        <v>UPCE</v>
      </c>
      <c r="C55" t="str">
        <f>VLOOKUP($A55,JEDNOTKA!$A$1:$K$290,3,0)</f>
        <v>Univerzita Pardubice</v>
      </c>
      <c r="D55" t="e">
        <f>VLOOKUP(C55,Types!$A$2:$B$6,2,0)</f>
        <v>#N/A</v>
      </c>
      <c r="E55" t="str">
        <f>VLOOKUP($A55,JEDNOTKA!$A$1:$K$290,4,0)</f>
        <v>Fakulta elektrotechniky a informatiky</v>
      </c>
      <c r="F55" s="3">
        <f>VLOOKUP($A55,JEDNOTKA!$A$1:$K$290,8,0)</f>
        <v>3</v>
      </c>
    </row>
    <row r="56" spans="1:6" x14ac:dyDescent="0.25">
      <c r="A56" s="1" t="s">
        <v>5</v>
      </c>
      <c r="B56" t="str">
        <f>VLOOKUP($A56,JEDNOTKA!$A$1:$K$290,2,0)</f>
        <v>UO</v>
      </c>
      <c r="C56" t="str">
        <f>VLOOKUP($A56,JEDNOTKA!$A$1:$K$290,3,0)</f>
        <v>Univerzita obrany</v>
      </c>
      <c r="D56" t="e">
        <f>VLOOKUP(C56,Types!$A$2:$B$6,2,0)</f>
        <v>#N/A</v>
      </c>
      <c r="E56" t="str">
        <f>VLOOKUP($A56,JEDNOTKA!$A$1:$K$290,4,0)</f>
        <v>Fakulta vojenských technologií Brno</v>
      </c>
      <c r="F56" s="3">
        <f>VLOOKUP($A56,JEDNOTKA!$A$1:$K$290,8,0)</f>
        <v>73</v>
      </c>
    </row>
    <row r="57" spans="1:6" x14ac:dyDescent="0.25">
      <c r="A57" s="1" t="s">
        <v>30</v>
      </c>
      <c r="B57" t="str">
        <f>VLOOKUP($A57,JEDNOTKA!$A$1:$K$290,2,0)</f>
        <v>ČVUT</v>
      </c>
      <c r="C57" t="str">
        <f>VLOOKUP($A57,JEDNOTKA!$A$1:$K$290,3,0)</f>
        <v>České vysoké učení technické v Praze</v>
      </c>
      <c r="D57" t="e">
        <f>VLOOKUP(C57,Types!$A$2:$B$6,2,0)</f>
        <v>#N/A</v>
      </c>
      <c r="E57" t="str">
        <f>VLOOKUP($A57,JEDNOTKA!$A$1:$K$290,4,0)</f>
        <v>Fakulta elektrotechnická</v>
      </c>
      <c r="F57" s="3">
        <f>VLOOKUP($A57,JEDNOTKA!$A$1:$K$290,8,0)</f>
        <v>142</v>
      </c>
    </row>
    <row r="58" spans="1:6" x14ac:dyDescent="0.25">
      <c r="A58" s="1" t="s">
        <v>31</v>
      </c>
      <c r="B58" t="str">
        <f>VLOOKUP($A58,JEDNOTKA!$A$1:$K$290,2,0)</f>
        <v>VUT</v>
      </c>
      <c r="C58" t="str">
        <f>VLOOKUP($A58,JEDNOTKA!$A$1:$K$290,3,0)</f>
        <v>Vysoké učení technické v Brně</v>
      </c>
      <c r="D58" t="e">
        <f>VLOOKUP(C58,Types!$A$2:$B$6,2,0)</f>
        <v>#N/A</v>
      </c>
      <c r="E58" t="str">
        <f>VLOOKUP($A58,JEDNOTKA!$A$1:$K$290,4,0)</f>
        <v>Fakulta elektrotechniky a komunikačních technologií</v>
      </c>
      <c r="F58" s="3">
        <f>VLOOKUP($A58,JEDNOTKA!$A$1:$K$290,8,0)</f>
        <v>76</v>
      </c>
    </row>
    <row r="59" spans="1:6" x14ac:dyDescent="0.25">
      <c r="A59" s="1" t="s">
        <v>48</v>
      </c>
      <c r="B59" t="str">
        <f>VLOOKUP($A59,JEDNOTKA!$A$1:$K$290,2,0)</f>
        <v>VUT</v>
      </c>
      <c r="C59" t="str">
        <f>VLOOKUP($A59,JEDNOTKA!$A$1:$K$290,3,0)</f>
        <v>Vysoké učení technické v Brně</v>
      </c>
      <c r="D59" t="e">
        <f>VLOOKUP(C59,Types!$A$2:$B$6,2,0)</f>
        <v>#N/A</v>
      </c>
      <c r="E59" t="str">
        <f>VLOOKUP($A59,JEDNOTKA!$A$1:$K$290,4,0)</f>
        <v>Fakulta strojního inženýrství</v>
      </c>
      <c r="F59" s="3">
        <f>VLOOKUP($A59,JEDNOTKA!$A$1:$K$290,8,0)</f>
        <v>109</v>
      </c>
    </row>
    <row r="60" spans="1:6" x14ac:dyDescent="0.25">
      <c r="A60" s="1" t="s">
        <v>52</v>
      </c>
      <c r="B60" t="str">
        <f>VLOOKUP($A60,JEDNOTKA!$A$1:$K$290,2,0)</f>
        <v>VŠB-TUO</v>
      </c>
      <c r="C60" t="str">
        <f>VLOOKUP($A60,JEDNOTKA!$A$1:$K$290,3,0)</f>
        <v>Vysoká škola báňská - Technická univerzita Ostrava</v>
      </c>
      <c r="D60" t="e">
        <f>VLOOKUP(C60,Types!$A$2:$B$6,2,0)</f>
        <v>#N/A</v>
      </c>
      <c r="E60" t="str">
        <f>VLOOKUP($A60,JEDNOTKA!$A$1:$K$290,4,0)</f>
        <v>Fakulta strojní</v>
      </c>
      <c r="F60" s="3">
        <f>VLOOKUP($A60,JEDNOTKA!$A$1:$K$290,8,0)</f>
        <v>60</v>
      </c>
    </row>
    <row r="61" spans="1:6" x14ac:dyDescent="0.25">
      <c r="A61" s="1" t="s">
        <v>59</v>
      </c>
      <c r="B61" t="str">
        <f>VLOOKUP($A61,JEDNOTKA!$A$1:$K$290,2,0)</f>
        <v>ZČU</v>
      </c>
      <c r="C61" t="str">
        <f>VLOOKUP($A61,JEDNOTKA!$A$1:$K$290,3,0)</f>
        <v>Západočeská univerzita v Plzni</v>
      </c>
      <c r="D61" t="e">
        <f>VLOOKUP(C61,Types!$A$2:$B$6,2,0)</f>
        <v>#N/A</v>
      </c>
      <c r="E61" t="str">
        <f>VLOOKUP($A61,JEDNOTKA!$A$1:$K$290,4,0)</f>
        <v>Fakulta elektrotechnická</v>
      </c>
      <c r="F61" s="3">
        <f>VLOOKUP($A61,JEDNOTKA!$A$1:$K$290,8,0)</f>
        <v>18</v>
      </c>
    </row>
    <row r="62" spans="1:6" x14ac:dyDescent="0.25">
      <c r="A62" s="1" t="s">
        <v>77</v>
      </c>
      <c r="B62" t="str">
        <f>VLOOKUP($A62,JEDNOTKA!$A$1:$K$290,2,0)</f>
        <v>VŠCHT</v>
      </c>
      <c r="C62" t="str">
        <f>VLOOKUP($A62,JEDNOTKA!$A$1:$K$290,3,0)</f>
        <v>Vysoká škola chemicko-technologická v Praze</v>
      </c>
      <c r="D62" t="e">
        <f>VLOOKUP(C62,Types!$A$2:$B$6,2,0)</f>
        <v>#N/A</v>
      </c>
      <c r="E62" t="str">
        <f>VLOOKUP($A62,JEDNOTKA!$A$1:$K$290,4,0)</f>
        <v>Fakulta potravinářské a biochemické technologie</v>
      </c>
      <c r="F62" s="3">
        <f>VLOOKUP($A62,JEDNOTKA!$A$1:$K$290,8,0)</f>
        <v>157</v>
      </c>
    </row>
    <row r="63" spans="1:6" x14ac:dyDescent="0.25">
      <c r="A63" s="1" t="s">
        <v>81</v>
      </c>
      <c r="B63" t="str">
        <f>VLOOKUP($A63,JEDNOTKA!$A$1:$K$290,2,0)</f>
        <v>UTB</v>
      </c>
      <c r="C63" t="str">
        <f>VLOOKUP($A63,JEDNOTKA!$A$1:$K$290,3,0)</f>
        <v>Univerzita Tomáše Bati ve Zlíně</v>
      </c>
      <c r="D63" t="e">
        <f>VLOOKUP(C63,Types!$A$2:$B$6,2,0)</f>
        <v>#N/A</v>
      </c>
      <c r="E63" t="str">
        <f>VLOOKUP($A63,JEDNOTKA!$A$1:$K$290,4,0)</f>
        <v>Fakulta aplikované informatiky</v>
      </c>
      <c r="F63" s="3">
        <f>VLOOKUP($A63,JEDNOTKA!$A$1:$K$290,8,0)</f>
        <v>163</v>
      </c>
    </row>
    <row r="64" spans="1:6" x14ac:dyDescent="0.25">
      <c r="A64" s="1" t="s">
        <v>89</v>
      </c>
      <c r="B64" t="str">
        <f>VLOOKUP($A64,JEDNOTKA!$A$1:$K$290,2,0)</f>
        <v>VUT</v>
      </c>
      <c r="C64" t="str">
        <f>VLOOKUP($A64,JEDNOTKA!$A$1:$K$290,3,0)</f>
        <v>Vysoké učení technické v Brně</v>
      </c>
      <c r="D64" t="e">
        <f>VLOOKUP(C64,Types!$A$2:$B$6,2,0)</f>
        <v>#N/A</v>
      </c>
      <c r="E64" t="str">
        <f>VLOOKUP($A64,JEDNOTKA!$A$1:$K$290,4,0)</f>
        <v>Fakulta stavební</v>
      </c>
      <c r="F64" s="3">
        <f>VLOOKUP($A64,JEDNOTKA!$A$1:$K$290,8,0)</f>
        <v>101</v>
      </c>
    </row>
    <row r="65" spans="1:6" x14ac:dyDescent="0.25">
      <c r="A65" s="1" t="s">
        <v>90</v>
      </c>
      <c r="B65" t="str">
        <f>VLOOKUP($A65,JEDNOTKA!$A$1:$K$290,2,0)</f>
        <v>ČVUT</v>
      </c>
      <c r="C65" t="str">
        <f>VLOOKUP($A65,JEDNOTKA!$A$1:$K$290,3,0)</f>
        <v>České vysoké učení technické v Praze</v>
      </c>
      <c r="D65" t="e">
        <f>VLOOKUP(C65,Types!$A$2:$B$6,2,0)</f>
        <v>#N/A</v>
      </c>
      <c r="E65" t="str">
        <f>VLOOKUP($A65,JEDNOTKA!$A$1:$K$290,4,0)</f>
        <v>Fakulta stavební</v>
      </c>
      <c r="F65" s="3">
        <f>VLOOKUP($A65,JEDNOTKA!$A$1:$K$290,8,0)</f>
        <v>98</v>
      </c>
    </row>
    <row r="66" spans="1:6" x14ac:dyDescent="0.25">
      <c r="A66" s="1" t="s">
        <v>91</v>
      </c>
      <c r="B66" t="str">
        <f>VLOOKUP($A66,JEDNOTKA!$A$1:$K$290,2,0)</f>
        <v>ČVUT</v>
      </c>
      <c r="C66" t="str">
        <f>VLOOKUP($A66,JEDNOTKA!$A$1:$K$290,3,0)</f>
        <v>České vysoké učení technické v Praze</v>
      </c>
      <c r="D66" t="e">
        <f>VLOOKUP(C66,Types!$A$2:$B$6,2,0)</f>
        <v>#N/A</v>
      </c>
      <c r="E66" t="str">
        <f>VLOOKUP($A66,JEDNOTKA!$A$1:$K$290,4,0)</f>
        <v>Fakulta dopravní</v>
      </c>
      <c r="F66" s="3">
        <f>VLOOKUP($A66,JEDNOTKA!$A$1:$K$290,8,0)</f>
        <v>38</v>
      </c>
    </row>
    <row r="67" spans="1:6" x14ac:dyDescent="0.25">
      <c r="A67" s="1" t="s">
        <v>107</v>
      </c>
      <c r="B67" t="str">
        <f>VLOOKUP($A67,JEDNOTKA!$A$1:$K$290,2,0)</f>
        <v>VŠPJ</v>
      </c>
      <c r="C67" t="str">
        <f>VLOOKUP($A67,JEDNOTKA!$A$1:$K$290,3,0)</f>
        <v>Vysoká škola polytechnická Jihlava</v>
      </c>
      <c r="D67" t="e">
        <f>VLOOKUP(C67,Types!$A$2:$B$6,2,0)</f>
        <v>#N/A</v>
      </c>
      <c r="E67" t="str">
        <f>VLOOKUP($A67,JEDNOTKA!$A$1:$K$290,4,0)</f>
        <v>Vysoká škola polytechnická Jihlava</v>
      </c>
      <c r="F67" s="3">
        <f>VLOOKUP($A67,JEDNOTKA!$A$1:$K$290,8,0)</f>
        <v>22</v>
      </c>
    </row>
    <row r="68" spans="1:6" x14ac:dyDescent="0.25">
      <c r="A68" s="1" t="s">
        <v>112</v>
      </c>
      <c r="B68" t="str">
        <f>VLOOKUP($A68,JEDNOTKA!$A$1:$K$290,2,0)</f>
        <v>TUL</v>
      </c>
      <c r="C68" t="str">
        <f>VLOOKUP($A68,JEDNOTKA!$A$1:$K$290,3,0)</f>
        <v>Technická univerzita v Liberci</v>
      </c>
      <c r="D68" t="e">
        <f>VLOOKUP(C68,Types!$A$2:$B$6,2,0)</f>
        <v>#N/A</v>
      </c>
      <c r="E68" t="str">
        <f>VLOOKUP($A68,JEDNOTKA!$A$1:$K$290,4,0)</f>
        <v>Fakulta textilní</v>
      </c>
      <c r="F68" s="3">
        <f>VLOOKUP($A68,JEDNOTKA!$A$1:$K$290,8,0)</f>
        <v>61</v>
      </c>
    </row>
    <row r="69" spans="1:6" x14ac:dyDescent="0.25">
      <c r="A69" s="1" t="s">
        <v>116</v>
      </c>
      <c r="B69" t="str">
        <f>VLOOKUP($A69,JEDNOTKA!$A$1:$K$290,2,0)</f>
        <v>TUL</v>
      </c>
      <c r="C69" t="str">
        <f>VLOOKUP($A69,JEDNOTKA!$A$1:$K$290,3,0)</f>
        <v>Technická univerzita v Liberci</v>
      </c>
      <c r="D69" t="e">
        <f>VLOOKUP(C69,Types!$A$2:$B$6,2,0)</f>
        <v>#N/A</v>
      </c>
      <c r="E69" t="str">
        <f>VLOOKUP($A69,JEDNOTKA!$A$1:$K$290,4,0)</f>
        <v>Fakulta strojní</v>
      </c>
      <c r="F69" s="3">
        <f>VLOOKUP($A69,JEDNOTKA!$A$1:$K$290,8,0)</f>
        <v>59</v>
      </c>
    </row>
    <row r="70" spans="1:6" x14ac:dyDescent="0.25">
      <c r="A70" s="1" t="s">
        <v>118</v>
      </c>
      <c r="B70" t="str">
        <f>VLOOKUP($A70,JEDNOTKA!$A$1:$K$290,2,0)</f>
        <v>UTB</v>
      </c>
      <c r="C70" t="str">
        <f>VLOOKUP($A70,JEDNOTKA!$A$1:$K$290,3,0)</f>
        <v>Univerzita Tomáše Bati ve Zlíně</v>
      </c>
      <c r="D70" t="e">
        <f>VLOOKUP(C70,Types!$A$2:$B$6,2,0)</f>
        <v>#N/A</v>
      </c>
      <c r="E70" t="str">
        <f>VLOOKUP($A70,JEDNOTKA!$A$1:$K$290,4,0)</f>
        <v>Fakulta technologická</v>
      </c>
      <c r="F70" s="3">
        <f>VLOOKUP($A70,JEDNOTKA!$A$1:$K$290,8,0)</f>
        <v>137</v>
      </c>
    </row>
    <row r="71" spans="1:6" x14ac:dyDescent="0.25">
      <c r="A71" s="1" t="s">
        <v>129</v>
      </c>
      <c r="B71" t="str">
        <f>VLOOKUP($A71,JEDNOTKA!$A$1:$K$290,2,0)</f>
        <v>ZČU</v>
      </c>
      <c r="C71" t="str">
        <f>VLOOKUP($A71,JEDNOTKA!$A$1:$K$290,3,0)</f>
        <v>Západočeská univerzita v Plzni</v>
      </c>
      <c r="D71" t="e">
        <f>VLOOKUP(C71,Types!$A$2:$B$6,2,0)</f>
        <v>#N/A</v>
      </c>
      <c r="E71" t="str">
        <f>VLOOKUP($A71,JEDNOTKA!$A$1:$K$290,4,0)</f>
        <v>Fakulta strojní</v>
      </c>
      <c r="F71" s="3">
        <f>VLOOKUP($A71,JEDNOTKA!$A$1:$K$290,8,0)</f>
        <v>22</v>
      </c>
    </row>
    <row r="72" spans="1:6" x14ac:dyDescent="0.25">
      <c r="A72" s="1" t="s">
        <v>137</v>
      </c>
      <c r="B72" t="str">
        <f>VLOOKUP($A72,JEDNOTKA!$A$1:$K$290,2,0)</f>
        <v>ČZU</v>
      </c>
      <c r="C72" t="str">
        <f>VLOOKUP($A72,JEDNOTKA!$A$1:$K$290,3,0)</f>
        <v>Česká zemědělská univerzita v Praze</v>
      </c>
      <c r="D72" t="e">
        <f>VLOOKUP(C72,Types!$A$2:$B$6,2,0)</f>
        <v>#N/A</v>
      </c>
      <c r="E72" t="str">
        <f>VLOOKUP($A72,JEDNOTKA!$A$1:$K$290,4,0)</f>
        <v>Technická fakulta</v>
      </c>
      <c r="F72" s="3">
        <f>VLOOKUP($A72,JEDNOTKA!$A$1:$K$290,8,0)</f>
        <v>164</v>
      </c>
    </row>
    <row r="73" spans="1:6" x14ac:dyDescent="0.25">
      <c r="A73" s="1" t="s">
        <v>140</v>
      </c>
      <c r="B73" t="str">
        <f>VLOOKUP($A73,JEDNOTKA!$A$1:$K$290,2,0)</f>
        <v>VŠB-TUO</v>
      </c>
      <c r="C73" t="str">
        <f>VLOOKUP($A73,JEDNOTKA!$A$1:$K$290,3,0)</f>
        <v>Vysoká škola báňská - Technická univerzita Ostrava</v>
      </c>
      <c r="D73" t="e">
        <f>VLOOKUP(C73,Types!$A$2:$B$6,2,0)</f>
        <v>#N/A</v>
      </c>
      <c r="E73" t="str">
        <f>VLOOKUP($A73,JEDNOTKA!$A$1:$K$290,4,0)</f>
        <v>Fakulta stavební</v>
      </c>
      <c r="F73" s="3">
        <f>VLOOKUP($A73,JEDNOTKA!$A$1:$K$290,8,0)</f>
        <v>37</v>
      </c>
    </row>
    <row r="74" spans="1:6" x14ac:dyDescent="0.25">
      <c r="A74" s="1" t="s">
        <v>145</v>
      </c>
      <c r="B74" t="str">
        <f>VLOOKUP($A74,JEDNOTKA!$A$1:$K$290,2,0)</f>
        <v>ČVUT</v>
      </c>
      <c r="C74" t="str">
        <f>VLOOKUP($A74,JEDNOTKA!$A$1:$K$290,3,0)</f>
        <v>České vysoké učení technické v Praze</v>
      </c>
      <c r="D74" t="e">
        <f>VLOOKUP(C74,Types!$A$2:$B$6,2,0)</f>
        <v>#N/A</v>
      </c>
      <c r="E74" t="str">
        <f>VLOOKUP($A74,JEDNOTKA!$A$1:$K$290,4,0)</f>
        <v>Fakulta biomedicínského inženýrství</v>
      </c>
      <c r="F74" s="3">
        <f>VLOOKUP($A74,JEDNOTKA!$A$1:$K$290,8,0)</f>
        <v>64</v>
      </c>
    </row>
    <row r="75" spans="1:6" x14ac:dyDescent="0.25">
      <c r="A75" s="1" t="s">
        <v>155</v>
      </c>
      <c r="B75" t="str">
        <f>VLOOKUP($A75,JEDNOTKA!$A$1:$K$290,2,0)</f>
        <v>VŠB-TUO</v>
      </c>
      <c r="C75" t="str">
        <f>VLOOKUP($A75,JEDNOTKA!$A$1:$K$290,3,0)</f>
        <v>Vysoká škola báňská - Technická univerzita Ostrava</v>
      </c>
      <c r="D75" t="e">
        <f>VLOOKUP(C75,Types!$A$2:$B$6,2,0)</f>
        <v>#N/A</v>
      </c>
      <c r="E75" t="str">
        <f>VLOOKUP($A75,JEDNOTKA!$A$1:$K$290,4,0)</f>
        <v>Fakulta metalurgie a materiálového inženýrství</v>
      </c>
      <c r="F75" s="3">
        <f>VLOOKUP($A75,JEDNOTKA!$A$1:$K$290,8,0)</f>
        <v>65</v>
      </c>
    </row>
    <row r="76" spans="1:6" x14ac:dyDescent="0.25">
      <c r="A76" s="1" t="s">
        <v>157</v>
      </c>
      <c r="B76" t="str">
        <f>VLOOKUP($A76,JEDNOTKA!$A$1:$K$290,2,0)</f>
        <v>UO</v>
      </c>
      <c r="C76" t="str">
        <f>VLOOKUP($A76,JEDNOTKA!$A$1:$K$290,3,0)</f>
        <v>Univerzita obrany</v>
      </c>
      <c r="D76" t="e">
        <f>VLOOKUP(C76,Types!$A$2:$B$6,2,0)</f>
        <v>#N/A</v>
      </c>
      <c r="E76" t="str">
        <f>VLOOKUP($A76,JEDNOTKA!$A$1:$K$290,4,0)</f>
        <v>Fakulta vojenského leadershipu</v>
      </c>
      <c r="F76" s="3">
        <f>VLOOKUP($A76,JEDNOTKA!$A$1:$K$290,8,0)</f>
        <v>11</v>
      </c>
    </row>
    <row r="77" spans="1:6" x14ac:dyDescent="0.25">
      <c r="A77" s="1" t="s">
        <v>165</v>
      </c>
      <c r="B77" t="str">
        <f>VLOOKUP($A77,JEDNOTKA!$A$1:$K$290,2,0)</f>
        <v>UPCE</v>
      </c>
      <c r="C77" t="str">
        <f>VLOOKUP($A77,JEDNOTKA!$A$1:$K$290,3,0)</f>
        <v>Univerzita Pardubice</v>
      </c>
      <c r="D77" t="e">
        <f>VLOOKUP(C77,Types!$A$2:$B$6,2,0)</f>
        <v>#N/A</v>
      </c>
      <c r="E77" t="str">
        <f>VLOOKUP($A77,JEDNOTKA!$A$1:$K$290,4,0)</f>
        <v>Dopravní fakulta Jana Pernera</v>
      </c>
      <c r="F77" s="3">
        <f>VLOOKUP($A77,JEDNOTKA!$A$1:$K$290,8,0)</f>
        <v>11</v>
      </c>
    </row>
    <row r="78" spans="1:6" x14ac:dyDescent="0.25">
      <c r="A78" s="1" t="s">
        <v>189</v>
      </c>
      <c r="B78" t="str">
        <f>VLOOKUP($A78,JEDNOTKA!$A$1:$K$290,2,0)</f>
        <v>UJEP</v>
      </c>
      <c r="C78" t="str">
        <f>VLOOKUP($A78,JEDNOTKA!$A$1:$K$290,3,0)</f>
        <v>Univerzita Jana Evangelisty Purkyně v Ústí nad Labem</v>
      </c>
      <c r="D78" t="e">
        <f>VLOOKUP(C78,Types!$A$2:$B$6,2,0)</f>
        <v>#N/A</v>
      </c>
      <c r="E78" t="str">
        <f>VLOOKUP($A78,JEDNOTKA!$A$1:$K$290,4,0)</f>
        <v>Fakulta výrobních technologií a managementu</v>
      </c>
      <c r="F78" s="3">
        <f>VLOOKUP($A78,JEDNOTKA!$A$1:$K$290,8,0)</f>
        <v>62</v>
      </c>
    </row>
    <row r="79" spans="1:6" x14ac:dyDescent="0.25">
      <c r="A79" s="1" t="s">
        <v>215</v>
      </c>
      <c r="B79" t="str">
        <f>VLOOKUP($A79,JEDNOTKA!$A$1:$K$290,2,0)</f>
        <v>VŠB-TUO</v>
      </c>
      <c r="C79" t="str">
        <f>VLOOKUP($A79,JEDNOTKA!$A$1:$K$290,3,0)</f>
        <v>Vysoká škola báňská - Technická univerzita Ostrava</v>
      </c>
      <c r="D79" t="e">
        <f>VLOOKUP(C79,Types!$A$2:$B$6,2,0)</f>
        <v>#N/A</v>
      </c>
      <c r="E79" t="str">
        <f>VLOOKUP($A79,JEDNOTKA!$A$1:$K$290,4,0)</f>
        <v>Výzkumné energetické centrum</v>
      </c>
      <c r="F79" s="3">
        <f>VLOOKUP($A79,JEDNOTKA!$A$1:$K$290,8,0)</f>
        <v>12</v>
      </c>
    </row>
    <row r="80" spans="1:6" x14ac:dyDescent="0.25">
      <c r="A80" s="1" t="s">
        <v>232</v>
      </c>
      <c r="B80" t="str">
        <f>VLOOKUP($A80,JEDNOTKA!$A$1:$K$290,2,0)</f>
        <v>VŠB-TUO</v>
      </c>
      <c r="C80" t="str">
        <f>VLOOKUP($A80,JEDNOTKA!$A$1:$K$290,3,0)</f>
        <v>Vysoká škola báňská - Technická univerzita Ostrava</v>
      </c>
      <c r="D80" t="e">
        <f>VLOOKUP(C80,Types!$A$2:$B$6,2,0)</f>
        <v>#N/A</v>
      </c>
      <c r="E80" t="str">
        <f>VLOOKUP($A80,JEDNOTKA!$A$1:$K$290,4,0)</f>
        <v>Centrum energetického využití netradičních zdrojů energie</v>
      </c>
      <c r="F80" s="3">
        <f>VLOOKUP($A80,JEDNOTKA!$A$1:$K$290,8,0)</f>
        <v>30</v>
      </c>
    </row>
    <row r="81" spans="1:6" x14ac:dyDescent="0.25">
      <c r="A81" s="1" t="s">
        <v>240</v>
      </c>
      <c r="B81" t="str">
        <f>VLOOKUP($A81,JEDNOTKA!$A$1:$K$290,2,0)</f>
        <v>ČVUT</v>
      </c>
      <c r="C81" t="str">
        <f>VLOOKUP($A81,JEDNOTKA!$A$1:$K$290,3,0)</f>
        <v>České vysoké učení technické v Praze</v>
      </c>
      <c r="D81" t="e">
        <f>VLOOKUP(C81,Types!$A$2:$B$6,2,0)</f>
        <v>#N/A</v>
      </c>
      <c r="E81" t="str">
        <f>VLOOKUP($A81,JEDNOTKA!$A$1:$K$290,4,0)</f>
        <v>Univerzitní centrum energeticky efektivních budov</v>
      </c>
      <c r="F81" s="3">
        <f>VLOOKUP($A81,JEDNOTKA!$A$1:$K$290,8,0)</f>
        <v>15</v>
      </c>
    </row>
    <row r="82" spans="1:6" x14ac:dyDescent="0.25">
      <c r="A82" s="1" t="s">
        <v>246</v>
      </c>
      <c r="B82" t="str">
        <f>VLOOKUP($A82,JEDNOTKA!$A$1:$K$290,2,0)</f>
        <v>ČVUT</v>
      </c>
      <c r="C82" t="str">
        <f>VLOOKUP($A82,JEDNOTKA!$A$1:$K$290,3,0)</f>
        <v>České vysoké učení technické v Praze</v>
      </c>
      <c r="D82" t="e">
        <f>VLOOKUP(C82,Types!$A$2:$B$6,2,0)</f>
        <v>#N/A</v>
      </c>
      <c r="E82" t="str">
        <f>VLOOKUP($A82,JEDNOTKA!$A$1:$K$290,4,0)</f>
        <v>Kloknerův ústav</v>
      </c>
      <c r="F82" s="3">
        <f>VLOOKUP($A82,JEDNOTKA!$A$1:$K$290,8,0)</f>
        <v>6</v>
      </c>
    </row>
    <row r="83" spans="1:6" x14ac:dyDescent="0.25">
      <c r="A83" s="1" t="s">
        <v>248</v>
      </c>
      <c r="B83" t="str">
        <f>VLOOKUP($A83,JEDNOTKA!$A$1:$K$290,2,0)</f>
        <v>UO</v>
      </c>
      <c r="C83" t="str">
        <f>VLOOKUP($A83,JEDNOTKA!$A$1:$K$290,3,0)</f>
        <v>Univerzita obrany</v>
      </c>
      <c r="D83" t="e">
        <f>VLOOKUP(C83,Types!$A$2:$B$6,2,0)</f>
        <v>#N/A</v>
      </c>
      <c r="E83" t="str">
        <f>VLOOKUP($A83,JEDNOTKA!$A$1:$K$290,4,0)</f>
        <v>Fakulta vojenských technologií</v>
      </c>
      <c r="F83" s="3">
        <f>VLOOKUP($A83,JEDNOTKA!$A$1:$K$290,8,0)</f>
        <v>12</v>
      </c>
    </row>
    <row r="84" spans="1:6" x14ac:dyDescent="0.25">
      <c r="A84" s="1" t="s">
        <v>284</v>
      </c>
      <c r="B84" t="str">
        <f>VLOOKUP($A84,JEDNOTKA!$A$1:$K$290,2,0)</f>
        <v>UO</v>
      </c>
      <c r="C84" t="str">
        <f>VLOOKUP($A84,JEDNOTKA!$A$1:$K$290,3,0)</f>
        <v>Univerzita obrany</v>
      </c>
      <c r="D84" t="e">
        <f>VLOOKUP(C84,Types!$A$2:$B$6,2,0)</f>
        <v>#N/A</v>
      </c>
      <c r="E84" t="str">
        <f>VLOOKUP($A84,JEDNOTKA!$A$1:$K$290,4,0)</f>
        <v>Ústav ochrany proti zbraním hromadného ničení</v>
      </c>
      <c r="F84" s="3">
        <f>VLOOKUP($A84,JEDNOTKA!$A$1:$K$290,8,0)</f>
        <v>11</v>
      </c>
    </row>
    <row r="85" spans="1:6" x14ac:dyDescent="0.25">
      <c r="A85" s="4" t="s">
        <v>307</v>
      </c>
      <c r="B85" s="5" t="s">
        <v>297</v>
      </c>
      <c r="C85" s="5"/>
      <c r="D85" s="5">
        <v>15</v>
      </c>
      <c r="E85" s="5">
        <v>5000</v>
      </c>
      <c r="F85" s="6">
        <v>10</v>
      </c>
    </row>
    <row r="86" spans="1:6" x14ac:dyDescent="0.25">
      <c r="A86" s="1" t="s">
        <v>288</v>
      </c>
      <c r="B86" t="str">
        <f>VLOOKUP($A86,JEDNOTKA!$A$1:$K$290,2,0)</f>
        <v>ČVUT</v>
      </c>
      <c r="C86" t="str">
        <f>VLOOKUP($A86,JEDNOTKA!$A$1:$K$290,3,0)</f>
        <v>České vysoké učení technické v Praze</v>
      </c>
      <c r="D86" t="e">
        <f>VLOOKUP(C86,Types!$A$2:$B$6,2,0)</f>
        <v>#N/A</v>
      </c>
      <c r="E86" t="str">
        <f>VLOOKUP($A86,JEDNOTKA!$A$1:$K$290,4,0)</f>
        <v>Český institut informatiky, robotiky a kybernetiky</v>
      </c>
      <c r="F86" s="3">
        <f>VLOOKUP($A86,JEDNOTKA!$A$1:$K$290,8,0)</f>
        <v>1</v>
      </c>
    </row>
    <row r="87" spans="1:6" x14ac:dyDescent="0.25">
      <c r="A87" s="1" t="s">
        <v>222</v>
      </c>
      <c r="B87" t="str">
        <f>VLOOKUP($A87,JEDNOTKA!$A$1:$K$290,2,0)</f>
        <v>MKČR</v>
      </c>
      <c r="C87" t="str">
        <f>VLOOKUP($A87,JEDNOTKA!$A$1:$K$290,3,0)</f>
        <v>Ministerstvo kultury ČR</v>
      </c>
      <c r="D87" t="e">
        <f>VLOOKUP(C87,Types!$A$2:$B$6,2,0)</f>
        <v>#N/A</v>
      </c>
      <c r="E87" t="str">
        <f>VLOOKUP($A87,JEDNOTKA!$A$1:$K$290,4,0)</f>
        <v>Institut umění - Divadelní ústav</v>
      </c>
      <c r="F87" s="3">
        <f>VLOOKUP($A87,JEDNOTKA!$A$1:$K$290,8,0)</f>
        <v>42</v>
      </c>
    </row>
    <row r="88" spans="1:6" x14ac:dyDescent="0.25">
      <c r="A88" s="1" t="s">
        <v>230</v>
      </c>
      <c r="B88" t="str">
        <f>VLOOKUP($A88,JEDNOTKA!$A$1:$K$290,2,0)</f>
        <v>MŠMT</v>
      </c>
      <c r="C88" t="str">
        <f>VLOOKUP($A88,JEDNOTKA!$A$1:$K$290,3,0)</f>
        <v>Ministerstvo školství, mládeže a tělovýchovy ČR</v>
      </c>
      <c r="D88" t="e">
        <f>VLOOKUP(C88,Types!$A$2:$B$6,2,0)</f>
        <v>#N/A</v>
      </c>
      <c r="E88" t="str">
        <f>VLOOKUP($A88,JEDNOTKA!$A$1:$K$290,4,0)</f>
        <v>Židovské muzeum v Praze</v>
      </c>
      <c r="F88" s="3">
        <f>VLOOKUP($A88,JEDNOTKA!$A$1:$K$290,8,0)</f>
        <v>21</v>
      </c>
    </row>
    <row r="89" spans="1:6" x14ac:dyDescent="0.25">
      <c r="A89" s="1" t="s">
        <v>282</v>
      </c>
      <c r="B89" t="str">
        <f>VLOOKUP($A89,JEDNOTKA!$A$1:$K$290,2,0)</f>
        <v>MKČR</v>
      </c>
      <c r="C89" t="str">
        <f>VLOOKUP($A89,JEDNOTKA!$A$1:$K$290,3,0)</f>
        <v>Ministerstvo kultury ČR</v>
      </c>
      <c r="D89" t="e">
        <f>VLOOKUP(C89,Types!$A$2:$B$6,2,0)</f>
        <v>#N/A</v>
      </c>
      <c r="E89" t="str">
        <f>VLOOKUP($A89,JEDNOTKA!$A$1:$K$290,4,0)</f>
        <v>Národní galerie v Praze</v>
      </c>
      <c r="F89" s="3">
        <f>VLOOKUP($A89,JEDNOTKA!$A$1:$K$290,8,0)</f>
        <v>8</v>
      </c>
    </row>
    <row r="90" spans="1:6" x14ac:dyDescent="0.25">
      <c r="A90" s="1" t="s">
        <v>283</v>
      </c>
      <c r="B90" t="str">
        <f>VLOOKUP($A90,JEDNOTKA!$A$1:$K$290,2,0)</f>
        <v>MKČR</v>
      </c>
      <c r="C90" t="str">
        <f>VLOOKUP($A90,JEDNOTKA!$A$1:$K$290,3,0)</f>
        <v>Ministerstvo kultury ČR</v>
      </c>
      <c r="D90" t="e">
        <f>VLOOKUP(C90,Types!$A$2:$B$6,2,0)</f>
        <v>#N/A</v>
      </c>
      <c r="E90" t="str">
        <f>VLOOKUP($A90,JEDNOTKA!$A$1:$K$290,4,0)</f>
        <v>Národní památkový ústav</v>
      </c>
      <c r="F90" s="3">
        <f>VLOOKUP($A90,JEDNOTKA!$A$1:$K$290,8,0)</f>
        <v>16</v>
      </c>
    </row>
    <row r="91" spans="1:6" x14ac:dyDescent="0.25">
      <c r="A91" s="1" t="s">
        <v>293</v>
      </c>
      <c r="B91" t="str">
        <f>VLOOKUP($A91,JEDNOTKA!$A$1:$K$290,2,0)</f>
        <v>MŠMT</v>
      </c>
      <c r="C91" t="str">
        <f>VLOOKUP($A91,JEDNOTKA!$A$1:$K$290,3,0)</f>
        <v>Ministerstvo školství, mládeže a tělovýchovy ČR</v>
      </c>
      <c r="D91" t="e">
        <f>VLOOKUP(C91,Types!$A$2:$B$6,2,0)</f>
        <v>#N/A</v>
      </c>
      <c r="E91" t="str">
        <f>VLOOKUP($A91,JEDNOTKA!$A$1:$K$290,4,0)</f>
        <v>ARCHAIA Brno o.p.s.</v>
      </c>
      <c r="F91" s="3">
        <f>VLOOKUP($A91,JEDNOTKA!$A$1:$K$290,8,0)</f>
        <v>10</v>
      </c>
    </row>
    <row r="92" spans="1:6" x14ac:dyDescent="0.25">
      <c r="A92" s="1" t="s">
        <v>149</v>
      </c>
      <c r="B92" t="str">
        <f>VLOOKUP($A92,JEDNOTKA!$A$1:$K$290,2,0)</f>
        <v>AVČR</v>
      </c>
      <c r="C92" t="str">
        <f>VLOOKUP($A92,JEDNOTKA!$A$1:$K$290,3,0)</f>
        <v>Akademie věd ČR</v>
      </c>
      <c r="D92" t="e">
        <f>VLOOKUP(C92,Types!$A$2:$B$6,2,0)</f>
        <v>#N/A</v>
      </c>
      <c r="E92" t="str">
        <f>VLOOKUP($A92,JEDNOTKA!$A$1:$K$290,4,0)</f>
        <v>Filosofický ústav AV ČR, v. v. i.</v>
      </c>
      <c r="F92" s="3">
        <f>VLOOKUP($A92,JEDNOTKA!$A$1:$K$290,8,0)</f>
        <v>218</v>
      </c>
    </row>
    <row r="93" spans="1:6" x14ac:dyDescent="0.25">
      <c r="A93" s="1" t="s">
        <v>164</v>
      </c>
      <c r="B93" t="str">
        <f>VLOOKUP($A93,JEDNOTKA!$A$1:$K$290,2,0)</f>
        <v>AVČR</v>
      </c>
      <c r="C93" t="str">
        <f>VLOOKUP($A93,JEDNOTKA!$A$1:$K$290,3,0)</f>
        <v>Akademie věd ČR</v>
      </c>
      <c r="D93" t="e">
        <f>VLOOKUP(C93,Types!$A$2:$B$6,2,0)</f>
        <v>#N/A</v>
      </c>
      <c r="E93" t="str">
        <f>VLOOKUP($A93,JEDNOTKA!$A$1:$K$290,4,0)</f>
        <v>Archeologický ústav AV ČR, Praha, v. v. i.</v>
      </c>
      <c r="F93" s="3">
        <f>VLOOKUP($A93,JEDNOTKA!$A$1:$K$290,8,0)</f>
        <v>83</v>
      </c>
    </row>
    <row r="94" spans="1:6" x14ac:dyDescent="0.25">
      <c r="A94" s="1" t="s">
        <v>176</v>
      </c>
      <c r="B94" t="str">
        <f>VLOOKUP($A94,JEDNOTKA!$A$1:$K$290,2,0)</f>
        <v>AVČR</v>
      </c>
      <c r="C94" t="str">
        <f>VLOOKUP($A94,JEDNOTKA!$A$1:$K$290,3,0)</f>
        <v>Akademie věd ČR</v>
      </c>
      <c r="D94" t="e">
        <f>VLOOKUP(C94,Types!$A$2:$B$6,2,0)</f>
        <v>#N/A</v>
      </c>
      <c r="E94" t="str">
        <f>VLOOKUP($A94,JEDNOTKA!$A$1:$K$290,4,0)</f>
        <v>Slovanský ústav AV ČR, v. v. i.</v>
      </c>
      <c r="F94" s="3">
        <f>VLOOKUP($A94,JEDNOTKA!$A$1:$K$290,8,0)</f>
        <v>33</v>
      </c>
    </row>
    <row r="95" spans="1:6" x14ac:dyDescent="0.25">
      <c r="A95" s="1" t="s">
        <v>197</v>
      </c>
      <c r="B95" t="str">
        <f>VLOOKUP($A95,JEDNOTKA!$A$1:$K$290,2,0)</f>
        <v>AVČR</v>
      </c>
      <c r="C95" t="str">
        <f>VLOOKUP($A95,JEDNOTKA!$A$1:$K$290,3,0)</f>
        <v>Akademie věd ČR</v>
      </c>
      <c r="D95" t="e">
        <f>VLOOKUP(C95,Types!$A$2:$B$6,2,0)</f>
        <v>#N/A</v>
      </c>
      <c r="E95" t="str">
        <f>VLOOKUP($A95,JEDNOTKA!$A$1:$K$290,4,0)</f>
        <v>Ústav dějin umění AV ČR, v. v. i.</v>
      </c>
      <c r="F95" s="3">
        <f>VLOOKUP($A95,JEDNOTKA!$A$1:$K$290,8,0)</f>
        <v>27</v>
      </c>
    </row>
    <row r="96" spans="1:6" x14ac:dyDescent="0.25">
      <c r="A96" s="1" t="s">
        <v>208</v>
      </c>
      <c r="B96" t="str">
        <f>VLOOKUP($A96,JEDNOTKA!$A$1:$K$290,2,0)</f>
        <v>AVČR</v>
      </c>
      <c r="C96" t="str">
        <f>VLOOKUP($A96,JEDNOTKA!$A$1:$K$290,3,0)</f>
        <v>Akademie věd ČR</v>
      </c>
      <c r="D96" t="e">
        <f>VLOOKUP(C96,Types!$A$2:$B$6,2,0)</f>
        <v>#N/A</v>
      </c>
      <c r="E96" t="str">
        <f>VLOOKUP($A96,JEDNOTKA!$A$1:$K$290,4,0)</f>
        <v>Ústav pro českou literaturu AV ČR, v. v. i.</v>
      </c>
      <c r="F96" s="3">
        <f>VLOOKUP($A96,JEDNOTKA!$A$1:$K$290,8,0)</f>
        <v>52</v>
      </c>
    </row>
    <row r="97" spans="1:6" x14ac:dyDescent="0.25">
      <c r="A97" s="1" t="s">
        <v>224</v>
      </c>
      <c r="B97" t="str">
        <f>VLOOKUP($A97,JEDNOTKA!$A$1:$K$290,2,0)</f>
        <v>AVČR</v>
      </c>
      <c r="C97" t="str">
        <f>VLOOKUP($A97,JEDNOTKA!$A$1:$K$290,3,0)</f>
        <v>Akademie věd ČR</v>
      </c>
      <c r="D97" t="e">
        <f>VLOOKUP(C97,Types!$A$2:$B$6,2,0)</f>
        <v>#N/A</v>
      </c>
      <c r="E97" t="str">
        <f>VLOOKUP($A97,JEDNOTKA!$A$1:$K$290,4,0)</f>
        <v>Etnologický ústav AV ČR, v. v. i.</v>
      </c>
      <c r="F97" s="3">
        <f>VLOOKUP($A97,JEDNOTKA!$A$1:$K$290,8,0)</f>
        <v>49</v>
      </c>
    </row>
    <row r="98" spans="1:6" x14ac:dyDescent="0.25">
      <c r="A98" s="1" t="s">
        <v>231</v>
      </c>
      <c r="B98" t="str">
        <f>VLOOKUP($A98,JEDNOTKA!$A$1:$K$290,2,0)</f>
        <v>AVČR</v>
      </c>
      <c r="C98" t="str">
        <f>VLOOKUP($A98,JEDNOTKA!$A$1:$K$290,3,0)</f>
        <v>Akademie věd ČR</v>
      </c>
      <c r="D98" t="e">
        <f>VLOOKUP(C98,Types!$A$2:$B$6,2,0)</f>
        <v>#N/A</v>
      </c>
      <c r="E98" t="str">
        <f>VLOOKUP($A98,JEDNOTKA!$A$1:$K$290,4,0)</f>
        <v>Ústav pro jazyk český AV ČR, v. v. i.</v>
      </c>
      <c r="F98" s="3">
        <f>VLOOKUP($A98,JEDNOTKA!$A$1:$K$290,8,0)</f>
        <v>40</v>
      </c>
    </row>
    <row r="99" spans="1:6" x14ac:dyDescent="0.25">
      <c r="A99" s="1" t="s">
        <v>239</v>
      </c>
      <c r="B99" t="str">
        <f>VLOOKUP($A99,JEDNOTKA!$A$1:$K$290,2,0)</f>
        <v>AVČR</v>
      </c>
      <c r="C99" t="str">
        <f>VLOOKUP($A99,JEDNOTKA!$A$1:$K$290,3,0)</f>
        <v>Akademie věd ČR</v>
      </c>
      <c r="D99" t="e">
        <f>VLOOKUP(C99,Types!$A$2:$B$6,2,0)</f>
        <v>#N/A</v>
      </c>
      <c r="E99" t="str">
        <f>VLOOKUP($A99,JEDNOTKA!$A$1:$K$290,4,0)</f>
        <v>Masarykův ústav a Archiv AV ČR, v. v. i.</v>
      </c>
      <c r="F99" s="3">
        <f>VLOOKUP($A99,JEDNOTKA!$A$1:$K$290,8,0)</f>
        <v>3</v>
      </c>
    </row>
    <row r="100" spans="1:6" x14ac:dyDescent="0.25">
      <c r="A100" s="1" t="s">
        <v>261</v>
      </c>
      <c r="B100" t="str">
        <f>VLOOKUP($A100,JEDNOTKA!$A$1:$K$290,2,0)</f>
        <v>AVČR</v>
      </c>
      <c r="C100" t="str">
        <f>VLOOKUP($A100,JEDNOTKA!$A$1:$K$290,3,0)</f>
        <v>Akademie věd ČR</v>
      </c>
      <c r="D100" t="e">
        <f>VLOOKUP(C100,Types!$A$2:$B$6,2,0)</f>
        <v>#N/A</v>
      </c>
      <c r="E100" t="str">
        <f>VLOOKUP($A100,JEDNOTKA!$A$1:$K$290,4,0)</f>
        <v>Orientální ústav AV ČR, v. v. i.</v>
      </c>
      <c r="F100" s="3">
        <f>VLOOKUP($A100,JEDNOTKA!$A$1:$K$290,8,0)</f>
        <v>2</v>
      </c>
    </row>
    <row r="101" spans="1:6" x14ac:dyDescent="0.25">
      <c r="A101" s="1" t="s">
        <v>263</v>
      </c>
      <c r="B101" t="str">
        <f>VLOOKUP($A101,JEDNOTKA!$A$1:$K$290,2,0)</f>
        <v>AVČR</v>
      </c>
      <c r="C101" t="str">
        <f>VLOOKUP($A101,JEDNOTKA!$A$1:$K$290,3,0)</f>
        <v>Akademie věd ČR</v>
      </c>
      <c r="D101" t="e">
        <f>VLOOKUP(C101,Types!$A$2:$B$6,2,0)</f>
        <v>#N/A</v>
      </c>
      <c r="E101" t="str">
        <f>VLOOKUP($A101,JEDNOTKA!$A$1:$K$290,4,0)</f>
        <v>Ústav pro soudobé dějiny AV ČR, v. v. i.</v>
      </c>
      <c r="F101" s="3">
        <f>VLOOKUP($A101,JEDNOTKA!$A$1:$K$290,8,0)</f>
        <v>8</v>
      </c>
    </row>
    <row r="102" spans="1:6" x14ac:dyDescent="0.25">
      <c r="A102" s="1" t="s">
        <v>287</v>
      </c>
      <c r="B102" t="str">
        <f>VLOOKUP($A102,JEDNOTKA!$A$1:$K$290,2,0)</f>
        <v>AVČR</v>
      </c>
      <c r="C102" t="str">
        <f>VLOOKUP($A102,JEDNOTKA!$A$1:$K$290,3,0)</f>
        <v>Akademie věd ČR</v>
      </c>
      <c r="D102" t="e">
        <f>VLOOKUP(C102,Types!$A$2:$B$6,2,0)</f>
        <v>#N/A</v>
      </c>
      <c r="E102" t="str">
        <f>VLOOKUP($A102,JEDNOTKA!$A$1:$K$290,4,0)</f>
        <v>Archeologický ústav AV ČR, Brno, v. v. i.</v>
      </c>
      <c r="F102" s="3">
        <f>VLOOKUP($A102,JEDNOTKA!$A$1:$K$290,8,0)</f>
        <v>11</v>
      </c>
    </row>
    <row r="103" spans="1:6" x14ac:dyDescent="0.25">
      <c r="A103" s="1" t="s">
        <v>46</v>
      </c>
      <c r="B103" t="str">
        <f>VLOOKUP($A103,JEDNOTKA!$A$1:$K$290,2,0)</f>
        <v>UPOL</v>
      </c>
      <c r="C103" t="str">
        <f>VLOOKUP($A103,JEDNOTKA!$A$1:$K$290,3,0)</f>
        <v>Univerzita Palackého v Olomouci</v>
      </c>
      <c r="D103" t="e">
        <f>VLOOKUP(C103,Types!$A$2:$B$6,2,0)</f>
        <v>#N/A</v>
      </c>
      <c r="E103" t="str">
        <f>VLOOKUP($A103,JEDNOTKA!$A$1:$K$290,4,0)</f>
        <v>Cyrilometodějská teologická fakulta</v>
      </c>
      <c r="F103" s="3">
        <f>VLOOKUP($A103,JEDNOTKA!$A$1:$K$290,8,0)</f>
        <v>133</v>
      </c>
    </row>
    <row r="104" spans="1:6" x14ac:dyDescent="0.25">
      <c r="A104" s="1" t="s">
        <v>67</v>
      </c>
      <c r="B104" t="str">
        <f>VLOOKUP($A104,JEDNOTKA!$A$1:$K$290,2,0)</f>
        <v>JČU</v>
      </c>
      <c r="C104" t="str">
        <f>VLOOKUP($A104,JEDNOTKA!$A$1:$K$290,3,0)</f>
        <v>Jihočeská univerzita v Českých Budějovicích</v>
      </c>
      <c r="D104" t="e">
        <f>VLOOKUP(C104,Types!$A$2:$B$6,2,0)</f>
        <v>#N/A</v>
      </c>
      <c r="E104" t="str">
        <f>VLOOKUP($A104,JEDNOTKA!$A$1:$K$290,4,0)</f>
        <v>Filozofická fakulta</v>
      </c>
      <c r="F104" s="3">
        <f>VLOOKUP($A104,JEDNOTKA!$A$1:$K$290,8,0)</f>
        <v>30</v>
      </c>
    </row>
    <row r="105" spans="1:6" x14ac:dyDescent="0.25">
      <c r="A105" s="1" t="s">
        <v>73</v>
      </c>
      <c r="B105" t="str">
        <f>VLOOKUP($A105,JEDNOTKA!$A$1:$K$290,2,0)</f>
        <v>UK</v>
      </c>
      <c r="C105" t="str">
        <f>VLOOKUP($A105,JEDNOTKA!$A$1:$K$290,3,0)</f>
        <v>Univerzita Karlova v Praze</v>
      </c>
      <c r="D105" t="e">
        <f>VLOOKUP(C105,Types!$A$2:$B$6,2,0)</f>
        <v>#N/A</v>
      </c>
      <c r="E105" t="str">
        <f>VLOOKUP($A105,JEDNOTKA!$A$1:$K$290,4,0)</f>
        <v>Filozofická fakulta</v>
      </c>
      <c r="F105" s="3">
        <f>VLOOKUP($A105,JEDNOTKA!$A$1:$K$290,8,0)</f>
        <v>300</v>
      </c>
    </row>
    <row r="106" spans="1:6" x14ac:dyDescent="0.25">
      <c r="A106" s="1" t="s">
        <v>79</v>
      </c>
      <c r="B106" t="str">
        <f>VLOOKUP($A106,JEDNOTKA!$A$1:$K$290,2,0)</f>
        <v>UK</v>
      </c>
      <c r="C106" t="str">
        <f>VLOOKUP($A106,JEDNOTKA!$A$1:$K$290,3,0)</f>
        <v>Univerzita Karlova v Praze</v>
      </c>
      <c r="D106" t="e">
        <f>VLOOKUP(C106,Types!$A$2:$B$6,2,0)</f>
        <v>#N/A</v>
      </c>
      <c r="E106" t="str">
        <f>VLOOKUP($A106,JEDNOTKA!$A$1:$K$290,4,0)</f>
        <v>Evangelická teologická fakulta</v>
      </c>
      <c r="F106" s="3">
        <f>VLOOKUP($A106,JEDNOTKA!$A$1:$K$290,8,0)</f>
        <v>30</v>
      </c>
    </row>
    <row r="107" spans="1:6" x14ac:dyDescent="0.25">
      <c r="A107" s="1" t="s">
        <v>123</v>
      </c>
      <c r="B107" t="str">
        <f>VLOOKUP($A107,JEDNOTKA!$A$1:$K$290,2,0)</f>
        <v>JČU</v>
      </c>
      <c r="C107" t="str">
        <f>VLOOKUP($A107,JEDNOTKA!$A$1:$K$290,3,0)</f>
        <v>Jihočeská univerzita v Českých Budějovicích</v>
      </c>
      <c r="D107" t="e">
        <f>VLOOKUP(C107,Types!$A$2:$B$6,2,0)</f>
        <v>#N/A</v>
      </c>
      <c r="E107" t="str">
        <f>VLOOKUP($A107,JEDNOTKA!$A$1:$K$290,4,0)</f>
        <v>Teologická fakulta</v>
      </c>
      <c r="F107" s="3">
        <f>VLOOKUP($A107,JEDNOTKA!$A$1:$K$290,8,0)</f>
        <v>49</v>
      </c>
    </row>
    <row r="108" spans="1:6" x14ac:dyDescent="0.25">
      <c r="A108" s="1" t="s">
        <v>125</v>
      </c>
      <c r="B108" t="str">
        <f>VLOOKUP($A108,JEDNOTKA!$A$1:$K$290,2,0)</f>
        <v>OSU</v>
      </c>
      <c r="C108" t="str">
        <f>VLOOKUP($A108,JEDNOTKA!$A$1:$K$290,3,0)</f>
        <v>Ostravská univerzita v Ostravě</v>
      </c>
      <c r="D108" t="e">
        <f>VLOOKUP(C108,Types!$A$2:$B$6,2,0)</f>
        <v>#N/A</v>
      </c>
      <c r="E108" t="str">
        <f>VLOOKUP($A108,JEDNOTKA!$A$1:$K$290,4,0)</f>
        <v>Filozofická fakulta</v>
      </c>
      <c r="F108" s="3">
        <f>VLOOKUP($A108,JEDNOTKA!$A$1:$K$290,8,0)</f>
        <v>50</v>
      </c>
    </row>
    <row r="109" spans="1:6" x14ac:dyDescent="0.25">
      <c r="A109" s="1" t="s">
        <v>132</v>
      </c>
      <c r="B109" t="str">
        <f>VLOOKUP($A109,JEDNOTKA!$A$1:$K$290,2,0)</f>
        <v>AVU</v>
      </c>
      <c r="C109" t="str">
        <f>VLOOKUP($A109,JEDNOTKA!$A$1:$K$290,3,0)</f>
        <v>Akademie výtvarných umění v Praze</v>
      </c>
      <c r="D109" t="e">
        <f>VLOOKUP(C109,Types!$A$2:$B$6,2,0)</f>
        <v>#N/A</v>
      </c>
      <c r="E109" t="str">
        <f>VLOOKUP($A109,JEDNOTKA!$A$1:$K$290,4,0)</f>
        <v>Rektorát</v>
      </c>
      <c r="F109" s="3">
        <f>VLOOKUP($A109,JEDNOTKA!$A$1:$K$290,8,0)</f>
        <v>3</v>
      </c>
    </row>
    <row r="110" spans="1:6" x14ac:dyDescent="0.25">
      <c r="A110" s="1" t="s">
        <v>168</v>
      </c>
      <c r="B110" t="str">
        <f>VLOOKUP($A110,JEDNOTKA!$A$1:$K$290,2,0)</f>
        <v>UK</v>
      </c>
      <c r="C110" t="str">
        <f>VLOOKUP($A110,JEDNOTKA!$A$1:$K$290,3,0)</f>
        <v>Univerzita Karlova v Praze</v>
      </c>
      <c r="D110" t="e">
        <f>VLOOKUP(C110,Types!$A$2:$B$6,2,0)</f>
        <v>#N/A</v>
      </c>
      <c r="E110" t="str">
        <f>VLOOKUP($A110,JEDNOTKA!$A$1:$K$290,4,0)</f>
        <v>Fakulta humanitních studií</v>
      </c>
      <c r="F110" s="3">
        <f>VLOOKUP($A110,JEDNOTKA!$A$1:$K$290,8,0)</f>
        <v>80</v>
      </c>
    </row>
    <row r="111" spans="1:6" x14ac:dyDescent="0.25">
      <c r="A111" s="1" t="s">
        <v>191</v>
      </c>
      <c r="B111" t="str">
        <f>VLOOKUP($A111,JEDNOTKA!$A$1:$K$290,2,0)</f>
        <v>ZČU</v>
      </c>
      <c r="C111" t="str">
        <f>VLOOKUP($A111,JEDNOTKA!$A$1:$K$290,3,0)</f>
        <v>Západočeská univerzita v Plzni</v>
      </c>
      <c r="D111" t="e">
        <f>VLOOKUP(C111,Types!$A$2:$B$6,2,0)</f>
        <v>#N/A</v>
      </c>
      <c r="E111" t="str">
        <f>VLOOKUP($A111,JEDNOTKA!$A$1:$K$290,4,0)</f>
        <v>Fakulta filozofická</v>
      </c>
      <c r="F111" s="3">
        <f>VLOOKUP($A111,JEDNOTKA!$A$1:$K$290,8,0)</f>
        <v>97</v>
      </c>
    </row>
    <row r="112" spans="1:6" x14ac:dyDescent="0.25">
      <c r="A112" s="1" t="s">
        <v>192</v>
      </c>
      <c r="B112" t="str">
        <f>VLOOKUP($A112,JEDNOTKA!$A$1:$K$290,2,0)</f>
        <v>UPCE</v>
      </c>
      <c r="C112" t="str">
        <f>VLOOKUP($A112,JEDNOTKA!$A$1:$K$290,3,0)</f>
        <v>Univerzita Pardubice</v>
      </c>
      <c r="D112" t="e">
        <f>VLOOKUP(C112,Types!$A$2:$B$6,2,0)</f>
        <v>#N/A</v>
      </c>
      <c r="E112" t="str">
        <f>VLOOKUP($A112,JEDNOTKA!$A$1:$K$290,4,0)</f>
        <v>Fakulta filozofická</v>
      </c>
      <c r="F112" s="3">
        <f>VLOOKUP($A112,JEDNOTKA!$A$1:$K$290,8,0)</f>
        <v>23</v>
      </c>
    </row>
    <row r="113" spans="1:6" x14ac:dyDescent="0.25">
      <c r="A113" s="1" t="s">
        <v>194</v>
      </c>
      <c r="B113" t="str">
        <f>VLOOKUP($A113,JEDNOTKA!$A$1:$K$290,2,0)</f>
        <v>UPOL</v>
      </c>
      <c r="C113" t="str">
        <f>VLOOKUP($A113,JEDNOTKA!$A$1:$K$290,3,0)</f>
        <v>Univerzita Palackého v Olomouci</v>
      </c>
      <c r="D113" t="e">
        <f>VLOOKUP(C113,Types!$A$2:$B$6,2,0)</f>
        <v>#N/A</v>
      </c>
      <c r="E113" t="str">
        <f>VLOOKUP($A113,JEDNOTKA!$A$1:$K$290,4,0)</f>
        <v>Filozofická fakulta</v>
      </c>
      <c r="F113" s="3">
        <f>VLOOKUP($A113,JEDNOTKA!$A$1:$K$290,8,0)</f>
        <v>169</v>
      </c>
    </row>
    <row r="114" spans="1:6" x14ac:dyDescent="0.25">
      <c r="A114" s="1" t="s">
        <v>216</v>
      </c>
      <c r="B114" t="str">
        <f>VLOOKUP($A114,JEDNOTKA!$A$1:$K$290,2,0)</f>
        <v>MU</v>
      </c>
      <c r="C114" t="str">
        <f>VLOOKUP($A114,JEDNOTKA!$A$1:$K$290,3,0)</f>
        <v>Masarykova univerzita</v>
      </c>
      <c r="D114" t="e">
        <f>VLOOKUP(C114,Types!$A$2:$B$6,2,0)</f>
        <v>#N/A</v>
      </c>
      <c r="E114" t="str">
        <f>VLOOKUP($A114,JEDNOTKA!$A$1:$K$290,4,0)</f>
        <v>Filozofická fakulta</v>
      </c>
      <c r="F114" s="3">
        <f>VLOOKUP($A114,JEDNOTKA!$A$1:$K$290,8,0)</f>
        <v>188</v>
      </c>
    </row>
    <row r="115" spans="1:6" x14ac:dyDescent="0.25">
      <c r="A115" s="1" t="s">
        <v>228</v>
      </c>
      <c r="B115" t="str">
        <f>VLOOKUP($A115,JEDNOTKA!$A$1:$K$290,2,0)</f>
        <v>UHK</v>
      </c>
      <c r="C115" t="str">
        <f>VLOOKUP($A115,JEDNOTKA!$A$1:$K$290,3,0)</f>
        <v>Univerzita Hradec Králové</v>
      </c>
      <c r="D115" t="e">
        <f>VLOOKUP(C115,Types!$A$2:$B$6,2,0)</f>
        <v>#N/A</v>
      </c>
      <c r="E115" t="str">
        <f>VLOOKUP($A115,JEDNOTKA!$A$1:$K$290,4,0)</f>
        <v>Filozofická fakulta</v>
      </c>
      <c r="F115" s="3">
        <f>VLOOKUP($A115,JEDNOTKA!$A$1:$K$290,8,0)</f>
        <v>33</v>
      </c>
    </row>
    <row r="116" spans="1:6" x14ac:dyDescent="0.25">
      <c r="A116" s="1" t="s">
        <v>258</v>
      </c>
      <c r="B116" t="str">
        <f>VLOOKUP($A116,JEDNOTKA!$A$1:$K$290,2,0)</f>
        <v>UK</v>
      </c>
      <c r="C116" t="str">
        <f>VLOOKUP($A116,JEDNOTKA!$A$1:$K$290,3,0)</f>
        <v>Univerzita Karlova v Praze</v>
      </c>
      <c r="D116" t="e">
        <f>VLOOKUP(C116,Types!$A$2:$B$6,2,0)</f>
        <v>#N/A</v>
      </c>
      <c r="E116" t="str">
        <f>VLOOKUP($A116,JEDNOTKA!$A$1:$K$290,4,0)</f>
        <v>Husitská teologická fakulta</v>
      </c>
      <c r="F116" s="3">
        <f>VLOOKUP($A116,JEDNOTKA!$A$1:$K$290,8,0)</f>
        <v>8</v>
      </c>
    </row>
    <row r="117" spans="1:6" x14ac:dyDescent="0.25">
      <c r="A117" s="1" t="s">
        <v>259</v>
      </c>
      <c r="B117" t="str">
        <f>VLOOKUP($A117,JEDNOTKA!$A$1:$K$290,2,0)</f>
        <v>UJEP</v>
      </c>
      <c r="C117" t="str">
        <f>VLOOKUP($A117,JEDNOTKA!$A$1:$K$290,3,0)</f>
        <v>Univerzita Jana Evangelisty Purkyně v Ústí nad Labem</v>
      </c>
      <c r="D117" t="e">
        <f>VLOOKUP(C117,Types!$A$2:$B$6,2,0)</f>
        <v>#N/A</v>
      </c>
      <c r="E117" t="str">
        <f>VLOOKUP($A117,JEDNOTKA!$A$1:$K$290,4,0)</f>
        <v>Filozofická fakulta</v>
      </c>
      <c r="F117" s="3">
        <f>VLOOKUP($A117,JEDNOTKA!$A$1:$K$290,8,0)</f>
        <v>17</v>
      </c>
    </row>
    <row r="118" spans="1:6" x14ac:dyDescent="0.25">
      <c r="A118" s="1" t="s">
        <v>275</v>
      </c>
      <c r="B118" t="str">
        <f>VLOOKUP($A118,JEDNOTKA!$A$1:$K$290,2,0)</f>
        <v>UK</v>
      </c>
      <c r="C118" t="str">
        <f>VLOOKUP($A118,JEDNOTKA!$A$1:$K$290,3,0)</f>
        <v>Univerzita Karlova v Praze</v>
      </c>
      <c r="D118" t="e">
        <f>VLOOKUP(C118,Types!$A$2:$B$6,2,0)</f>
        <v>#N/A</v>
      </c>
      <c r="E118" t="str">
        <f>VLOOKUP($A118,JEDNOTKA!$A$1:$K$290,4,0)</f>
        <v>Katolická teologická fakulta</v>
      </c>
      <c r="F118" s="3">
        <f>VLOOKUP($A118,JEDNOTKA!$A$1:$K$290,8,0)</f>
        <v>18</v>
      </c>
    </row>
    <row r="119" spans="1:6" x14ac:dyDescent="0.25">
      <c r="A119" s="1" t="s">
        <v>279</v>
      </c>
      <c r="B119" t="str">
        <f>VLOOKUP($A119,JEDNOTKA!$A$1:$K$290,2,0)</f>
        <v>UTB</v>
      </c>
      <c r="C119" t="str">
        <f>VLOOKUP($A119,JEDNOTKA!$A$1:$K$290,3,0)</f>
        <v>Univerzita Tomáše Bati ve Zlíně</v>
      </c>
      <c r="D119" t="e">
        <f>VLOOKUP(C119,Types!$A$2:$B$6,2,0)</f>
        <v>#N/A</v>
      </c>
      <c r="E119" t="str">
        <f>VLOOKUP($A119,JEDNOTKA!$A$1:$K$290,4,0)</f>
        <v>Fakulta humanitních studií</v>
      </c>
      <c r="F119" s="3">
        <f>VLOOKUP($A119,JEDNOTKA!$A$1:$K$290,8,0)</f>
        <v>24</v>
      </c>
    </row>
    <row r="120" spans="1:6" x14ac:dyDescent="0.25">
      <c r="A120" s="4" t="s">
        <v>307</v>
      </c>
      <c r="B120" s="5" t="s">
        <v>299</v>
      </c>
      <c r="C120" s="5"/>
      <c r="D120" s="5">
        <v>15</v>
      </c>
      <c r="E120" s="5">
        <v>5000</v>
      </c>
      <c r="F120" s="6">
        <v>10</v>
      </c>
    </row>
    <row r="121" spans="1:6" x14ac:dyDescent="0.25">
      <c r="A121" s="1" t="s">
        <v>291</v>
      </c>
      <c r="B121" t="str">
        <f>VLOOKUP($A121,JEDNOTKA!$A$1:$K$290,2,0)</f>
        <v>ČVUT</v>
      </c>
      <c r="C121" t="str">
        <f>VLOOKUP($A121,JEDNOTKA!$A$1:$K$290,3,0)</f>
        <v>České vysoké učení technické v Praze</v>
      </c>
      <c r="D121" t="e">
        <f>VLOOKUP(C121,Types!$A$2:$B$6,2,0)</f>
        <v>#N/A</v>
      </c>
      <c r="E121" t="str">
        <f>VLOOKUP($A121,JEDNOTKA!$A$1:$K$290,4,0)</f>
        <v>Fakulta architektury</v>
      </c>
      <c r="F121" s="3">
        <f>VLOOKUP($A121,JEDNOTKA!$A$1:$K$290,8,0)</f>
        <v>23</v>
      </c>
    </row>
    <row r="122" spans="1:6" x14ac:dyDescent="0.25">
      <c r="A122" s="1" t="s">
        <v>14</v>
      </c>
      <c r="B122" t="str">
        <f>VLOOKUP($A122,JEDNOTKA!$A$1:$K$290,2,0)</f>
        <v>MZČR</v>
      </c>
      <c r="C122" t="str">
        <f>VLOOKUP($A122,JEDNOTKA!$A$1:$K$290,3,0)</f>
        <v>Ministerstvo zdravotnictví ČR</v>
      </c>
      <c r="D122" t="e">
        <f>VLOOKUP(C122,Types!$A$2:$B$6,2,0)</f>
        <v>#N/A</v>
      </c>
      <c r="E122" t="str">
        <f>VLOOKUP($A122,JEDNOTKA!$A$1:$K$290,4,0)</f>
        <v>Fakultní nemocnice v Motole</v>
      </c>
      <c r="F122" s="3">
        <f>VLOOKUP($A122,JEDNOTKA!$A$1:$K$290,8,0)</f>
        <v>819</v>
      </c>
    </row>
    <row r="123" spans="1:6" x14ac:dyDescent="0.25">
      <c r="A123" s="1" t="s">
        <v>28</v>
      </c>
      <c r="B123" t="str">
        <f>VLOOKUP($A123,JEDNOTKA!$A$1:$K$290,2,0)</f>
        <v>MZČR</v>
      </c>
      <c r="C123" t="str">
        <f>VLOOKUP($A123,JEDNOTKA!$A$1:$K$290,3,0)</f>
        <v>Ministerstvo zdravotnictví ČR</v>
      </c>
      <c r="D123" t="e">
        <f>VLOOKUP(C123,Types!$A$2:$B$6,2,0)</f>
        <v>#N/A</v>
      </c>
      <c r="E123" t="str">
        <f>VLOOKUP($A123,JEDNOTKA!$A$1:$K$290,4,0)</f>
        <v>Masarykův onkologický ústav</v>
      </c>
      <c r="F123" s="3">
        <f>VLOOKUP($A123,JEDNOTKA!$A$1:$K$290,8,0)</f>
        <v>152</v>
      </c>
    </row>
    <row r="124" spans="1:6" x14ac:dyDescent="0.25">
      <c r="A124" s="1" t="s">
        <v>41</v>
      </c>
      <c r="B124" t="str">
        <f>VLOOKUP($A124,JEDNOTKA!$A$1:$K$290,2,0)</f>
        <v>MZČR</v>
      </c>
      <c r="C124" t="str">
        <f>VLOOKUP($A124,JEDNOTKA!$A$1:$K$290,3,0)</f>
        <v>Ministerstvo zdravotnictví ČR</v>
      </c>
      <c r="D124" t="e">
        <f>VLOOKUP(C124,Types!$A$2:$B$6,2,0)</f>
        <v>#N/A</v>
      </c>
      <c r="E124" t="str">
        <f>VLOOKUP($A124,JEDNOTKA!$A$1:$K$290,4,0)</f>
        <v>Fakultní nemocnice Ostrava</v>
      </c>
      <c r="F124" s="3">
        <f>VLOOKUP($A124,JEDNOTKA!$A$1:$K$290,8,0)</f>
        <v>382</v>
      </c>
    </row>
    <row r="125" spans="1:6" x14ac:dyDescent="0.25">
      <c r="A125" s="1" t="s">
        <v>45</v>
      </c>
      <c r="B125" t="str">
        <f>VLOOKUP($A125,JEDNOTKA!$A$1:$K$290,2,0)</f>
        <v>MZČR</v>
      </c>
      <c r="C125" t="str">
        <f>VLOOKUP($A125,JEDNOTKA!$A$1:$K$290,3,0)</f>
        <v>Ministerstvo zdravotnictví ČR</v>
      </c>
      <c r="D125" t="e">
        <f>VLOOKUP(C125,Types!$A$2:$B$6,2,0)</f>
        <v>#N/A</v>
      </c>
      <c r="E125" t="str">
        <f>VLOOKUP($A125,JEDNOTKA!$A$1:$K$290,4,0)</f>
        <v>Fakultní nemocnice u sv. Anny v Brně</v>
      </c>
      <c r="F125" s="3">
        <f>VLOOKUP($A125,JEDNOTKA!$A$1:$K$290,8,0)</f>
        <v>375</v>
      </c>
    </row>
    <row r="126" spans="1:6" x14ac:dyDescent="0.25">
      <c r="A126" s="1" t="s">
        <v>49</v>
      </c>
      <c r="B126" t="str">
        <f>VLOOKUP($A126,JEDNOTKA!$A$1:$K$290,2,0)</f>
        <v>MZČR</v>
      </c>
      <c r="C126" t="str">
        <f>VLOOKUP($A126,JEDNOTKA!$A$1:$K$290,3,0)</f>
        <v>Ministerstvo zdravotnictví ČR</v>
      </c>
      <c r="D126" t="e">
        <f>VLOOKUP(C126,Types!$A$2:$B$6,2,0)</f>
        <v>#N/A</v>
      </c>
      <c r="E126" t="str">
        <f>VLOOKUP($A126,JEDNOTKA!$A$1:$K$290,4,0)</f>
        <v>Fakultní nemocnice Královské Vinohrady</v>
      </c>
      <c r="F126" s="3">
        <f>VLOOKUP($A126,JEDNOTKA!$A$1:$K$290,8,0)</f>
        <v>211</v>
      </c>
    </row>
    <row r="127" spans="1:6" x14ac:dyDescent="0.25">
      <c r="A127" s="1" t="s">
        <v>55</v>
      </c>
      <c r="B127" t="str">
        <f>VLOOKUP($A127,JEDNOTKA!$A$1:$K$290,2,0)</f>
        <v>MZČR</v>
      </c>
      <c r="C127" t="str">
        <f>VLOOKUP($A127,JEDNOTKA!$A$1:$K$290,3,0)</f>
        <v>Ministerstvo zdravotnictví ČR</v>
      </c>
      <c r="D127" t="e">
        <f>VLOOKUP(C127,Types!$A$2:$B$6,2,0)</f>
        <v>#N/A</v>
      </c>
      <c r="E127" t="str">
        <f>VLOOKUP($A127,JEDNOTKA!$A$1:$K$290,4,0)</f>
        <v>Fakultní nemocnice Hradec Králové</v>
      </c>
      <c r="F127" s="3">
        <f>VLOOKUP($A127,JEDNOTKA!$A$1:$K$290,8,0)</f>
        <v>765</v>
      </c>
    </row>
    <row r="128" spans="1:6" x14ac:dyDescent="0.25">
      <c r="A128" s="1" t="s">
        <v>64</v>
      </c>
      <c r="B128" t="str">
        <f>VLOOKUP($A128,JEDNOTKA!$A$1:$K$290,2,0)</f>
        <v>MZČR</v>
      </c>
      <c r="C128" t="str">
        <f>VLOOKUP($A128,JEDNOTKA!$A$1:$K$290,3,0)</f>
        <v>Ministerstvo zdravotnictví ČR</v>
      </c>
      <c r="D128" t="e">
        <f>VLOOKUP(C128,Types!$A$2:$B$6,2,0)</f>
        <v>#N/A</v>
      </c>
      <c r="E128" t="str">
        <f>VLOOKUP($A128,JEDNOTKA!$A$1:$K$290,4,0)</f>
        <v>Fakultní nemocnice Brno</v>
      </c>
      <c r="F128" s="3">
        <f>VLOOKUP($A128,JEDNOTKA!$A$1:$K$290,8,0)</f>
        <v>548</v>
      </c>
    </row>
    <row r="129" spans="1:6" x14ac:dyDescent="0.25">
      <c r="A129" s="1" t="s">
        <v>80</v>
      </c>
      <c r="B129" t="str">
        <f>VLOOKUP($A129,JEDNOTKA!$A$1:$K$290,2,0)</f>
        <v>MZČR</v>
      </c>
      <c r="C129" t="str">
        <f>VLOOKUP($A129,JEDNOTKA!$A$1:$K$290,3,0)</f>
        <v>Ministerstvo zdravotnictví ČR</v>
      </c>
      <c r="D129" t="e">
        <f>VLOOKUP(C129,Types!$A$2:$B$6,2,0)</f>
        <v>#N/A</v>
      </c>
      <c r="E129" t="str">
        <f>VLOOKUP($A129,JEDNOTKA!$A$1:$K$290,4,0)</f>
        <v>Všeobecná fakultní nemocnice v Praze</v>
      </c>
      <c r="F129" s="3">
        <f>VLOOKUP($A129,JEDNOTKA!$A$1:$K$290,8,0)</f>
        <v>1097</v>
      </c>
    </row>
    <row r="130" spans="1:6" x14ac:dyDescent="0.25">
      <c r="A130" s="1" t="s">
        <v>82</v>
      </c>
      <c r="B130" t="str">
        <f>VLOOKUP($A130,JEDNOTKA!$A$1:$K$290,2,0)</f>
        <v>MZČR</v>
      </c>
      <c r="C130" t="str">
        <f>VLOOKUP($A130,JEDNOTKA!$A$1:$K$290,3,0)</f>
        <v>Ministerstvo zdravotnictví ČR</v>
      </c>
      <c r="D130" t="e">
        <f>VLOOKUP(C130,Types!$A$2:$B$6,2,0)</f>
        <v>#N/A</v>
      </c>
      <c r="E130" t="str">
        <f>VLOOKUP($A130,JEDNOTKA!$A$1:$K$290,4,0)</f>
        <v>Fakultní nemocnice Plzeň</v>
      </c>
      <c r="F130" s="3">
        <f>VLOOKUP($A130,JEDNOTKA!$A$1:$K$290,8,0)</f>
        <v>368</v>
      </c>
    </row>
    <row r="131" spans="1:6" x14ac:dyDescent="0.25">
      <c r="A131" s="1" t="s">
        <v>86</v>
      </c>
      <c r="B131" t="str">
        <f>VLOOKUP($A131,JEDNOTKA!$A$1:$K$290,2,0)</f>
        <v>MZČR</v>
      </c>
      <c r="C131" t="str">
        <f>VLOOKUP($A131,JEDNOTKA!$A$1:$K$290,3,0)</f>
        <v>Ministerstvo zdravotnictví ČR</v>
      </c>
      <c r="D131" t="e">
        <f>VLOOKUP(C131,Types!$A$2:$B$6,2,0)</f>
        <v>#N/A</v>
      </c>
      <c r="E131" t="str">
        <f>VLOOKUP($A131,JEDNOTKA!$A$1:$K$290,4,0)</f>
        <v>Endokrinologický ústav</v>
      </c>
      <c r="F131" s="3">
        <f>VLOOKUP($A131,JEDNOTKA!$A$1:$K$290,8,0)</f>
        <v>123</v>
      </c>
    </row>
    <row r="132" spans="1:6" x14ac:dyDescent="0.25">
      <c r="A132" s="1" t="s">
        <v>95</v>
      </c>
      <c r="B132" t="str">
        <f>VLOOKUP($A132,JEDNOTKA!$A$1:$K$290,2,0)</f>
        <v>MZČR</v>
      </c>
      <c r="C132" t="str">
        <f>VLOOKUP($A132,JEDNOTKA!$A$1:$K$290,3,0)</f>
        <v>Ministerstvo zdravotnictví ČR</v>
      </c>
      <c r="D132" t="e">
        <f>VLOOKUP(C132,Types!$A$2:$B$6,2,0)</f>
        <v>#N/A</v>
      </c>
      <c r="E132" t="str">
        <f>VLOOKUP($A132,JEDNOTKA!$A$1:$K$290,4,0)</f>
        <v>Národní ústav duševního zdraví</v>
      </c>
      <c r="F132" s="3">
        <f>VLOOKUP($A132,JEDNOTKA!$A$1:$K$290,8,0)</f>
        <v>161</v>
      </c>
    </row>
    <row r="133" spans="1:6" x14ac:dyDescent="0.25">
      <c r="A133" s="1" t="s">
        <v>98</v>
      </c>
      <c r="B133" t="str">
        <f>VLOOKUP($A133,JEDNOTKA!$A$1:$K$290,2,0)</f>
        <v>MZČR</v>
      </c>
      <c r="C133" t="str">
        <f>VLOOKUP($A133,JEDNOTKA!$A$1:$K$290,3,0)</f>
        <v>Ministerstvo zdravotnictví ČR</v>
      </c>
      <c r="D133" t="e">
        <f>VLOOKUP(C133,Types!$A$2:$B$6,2,0)</f>
        <v>#N/A</v>
      </c>
      <c r="E133" t="str">
        <f>VLOOKUP($A133,JEDNOTKA!$A$1:$K$290,4,0)</f>
        <v>Institut klinické a experimentální medicíny</v>
      </c>
      <c r="F133" s="3">
        <f>VLOOKUP($A133,JEDNOTKA!$A$1:$K$290,8,0)</f>
        <v>391</v>
      </c>
    </row>
    <row r="134" spans="1:6" x14ac:dyDescent="0.25">
      <c r="A134" s="1" t="s">
        <v>99</v>
      </c>
      <c r="B134" t="str">
        <f>VLOOKUP($A134,JEDNOTKA!$A$1:$K$290,2,0)</f>
        <v>MZČR</v>
      </c>
      <c r="C134" t="str">
        <f>VLOOKUP($A134,JEDNOTKA!$A$1:$K$290,3,0)</f>
        <v>Ministerstvo zdravotnictví ČR</v>
      </c>
      <c r="D134" t="e">
        <f>VLOOKUP(C134,Types!$A$2:$B$6,2,0)</f>
        <v>#N/A</v>
      </c>
      <c r="E134" t="str">
        <f>VLOOKUP($A134,JEDNOTKA!$A$1:$K$290,4,0)</f>
        <v>Revmatologický ústav</v>
      </c>
      <c r="F134" s="3">
        <f>VLOOKUP($A134,JEDNOTKA!$A$1:$K$290,8,0)</f>
        <v>68</v>
      </c>
    </row>
    <row r="135" spans="1:6" x14ac:dyDescent="0.25">
      <c r="A135" s="1" t="s">
        <v>110</v>
      </c>
      <c r="B135" t="str">
        <f>VLOOKUP($A135,JEDNOTKA!$A$1:$K$290,2,0)</f>
        <v>MZČR</v>
      </c>
      <c r="C135" t="str">
        <f>VLOOKUP($A135,JEDNOTKA!$A$1:$K$290,3,0)</f>
        <v>Ministerstvo zdravotnictví ČR</v>
      </c>
      <c r="D135" t="e">
        <f>VLOOKUP(C135,Types!$A$2:$B$6,2,0)</f>
        <v>#N/A</v>
      </c>
      <c r="E135" t="str">
        <f>VLOOKUP($A135,JEDNOTKA!$A$1:$K$290,4,0)</f>
        <v>Ústav hematologie a krevní transfúze</v>
      </c>
      <c r="F135" s="3">
        <f>VLOOKUP($A135,JEDNOTKA!$A$1:$K$290,8,0)</f>
        <v>83</v>
      </c>
    </row>
    <row r="136" spans="1:6" x14ac:dyDescent="0.25">
      <c r="A136" s="1" t="s">
        <v>111</v>
      </c>
      <c r="B136" t="str">
        <f>VLOOKUP($A136,JEDNOTKA!$A$1:$K$290,2,0)</f>
        <v>MOČR</v>
      </c>
      <c r="C136" t="str">
        <f>VLOOKUP($A136,JEDNOTKA!$A$1:$K$290,3,0)</f>
        <v>Ministerstvo obrany ČR</v>
      </c>
      <c r="D136" t="e">
        <f>VLOOKUP(C136,Types!$A$2:$B$6,2,0)</f>
        <v>#N/A</v>
      </c>
      <c r="E136" t="str">
        <f>VLOOKUP($A136,JEDNOTKA!$A$1:$K$290,4,0)</f>
        <v>Ústřední vojenská nemocnice - Vojenská fakultní nemocnice Praha</v>
      </c>
      <c r="F136" s="3">
        <f>VLOOKUP($A136,JEDNOTKA!$A$1:$K$290,8,0)</f>
        <v>145</v>
      </c>
    </row>
    <row r="137" spans="1:6" x14ac:dyDescent="0.25">
      <c r="A137" s="1" t="s">
        <v>124</v>
      </c>
      <c r="B137" t="str">
        <f>VLOOKUP($A137,JEDNOTKA!$A$1:$K$290,2,0)</f>
        <v>MZČR</v>
      </c>
      <c r="C137" t="str">
        <f>VLOOKUP($A137,JEDNOTKA!$A$1:$K$290,3,0)</f>
        <v>Ministerstvo zdravotnictví ČR</v>
      </c>
      <c r="D137" t="e">
        <f>VLOOKUP(C137,Types!$A$2:$B$6,2,0)</f>
        <v>#N/A</v>
      </c>
      <c r="E137" t="str">
        <f>VLOOKUP($A137,JEDNOTKA!$A$1:$K$290,4,0)</f>
        <v>Nemocnice Na Homolce</v>
      </c>
      <c r="F137" s="3">
        <f>VLOOKUP($A137,JEDNOTKA!$A$1:$K$290,8,0)</f>
        <v>132</v>
      </c>
    </row>
    <row r="138" spans="1:6" x14ac:dyDescent="0.25">
      <c r="A138" s="1" t="s">
        <v>134</v>
      </c>
      <c r="B138" t="str">
        <f>VLOOKUP($A138,JEDNOTKA!$A$1:$K$290,2,0)</f>
        <v>MZČR</v>
      </c>
      <c r="C138" t="str">
        <f>VLOOKUP($A138,JEDNOTKA!$A$1:$K$290,3,0)</f>
        <v>Ministerstvo zdravotnictví ČR</v>
      </c>
      <c r="D138" t="e">
        <f>VLOOKUP(C138,Types!$A$2:$B$6,2,0)</f>
        <v>#N/A</v>
      </c>
      <c r="E138" t="str">
        <f>VLOOKUP($A138,JEDNOTKA!$A$1:$K$290,4,0)</f>
        <v>Thomayerova nemocnice</v>
      </c>
      <c r="F138" s="3">
        <f>VLOOKUP($A138,JEDNOTKA!$A$1:$K$290,8,0)</f>
        <v>173</v>
      </c>
    </row>
    <row r="139" spans="1:6" x14ac:dyDescent="0.25">
      <c r="A139" s="1" t="s">
        <v>146</v>
      </c>
      <c r="B139" t="str">
        <f>VLOOKUP($A139,JEDNOTKA!$A$1:$K$290,2,0)</f>
        <v>MZČR</v>
      </c>
      <c r="C139" t="str">
        <f>VLOOKUP($A139,JEDNOTKA!$A$1:$K$290,3,0)</f>
        <v>Ministerstvo zdravotnictví ČR</v>
      </c>
      <c r="D139" t="e">
        <f>VLOOKUP(C139,Types!$A$2:$B$6,2,0)</f>
        <v>#N/A</v>
      </c>
      <c r="E139" t="str">
        <f>VLOOKUP($A139,JEDNOTKA!$A$1:$K$290,4,0)</f>
        <v>Nemocnice Na Bulovce</v>
      </c>
      <c r="F139" s="3">
        <f>VLOOKUP($A139,JEDNOTKA!$A$1:$K$290,8,0)</f>
        <v>93</v>
      </c>
    </row>
    <row r="140" spans="1:6" x14ac:dyDescent="0.25">
      <c r="A140" s="1" t="s">
        <v>148</v>
      </c>
      <c r="B140" t="str">
        <f>VLOOKUP($A140,JEDNOTKA!$A$1:$K$290,2,0)</f>
        <v>MZČR</v>
      </c>
      <c r="C140" t="str">
        <f>VLOOKUP($A140,JEDNOTKA!$A$1:$K$290,3,0)</f>
        <v>Ministerstvo zdravotnictví ČR</v>
      </c>
      <c r="D140" t="e">
        <f>VLOOKUP(C140,Types!$A$2:$B$6,2,0)</f>
        <v>#N/A</v>
      </c>
      <c r="E140" t="str">
        <f>VLOOKUP($A140,JEDNOTKA!$A$1:$K$290,4,0)</f>
        <v>Fakultní nemocnice Olomouc</v>
      </c>
      <c r="F140" s="3">
        <f>VLOOKUP($A140,JEDNOTKA!$A$1:$K$290,8,0)</f>
        <v>385</v>
      </c>
    </row>
    <row r="141" spans="1:6" x14ac:dyDescent="0.25">
      <c r="A141" s="1" t="s">
        <v>175</v>
      </c>
      <c r="B141" t="str">
        <f>VLOOKUP($A141,JEDNOTKA!$A$1:$K$290,2,0)</f>
        <v>MZČR</v>
      </c>
      <c r="C141" t="str">
        <f>VLOOKUP($A141,JEDNOTKA!$A$1:$K$290,3,0)</f>
        <v>Ministerstvo zdravotnictví ČR</v>
      </c>
      <c r="D141" t="e">
        <f>VLOOKUP(C141,Types!$A$2:$B$6,2,0)</f>
        <v>#N/A</v>
      </c>
      <c r="E141" t="str">
        <f>VLOOKUP($A141,JEDNOTKA!$A$1:$K$290,4,0)</f>
        <v>Státní zdravotní ústav, Praha</v>
      </c>
      <c r="F141" s="3">
        <f>VLOOKUP($A141,JEDNOTKA!$A$1:$K$290,8,0)</f>
        <v>135</v>
      </c>
    </row>
    <row r="142" spans="1:6" x14ac:dyDescent="0.25">
      <c r="A142" s="1" t="s">
        <v>205</v>
      </c>
      <c r="B142" t="str">
        <f>VLOOKUP($A142,JEDNOTKA!$A$1:$K$290,2,0)</f>
        <v>MZČR</v>
      </c>
      <c r="C142" t="str">
        <f>VLOOKUP($A142,JEDNOTKA!$A$1:$K$290,3,0)</f>
        <v>Ministerstvo zdravotnictví ČR</v>
      </c>
      <c r="D142" t="e">
        <f>VLOOKUP(C142,Types!$A$2:$B$6,2,0)</f>
        <v>#N/A</v>
      </c>
      <c r="E142" t="str">
        <f>VLOOKUP($A142,JEDNOTKA!$A$1:$K$290,4,0)</f>
        <v>Ústav pro péči o matku a dítě</v>
      </c>
      <c r="F142" s="3">
        <f>VLOOKUP($A142,JEDNOTKA!$A$1:$K$290,8,0)</f>
        <v>47</v>
      </c>
    </row>
    <row r="143" spans="1:6" x14ac:dyDescent="0.25">
      <c r="A143" s="1" t="s">
        <v>241</v>
      </c>
      <c r="B143" t="str">
        <f>VLOOKUP($A143,JEDNOTKA!$A$1:$K$290,2,0)</f>
        <v>MZČR</v>
      </c>
      <c r="C143" t="str">
        <f>VLOOKUP($A143,JEDNOTKA!$A$1:$K$290,3,0)</f>
        <v>Ministerstvo zdravotnictví ČR</v>
      </c>
      <c r="D143" t="e">
        <f>VLOOKUP(C143,Types!$A$2:$B$6,2,0)</f>
        <v>#N/A</v>
      </c>
      <c r="E143" t="str">
        <f>VLOOKUP($A143,JEDNOTKA!$A$1:$K$290,4,0)</f>
        <v>Centrum kardiovaskulární a transplantační chirurgie</v>
      </c>
      <c r="F143" s="3">
        <f>VLOOKUP($A143,JEDNOTKA!$A$1:$K$290,8,0)</f>
        <v>51</v>
      </c>
    </row>
    <row r="144" spans="1:6" x14ac:dyDescent="0.25">
      <c r="A144" s="1" t="s">
        <v>85</v>
      </c>
      <c r="B144" t="str">
        <f>VLOOKUP($A144,JEDNOTKA!$A$1:$K$290,2,0)</f>
        <v>AVČR</v>
      </c>
      <c r="C144" t="str">
        <f>VLOOKUP($A144,JEDNOTKA!$A$1:$K$290,3,0)</f>
        <v>Akademie věd ČR</v>
      </c>
      <c r="D144" t="e">
        <f>VLOOKUP(C144,Types!$A$2:$B$6,2,0)</f>
        <v>#N/A</v>
      </c>
      <c r="E144" t="str">
        <f>VLOOKUP($A144,JEDNOTKA!$A$1:$K$290,4,0)</f>
        <v>Fyziologický ústav AV ČR, v. v. i.</v>
      </c>
      <c r="F144" s="3">
        <f>VLOOKUP($A144,JEDNOTKA!$A$1:$K$290,8,0)</f>
        <v>129</v>
      </c>
    </row>
    <row r="145" spans="1:6" x14ac:dyDescent="0.25">
      <c r="A145" s="1" t="s">
        <v>151</v>
      </c>
      <c r="B145" t="str">
        <f>VLOOKUP($A145,JEDNOTKA!$A$1:$K$290,2,0)</f>
        <v>AVČR</v>
      </c>
      <c r="C145" t="str">
        <f>VLOOKUP($A145,JEDNOTKA!$A$1:$K$290,3,0)</f>
        <v>Akademie věd ČR</v>
      </c>
      <c r="D145" t="e">
        <f>VLOOKUP(C145,Types!$A$2:$B$6,2,0)</f>
        <v>#N/A</v>
      </c>
      <c r="E145" t="str">
        <f>VLOOKUP($A145,JEDNOTKA!$A$1:$K$290,4,0)</f>
        <v>Ústav experimentální medicíny AV ČR, v. v. i.</v>
      </c>
      <c r="F145" s="3">
        <f>VLOOKUP($A145,JEDNOTKA!$A$1:$K$290,8,0)</f>
        <v>29</v>
      </c>
    </row>
    <row r="146" spans="1:6" x14ac:dyDescent="0.25">
      <c r="A146" s="1" t="s">
        <v>15</v>
      </c>
      <c r="B146" t="str">
        <f>VLOOKUP($A146,JEDNOTKA!$A$1:$K$290,2,0)</f>
        <v>UK</v>
      </c>
      <c r="C146" t="str">
        <f>VLOOKUP($A146,JEDNOTKA!$A$1:$K$290,3,0)</f>
        <v>Univerzita Karlova v Praze</v>
      </c>
      <c r="D146" t="e">
        <f>VLOOKUP(C146,Types!$A$2:$B$6,2,0)</f>
        <v>#N/A</v>
      </c>
      <c r="E146" t="str">
        <f>VLOOKUP($A146,JEDNOTKA!$A$1:$K$290,4,0)</f>
        <v>2. lékařská fakulta</v>
      </c>
      <c r="F146" s="3">
        <f>VLOOKUP($A146,JEDNOTKA!$A$1:$K$290,8,0)</f>
        <v>784</v>
      </c>
    </row>
    <row r="147" spans="1:6" x14ac:dyDescent="0.25">
      <c r="A147" s="1" t="s">
        <v>17</v>
      </c>
      <c r="B147" t="str">
        <f>VLOOKUP($A147,JEDNOTKA!$A$1:$K$290,2,0)</f>
        <v>UK</v>
      </c>
      <c r="C147" t="str">
        <f>VLOOKUP($A147,JEDNOTKA!$A$1:$K$290,3,0)</f>
        <v>Univerzita Karlova v Praze</v>
      </c>
      <c r="D147" t="e">
        <f>VLOOKUP(C147,Types!$A$2:$B$6,2,0)</f>
        <v>#N/A</v>
      </c>
      <c r="E147" t="str">
        <f>VLOOKUP($A147,JEDNOTKA!$A$1:$K$290,4,0)</f>
        <v>1. lékařská fakulta</v>
      </c>
      <c r="F147" s="3">
        <f>VLOOKUP($A147,JEDNOTKA!$A$1:$K$290,8,0)</f>
        <v>1664</v>
      </c>
    </row>
    <row r="148" spans="1:6" x14ac:dyDescent="0.25">
      <c r="A148" s="1" t="s">
        <v>18</v>
      </c>
      <c r="B148" t="str">
        <f>VLOOKUP($A148,JEDNOTKA!$A$1:$K$290,2,0)</f>
        <v>UPOL</v>
      </c>
      <c r="C148" t="str">
        <f>VLOOKUP($A148,JEDNOTKA!$A$1:$K$290,3,0)</f>
        <v>Univerzita Palackého v Olomouci</v>
      </c>
      <c r="D148" t="e">
        <f>VLOOKUP(C148,Types!$A$2:$B$6,2,0)</f>
        <v>#N/A</v>
      </c>
      <c r="E148" t="str">
        <f>VLOOKUP($A148,JEDNOTKA!$A$1:$K$290,4,0)</f>
        <v>Lékařská fakulta</v>
      </c>
      <c r="F148" s="3">
        <f>VLOOKUP($A148,JEDNOTKA!$A$1:$K$290,8,0)</f>
        <v>938</v>
      </c>
    </row>
    <row r="149" spans="1:6" x14ac:dyDescent="0.25">
      <c r="A149" s="1" t="s">
        <v>36</v>
      </c>
      <c r="B149" t="str">
        <f>VLOOKUP($A149,JEDNOTKA!$A$1:$K$290,2,0)</f>
        <v>UK</v>
      </c>
      <c r="C149" t="str">
        <f>VLOOKUP($A149,JEDNOTKA!$A$1:$K$290,3,0)</f>
        <v>Univerzita Karlova v Praze</v>
      </c>
      <c r="D149" t="e">
        <f>VLOOKUP(C149,Types!$A$2:$B$6,2,0)</f>
        <v>#N/A</v>
      </c>
      <c r="E149" t="str">
        <f>VLOOKUP($A149,JEDNOTKA!$A$1:$K$290,4,0)</f>
        <v>Lékařská fakulta v Hradci Králové</v>
      </c>
      <c r="F149" s="3">
        <f>VLOOKUP($A149,JEDNOTKA!$A$1:$K$290,8,0)</f>
        <v>712</v>
      </c>
    </row>
    <row r="150" spans="1:6" x14ac:dyDescent="0.25">
      <c r="A150" s="1" t="s">
        <v>43</v>
      </c>
      <c r="B150" t="str">
        <f>VLOOKUP($A150,JEDNOTKA!$A$1:$K$290,2,0)</f>
        <v>UK</v>
      </c>
      <c r="C150" t="str">
        <f>VLOOKUP($A150,JEDNOTKA!$A$1:$K$290,3,0)</f>
        <v>Univerzita Karlova v Praze</v>
      </c>
      <c r="D150" t="e">
        <f>VLOOKUP(C150,Types!$A$2:$B$6,2,0)</f>
        <v>#N/A</v>
      </c>
      <c r="E150" t="str">
        <f>VLOOKUP($A150,JEDNOTKA!$A$1:$K$290,4,0)</f>
        <v>3. lékařská fakulta</v>
      </c>
      <c r="F150" s="3">
        <f>VLOOKUP($A150,JEDNOTKA!$A$1:$K$290,8,0)</f>
        <v>636</v>
      </c>
    </row>
    <row r="151" spans="1:6" x14ac:dyDescent="0.25">
      <c r="A151" s="1" t="s">
        <v>50</v>
      </c>
      <c r="B151" t="str">
        <f>VLOOKUP($A151,JEDNOTKA!$A$1:$K$290,2,0)</f>
        <v>MU</v>
      </c>
      <c r="C151" t="str">
        <f>VLOOKUP($A151,JEDNOTKA!$A$1:$K$290,3,0)</f>
        <v>Masarykova univerzita</v>
      </c>
      <c r="D151" t="e">
        <f>VLOOKUP(C151,Types!$A$2:$B$6,2,0)</f>
        <v>#N/A</v>
      </c>
      <c r="E151" t="str">
        <f>VLOOKUP($A151,JEDNOTKA!$A$1:$K$290,4,0)</f>
        <v>Lékařská fakulta</v>
      </c>
      <c r="F151" s="3">
        <f>VLOOKUP($A151,JEDNOTKA!$A$1:$K$290,8,0)</f>
        <v>1249</v>
      </c>
    </row>
    <row r="152" spans="1:6" x14ac:dyDescent="0.25">
      <c r="A152" s="1" t="s">
        <v>56</v>
      </c>
      <c r="B152" t="str">
        <f>VLOOKUP($A152,JEDNOTKA!$A$1:$K$290,2,0)</f>
        <v>UO</v>
      </c>
      <c r="C152" t="str">
        <f>VLOOKUP($A152,JEDNOTKA!$A$1:$K$290,3,0)</f>
        <v>Univerzita obrany</v>
      </c>
      <c r="D152" t="e">
        <f>VLOOKUP(C152,Types!$A$2:$B$6,2,0)</f>
        <v>#N/A</v>
      </c>
      <c r="E152" t="str">
        <f>VLOOKUP($A152,JEDNOTKA!$A$1:$K$290,4,0)</f>
        <v>Fakulta vojenského zdravotnictví Hradec Králové</v>
      </c>
      <c r="F152" s="3">
        <f>VLOOKUP($A152,JEDNOTKA!$A$1:$K$290,8,0)</f>
        <v>207</v>
      </c>
    </row>
    <row r="153" spans="1:6" x14ac:dyDescent="0.25">
      <c r="A153" s="1" t="s">
        <v>58</v>
      </c>
      <c r="B153" t="str">
        <f>VLOOKUP($A153,JEDNOTKA!$A$1:$K$290,2,0)</f>
        <v>UPOL</v>
      </c>
      <c r="C153" t="str">
        <f>VLOOKUP($A153,JEDNOTKA!$A$1:$K$290,3,0)</f>
        <v>Univerzita Palackého v Olomouci</v>
      </c>
      <c r="D153" t="e">
        <f>VLOOKUP(C153,Types!$A$2:$B$6,2,0)</f>
        <v>#N/A</v>
      </c>
      <c r="E153" t="str">
        <f>VLOOKUP($A153,JEDNOTKA!$A$1:$K$290,4,0)</f>
        <v>Fakulta tělesné kultury</v>
      </c>
      <c r="F153" s="3">
        <f>VLOOKUP($A153,JEDNOTKA!$A$1:$K$290,8,0)</f>
        <v>161</v>
      </c>
    </row>
    <row r="154" spans="1:6" x14ac:dyDescent="0.25">
      <c r="A154" s="1" t="s">
        <v>74</v>
      </c>
      <c r="B154" t="str">
        <f>VLOOKUP($A154,JEDNOTKA!$A$1:$K$290,2,0)</f>
        <v>UK</v>
      </c>
      <c r="C154" t="str">
        <f>VLOOKUP($A154,JEDNOTKA!$A$1:$K$290,3,0)</f>
        <v>Univerzita Karlova v Praze</v>
      </c>
      <c r="D154" t="e">
        <f>VLOOKUP(C154,Types!$A$2:$B$6,2,0)</f>
        <v>#N/A</v>
      </c>
      <c r="E154" t="str">
        <f>VLOOKUP($A154,JEDNOTKA!$A$1:$K$290,4,0)</f>
        <v>Lékařská fakulta v Plzni</v>
      </c>
      <c r="F154" s="3">
        <f>VLOOKUP($A154,JEDNOTKA!$A$1:$K$290,8,0)</f>
        <v>437</v>
      </c>
    </row>
    <row r="155" spans="1:6" x14ac:dyDescent="0.25">
      <c r="A155" s="1" t="s">
        <v>78</v>
      </c>
      <c r="B155" t="str">
        <f>VLOOKUP($A155,JEDNOTKA!$A$1:$K$290,2,0)</f>
        <v>VFU</v>
      </c>
      <c r="C155" t="str">
        <f>VLOOKUP($A155,JEDNOTKA!$A$1:$K$290,3,0)</f>
        <v>Veterinární a farmaceutická univerzita Brno</v>
      </c>
      <c r="D155" t="e">
        <f>VLOOKUP(C155,Types!$A$2:$B$6,2,0)</f>
        <v>#N/A</v>
      </c>
      <c r="E155" t="str">
        <f>VLOOKUP($A155,JEDNOTKA!$A$1:$K$290,4,0)</f>
        <v>Farmaceutická fakulta</v>
      </c>
      <c r="F155" s="3">
        <f>VLOOKUP($A155,JEDNOTKA!$A$1:$K$290,8,0)</f>
        <v>118</v>
      </c>
    </row>
    <row r="156" spans="1:6" x14ac:dyDescent="0.25">
      <c r="A156" s="1" t="s">
        <v>138</v>
      </c>
      <c r="B156" t="str">
        <f>VLOOKUP($A156,JEDNOTKA!$A$1:$K$290,2,0)</f>
        <v>OSU</v>
      </c>
      <c r="C156" t="str">
        <f>VLOOKUP($A156,JEDNOTKA!$A$1:$K$290,3,0)</f>
        <v>Ostravská univerzita v Ostravě</v>
      </c>
      <c r="D156" t="e">
        <f>VLOOKUP(C156,Types!$A$2:$B$6,2,0)</f>
        <v>#N/A</v>
      </c>
      <c r="E156" t="str">
        <f>VLOOKUP($A156,JEDNOTKA!$A$1:$K$290,4,0)</f>
        <v>Lékařská fakulta</v>
      </c>
      <c r="F156" s="3">
        <f>VLOOKUP($A156,JEDNOTKA!$A$1:$K$290,8,0)</f>
        <v>340</v>
      </c>
    </row>
    <row r="157" spans="1:6" x14ac:dyDescent="0.25">
      <c r="A157" s="1" t="s">
        <v>142</v>
      </c>
      <c r="B157" t="str">
        <f>VLOOKUP($A157,JEDNOTKA!$A$1:$K$290,2,0)</f>
        <v>UK</v>
      </c>
      <c r="C157" t="str">
        <f>VLOOKUP($A157,JEDNOTKA!$A$1:$K$290,3,0)</f>
        <v>Univerzita Karlova v Praze</v>
      </c>
      <c r="D157" t="e">
        <f>VLOOKUP(C157,Types!$A$2:$B$6,2,0)</f>
        <v>#N/A</v>
      </c>
      <c r="E157" t="str">
        <f>VLOOKUP($A157,JEDNOTKA!$A$1:$K$290,4,0)</f>
        <v>Farmaceutická fakulta v Hradci Králové</v>
      </c>
      <c r="F157" s="3">
        <f>VLOOKUP($A157,JEDNOTKA!$A$1:$K$290,8,0)</f>
        <v>105</v>
      </c>
    </row>
    <row r="158" spans="1:6" x14ac:dyDescent="0.25">
      <c r="A158" s="1" t="s">
        <v>152</v>
      </c>
      <c r="B158" t="str">
        <f>VLOOKUP($A158,JEDNOTKA!$A$1:$K$290,2,0)</f>
        <v>UPOL</v>
      </c>
      <c r="C158" t="str">
        <f>VLOOKUP($A158,JEDNOTKA!$A$1:$K$290,3,0)</f>
        <v>Univerzita Palackého v Olomouci</v>
      </c>
      <c r="D158" t="e">
        <f>VLOOKUP(C158,Types!$A$2:$B$6,2,0)</f>
        <v>#N/A</v>
      </c>
      <c r="E158" t="str">
        <f>VLOOKUP($A158,JEDNOTKA!$A$1:$K$290,4,0)</f>
        <v>Fakulta zdravotnických věd</v>
      </c>
      <c r="F158" s="3">
        <f>VLOOKUP($A158,JEDNOTKA!$A$1:$K$290,8,0)</f>
        <v>64</v>
      </c>
    </row>
    <row r="159" spans="1:6" x14ac:dyDescent="0.25">
      <c r="A159" s="1" t="s">
        <v>203</v>
      </c>
      <c r="B159" t="str">
        <f>VLOOKUP($A159,JEDNOTKA!$A$1:$K$290,2,0)</f>
        <v>MU</v>
      </c>
      <c r="C159" t="str">
        <f>VLOOKUP($A159,JEDNOTKA!$A$1:$K$290,3,0)</f>
        <v>Masarykova univerzita</v>
      </c>
      <c r="D159" t="e">
        <f>VLOOKUP(C159,Types!$A$2:$B$6,2,0)</f>
        <v>#N/A</v>
      </c>
      <c r="E159" t="str">
        <f>VLOOKUP($A159,JEDNOTKA!$A$1:$K$290,4,0)</f>
        <v>Fakulta sportovních studií</v>
      </c>
      <c r="F159" s="3">
        <f>VLOOKUP($A159,JEDNOTKA!$A$1:$K$290,8,0)</f>
        <v>5</v>
      </c>
    </row>
    <row r="160" spans="1:6" x14ac:dyDescent="0.25">
      <c r="A160" s="1" t="s">
        <v>204</v>
      </c>
      <c r="B160" t="str">
        <f>VLOOKUP($A160,JEDNOTKA!$A$1:$K$290,2,0)</f>
        <v>UK</v>
      </c>
      <c r="C160" t="str">
        <f>VLOOKUP($A160,JEDNOTKA!$A$1:$K$290,3,0)</f>
        <v>Univerzita Karlova v Praze</v>
      </c>
      <c r="D160" t="e">
        <f>VLOOKUP(C160,Types!$A$2:$B$6,2,0)</f>
        <v>#N/A</v>
      </c>
      <c r="E160" t="str">
        <f>VLOOKUP($A160,JEDNOTKA!$A$1:$K$290,4,0)</f>
        <v>Fakulta tělesné výchovy a sportu</v>
      </c>
      <c r="F160" s="3">
        <f>VLOOKUP($A160,JEDNOTKA!$A$1:$K$290,8,0)</f>
        <v>97</v>
      </c>
    </row>
    <row r="161" spans="1:6" x14ac:dyDescent="0.25">
      <c r="A161" s="1" t="s">
        <v>213</v>
      </c>
      <c r="B161" t="str">
        <f>VLOOKUP($A161,JEDNOTKA!$A$1:$K$290,2,0)</f>
        <v>UPCE</v>
      </c>
      <c r="C161" t="str">
        <f>VLOOKUP($A161,JEDNOTKA!$A$1:$K$290,3,0)</f>
        <v>Univerzita Pardubice</v>
      </c>
      <c r="D161" t="e">
        <f>VLOOKUP(C161,Types!$A$2:$B$6,2,0)</f>
        <v>#N/A</v>
      </c>
      <c r="E161" t="str">
        <f>VLOOKUP($A161,JEDNOTKA!$A$1:$K$290,4,0)</f>
        <v>Fakulta zdravotnických studií</v>
      </c>
      <c r="F161" s="3">
        <f>VLOOKUP($A161,JEDNOTKA!$A$1:$K$290,8,0)</f>
        <v>63</v>
      </c>
    </row>
    <row r="162" spans="1:6" x14ac:dyDescent="0.25">
      <c r="A162" s="1" t="s">
        <v>220</v>
      </c>
      <c r="B162" t="str">
        <f>VLOOKUP($A162,JEDNOTKA!$A$1:$K$290,2,0)</f>
        <v>JČU</v>
      </c>
      <c r="C162" t="str">
        <f>VLOOKUP($A162,JEDNOTKA!$A$1:$K$290,3,0)</f>
        <v>Jihočeská univerzita v Českých Budějovicích</v>
      </c>
      <c r="D162" t="e">
        <f>VLOOKUP(C162,Types!$A$2:$B$6,2,0)</f>
        <v>#N/A</v>
      </c>
      <c r="E162" t="str">
        <f>VLOOKUP($A162,JEDNOTKA!$A$1:$K$290,4,0)</f>
        <v>Zdravotně sociální fakulta</v>
      </c>
      <c r="F162" s="3">
        <f>VLOOKUP($A162,JEDNOTKA!$A$1:$K$290,8,0)</f>
        <v>85</v>
      </c>
    </row>
    <row r="163" spans="1:6" x14ac:dyDescent="0.25">
      <c r="A163" s="4" t="s">
        <v>307</v>
      </c>
      <c r="B163" s="5" t="s">
        <v>296</v>
      </c>
      <c r="C163" s="5"/>
      <c r="D163" s="5">
        <v>15</v>
      </c>
      <c r="E163" s="5">
        <v>5000</v>
      </c>
      <c r="F163" s="6">
        <v>10</v>
      </c>
    </row>
    <row r="164" spans="1:6" x14ac:dyDescent="0.25">
      <c r="A164" s="1" t="s">
        <v>221</v>
      </c>
      <c r="B164" t="str">
        <f>VLOOKUP($A164,JEDNOTKA!$A$1:$K$290,2,0)</f>
        <v>ZČU</v>
      </c>
      <c r="C164" t="str">
        <f>VLOOKUP($A164,JEDNOTKA!$A$1:$K$290,3,0)</f>
        <v>Západočeská univerzita v Plzni</v>
      </c>
      <c r="D164" t="e">
        <f>VLOOKUP(C164,Types!$A$2:$B$6,2,0)</f>
        <v>#N/A</v>
      </c>
      <c r="E164" t="str">
        <f>VLOOKUP($A164,JEDNOTKA!$A$1:$K$290,4,0)</f>
        <v>Fakulta zdravotnických studií</v>
      </c>
      <c r="F164" s="3">
        <f>VLOOKUP($A164,JEDNOTKA!$A$1:$K$290,8,0)</f>
        <v>11</v>
      </c>
    </row>
    <row r="165" spans="1:6" x14ac:dyDescent="0.25">
      <c r="A165" s="1" t="s">
        <v>57</v>
      </c>
      <c r="B165" t="str">
        <f>VLOOKUP($A165,JEDNOTKA!$A$1:$K$290,2,0)</f>
        <v>MKČR</v>
      </c>
      <c r="C165" t="str">
        <f>VLOOKUP($A165,JEDNOTKA!$A$1:$K$290,3,0)</f>
        <v>Ministerstvo kultury ČR</v>
      </c>
      <c r="D165" t="e">
        <f>VLOOKUP(C165,Types!$A$2:$B$6,2,0)</f>
        <v>#N/A</v>
      </c>
      <c r="E165" t="str">
        <f>VLOOKUP($A165,JEDNOTKA!$A$1:$K$290,4,0)</f>
        <v>Národní muzeum</v>
      </c>
      <c r="F165" s="3">
        <f>VLOOKUP($A165,JEDNOTKA!$A$1:$K$290,8,0)</f>
        <v>217</v>
      </c>
    </row>
    <row r="166" spans="1:6" x14ac:dyDescent="0.25">
      <c r="A166" s="1" t="s">
        <v>87</v>
      </c>
      <c r="B166" t="str">
        <f>VLOOKUP($A166,JEDNOTKA!$A$1:$K$290,2,0)</f>
        <v>MŠMT</v>
      </c>
      <c r="C166" t="str">
        <f>VLOOKUP($A166,JEDNOTKA!$A$1:$K$290,3,0)</f>
        <v>Ministerstvo školství, mládeže a tělovýchovy ČR</v>
      </c>
      <c r="D166" t="e">
        <f>VLOOKUP(C166,Types!$A$2:$B$6,2,0)</f>
        <v>#N/A</v>
      </c>
      <c r="E166" t="str">
        <f>VLOOKUP($A166,JEDNOTKA!$A$1:$K$290,4,0)</f>
        <v>Česká geologická služba</v>
      </c>
      <c r="F166" s="3">
        <f>VLOOKUP($A166,JEDNOTKA!$A$1:$K$290,8,0)</f>
        <v>93</v>
      </c>
    </row>
    <row r="167" spans="1:6" x14ac:dyDescent="0.25">
      <c r="A167" s="1" t="s">
        <v>218</v>
      </c>
      <c r="B167" t="str">
        <f>VLOOKUP($A167,JEDNOTKA!$A$1:$K$290,2,0)</f>
        <v>ČHÚ</v>
      </c>
      <c r="C167" t="str">
        <f>VLOOKUP($A167,JEDNOTKA!$A$1:$K$290,3,0)</f>
        <v>Český hydrometeorologický ústav</v>
      </c>
      <c r="D167" t="e">
        <f>VLOOKUP(C167,Types!$A$2:$B$6,2,0)</f>
        <v>#N/A</v>
      </c>
      <c r="E167" t="str">
        <f>VLOOKUP($A167,JEDNOTKA!$A$1:$K$290,4,0)</f>
        <v>Český hydrometeorologický ústav</v>
      </c>
      <c r="F167" s="3">
        <f>VLOOKUP($A167,JEDNOTKA!$A$1:$K$290,8,0)</f>
        <v>2</v>
      </c>
    </row>
    <row r="168" spans="1:6" x14ac:dyDescent="0.25">
      <c r="A168" s="1" t="s">
        <v>223</v>
      </c>
      <c r="B168" t="str">
        <f>VLOOKUP($A168,JEDNOTKA!$A$1:$K$290,2,0)</f>
        <v>MPO</v>
      </c>
      <c r="C168" t="str">
        <f>VLOOKUP($A168,JEDNOTKA!$A$1:$K$290,3,0)</f>
        <v>Ministerstvo průmyslu a obchodu ČR</v>
      </c>
      <c r="D168" t="e">
        <f>VLOOKUP(C168,Types!$A$2:$B$6,2,0)</f>
        <v>#N/A</v>
      </c>
      <c r="E168" t="str">
        <f>VLOOKUP($A168,JEDNOTKA!$A$1:$K$290,4,0)</f>
        <v>Centrum výzkumu Řež s.r.o.</v>
      </c>
      <c r="F168" s="3">
        <f>VLOOKUP($A168,JEDNOTKA!$A$1:$K$290,8,0)</f>
        <v>4</v>
      </c>
    </row>
    <row r="169" spans="1:6" x14ac:dyDescent="0.25">
      <c r="A169" s="1" t="s">
        <v>225</v>
      </c>
      <c r="B169" t="str">
        <f>VLOOKUP($A169,JEDNOTKA!$A$1:$K$290,2,0)</f>
        <v>MKČR</v>
      </c>
      <c r="C169" t="str">
        <f>VLOOKUP($A169,JEDNOTKA!$A$1:$K$290,3,0)</f>
        <v>Ministerstvo kultury ČR</v>
      </c>
      <c r="D169" t="e">
        <f>VLOOKUP(C169,Types!$A$2:$B$6,2,0)</f>
        <v>#N/A</v>
      </c>
      <c r="E169" t="str">
        <f>VLOOKUP($A169,JEDNOTKA!$A$1:$K$290,4,0)</f>
        <v>Moravské zemské muzeum</v>
      </c>
      <c r="F169" s="3">
        <f>VLOOKUP($A169,JEDNOTKA!$A$1:$K$290,8,0)</f>
        <v>27</v>
      </c>
    </row>
    <row r="170" spans="1:6" x14ac:dyDescent="0.25">
      <c r="A170" s="1" t="s">
        <v>242</v>
      </c>
      <c r="B170" t="str">
        <f>VLOOKUP($A170,JEDNOTKA!$A$1:$K$290,2,0)</f>
        <v>MPO</v>
      </c>
      <c r="C170" t="str">
        <f>VLOOKUP($A170,JEDNOTKA!$A$1:$K$290,3,0)</f>
        <v>Ministerstvo průmyslu a obchodu ČR</v>
      </c>
      <c r="D170" t="e">
        <f>VLOOKUP(C170,Types!$A$2:$B$6,2,0)</f>
        <v>#N/A</v>
      </c>
      <c r="E170" t="str">
        <f>VLOOKUP($A170,JEDNOTKA!$A$1:$K$290,4,0)</f>
        <v>Centrum organické chemie s.r.o.</v>
      </c>
      <c r="F170" s="3">
        <f>VLOOKUP($A170,JEDNOTKA!$A$1:$K$290,8,0)</f>
        <v>0</v>
      </c>
    </row>
    <row r="171" spans="1:6" x14ac:dyDescent="0.25">
      <c r="A171" s="1" t="s">
        <v>243</v>
      </c>
      <c r="B171" t="str">
        <f>VLOOKUP($A171,JEDNOTKA!$A$1:$K$290,2,0)</f>
        <v>MPO</v>
      </c>
      <c r="C171" t="str">
        <f>VLOOKUP($A171,JEDNOTKA!$A$1:$K$290,3,0)</f>
        <v>Ministerstvo průmyslu a obchodu ČR</v>
      </c>
      <c r="D171" t="e">
        <f>VLOOKUP(C171,Types!$A$2:$B$6,2,0)</f>
        <v>#N/A</v>
      </c>
      <c r="E171" t="str">
        <f>VLOOKUP($A171,JEDNOTKA!$A$1:$K$290,4,0)</f>
        <v>Český metrologický institut</v>
      </c>
      <c r="F171" s="3">
        <f>VLOOKUP($A171,JEDNOTKA!$A$1:$K$290,8,0)</f>
        <v>1</v>
      </c>
    </row>
    <row r="172" spans="1:6" x14ac:dyDescent="0.25">
      <c r="A172" s="1" t="s">
        <v>271</v>
      </c>
      <c r="B172" t="str">
        <f>VLOOKUP($A172,JEDNOTKA!$A$1:$K$290,2,0)</f>
        <v>MŠMT</v>
      </c>
      <c r="C172" t="str">
        <f>VLOOKUP($A172,JEDNOTKA!$A$1:$K$290,3,0)</f>
        <v>Ministerstvo školství, mládeže a tělovýchovy ČR</v>
      </c>
      <c r="D172" t="e">
        <f>VLOOKUP(C172,Types!$A$2:$B$6,2,0)</f>
        <v>#N/A</v>
      </c>
      <c r="E172" t="str">
        <f>VLOOKUP($A172,JEDNOTKA!$A$1:$K$290,4,0)</f>
        <v>CESNET - zájmové sdružení právnických osob</v>
      </c>
      <c r="F172" s="3">
        <f>VLOOKUP($A172,JEDNOTKA!$A$1:$K$290,8,0)</f>
        <v>7</v>
      </c>
    </row>
    <row r="173" spans="1:6" x14ac:dyDescent="0.25">
      <c r="A173" s="1" t="s">
        <v>273</v>
      </c>
      <c r="B173" t="str">
        <f>VLOOKUP($A173,JEDNOTKA!$A$1:$K$290,2,0)</f>
        <v>MKČR</v>
      </c>
      <c r="C173" t="str">
        <f>VLOOKUP($A173,JEDNOTKA!$A$1:$K$290,3,0)</f>
        <v>Ministerstvo kultury ČR</v>
      </c>
      <c r="D173" t="e">
        <f>VLOOKUP(C173,Types!$A$2:$B$6,2,0)</f>
        <v>#N/A</v>
      </c>
      <c r="E173" t="str">
        <f>VLOOKUP($A173,JEDNOTKA!$A$1:$K$290,4,0)</f>
        <v>Slezské zemské muzeum</v>
      </c>
      <c r="F173" s="3">
        <f>VLOOKUP($A173,JEDNOTKA!$A$1:$K$290,8,0)</f>
        <v>12</v>
      </c>
    </row>
    <row r="174" spans="1:6" x14ac:dyDescent="0.25">
      <c r="A174" s="1" t="s">
        <v>280</v>
      </c>
      <c r="B174" t="str">
        <f>VLOOKUP($A174,JEDNOTKA!$A$1:$K$290,2,0)</f>
        <v>MŠMT</v>
      </c>
      <c r="C174" t="str">
        <f>VLOOKUP($A174,JEDNOTKA!$A$1:$K$290,3,0)</f>
        <v>Ministerstvo školství, mládeže a tělovýchovy ČR</v>
      </c>
      <c r="D174" t="e">
        <f>VLOOKUP(C174,Types!$A$2:$B$6,2,0)</f>
        <v>#N/A</v>
      </c>
      <c r="E174" t="str">
        <f>VLOOKUP($A174,JEDNOTKA!$A$1:$K$290,4,0)</f>
        <v>ENKI, o.p.s.</v>
      </c>
      <c r="F174" s="3">
        <f>VLOOKUP($A174,JEDNOTKA!$A$1:$K$290,8,0)</f>
        <v>1</v>
      </c>
    </row>
    <row r="175" spans="1:6" x14ac:dyDescent="0.25">
      <c r="A175" s="1" t="s">
        <v>122</v>
      </c>
      <c r="B175" t="str">
        <f>VLOOKUP($A175,JEDNOTKA!$A$1:$K$290,2,0)</f>
        <v>MŠMT</v>
      </c>
      <c r="C175" t="str">
        <f>VLOOKUP($A175,JEDNOTKA!$A$1:$K$290,3,0)</f>
        <v>Ministerstvo školství, mládeže a tělovýchovy ČR</v>
      </c>
      <c r="D175" t="e">
        <f>VLOOKUP(C175,Types!$A$2:$B$6,2,0)</f>
        <v>#N/A</v>
      </c>
      <c r="E175" t="str">
        <f>VLOOKUP($A175,JEDNOTKA!$A$1:$K$290,4,0)</f>
        <v>Výzkumný ústav vodohospodářský T.G.M.,v.v.i.</v>
      </c>
      <c r="F175" s="3">
        <f>VLOOKUP($A175,JEDNOTKA!$A$1:$K$290,8,0)</f>
        <v>9</v>
      </c>
    </row>
    <row r="176" spans="1:6" x14ac:dyDescent="0.25">
      <c r="A176" s="1" t="s">
        <v>219</v>
      </c>
      <c r="B176" t="str">
        <f>VLOOKUP($A176,JEDNOTKA!$A$1:$K$290,2,0)</f>
        <v>MZE</v>
      </c>
      <c r="C176" t="str">
        <f>VLOOKUP($A176,JEDNOTKA!$A$1:$K$290,3,0)</f>
        <v>Ministerstvo zemědělství ČR</v>
      </c>
      <c r="D176" t="e">
        <f>VLOOKUP(C176,Types!$A$2:$B$6,2,0)</f>
        <v>#N/A</v>
      </c>
      <c r="E176" t="str">
        <f>VLOOKUP($A176,JEDNOTKA!$A$1:$K$290,4,0)</f>
        <v>Výzkumný ústav meliorací a ochrany půdy, v.v.i.</v>
      </c>
      <c r="F176" s="3">
        <f>VLOOKUP($A176,JEDNOTKA!$A$1:$K$290,8,0)</f>
        <v>36</v>
      </c>
    </row>
    <row r="177" spans="1:6" x14ac:dyDescent="0.25">
      <c r="A177" s="1" t="s">
        <v>235</v>
      </c>
      <c r="B177" t="str">
        <f>VLOOKUP($A177,JEDNOTKA!$A$1:$K$290,2,0)</f>
        <v>MŠMT</v>
      </c>
      <c r="C177" t="str">
        <f>VLOOKUP($A177,JEDNOTKA!$A$1:$K$290,3,0)</f>
        <v>Ministerstvo školství, mládeže a tělovýchovy ČR</v>
      </c>
      <c r="D177" t="e">
        <f>VLOOKUP(C177,Types!$A$2:$B$6,2,0)</f>
        <v>#N/A</v>
      </c>
      <c r="E177" t="str">
        <f>VLOOKUP($A177,JEDNOTKA!$A$1:$K$290,4,0)</f>
        <v>Výzkumný ústav geodetický, topografický a kartografický, v.v.i.</v>
      </c>
      <c r="F177" s="3">
        <f>VLOOKUP($A177,JEDNOTKA!$A$1:$K$290,8,0)</f>
        <v>6</v>
      </c>
    </row>
    <row r="178" spans="1:6" x14ac:dyDescent="0.25">
      <c r="A178" s="1" t="s">
        <v>255</v>
      </c>
      <c r="B178" t="str">
        <f>VLOOKUP($A178,JEDNOTKA!$A$1:$K$290,2,0)</f>
        <v>MVČR</v>
      </c>
      <c r="C178" t="str">
        <f>VLOOKUP($A178,JEDNOTKA!$A$1:$K$290,3,0)</f>
        <v>Ministerstvo vnitra ČR</v>
      </c>
      <c r="D178" t="e">
        <f>VLOOKUP(C178,Types!$A$2:$B$6,2,0)</f>
        <v>#N/A</v>
      </c>
      <c r="E178" t="str">
        <f>VLOOKUP($A178,JEDNOTKA!$A$1:$K$290,4,0)</f>
        <v>Státní ústav jaderné, chemické a biologické ochrany, v.v.i.</v>
      </c>
      <c r="F178" s="3">
        <f>VLOOKUP($A178,JEDNOTKA!$A$1:$K$290,8,0)</f>
        <v>5</v>
      </c>
    </row>
    <row r="179" spans="1:6" x14ac:dyDescent="0.25">
      <c r="A179" s="1" t="s">
        <v>264</v>
      </c>
      <c r="B179" t="str">
        <f>VLOOKUP($A179,JEDNOTKA!$A$1:$K$290,2,0)</f>
        <v>MVČR</v>
      </c>
      <c r="C179" t="str">
        <f>VLOOKUP($A179,JEDNOTKA!$A$1:$K$290,3,0)</f>
        <v>Ministerstvo vnitra ČR</v>
      </c>
      <c r="D179" t="e">
        <f>VLOOKUP(C179,Types!$A$2:$B$6,2,0)</f>
        <v>#N/A</v>
      </c>
      <c r="E179" t="str">
        <f>VLOOKUP($A179,JEDNOTKA!$A$1:$K$290,4,0)</f>
        <v>Státní ústav radiační ochrany, v.v.i.</v>
      </c>
      <c r="F179" s="3">
        <f>VLOOKUP($A179,JEDNOTKA!$A$1:$K$290,8,0)</f>
        <v>0</v>
      </c>
    </row>
    <row r="180" spans="1:6" x14ac:dyDescent="0.25">
      <c r="A180" s="1" t="s">
        <v>11</v>
      </c>
      <c r="B180" t="str">
        <f>VLOOKUP($A180,JEDNOTKA!$A$1:$K$290,2,0)</f>
        <v>AVČR</v>
      </c>
      <c r="C180" t="str">
        <f>VLOOKUP($A180,JEDNOTKA!$A$1:$K$290,3,0)</f>
        <v>Akademie věd ČR</v>
      </c>
      <c r="D180" t="e">
        <f>VLOOKUP(C180,Types!$A$2:$B$6,2,0)</f>
        <v>#N/A</v>
      </c>
      <c r="E180" t="str">
        <f>VLOOKUP($A180,JEDNOTKA!$A$1:$K$290,4,0)</f>
        <v>Mikrobiologický ústav AV ČR, v. v. i.</v>
      </c>
      <c r="F180" s="3">
        <f>VLOOKUP($A180,JEDNOTKA!$A$1:$K$290,8,0)</f>
        <v>61</v>
      </c>
    </row>
    <row r="181" spans="1:6" x14ac:dyDescent="0.25">
      <c r="A181" s="1" t="s">
        <v>12</v>
      </c>
      <c r="B181" t="str">
        <f>VLOOKUP($A181,JEDNOTKA!$A$1:$K$290,2,0)</f>
        <v>AVČR</v>
      </c>
      <c r="C181" t="str">
        <f>VLOOKUP($A181,JEDNOTKA!$A$1:$K$290,3,0)</f>
        <v>Akademie věd ČR</v>
      </c>
      <c r="D181" t="e">
        <f>VLOOKUP(C181,Types!$A$2:$B$6,2,0)</f>
        <v>#N/A</v>
      </c>
      <c r="E181" t="str">
        <f>VLOOKUP($A181,JEDNOTKA!$A$1:$K$290,4,0)</f>
        <v>Biologické centrum AV ČR, v. v. i.</v>
      </c>
      <c r="F181" s="3">
        <f>VLOOKUP($A181,JEDNOTKA!$A$1:$K$290,8,0)</f>
        <v>45</v>
      </c>
    </row>
    <row r="182" spans="1:6" x14ac:dyDescent="0.25">
      <c r="A182" s="1" t="s">
        <v>16</v>
      </c>
      <c r="B182" t="str">
        <f>VLOOKUP($A182,JEDNOTKA!$A$1:$K$290,2,0)</f>
        <v>AVČR</v>
      </c>
      <c r="C182" t="str">
        <f>VLOOKUP($A182,JEDNOTKA!$A$1:$K$290,3,0)</f>
        <v>Akademie věd ČR</v>
      </c>
      <c r="D182" t="e">
        <f>VLOOKUP(C182,Types!$A$2:$B$6,2,0)</f>
        <v>#N/A</v>
      </c>
      <c r="E182" t="str">
        <f>VLOOKUP($A182,JEDNOTKA!$A$1:$K$290,4,0)</f>
        <v>Biofyzikální ústav AV ČR, v. v. i.</v>
      </c>
      <c r="F182" s="3">
        <f>VLOOKUP($A182,JEDNOTKA!$A$1:$K$290,8,0)</f>
        <v>25</v>
      </c>
    </row>
    <row r="183" spans="1:6" x14ac:dyDescent="0.25">
      <c r="A183" s="1" t="s">
        <v>19</v>
      </c>
      <c r="B183" t="str">
        <f>VLOOKUP($A183,JEDNOTKA!$A$1:$K$290,2,0)</f>
        <v>AVČR</v>
      </c>
      <c r="C183" t="str">
        <f>VLOOKUP($A183,JEDNOTKA!$A$1:$K$290,3,0)</f>
        <v>Akademie věd ČR</v>
      </c>
      <c r="D183" t="e">
        <f>VLOOKUP(C183,Types!$A$2:$B$6,2,0)</f>
        <v>#N/A</v>
      </c>
      <c r="E183" t="str">
        <f>VLOOKUP($A183,JEDNOTKA!$A$1:$K$290,4,0)</f>
        <v>Botanický ústav AV ČR, v. v. i.</v>
      </c>
      <c r="F183" s="3">
        <f>VLOOKUP($A183,JEDNOTKA!$A$1:$K$290,8,0)</f>
        <v>96</v>
      </c>
    </row>
    <row r="184" spans="1:6" x14ac:dyDescent="0.25">
      <c r="A184" s="1" t="s">
        <v>21</v>
      </c>
      <c r="B184" t="str">
        <f>VLOOKUP($A184,JEDNOTKA!$A$1:$K$290,2,0)</f>
        <v>AVČR</v>
      </c>
      <c r="C184" t="str">
        <f>VLOOKUP($A184,JEDNOTKA!$A$1:$K$290,3,0)</f>
        <v>Akademie věd ČR</v>
      </c>
      <c r="D184" t="e">
        <f>VLOOKUP(C184,Types!$A$2:$B$6,2,0)</f>
        <v>#N/A</v>
      </c>
      <c r="E184" t="str">
        <f>VLOOKUP($A184,JEDNOTKA!$A$1:$K$290,4,0)</f>
        <v>Matematický ústav AV ČR, v. v. i.</v>
      </c>
      <c r="F184" s="3">
        <f>VLOOKUP($A184,JEDNOTKA!$A$1:$K$290,8,0)</f>
        <v>4</v>
      </c>
    </row>
    <row r="185" spans="1:6" x14ac:dyDescent="0.25">
      <c r="A185" s="1" t="s">
        <v>22</v>
      </c>
      <c r="B185" t="str">
        <f>VLOOKUP($A185,JEDNOTKA!$A$1:$K$290,2,0)</f>
        <v>AVČR</v>
      </c>
      <c r="C185" t="str">
        <f>VLOOKUP($A185,JEDNOTKA!$A$1:$K$290,3,0)</f>
        <v>Akademie věd ČR</v>
      </c>
      <c r="D185" t="e">
        <f>VLOOKUP(C185,Types!$A$2:$B$6,2,0)</f>
        <v>#N/A</v>
      </c>
      <c r="E185" t="str">
        <f>VLOOKUP($A185,JEDNOTKA!$A$1:$K$290,4,0)</f>
        <v>Ústav termomechaniky AV ČR, v. v. i.</v>
      </c>
      <c r="F185" s="3">
        <f>VLOOKUP($A185,JEDNOTKA!$A$1:$K$290,8,0)</f>
        <v>18</v>
      </c>
    </row>
    <row r="186" spans="1:6" x14ac:dyDescent="0.25">
      <c r="A186" s="1" t="s">
        <v>25</v>
      </c>
      <c r="B186" t="str">
        <f>VLOOKUP($A186,JEDNOTKA!$A$1:$K$290,2,0)</f>
        <v>AVČR</v>
      </c>
      <c r="C186" t="str">
        <f>VLOOKUP($A186,JEDNOTKA!$A$1:$K$290,3,0)</f>
        <v>Akademie věd ČR</v>
      </c>
      <c r="D186" t="e">
        <f>VLOOKUP(C186,Types!$A$2:$B$6,2,0)</f>
        <v>#N/A</v>
      </c>
      <c r="E186" t="str">
        <f>VLOOKUP($A186,JEDNOTKA!$A$1:$K$290,4,0)</f>
        <v>Ústav fyziky atmosféry AV ČR, v. v. i.</v>
      </c>
      <c r="F186" s="3">
        <f>VLOOKUP($A186,JEDNOTKA!$A$1:$K$290,8,0)</f>
        <v>5</v>
      </c>
    </row>
    <row r="187" spans="1:6" x14ac:dyDescent="0.25">
      <c r="A187" s="1" t="s">
        <v>27</v>
      </c>
      <c r="B187" t="str">
        <f>VLOOKUP($A187,JEDNOTKA!$A$1:$K$290,2,0)</f>
        <v>AVČR</v>
      </c>
      <c r="C187" t="str">
        <f>VLOOKUP($A187,JEDNOTKA!$A$1:$K$290,3,0)</f>
        <v>Akademie věd ČR</v>
      </c>
      <c r="D187" t="e">
        <f>VLOOKUP(C187,Types!$A$2:$B$6,2,0)</f>
        <v>#N/A</v>
      </c>
      <c r="E187" t="str">
        <f>VLOOKUP($A187,JEDNOTKA!$A$1:$K$290,4,0)</f>
        <v>Ústav informatiky AV ČR, v. v. i.</v>
      </c>
      <c r="F187" s="3">
        <f>VLOOKUP($A187,JEDNOTKA!$A$1:$K$290,8,0)</f>
        <v>28</v>
      </c>
    </row>
    <row r="188" spans="1:6" x14ac:dyDescent="0.25">
      <c r="A188" s="1" t="s">
        <v>29</v>
      </c>
      <c r="B188" t="str">
        <f>VLOOKUP($A188,JEDNOTKA!$A$1:$K$290,2,0)</f>
        <v>AVČR</v>
      </c>
      <c r="C188" t="str">
        <f>VLOOKUP($A188,JEDNOTKA!$A$1:$K$290,3,0)</f>
        <v>Akademie věd ČR</v>
      </c>
      <c r="D188" t="e">
        <f>VLOOKUP(C188,Types!$A$2:$B$6,2,0)</f>
        <v>#N/A</v>
      </c>
      <c r="E188" t="str">
        <f>VLOOKUP($A188,JEDNOTKA!$A$1:$K$290,4,0)</f>
        <v>Ústav teorie informace a automatizace AV ČR, v. v. i.</v>
      </c>
      <c r="F188" s="3">
        <f>VLOOKUP($A188,JEDNOTKA!$A$1:$K$290,8,0)</f>
        <v>48</v>
      </c>
    </row>
    <row r="189" spans="1:6" x14ac:dyDescent="0.25">
      <c r="A189" s="1" t="s">
        <v>33</v>
      </c>
      <c r="B189" t="str">
        <f>VLOOKUP($A189,JEDNOTKA!$A$1:$K$290,2,0)</f>
        <v>AVČR</v>
      </c>
      <c r="C189" t="str">
        <f>VLOOKUP($A189,JEDNOTKA!$A$1:$K$290,3,0)</f>
        <v>Akademie věd ČR</v>
      </c>
      <c r="D189" t="e">
        <f>VLOOKUP(C189,Types!$A$2:$B$6,2,0)</f>
        <v>#N/A</v>
      </c>
      <c r="E189" t="str">
        <f>VLOOKUP($A189,JEDNOTKA!$A$1:$K$290,4,0)</f>
        <v>Ústav makromolekulární chemie AV ČR, v. v. i.</v>
      </c>
      <c r="F189" s="3">
        <f>VLOOKUP($A189,JEDNOTKA!$A$1:$K$290,8,0)</f>
        <v>36</v>
      </c>
    </row>
    <row r="190" spans="1:6" x14ac:dyDescent="0.25">
      <c r="A190" s="1" t="s">
        <v>35</v>
      </c>
      <c r="B190" t="str">
        <f>VLOOKUP($A190,JEDNOTKA!$A$1:$K$290,2,0)</f>
        <v>AVČR</v>
      </c>
      <c r="C190" t="str">
        <f>VLOOKUP($A190,JEDNOTKA!$A$1:$K$290,3,0)</f>
        <v>Akademie věd ČR</v>
      </c>
      <c r="D190" t="e">
        <f>VLOOKUP(C190,Types!$A$2:$B$6,2,0)</f>
        <v>#N/A</v>
      </c>
      <c r="E190" t="str">
        <f>VLOOKUP($A190,JEDNOTKA!$A$1:$K$290,4,0)</f>
        <v>Fyzikální ústav AV ČR, v. v. i.</v>
      </c>
      <c r="F190" s="3">
        <f>VLOOKUP($A190,JEDNOTKA!$A$1:$K$290,8,0)</f>
        <v>34</v>
      </c>
    </row>
    <row r="191" spans="1:6" x14ac:dyDescent="0.25">
      <c r="A191" s="1" t="s">
        <v>40</v>
      </c>
      <c r="B191" t="str">
        <f>VLOOKUP($A191,JEDNOTKA!$A$1:$K$290,2,0)</f>
        <v>AVČR</v>
      </c>
      <c r="C191" t="str">
        <f>VLOOKUP($A191,JEDNOTKA!$A$1:$K$290,3,0)</f>
        <v>Akademie věd ČR</v>
      </c>
      <c r="D191" t="e">
        <f>VLOOKUP(C191,Types!$A$2:$B$6,2,0)</f>
        <v>#N/A</v>
      </c>
      <c r="E191" t="str">
        <f>VLOOKUP($A191,JEDNOTKA!$A$1:$K$290,4,0)</f>
        <v>Ústav experimentální botaniky AV ČR, v. v. i.</v>
      </c>
      <c r="F191" s="3">
        <f>VLOOKUP($A191,JEDNOTKA!$A$1:$K$290,8,0)</f>
        <v>26</v>
      </c>
    </row>
    <row r="192" spans="1:6" x14ac:dyDescent="0.25">
      <c r="A192" s="1" t="s">
        <v>47</v>
      </c>
      <c r="B192" t="str">
        <f>VLOOKUP($A192,JEDNOTKA!$A$1:$K$290,2,0)</f>
        <v>AVČR</v>
      </c>
      <c r="C192" t="str">
        <f>VLOOKUP($A192,JEDNOTKA!$A$1:$K$290,3,0)</f>
        <v>Akademie věd ČR</v>
      </c>
      <c r="D192" t="e">
        <f>VLOOKUP(C192,Types!$A$2:$B$6,2,0)</f>
        <v>#N/A</v>
      </c>
      <c r="E192" t="str">
        <f>VLOOKUP($A192,JEDNOTKA!$A$1:$K$290,4,0)</f>
        <v>Ústav fyzikální chemie J. Heyrovského AV ČR, v. v. i.</v>
      </c>
      <c r="F192" s="3">
        <f>VLOOKUP($A192,JEDNOTKA!$A$1:$K$290,8,0)</f>
        <v>31</v>
      </c>
    </row>
    <row r="193" spans="1:6" x14ac:dyDescent="0.25">
      <c r="A193" s="1" t="s">
        <v>60</v>
      </c>
      <c r="B193" t="str">
        <f>VLOOKUP($A193,JEDNOTKA!$A$1:$K$290,2,0)</f>
        <v>AVČR</v>
      </c>
      <c r="C193" t="str">
        <f>VLOOKUP($A193,JEDNOTKA!$A$1:$K$290,3,0)</f>
        <v>Akademie věd ČR</v>
      </c>
      <c r="D193" t="e">
        <f>VLOOKUP(C193,Types!$A$2:$B$6,2,0)</f>
        <v>#N/A</v>
      </c>
      <c r="E193" t="str">
        <f>VLOOKUP($A193,JEDNOTKA!$A$1:$K$290,4,0)</f>
        <v>Centrum výzkumu globální změny AV ČR, v. v. i.</v>
      </c>
      <c r="F193" s="3">
        <f>VLOOKUP($A193,JEDNOTKA!$A$1:$K$290,8,0)</f>
        <v>28</v>
      </c>
    </row>
    <row r="194" spans="1:6" x14ac:dyDescent="0.25">
      <c r="A194" s="1" t="s">
        <v>68</v>
      </c>
      <c r="B194" t="str">
        <f>VLOOKUP($A194,JEDNOTKA!$A$1:$K$290,2,0)</f>
        <v>AVČR</v>
      </c>
      <c r="C194" t="str">
        <f>VLOOKUP($A194,JEDNOTKA!$A$1:$K$290,3,0)</f>
        <v>Akademie věd ČR</v>
      </c>
      <c r="D194" t="e">
        <f>VLOOKUP(C194,Types!$A$2:$B$6,2,0)</f>
        <v>#N/A</v>
      </c>
      <c r="E194" t="str">
        <f>VLOOKUP($A194,JEDNOTKA!$A$1:$K$290,4,0)</f>
        <v>Ústav organické chemie a biochemie AV ČR, v. v. i.</v>
      </c>
      <c r="F194" s="3">
        <f>VLOOKUP($A194,JEDNOTKA!$A$1:$K$290,8,0)</f>
        <v>60</v>
      </c>
    </row>
    <row r="195" spans="1:6" x14ac:dyDescent="0.25">
      <c r="A195" s="1" t="s">
        <v>102</v>
      </c>
      <c r="B195" t="str">
        <f>VLOOKUP($A195,JEDNOTKA!$A$1:$K$290,2,0)</f>
        <v>AVČR</v>
      </c>
      <c r="C195" t="str">
        <f>VLOOKUP($A195,JEDNOTKA!$A$1:$K$290,3,0)</f>
        <v>Akademie věd ČR</v>
      </c>
      <c r="D195" t="e">
        <f>VLOOKUP(C195,Types!$A$2:$B$6,2,0)</f>
        <v>#N/A</v>
      </c>
      <c r="E195" t="str">
        <f>VLOOKUP($A195,JEDNOTKA!$A$1:$K$290,4,0)</f>
        <v>Ústav fyziky plazmatu AV ČR, v. v. i.</v>
      </c>
      <c r="F195" s="3">
        <f>VLOOKUP($A195,JEDNOTKA!$A$1:$K$290,8,0)</f>
        <v>15</v>
      </c>
    </row>
    <row r="196" spans="1:6" x14ac:dyDescent="0.25">
      <c r="A196" s="1" t="s">
        <v>103</v>
      </c>
      <c r="B196" t="str">
        <f>VLOOKUP($A196,JEDNOTKA!$A$1:$K$290,2,0)</f>
        <v>AVČR</v>
      </c>
      <c r="C196" t="str">
        <f>VLOOKUP($A196,JEDNOTKA!$A$1:$K$290,3,0)</f>
        <v>Akademie věd ČR</v>
      </c>
      <c r="D196" t="e">
        <f>VLOOKUP(C196,Types!$A$2:$B$6,2,0)</f>
        <v>#N/A</v>
      </c>
      <c r="E196" t="str">
        <f>VLOOKUP($A196,JEDNOTKA!$A$1:$K$290,4,0)</f>
        <v>Ústav živočišné fyziologie a genetiky AV ČR, v. v. i.</v>
      </c>
      <c r="F196" s="3">
        <f>VLOOKUP($A196,JEDNOTKA!$A$1:$K$290,8,0)</f>
        <v>36</v>
      </c>
    </row>
    <row r="197" spans="1:6" x14ac:dyDescent="0.25">
      <c r="A197" s="1" t="s">
        <v>108</v>
      </c>
      <c r="B197" t="str">
        <f>VLOOKUP($A197,JEDNOTKA!$A$1:$K$290,2,0)</f>
        <v>AVČR</v>
      </c>
      <c r="C197" t="str">
        <f>VLOOKUP($A197,JEDNOTKA!$A$1:$K$290,3,0)</f>
        <v>Akademie věd ČR</v>
      </c>
      <c r="D197" t="e">
        <f>VLOOKUP(C197,Types!$A$2:$B$6,2,0)</f>
        <v>#N/A</v>
      </c>
      <c r="E197" t="str">
        <f>VLOOKUP($A197,JEDNOTKA!$A$1:$K$290,4,0)</f>
        <v>Ústav anorganické chemie AV ČR, v. v. i.</v>
      </c>
      <c r="F197" s="3">
        <f>VLOOKUP($A197,JEDNOTKA!$A$1:$K$290,8,0)</f>
        <v>14</v>
      </c>
    </row>
    <row r="198" spans="1:6" x14ac:dyDescent="0.25">
      <c r="A198" s="1" t="s">
        <v>109</v>
      </c>
      <c r="B198" t="str">
        <f>VLOOKUP($A198,JEDNOTKA!$A$1:$K$290,2,0)</f>
        <v>AVČR</v>
      </c>
      <c r="C198" t="str">
        <f>VLOOKUP($A198,JEDNOTKA!$A$1:$K$290,3,0)</f>
        <v>Akademie věd ČR</v>
      </c>
      <c r="D198" t="e">
        <f>VLOOKUP(C198,Types!$A$2:$B$6,2,0)</f>
        <v>#N/A</v>
      </c>
      <c r="E198" t="str">
        <f>VLOOKUP($A198,JEDNOTKA!$A$1:$K$290,4,0)</f>
        <v>Ústav jaderné fyziky AV ČR, v. v. i.</v>
      </c>
      <c r="F198" s="3">
        <f>VLOOKUP($A198,JEDNOTKA!$A$1:$K$290,8,0)</f>
        <v>15</v>
      </c>
    </row>
    <row r="199" spans="1:6" x14ac:dyDescent="0.25">
      <c r="A199" s="1" t="s">
        <v>119</v>
      </c>
      <c r="B199" t="str">
        <f>VLOOKUP($A199,JEDNOTKA!$A$1:$K$290,2,0)</f>
        <v>AVČR</v>
      </c>
      <c r="C199" t="str">
        <f>VLOOKUP($A199,JEDNOTKA!$A$1:$K$290,3,0)</f>
        <v>Akademie věd ČR</v>
      </c>
      <c r="D199" t="e">
        <f>VLOOKUP(C199,Types!$A$2:$B$6,2,0)</f>
        <v>#N/A</v>
      </c>
      <c r="E199" t="str">
        <f>VLOOKUP($A199,JEDNOTKA!$A$1:$K$290,4,0)</f>
        <v>Geologický ústav AV ČR, v. v. i.</v>
      </c>
      <c r="F199" s="3">
        <f>VLOOKUP($A199,JEDNOTKA!$A$1:$K$290,8,0)</f>
        <v>68</v>
      </c>
    </row>
    <row r="200" spans="1:6" x14ac:dyDescent="0.25">
      <c r="A200" s="1" t="s">
        <v>135</v>
      </c>
      <c r="B200" t="str">
        <f>VLOOKUP($A200,JEDNOTKA!$A$1:$K$290,2,0)</f>
        <v>AVČR</v>
      </c>
      <c r="C200" t="str">
        <f>VLOOKUP($A200,JEDNOTKA!$A$1:$K$290,3,0)</f>
        <v>Akademie věd ČR</v>
      </c>
      <c r="D200" t="e">
        <f>VLOOKUP(C200,Types!$A$2:$B$6,2,0)</f>
        <v>#N/A</v>
      </c>
      <c r="E200" t="str">
        <f>VLOOKUP($A200,JEDNOTKA!$A$1:$K$290,4,0)</f>
        <v>Ústav pro hydrodynamiku AV ČR, v. v. i.</v>
      </c>
      <c r="F200" s="3">
        <f>VLOOKUP($A200,JEDNOTKA!$A$1:$K$290,8,0)</f>
        <v>25</v>
      </c>
    </row>
    <row r="201" spans="1:6" x14ac:dyDescent="0.25">
      <c r="A201" s="1" t="s">
        <v>143</v>
      </c>
      <c r="B201" t="str">
        <f>VLOOKUP($A201,JEDNOTKA!$A$1:$K$290,2,0)</f>
        <v>AVČR</v>
      </c>
      <c r="C201" t="str">
        <f>VLOOKUP($A201,JEDNOTKA!$A$1:$K$290,3,0)</f>
        <v>Akademie věd ČR</v>
      </c>
      <c r="D201" t="e">
        <f>VLOOKUP(C201,Types!$A$2:$B$6,2,0)</f>
        <v>#N/A</v>
      </c>
      <c r="E201" t="str">
        <f>VLOOKUP($A201,JEDNOTKA!$A$1:$K$290,4,0)</f>
        <v>Astronomický ústav AV ČR, v. v. i.</v>
      </c>
      <c r="F201" s="3">
        <f>VLOOKUP($A201,JEDNOTKA!$A$1:$K$290,8,0)</f>
        <v>25</v>
      </c>
    </row>
    <row r="202" spans="1:6" x14ac:dyDescent="0.25">
      <c r="A202" s="1" t="s">
        <v>158</v>
      </c>
      <c r="B202" t="str">
        <f>VLOOKUP($A202,JEDNOTKA!$A$1:$K$290,2,0)</f>
        <v>AVČR</v>
      </c>
      <c r="C202" t="str">
        <f>VLOOKUP($A202,JEDNOTKA!$A$1:$K$290,3,0)</f>
        <v>Akademie věd ČR</v>
      </c>
      <c r="D202" t="e">
        <f>VLOOKUP(C202,Types!$A$2:$B$6,2,0)</f>
        <v>#N/A</v>
      </c>
      <c r="E202" t="str">
        <f>VLOOKUP($A202,JEDNOTKA!$A$1:$K$290,4,0)</f>
        <v>Ústav geoniky AV ČR, v. v. i.</v>
      </c>
      <c r="F202" s="3">
        <f>VLOOKUP($A202,JEDNOTKA!$A$1:$K$290,8,0)</f>
        <v>57</v>
      </c>
    </row>
    <row r="203" spans="1:6" x14ac:dyDescent="0.25">
      <c r="A203" s="1" t="s">
        <v>167</v>
      </c>
      <c r="B203" t="str">
        <f>VLOOKUP($A203,JEDNOTKA!$A$1:$K$290,2,0)</f>
        <v>AVČR</v>
      </c>
      <c r="C203" t="str">
        <f>VLOOKUP($A203,JEDNOTKA!$A$1:$K$290,3,0)</f>
        <v>Akademie věd ČR</v>
      </c>
      <c r="D203" t="e">
        <f>VLOOKUP(C203,Types!$A$2:$B$6,2,0)</f>
        <v>#N/A</v>
      </c>
      <c r="E203" t="str">
        <f>VLOOKUP($A203,JEDNOTKA!$A$1:$K$290,4,0)</f>
        <v>Ústav biologie obratlovců AV ČR, v. v. i.</v>
      </c>
      <c r="F203" s="3">
        <f>VLOOKUP($A203,JEDNOTKA!$A$1:$K$290,8,0)</f>
        <v>28</v>
      </c>
    </row>
    <row r="204" spans="1:6" x14ac:dyDescent="0.25">
      <c r="A204" s="1" t="s">
        <v>186</v>
      </c>
      <c r="B204" t="str">
        <f>VLOOKUP($A204,JEDNOTKA!$A$1:$K$290,2,0)</f>
        <v>AVČR</v>
      </c>
      <c r="C204" t="str">
        <f>VLOOKUP($A204,JEDNOTKA!$A$1:$K$290,3,0)</f>
        <v>Akademie věd ČR</v>
      </c>
      <c r="D204" t="e">
        <f>VLOOKUP(C204,Types!$A$2:$B$6,2,0)</f>
        <v>#N/A</v>
      </c>
      <c r="E204" t="str">
        <f>VLOOKUP($A204,JEDNOTKA!$A$1:$K$290,4,0)</f>
        <v>Ústav chemických procesů AV ČR, v. v. i.</v>
      </c>
      <c r="F204" s="3">
        <f>VLOOKUP($A204,JEDNOTKA!$A$1:$K$290,8,0)</f>
        <v>20</v>
      </c>
    </row>
    <row r="205" spans="1:6" x14ac:dyDescent="0.25">
      <c r="A205" s="1" t="s">
        <v>198</v>
      </c>
      <c r="B205" t="str">
        <f>VLOOKUP($A205,JEDNOTKA!$A$1:$K$290,2,0)</f>
        <v>AVČR</v>
      </c>
      <c r="C205" t="str">
        <f>VLOOKUP($A205,JEDNOTKA!$A$1:$K$290,3,0)</f>
        <v>Akademie věd ČR</v>
      </c>
      <c r="D205" t="e">
        <f>VLOOKUP(C205,Types!$A$2:$B$6,2,0)</f>
        <v>#N/A</v>
      </c>
      <c r="E205" t="str">
        <f>VLOOKUP($A205,JEDNOTKA!$A$1:$K$290,4,0)</f>
        <v>Biotechnologický ústav AV ČR, v. v. i.</v>
      </c>
      <c r="F205" s="3">
        <f>VLOOKUP($A205,JEDNOTKA!$A$1:$K$290,8,0)</f>
        <v>2</v>
      </c>
    </row>
    <row r="206" spans="1:6" x14ac:dyDescent="0.25">
      <c r="A206" s="1" t="s">
        <v>200</v>
      </c>
      <c r="B206" t="str">
        <f>VLOOKUP($A206,JEDNOTKA!$A$1:$K$290,2,0)</f>
        <v>AVČR</v>
      </c>
      <c r="C206" t="str">
        <f>VLOOKUP($A206,JEDNOTKA!$A$1:$K$290,3,0)</f>
        <v>Akademie věd ČR</v>
      </c>
      <c r="D206" t="e">
        <f>VLOOKUP(C206,Types!$A$2:$B$6,2,0)</f>
        <v>#N/A</v>
      </c>
      <c r="E206" t="str">
        <f>VLOOKUP($A206,JEDNOTKA!$A$1:$K$290,4,0)</f>
        <v>Ústav molekulární genetiky AV ČR, v. v. i.</v>
      </c>
      <c r="F206" s="3">
        <f>VLOOKUP($A206,JEDNOTKA!$A$1:$K$290,8,0)</f>
        <v>6</v>
      </c>
    </row>
    <row r="207" spans="1:6" x14ac:dyDescent="0.25">
      <c r="A207" s="1" t="s">
        <v>207</v>
      </c>
      <c r="B207" t="str">
        <f>VLOOKUP($A207,JEDNOTKA!$A$1:$K$290,2,0)</f>
        <v>AVČR</v>
      </c>
      <c r="C207" t="str">
        <f>VLOOKUP($A207,JEDNOTKA!$A$1:$K$290,3,0)</f>
        <v>Akademie věd ČR</v>
      </c>
      <c r="D207" t="e">
        <f>VLOOKUP(C207,Types!$A$2:$B$6,2,0)</f>
        <v>#N/A</v>
      </c>
      <c r="E207" t="str">
        <f>VLOOKUP($A207,JEDNOTKA!$A$1:$K$290,4,0)</f>
        <v>Ústav struktury a mechaniky hornin AV ČR, v. v. i.</v>
      </c>
      <c r="F207" s="3">
        <f>VLOOKUP($A207,JEDNOTKA!$A$1:$K$290,8,0)</f>
        <v>65</v>
      </c>
    </row>
    <row r="208" spans="1:6" x14ac:dyDescent="0.25">
      <c r="A208" s="1" t="s">
        <v>211</v>
      </c>
      <c r="B208" t="str">
        <f>VLOOKUP($A208,JEDNOTKA!$A$1:$K$290,2,0)</f>
        <v>AVČR</v>
      </c>
      <c r="C208" t="str">
        <f>VLOOKUP($A208,JEDNOTKA!$A$1:$K$290,3,0)</f>
        <v>Akademie věd ČR</v>
      </c>
      <c r="D208" t="e">
        <f>VLOOKUP(C208,Types!$A$2:$B$6,2,0)</f>
        <v>#N/A</v>
      </c>
      <c r="E208" t="str">
        <f>VLOOKUP($A208,JEDNOTKA!$A$1:$K$290,4,0)</f>
        <v>Ústav analytické chemie AV ČR, v. v. i.</v>
      </c>
      <c r="F208" s="3">
        <f>VLOOKUP($A208,JEDNOTKA!$A$1:$K$290,8,0)</f>
        <v>7</v>
      </c>
    </row>
    <row r="209" spans="1:6" x14ac:dyDescent="0.25">
      <c r="A209" s="1" t="s">
        <v>247</v>
      </c>
      <c r="B209" t="str">
        <f>VLOOKUP($A209,JEDNOTKA!$A$1:$K$290,2,0)</f>
        <v>AVČR</v>
      </c>
      <c r="C209" t="str">
        <f>VLOOKUP($A209,JEDNOTKA!$A$1:$K$290,3,0)</f>
        <v>Akademie věd ČR</v>
      </c>
      <c r="D209" t="e">
        <f>VLOOKUP(C209,Types!$A$2:$B$6,2,0)</f>
        <v>#N/A</v>
      </c>
      <c r="E209" t="str">
        <f>VLOOKUP($A209,JEDNOTKA!$A$1:$K$290,4,0)</f>
        <v>Geofyzikální ústav AV ČR, v. v. i.</v>
      </c>
      <c r="F209" s="3">
        <f>VLOOKUP($A209,JEDNOTKA!$A$1:$K$290,8,0)</f>
        <v>10</v>
      </c>
    </row>
    <row r="210" spans="1:6" x14ac:dyDescent="0.25">
      <c r="A210" s="1" t="s">
        <v>250</v>
      </c>
      <c r="B210" t="str">
        <f>VLOOKUP($A210,JEDNOTKA!$A$1:$K$290,2,0)</f>
        <v>AVČR</v>
      </c>
      <c r="C210" t="str">
        <f>VLOOKUP($A210,JEDNOTKA!$A$1:$K$290,3,0)</f>
        <v>Akademie věd ČR</v>
      </c>
      <c r="D210" t="e">
        <f>VLOOKUP(C210,Types!$A$2:$B$6,2,0)</f>
        <v>#N/A</v>
      </c>
      <c r="E210" t="str">
        <f>VLOOKUP($A210,JEDNOTKA!$A$1:$K$290,4,0)</f>
        <v>Ústav fyzikální chemie Jaroslava Heyrovského AV ČR, v. v. i.</v>
      </c>
      <c r="F210" s="3">
        <f>VLOOKUP($A210,JEDNOTKA!$A$1:$K$290,8,0)</f>
        <v>0</v>
      </c>
    </row>
    <row r="211" spans="1:6" x14ac:dyDescent="0.25">
      <c r="A211" s="1" t="s">
        <v>267</v>
      </c>
      <c r="B211" t="str">
        <f>VLOOKUP($A211,JEDNOTKA!$A$1:$K$290,2,0)</f>
        <v>AVČR</v>
      </c>
      <c r="C211" t="str">
        <f>VLOOKUP($A211,JEDNOTKA!$A$1:$K$290,3,0)</f>
        <v>Akademie věd ČR</v>
      </c>
      <c r="D211" t="e">
        <f>VLOOKUP(C211,Types!$A$2:$B$6,2,0)</f>
        <v>#N/A</v>
      </c>
      <c r="E211" t="str">
        <f>VLOOKUP($A211,JEDNOTKA!$A$1:$K$290,4,0)</f>
        <v>Ústav výzkumu globální změny v. v. i.</v>
      </c>
      <c r="F211" s="3">
        <f>VLOOKUP($A211,JEDNOTKA!$A$1:$K$290,8,0)</f>
        <v>2</v>
      </c>
    </row>
    <row r="212" spans="1:6" x14ac:dyDescent="0.25">
      <c r="A212" s="1" t="s">
        <v>7</v>
      </c>
      <c r="B212" t="str">
        <f>VLOOKUP($A212,JEDNOTKA!$A$1:$K$290,2,0)</f>
        <v>UK</v>
      </c>
      <c r="C212" t="str">
        <f>VLOOKUP($A212,JEDNOTKA!$A$1:$K$290,3,0)</f>
        <v>Univerzita Karlova v Praze</v>
      </c>
      <c r="D212" t="e">
        <f>VLOOKUP(C212,Types!$A$2:$B$6,2,0)</f>
        <v>#N/A</v>
      </c>
      <c r="E212" t="str">
        <f>VLOOKUP($A212,JEDNOTKA!$A$1:$K$290,4,0)</f>
        <v>Matematicko-fyzikální fakulta</v>
      </c>
      <c r="F212" s="3">
        <f>VLOOKUP($A212,JEDNOTKA!$A$1:$K$290,8,0)</f>
        <v>73</v>
      </c>
    </row>
    <row r="213" spans="1:6" x14ac:dyDescent="0.25">
      <c r="A213" s="1" t="s">
        <v>13</v>
      </c>
      <c r="B213" t="str">
        <f>VLOOKUP($A213,JEDNOTKA!$A$1:$K$290,2,0)</f>
        <v>JČU</v>
      </c>
      <c r="C213" t="str">
        <f>VLOOKUP($A213,JEDNOTKA!$A$1:$K$290,3,0)</f>
        <v>Jihočeská univerzita v Českých Budějovicích</v>
      </c>
      <c r="D213" t="e">
        <f>VLOOKUP(C213,Types!$A$2:$B$6,2,0)</f>
        <v>#N/A</v>
      </c>
      <c r="E213" t="str">
        <f>VLOOKUP($A213,JEDNOTKA!$A$1:$K$290,4,0)</f>
        <v>Přírodovědecká fakulta</v>
      </c>
      <c r="F213" s="3">
        <f>VLOOKUP($A213,JEDNOTKA!$A$1:$K$290,8,0)</f>
        <v>71</v>
      </c>
    </row>
    <row r="214" spans="1:6" x14ac:dyDescent="0.25">
      <c r="A214" s="1" t="s">
        <v>20</v>
      </c>
      <c r="B214" t="str">
        <f>VLOOKUP($A214,JEDNOTKA!$A$1:$K$290,2,0)</f>
        <v>UK</v>
      </c>
      <c r="C214" t="str">
        <f>VLOOKUP($A214,JEDNOTKA!$A$1:$K$290,3,0)</f>
        <v>Univerzita Karlova v Praze</v>
      </c>
      <c r="D214" t="e">
        <f>VLOOKUP(C214,Types!$A$2:$B$6,2,0)</f>
        <v>#N/A</v>
      </c>
      <c r="E214" t="str">
        <f>VLOOKUP($A214,JEDNOTKA!$A$1:$K$290,4,0)</f>
        <v>Přírodovědecká fakulta</v>
      </c>
      <c r="F214" s="3">
        <f>VLOOKUP($A214,JEDNOTKA!$A$1:$K$290,8,0)</f>
        <v>414</v>
      </c>
    </row>
    <row r="215" spans="1:6" x14ac:dyDescent="0.25">
      <c r="A215" s="1" t="s">
        <v>24</v>
      </c>
      <c r="B215" t="str">
        <f>VLOOKUP($A215,JEDNOTKA!$A$1:$K$290,2,0)</f>
        <v>VŠB-TUO</v>
      </c>
      <c r="C215" t="str">
        <f>VLOOKUP($A215,JEDNOTKA!$A$1:$K$290,3,0)</f>
        <v>Vysoká škola báňská - Technická univerzita Ostrava</v>
      </c>
      <c r="D215" t="e">
        <f>VLOOKUP(C215,Types!$A$2:$B$6,2,0)</f>
        <v>#N/A</v>
      </c>
      <c r="E215" t="str">
        <f>VLOOKUP($A215,JEDNOTKA!$A$1:$K$290,4,0)</f>
        <v>Katedra matematiky a deskriptivní geometrie</v>
      </c>
      <c r="F215" s="3">
        <f>VLOOKUP($A215,JEDNOTKA!$A$1:$K$290,8,0)</f>
        <v>4</v>
      </c>
    </row>
    <row r="216" spans="1:6" x14ac:dyDescent="0.25">
      <c r="A216" s="1" t="s">
        <v>26</v>
      </c>
      <c r="B216" t="str">
        <f>VLOOKUP($A216,JEDNOTKA!$A$1:$K$290,2,0)</f>
        <v>TUL</v>
      </c>
      <c r="C216" t="str">
        <f>VLOOKUP($A216,JEDNOTKA!$A$1:$K$290,3,0)</f>
        <v>Technická univerzita v Liberci</v>
      </c>
      <c r="D216" t="e">
        <f>VLOOKUP(C216,Types!$A$2:$B$6,2,0)</f>
        <v>#N/A</v>
      </c>
      <c r="E216" t="str">
        <f>VLOOKUP($A216,JEDNOTKA!$A$1:$K$290,4,0)</f>
        <v>Fakulta přírodovědně-humanitní a pedagogická</v>
      </c>
      <c r="F216" s="3">
        <f>VLOOKUP($A216,JEDNOTKA!$A$1:$K$290,8,0)</f>
        <v>13</v>
      </c>
    </row>
    <row r="217" spans="1:6" x14ac:dyDescent="0.25">
      <c r="A217" s="1" t="s">
        <v>32</v>
      </c>
      <c r="B217" t="str">
        <f>VLOOKUP($A217,JEDNOTKA!$A$1:$K$290,2,0)</f>
        <v>OSU</v>
      </c>
      <c r="C217" t="str">
        <f>VLOOKUP($A217,JEDNOTKA!$A$1:$K$290,3,0)</f>
        <v>Ostravská univerzita v Ostravě</v>
      </c>
      <c r="D217" t="e">
        <f>VLOOKUP(C217,Types!$A$2:$B$6,2,0)</f>
        <v>#N/A</v>
      </c>
      <c r="E217" t="str">
        <f>VLOOKUP($A217,JEDNOTKA!$A$1:$K$290,4,0)</f>
        <v>Přírodovědecká fakulta</v>
      </c>
      <c r="F217" s="3">
        <f>VLOOKUP($A217,JEDNOTKA!$A$1:$K$290,8,0)</f>
        <v>63</v>
      </c>
    </row>
    <row r="218" spans="1:6" x14ac:dyDescent="0.25">
      <c r="A218" s="1" t="s">
        <v>37</v>
      </c>
      <c r="B218" t="str">
        <f>VLOOKUP($A218,JEDNOTKA!$A$1:$K$290,2,0)</f>
        <v>VŠCHT</v>
      </c>
      <c r="C218" t="str">
        <f>VLOOKUP($A218,JEDNOTKA!$A$1:$K$290,3,0)</f>
        <v>Vysoká škola chemicko-technologická v Praze</v>
      </c>
      <c r="D218" t="e">
        <f>VLOOKUP(C218,Types!$A$2:$B$6,2,0)</f>
        <v>#N/A</v>
      </c>
      <c r="E218" t="str">
        <f>VLOOKUP($A218,JEDNOTKA!$A$1:$K$290,4,0)</f>
        <v>Fakulta chemické technologie</v>
      </c>
      <c r="F218" s="3">
        <f>VLOOKUP($A218,JEDNOTKA!$A$1:$K$290,8,0)</f>
        <v>163</v>
      </c>
    </row>
    <row r="219" spans="1:6" x14ac:dyDescent="0.25">
      <c r="A219" s="1" t="s">
        <v>42</v>
      </c>
      <c r="B219" t="str">
        <f>VLOOKUP($A219,JEDNOTKA!$A$1:$K$290,2,0)</f>
        <v>VŠB-TUO</v>
      </c>
      <c r="C219" t="str">
        <f>VLOOKUP($A219,JEDNOTKA!$A$1:$K$290,3,0)</f>
        <v>Vysoká škola báňská - Technická univerzita Ostrava</v>
      </c>
      <c r="D219" t="e">
        <f>VLOOKUP(C219,Types!$A$2:$B$6,2,0)</f>
        <v>#N/A</v>
      </c>
      <c r="E219" t="str">
        <f>VLOOKUP($A219,JEDNOTKA!$A$1:$K$290,4,0)</f>
        <v>Hornicko-geologická fakulta</v>
      </c>
      <c r="F219" s="3">
        <f>VLOOKUP($A219,JEDNOTKA!$A$1:$K$290,8,0)</f>
        <v>137</v>
      </c>
    </row>
    <row r="220" spans="1:6" x14ac:dyDescent="0.25">
      <c r="A220" s="1" t="s">
        <v>51</v>
      </c>
      <c r="B220" t="str">
        <f>VLOOKUP($A220,JEDNOTKA!$A$1:$K$290,2,0)</f>
        <v>VUT</v>
      </c>
      <c r="C220" t="str">
        <f>VLOOKUP($A220,JEDNOTKA!$A$1:$K$290,3,0)</f>
        <v>Vysoké učení technické v Brně</v>
      </c>
      <c r="D220" t="e">
        <f>VLOOKUP(C220,Types!$A$2:$B$6,2,0)</f>
        <v>#N/A</v>
      </c>
      <c r="E220" t="str">
        <f>VLOOKUP($A220,JEDNOTKA!$A$1:$K$290,4,0)</f>
        <v>Fakulta informačních technologií</v>
      </c>
      <c r="F220" s="3">
        <f>VLOOKUP($A220,JEDNOTKA!$A$1:$K$290,8,0)</f>
        <v>7</v>
      </c>
    </row>
    <row r="221" spans="1:6" x14ac:dyDescent="0.25">
      <c r="A221" s="1" t="s">
        <v>53</v>
      </c>
      <c r="B221" t="str">
        <f>VLOOKUP($A221,JEDNOTKA!$A$1:$K$290,2,0)</f>
        <v>VŠB-TUO</v>
      </c>
      <c r="C221" t="str">
        <f>VLOOKUP($A221,JEDNOTKA!$A$1:$K$290,3,0)</f>
        <v>Vysoká škola báňská - Technická univerzita Ostrava</v>
      </c>
      <c r="D221" t="e">
        <f>VLOOKUP(C221,Types!$A$2:$B$6,2,0)</f>
        <v>#N/A</v>
      </c>
      <c r="E221" t="str">
        <f>VLOOKUP($A221,JEDNOTKA!$A$1:$K$290,4,0)</f>
        <v>IT4Innovations</v>
      </c>
      <c r="F221" s="3">
        <f>VLOOKUP($A221,JEDNOTKA!$A$1:$K$290,8,0)</f>
        <v>32</v>
      </c>
    </row>
    <row r="222" spans="1:6" x14ac:dyDescent="0.25">
      <c r="A222" s="1" t="s">
        <v>63</v>
      </c>
      <c r="B222" t="str">
        <f>VLOOKUP($A222,JEDNOTKA!$A$1:$K$290,2,0)</f>
        <v>UPCE</v>
      </c>
      <c r="C222" t="str">
        <f>VLOOKUP($A222,JEDNOTKA!$A$1:$K$290,3,0)</f>
        <v>Univerzita Pardubice</v>
      </c>
      <c r="D222" t="e">
        <f>VLOOKUP(C222,Types!$A$2:$B$6,2,0)</f>
        <v>#N/A</v>
      </c>
      <c r="E222" t="str">
        <f>VLOOKUP($A222,JEDNOTKA!$A$1:$K$290,4,0)</f>
        <v>Fakulta chemicko-technologická</v>
      </c>
      <c r="F222" s="3">
        <f>VLOOKUP($A222,JEDNOTKA!$A$1:$K$290,8,0)</f>
        <v>69</v>
      </c>
    </row>
    <row r="223" spans="1:6" x14ac:dyDescent="0.25">
      <c r="A223" s="1" t="s">
        <v>66</v>
      </c>
      <c r="B223" t="str">
        <f>VLOOKUP($A223,JEDNOTKA!$A$1:$K$290,2,0)</f>
        <v>UHK</v>
      </c>
      <c r="C223" t="str">
        <f>VLOOKUP($A223,JEDNOTKA!$A$1:$K$290,3,0)</f>
        <v>Univerzita Hradec Králové</v>
      </c>
      <c r="D223" t="e">
        <f>VLOOKUP(C223,Types!$A$2:$B$6,2,0)</f>
        <v>#N/A</v>
      </c>
      <c r="E223" t="str">
        <f>VLOOKUP($A223,JEDNOTKA!$A$1:$K$290,4,0)</f>
        <v>Přírodovědecká fakulta</v>
      </c>
      <c r="F223" s="3">
        <f>VLOOKUP($A223,JEDNOTKA!$A$1:$K$290,8,0)</f>
        <v>37</v>
      </c>
    </row>
    <row r="224" spans="1:6" x14ac:dyDescent="0.25">
      <c r="A224" s="1" t="s">
        <v>69</v>
      </c>
      <c r="B224" t="str">
        <f>VLOOKUP($A224,JEDNOTKA!$A$1:$K$290,2,0)</f>
        <v>UPOL</v>
      </c>
      <c r="C224" t="str">
        <f>VLOOKUP($A224,JEDNOTKA!$A$1:$K$290,3,0)</f>
        <v>Univerzita Palackého v Olomouci</v>
      </c>
      <c r="D224" t="e">
        <f>VLOOKUP(C224,Types!$A$2:$B$6,2,0)</f>
        <v>#N/A</v>
      </c>
      <c r="E224" t="str">
        <f>VLOOKUP($A224,JEDNOTKA!$A$1:$K$290,4,0)</f>
        <v>Přírodovědecká fakulta</v>
      </c>
      <c r="F224" s="3">
        <f>VLOOKUP($A224,JEDNOTKA!$A$1:$K$290,8,0)</f>
        <v>166</v>
      </c>
    </row>
    <row r="225" spans="1:6" x14ac:dyDescent="0.25">
      <c r="A225" s="1" t="s">
        <v>83</v>
      </c>
      <c r="B225" t="str">
        <f>VLOOKUP($A225,JEDNOTKA!$A$1:$K$290,2,0)</f>
        <v>UTB</v>
      </c>
      <c r="C225" t="str">
        <f>VLOOKUP($A225,JEDNOTKA!$A$1:$K$290,3,0)</f>
        <v>Univerzita Tomáše Bati ve Zlíně</v>
      </c>
      <c r="D225" t="e">
        <f>VLOOKUP(C225,Types!$A$2:$B$6,2,0)</f>
        <v>#N/A</v>
      </c>
      <c r="E225" t="str">
        <f>VLOOKUP($A225,JEDNOTKA!$A$1:$K$290,4,0)</f>
        <v>Univerzitní institut</v>
      </c>
      <c r="F225" s="3">
        <f>VLOOKUP($A225,JEDNOTKA!$A$1:$K$290,8,0)</f>
        <v>41</v>
      </c>
    </row>
    <row r="226" spans="1:6" x14ac:dyDescent="0.25">
      <c r="A226" s="1" t="s">
        <v>92</v>
      </c>
      <c r="B226" t="str">
        <f>VLOOKUP($A226,JEDNOTKA!$A$1:$K$290,2,0)</f>
        <v>ČVUT</v>
      </c>
      <c r="C226" t="str">
        <f>VLOOKUP($A226,JEDNOTKA!$A$1:$K$290,3,0)</f>
        <v>České vysoké učení technické v Praze</v>
      </c>
      <c r="D226" t="e">
        <f>VLOOKUP(C226,Types!$A$2:$B$6,2,0)</f>
        <v>#N/A</v>
      </c>
      <c r="E226" t="str">
        <f>VLOOKUP($A226,JEDNOTKA!$A$1:$K$290,4,0)</f>
        <v>Fakulta jaderná a fyzikálně inženýrská</v>
      </c>
      <c r="F226" s="3">
        <f>VLOOKUP($A226,JEDNOTKA!$A$1:$K$290,8,0)</f>
        <v>59</v>
      </c>
    </row>
    <row r="227" spans="1:6" x14ac:dyDescent="0.25">
      <c r="A227" s="1" t="s">
        <v>93</v>
      </c>
      <c r="B227" t="str">
        <f>VLOOKUP($A227,JEDNOTKA!$A$1:$K$290,2,0)</f>
        <v>ČVUT</v>
      </c>
      <c r="C227" t="str">
        <f>VLOOKUP($A227,JEDNOTKA!$A$1:$K$290,3,0)</f>
        <v>České vysoké učení technické v Praze</v>
      </c>
      <c r="D227" t="e">
        <f>VLOOKUP(C227,Types!$A$2:$B$6,2,0)</f>
        <v>#N/A</v>
      </c>
      <c r="E227" t="str">
        <f>VLOOKUP($A227,JEDNOTKA!$A$1:$K$290,4,0)</f>
        <v>Ústav technické a experimentální fyziky</v>
      </c>
      <c r="F227" s="3">
        <f>VLOOKUP($A227,JEDNOTKA!$A$1:$K$290,8,0)</f>
        <v>3</v>
      </c>
    </row>
    <row r="228" spans="1:6" x14ac:dyDescent="0.25">
      <c r="A228" s="1" t="s">
        <v>94</v>
      </c>
      <c r="B228" t="str">
        <f>VLOOKUP($A228,JEDNOTKA!$A$1:$K$290,2,0)</f>
        <v>VUT</v>
      </c>
      <c r="C228" t="str">
        <f>VLOOKUP($A228,JEDNOTKA!$A$1:$K$290,3,0)</f>
        <v>Vysoké učení technické v Brně</v>
      </c>
      <c r="D228" t="e">
        <f>VLOOKUP(C228,Types!$A$2:$B$6,2,0)</f>
        <v>#N/A</v>
      </c>
      <c r="E228" t="str">
        <f>VLOOKUP($A228,JEDNOTKA!$A$1:$K$290,4,0)</f>
        <v>Středoevropský technologický institut</v>
      </c>
      <c r="F228" s="3">
        <f>VLOOKUP($A228,JEDNOTKA!$A$1:$K$290,8,0)</f>
        <v>11</v>
      </c>
    </row>
    <row r="229" spans="1:6" x14ac:dyDescent="0.25">
      <c r="A229" s="1" t="s">
        <v>101</v>
      </c>
      <c r="B229" t="str">
        <f>VLOOKUP($A229,JEDNOTKA!$A$1:$K$290,2,0)</f>
        <v>MU</v>
      </c>
      <c r="C229" t="str">
        <f>VLOOKUP($A229,JEDNOTKA!$A$1:$K$290,3,0)</f>
        <v>Masarykova univerzita</v>
      </c>
      <c r="D229" t="e">
        <f>VLOOKUP(C229,Types!$A$2:$B$6,2,0)</f>
        <v>#N/A</v>
      </c>
      <c r="E229" t="str">
        <f>VLOOKUP($A229,JEDNOTKA!$A$1:$K$290,4,0)</f>
        <v>Přírodovědecká fakulta</v>
      </c>
      <c r="F229" s="3">
        <f>VLOOKUP($A229,JEDNOTKA!$A$1:$K$290,8,0)</f>
        <v>285</v>
      </c>
    </row>
    <row r="230" spans="1:6" x14ac:dyDescent="0.25">
      <c r="A230" s="1" t="s">
        <v>106</v>
      </c>
      <c r="B230" t="str">
        <f>VLOOKUP($A230,JEDNOTKA!$A$1:$K$290,2,0)</f>
        <v>ČZU</v>
      </c>
      <c r="C230" t="str">
        <f>VLOOKUP($A230,JEDNOTKA!$A$1:$K$290,3,0)</f>
        <v>Česká zemědělská univerzita v Praze</v>
      </c>
      <c r="D230" t="e">
        <f>VLOOKUP(C230,Types!$A$2:$B$6,2,0)</f>
        <v>#N/A</v>
      </c>
      <c r="E230" t="str">
        <f>VLOOKUP($A230,JEDNOTKA!$A$1:$K$290,4,0)</f>
        <v>Fakulta životního prostředí</v>
      </c>
      <c r="F230" s="3">
        <f>VLOOKUP($A230,JEDNOTKA!$A$1:$K$290,8,0)</f>
        <v>72</v>
      </c>
    </row>
    <row r="231" spans="1:6" x14ac:dyDescent="0.25">
      <c r="A231" s="1" t="s">
        <v>120</v>
      </c>
      <c r="B231" t="str">
        <f>VLOOKUP($A231,JEDNOTKA!$A$1:$K$290,2,0)</f>
        <v>JČU</v>
      </c>
      <c r="C231" t="str">
        <f>VLOOKUP($A231,JEDNOTKA!$A$1:$K$290,3,0)</f>
        <v>Jihočeská univerzita v Českých Budějovicích</v>
      </c>
      <c r="D231" t="e">
        <f>VLOOKUP(C231,Types!$A$2:$B$6,2,0)</f>
        <v>#N/A</v>
      </c>
      <c r="E231" t="str">
        <f>VLOOKUP($A231,JEDNOTKA!$A$1:$K$290,4,0)</f>
        <v>Ústav fyzikální biologie</v>
      </c>
      <c r="F231" s="3">
        <f>VLOOKUP($A231,JEDNOTKA!$A$1:$K$290,8,0)</f>
        <v>0</v>
      </c>
    </row>
    <row r="232" spans="1:6" x14ac:dyDescent="0.25">
      <c r="A232" s="1" t="s">
        <v>127</v>
      </c>
      <c r="B232" t="str">
        <f>VLOOKUP($A232,JEDNOTKA!$A$1:$K$290,2,0)</f>
        <v>VŠE</v>
      </c>
      <c r="C232" t="str">
        <f>VLOOKUP($A232,JEDNOTKA!$A$1:$K$290,3,0)</f>
        <v>Vysoká škola ekonomická v Praze</v>
      </c>
      <c r="D232" t="e">
        <f>VLOOKUP(C232,Types!$A$2:$B$6,2,0)</f>
        <v>#N/A</v>
      </c>
      <c r="E232" t="str">
        <f>VLOOKUP($A232,JEDNOTKA!$A$1:$K$290,4,0)</f>
        <v>Fakulta informatiky a statistiky</v>
      </c>
      <c r="F232" s="3">
        <f>VLOOKUP($A232,JEDNOTKA!$A$1:$K$290,8,0)</f>
        <v>97</v>
      </c>
    </row>
    <row r="233" spans="1:6" x14ac:dyDescent="0.25">
      <c r="A233" s="1" t="s">
        <v>131</v>
      </c>
      <c r="B233" t="str">
        <f>VLOOKUP($A233,JEDNOTKA!$A$1:$K$290,2,0)</f>
        <v>OSU</v>
      </c>
      <c r="C233" t="str">
        <f>VLOOKUP($A233,JEDNOTKA!$A$1:$K$290,3,0)</f>
        <v>Ostravská univerzita v Ostravě</v>
      </c>
      <c r="D233" t="e">
        <f>VLOOKUP(C233,Types!$A$2:$B$6,2,0)</f>
        <v>#N/A</v>
      </c>
      <c r="E233" t="str">
        <f>VLOOKUP($A233,JEDNOTKA!$A$1:$K$290,4,0)</f>
        <v>Centrum excelence IT4Innovations, divize OU, Ústav pro výzkum a aplikace fuzzy modelování</v>
      </c>
      <c r="F233" s="3">
        <f>VLOOKUP($A233,JEDNOTKA!$A$1:$K$290,8,0)</f>
        <v>5</v>
      </c>
    </row>
    <row r="234" spans="1:6" x14ac:dyDescent="0.25">
      <c r="A234" s="1" t="s">
        <v>133</v>
      </c>
      <c r="B234" t="str">
        <f>VLOOKUP($A234,JEDNOTKA!$A$1:$K$290,2,0)</f>
        <v>MU</v>
      </c>
      <c r="C234" t="str">
        <f>VLOOKUP($A234,JEDNOTKA!$A$1:$K$290,3,0)</f>
        <v>Masarykova univerzita</v>
      </c>
      <c r="D234" t="e">
        <f>VLOOKUP(C234,Types!$A$2:$B$6,2,0)</f>
        <v>#N/A</v>
      </c>
      <c r="E234" t="str">
        <f>VLOOKUP($A234,JEDNOTKA!$A$1:$K$290,4,0)</f>
        <v>Středoevropský technologický institut</v>
      </c>
      <c r="F234" s="3">
        <f>VLOOKUP($A234,JEDNOTKA!$A$1:$K$290,8,0)</f>
        <v>60</v>
      </c>
    </row>
    <row r="235" spans="1:6" x14ac:dyDescent="0.25">
      <c r="A235" s="1" t="s">
        <v>153</v>
      </c>
      <c r="B235" t="str">
        <f>VLOOKUP($A235,JEDNOTKA!$A$1:$K$290,2,0)</f>
        <v>VUT</v>
      </c>
      <c r="C235" t="str">
        <f>VLOOKUP($A235,JEDNOTKA!$A$1:$K$290,3,0)</f>
        <v>Vysoké učení technické v Brně</v>
      </c>
      <c r="D235" t="e">
        <f>VLOOKUP(C235,Types!$A$2:$B$6,2,0)</f>
        <v>#N/A</v>
      </c>
      <c r="E235" t="str">
        <f>VLOOKUP($A235,JEDNOTKA!$A$1:$K$290,4,0)</f>
        <v>Fakulta chemická</v>
      </c>
      <c r="F235" s="3">
        <f>VLOOKUP($A235,JEDNOTKA!$A$1:$K$290,8,0)</f>
        <v>41</v>
      </c>
    </row>
    <row r="236" spans="1:6" x14ac:dyDescent="0.25">
      <c r="A236" s="1" t="s">
        <v>154</v>
      </c>
      <c r="B236" t="str">
        <f>VLOOKUP($A236,JEDNOTKA!$A$1:$K$290,2,0)</f>
        <v>VŠB-TUO</v>
      </c>
      <c r="C236" t="str">
        <f>VLOOKUP($A236,JEDNOTKA!$A$1:$K$290,3,0)</f>
        <v>Vysoká škola báňská - Technická univerzita Ostrava</v>
      </c>
      <c r="D236" t="e">
        <f>VLOOKUP(C236,Types!$A$2:$B$6,2,0)</f>
        <v>#N/A</v>
      </c>
      <c r="E236" t="str">
        <f>VLOOKUP($A236,JEDNOTKA!$A$1:$K$290,4,0)</f>
        <v>Centrum nanotechnologií</v>
      </c>
      <c r="F236" s="3">
        <f>VLOOKUP($A236,JEDNOTKA!$A$1:$K$290,8,0)</f>
        <v>8</v>
      </c>
    </row>
    <row r="237" spans="1:6" x14ac:dyDescent="0.25">
      <c r="A237" s="1" t="s">
        <v>173</v>
      </c>
      <c r="B237" t="str">
        <f>VLOOKUP($A237,JEDNOTKA!$A$1:$K$290,2,0)</f>
        <v>MU</v>
      </c>
      <c r="C237" t="str">
        <f>VLOOKUP($A237,JEDNOTKA!$A$1:$K$290,3,0)</f>
        <v>Masarykova univerzita</v>
      </c>
      <c r="D237" t="e">
        <f>VLOOKUP(C237,Types!$A$2:$B$6,2,0)</f>
        <v>#N/A</v>
      </c>
      <c r="E237" t="str">
        <f>VLOOKUP($A237,JEDNOTKA!$A$1:$K$290,4,0)</f>
        <v>Fakulta informatiky</v>
      </c>
      <c r="F237" s="3">
        <f>VLOOKUP($A237,JEDNOTKA!$A$1:$K$290,8,0)</f>
        <v>8</v>
      </c>
    </row>
    <row r="238" spans="1:6" x14ac:dyDescent="0.25">
      <c r="A238" s="1" t="s">
        <v>179</v>
      </c>
      <c r="B238" t="str">
        <f>VLOOKUP($A238,JEDNOTKA!$A$1:$K$290,2,0)</f>
        <v>ČVUT</v>
      </c>
      <c r="C238" t="str">
        <f>VLOOKUP($A238,JEDNOTKA!$A$1:$K$290,3,0)</f>
        <v>České vysoké učení technické v Praze</v>
      </c>
      <c r="D238" t="e">
        <f>VLOOKUP(C238,Types!$A$2:$B$6,2,0)</f>
        <v>#N/A</v>
      </c>
      <c r="E238" t="str">
        <f>VLOOKUP($A238,JEDNOTKA!$A$1:$K$290,4,0)</f>
        <v>Fakulta informačních technologií</v>
      </c>
      <c r="F238" s="3">
        <f>VLOOKUP($A238,JEDNOTKA!$A$1:$K$290,8,0)</f>
        <v>7</v>
      </c>
    </row>
    <row r="239" spans="1:6" x14ac:dyDescent="0.25">
      <c r="A239" s="1" t="s">
        <v>180</v>
      </c>
      <c r="B239" t="str">
        <f>VLOOKUP($A239,JEDNOTKA!$A$1:$K$290,2,0)</f>
        <v>UJEP</v>
      </c>
      <c r="C239" t="str">
        <f>VLOOKUP($A239,JEDNOTKA!$A$1:$K$290,3,0)</f>
        <v>Univerzita Jana Evangelisty Purkyně v Ústí nad Labem</v>
      </c>
      <c r="D239" t="e">
        <f>VLOOKUP(C239,Types!$A$2:$B$6,2,0)</f>
        <v>#N/A</v>
      </c>
      <c r="E239" t="str">
        <f>VLOOKUP($A239,JEDNOTKA!$A$1:$K$290,4,0)</f>
        <v>Přírodovědecká fakulta</v>
      </c>
      <c r="F239" s="3">
        <f>VLOOKUP($A239,JEDNOTKA!$A$1:$K$290,8,0)</f>
        <v>26</v>
      </c>
    </row>
    <row r="240" spans="1:6" x14ac:dyDescent="0.25">
      <c r="A240" s="1" t="s">
        <v>182</v>
      </c>
      <c r="B240" t="str">
        <f>VLOOKUP($A240,JEDNOTKA!$A$1:$K$290,2,0)</f>
        <v>TUL</v>
      </c>
      <c r="C240" t="str">
        <f>VLOOKUP($A240,JEDNOTKA!$A$1:$K$290,3,0)</f>
        <v>Technická univerzita v Liberci</v>
      </c>
      <c r="D240" t="e">
        <f>VLOOKUP(C240,Types!$A$2:$B$6,2,0)</f>
        <v>#N/A</v>
      </c>
      <c r="E240" t="str">
        <f>VLOOKUP($A240,JEDNOTKA!$A$1:$K$290,4,0)</f>
        <v>Fakulta mechatroniky, informatiky a mezioborových studií</v>
      </c>
      <c r="F240" s="3">
        <f>VLOOKUP($A240,JEDNOTKA!$A$1:$K$290,8,0)</f>
        <v>9</v>
      </c>
    </row>
    <row r="241" spans="1:6" x14ac:dyDescent="0.25">
      <c r="A241" s="1" t="s">
        <v>183</v>
      </c>
      <c r="B241" t="str">
        <f>VLOOKUP($A241,JEDNOTKA!$A$1:$K$290,2,0)</f>
        <v>VŠCHT</v>
      </c>
      <c r="C241" t="str">
        <f>VLOOKUP($A241,JEDNOTKA!$A$1:$K$290,3,0)</f>
        <v>Vysoká škola chemicko-technologická v Praze</v>
      </c>
      <c r="D241" t="e">
        <f>VLOOKUP(C241,Types!$A$2:$B$6,2,0)</f>
        <v>#N/A</v>
      </c>
      <c r="E241" t="str">
        <f>VLOOKUP($A241,JEDNOTKA!$A$1:$K$290,4,0)</f>
        <v>Rektorát</v>
      </c>
      <c r="F241" s="3">
        <f>VLOOKUP($A241,JEDNOTKA!$A$1:$K$290,8,0)</f>
        <v>24</v>
      </c>
    </row>
    <row r="242" spans="1:6" x14ac:dyDescent="0.25">
      <c r="A242" s="1" t="s">
        <v>184</v>
      </c>
      <c r="B242" t="str">
        <f>VLOOKUP($A242,JEDNOTKA!$A$1:$K$290,2,0)</f>
        <v>VŠCHT</v>
      </c>
      <c r="C242" t="str">
        <f>VLOOKUP($A242,JEDNOTKA!$A$1:$K$290,3,0)</f>
        <v>Vysoká škola chemicko-technologická v Praze</v>
      </c>
      <c r="D242" t="e">
        <f>VLOOKUP(C242,Types!$A$2:$B$6,2,0)</f>
        <v>#N/A</v>
      </c>
      <c r="E242" t="str">
        <f>VLOOKUP($A242,JEDNOTKA!$A$1:$K$290,4,0)</f>
        <v>Fakulta technologie ochrany prostředí</v>
      </c>
      <c r="F242" s="3">
        <f>VLOOKUP($A242,JEDNOTKA!$A$1:$K$290,8,0)</f>
        <v>56</v>
      </c>
    </row>
    <row r="243" spans="1:6" x14ac:dyDescent="0.25">
      <c r="A243" s="1" t="s">
        <v>185</v>
      </c>
      <c r="B243" t="str">
        <f>VLOOKUP($A243,JEDNOTKA!$A$1:$K$290,2,0)</f>
        <v>ZČU</v>
      </c>
      <c r="C243" t="str">
        <f>VLOOKUP($A243,JEDNOTKA!$A$1:$K$290,3,0)</f>
        <v>Západočeská univerzita v Plzni</v>
      </c>
      <c r="D243" t="e">
        <f>VLOOKUP(C243,Types!$A$2:$B$6,2,0)</f>
        <v>#N/A</v>
      </c>
      <c r="E243" t="str">
        <f>VLOOKUP($A243,JEDNOTKA!$A$1:$K$290,4,0)</f>
        <v>Nové technologie - výzkumné centrum</v>
      </c>
      <c r="F243" s="3">
        <f>VLOOKUP($A243,JEDNOTKA!$A$1:$K$290,8,0)</f>
        <v>21</v>
      </c>
    </row>
    <row r="244" spans="1:6" x14ac:dyDescent="0.25">
      <c r="A244" s="1" t="s">
        <v>187</v>
      </c>
      <c r="B244" t="str">
        <f>VLOOKUP($A244,JEDNOTKA!$A$1:$K$290,2,0)</f>
        <v>UJEP</v>
      </c>
      <c r="C244" t="str">
        <f>VLOOKUP($A244,JEDNOTKA!$A$1:$K$290,3,0)</f>
        <v>Univerzita Jana Evangelisty Purkyně v Ústí nad Labem</v>
      </c>
      <c r="D244" t="e">
        <f>VLOOKUP(C244,Types!$A$2:$B$6,2,0)</f>
        <v>#N/A</v>
      </c>
      <c r="E244" t="str">
        <f>VLOOKUP($A244,JEDNOTKA!$A$1:$K$290,4,0)</f>
        <v>Fakulta životního prostředí</v>
      </c>
      <c r="F244" s="3">
        <f>VLOOKUP($A244,JEDNOTKA!$A$1:$K$290,8,0)</f>
        <v>19</v>
      </c>
    </row>
    <row r="245" spans="1:6" x14ac:dyDescent="0.25">
      <c r="A245" s="1" t="s">
        <v>199</v>
      </c>
      <c r="B245" t="str">
        <f>VLOOKUP($A245,JEDNOTKA!$A$1:$K$290,2,0)</f>
        <v>SLU</v>
      </c>
      <c r="C245" t="str">
        <f>VLOOKUP($A245,JEDNOTKA!$A$1:$K$290,3,0)</f>
        <v>Slezská univerzita v Opavě</v>
      </c>
      <c r="D245" t="e">
        <f>VLOOKUP(C245,Types!$A$2:$B$6,2,0)</f>
        <v>#N/A</v>
      </c>
      <c r="E245" t="str">
        <f>VLOOKUP($A245,JEDNOTKA!$A$1:$K$290,4,0)</f>
        <v>Filozoficko-přírodovědecká fakulta</v>
      </c>
      <c r="F245" s="3">
        <f>VLOOKUP($A245,JEDNOTKA!$A$1:$K$290,8,0)</f>
        <v>24</v>
      </c>
    </row>
    <row r="246" spans="1:6" x14ac:dyDescent="0.25">
      <c r="A246" s="1" t="s">
        <v>227</v>
      </c>
      <c r="B246" t="str">
        <f>VLOOKUP($A246,JEDNOTKA!$A$1:$K$290,2,0)</f>
        <v>UK</v>
      </c>
      <c r="C246" t="str">
        <f>VLOOKUP($A246,JEDNOTKA!$A$1:$K$290,3,0)</f>
        <v>Univerzita Karlova v Praze</v>
      </c>
      <c r="D246" t="e">
        <f>VLOOKUP(C246,Types!$A$2:$B$6,2,0)</f>
        <v>#N/A</v>
      </c>
      <c r="E246" t="str">
        <f>VLOOKUP($A246,JEDNOTKA!$A$1:$K$290,4,0)</f>
        <v>Centrum pro teoretická studia</v>
      </c>
      <c r="F246" s="3">
        <f>VLOOKUP($A246,JEDNOTKA!$A$1:$K$290,8,0)</f>
        <v>8</v>
      </c>
    </row>
    <row r="247" spans="1:6" x14ac:dyDescent="0.25">
      <c r="A247" s="1" t="s">
        <v>251</v>
      </c>
      <c r="B247" t="str">
        <f>VLOOKUP($A247,JEDNOTKA!$A$1:$K$290,2,0)</f>
        <v>SLU</v>
      </c>
      <c r="C247" t="str">
        <f>VLOOKUP($A247,JEDNOTKA!$A$1:$K$290,3,0)</f>
        <v>Slezská univerzita v Opavě</v>
      </c>
      <c r="D247" t="e">
        <f>VLOOKUP(C247,Types!$A$2:$B$6,2,0)</f>
        <v>#N/A</v>
      </c>
      <c r="E247" t="str">
        <f>VLOOKUP($A247,JEDNOTKA!$A$1:$K$290,4,0)</f>
        <v>Matematický ústav v Opavě</v>
      </c>
      <c r="F247" s="3">
        <f>VLOOKUP($A247,JEDNOTKA!$A$1:$K$290,8,0)</f>
        <v>0</v>
      </c>
    </row>
    <row r="248" spans="1:6" x14ac:dyDescent="0.25">
      <c r="A248" s="1" t="s">
        <v>252</v>
      </c>
      <c r="B248" t="str">
        <f>VLOOKUP($A248,JEDNOTKA!$A$1:$K$290,2,0)</f>
        <v>VŠCHT</v>
      </c>
      <c r="C248" t="str">
        <f>VLOOKUP($A248,JEDNOTKA!$A$1:$K$290,3,0)</f>
        <v>Vysoká škola chemicko-technologická v Praze</v>
      </c>
      <c r="D248" t="e">
        <f>VLOOKUP(C248,Types!$A$2:$B$6,2,0)</f>
        <v>#N/A</v>
      </c>
      <c r="E248" t="str">
        <f>VLOOKUP($A248,JEDNOTKA!$A$1:$K$290,4,0)</f>
        <v>Fakulta chemicko-technologická</v>
      </c>
      <c r="F248" s="3">
        <f>VLOOKUP($A248,JEDNOTKA!$A$1:$K$290,8,0)</f>
        <v>4</v>
      </c>
    </row>
    <row r="249" spans="1:6" x14ac:dyDescent="0.25">
      <c r="A249" s="1" t="s">
        <v>268</v>
      </c>
      <c r="B249" t="str">
        <f>VLOOKUP($A249,JEDNOTKA!$A$1:$K$290,2,0)</f>
        <v>VŠB-TUO</v>
      </c>
      <c r="C249" t="str">
        <f>VLOOKUP($A249,JEDNOTKA!$A$1:$K$290,3,0)</f>
        <v>Vysoká škola báňská - Technická univerzita Ostrava</v>
      </c>
      <c r="D249" t="e">
        <f>VLOOKUP(C249,Types!$A$2:$B$6,2,0)</f>
        <v>#N/A</v>
      </c>
      <c r="E249" t="str">
        <f>VLOOKUP($A249,JEDNOTKA!$A$1:$K$290,4,0)</f>
        <v>Institut environmentálních technologií</v>
      </c>
      <c r="F249" s="3">
        <f>VLOOKUP($A249,JEDNOTKA!$A$1:$K$290,8,0)</f>
        <v>4</v>
      </c>
    </row>
    <row r="250" spans="1:6" x14ac:dyDescent="0.25">
      <c r="A250" s="4" t="s">
        <v>307</v>
      </c>
      <c r="B250" s="5" t="s">
        <v>295</v>
      </c>
      <c r="C250" s="5"/>
      <c r="D250" s="5">
        <v>15</v>
      </c>
      <c r="E250" s="5">
        <v>5000</v>
      </c>
      <c r="F250" s="6">
        <v>10</v>
      </c>
    </row>
    <row r="251" spans="1:6" x14ac:dyDescent="0.25">
      <c r="A251" s="1" t="s">
        <v>269</v>
      </c>
      <c r="B251" t="str">
        <f>VLOOKUP($A251,JEDNOTKA!$A$1:$K$290,2,0)</f>
        <v>UK</v>
      </c>
      <c r="C251" t="str">
        <f>VLOOKUP($A251,JEDNOTKA!$A$1:$K$290,3,0)</f>
        <v>Univerzita Karlova v Praze</v>
      </c>
      <c r="D251" t="e">
        <f>VLOOKUP(C251,Types!$A$2:$B$6,2,0)</f>
        <v>#N/A</v>
      </c>
      <c r="E251" t="str">
        <f>VLOOKUP($A251,JEDNOTKA!$A$1:$K$290,4,0)</f>
        <v>Centrum pro otázky životního prostředí</v>
      </c>
      <c r="F251" s="3">
        <f>VLOOKUP($A251,JEDNOTKA!$A$1:$K$290,8,0)</f>
        <v>3</v>
      </c>
    </row>
    <row r="252" spans="1:6" x14ac:dyDescent="0.25">
      <c r="A252" s="1" t="s">
        <v>237</v>
      </c>
      <c r="B252" t="str">
        <f>VLOOKUP($A252,JEDNOTKA!$A$1:$K$290,2,0)</f>
        <v>MVČR</v>
      </c>
      <c r="C252" t="str">
        <f>VLOOKUP($A252,JEDNOTKA!$A$1:$K$290,3,0)</f>
        <v>Ministerstvo vnitra ČR</v>
      </c>
      <c r="D252" t="e">
        <f>VLOOKUP(C252,Types!$A$2:$B$6,2,0)</f>
        <v>#N/A</v>
      </c>
      <c r="E252" t="str">
        <f>VLOOKUP($A252,JEDNOTKA!$A$1:$K$290,4,0)</f>
        <v>Policie ČR Kriminalistický ústav Praha</v>
      </c>
      <c r="F252" s="3">
        <f>VLOOKUP($A252,JEDNOTKA!$A$1:$K$290,8,0)</f>
        <v>2</v>
      </c>
    </row>
    <row r="253" spans="1:6" x14ac:dyDescent="0.25">
      <c r="A253" s="1" t="s">
        <v>272</v>
      </c>
      <c r="B253" t="str">
        <f>VLOOKUP($A253,JEDNOTKA!$A$1:$K$290,2,0)</f>
        <v>MŠMT</v>
      </c>
      <c r="C253" t="str">
        <f>VLOOKUP($A253,JEDNOTKA!$A$1:$K$290,3,0)</f>
        <v>Ministerstvo školství, mládeže a tělovýchovy ČR</v>
      </c>
      <c r="D253" t="e">
        <f>VLOOKUP(C253,Types!$A$2:$B$6,2,0)</f>
        <v>#N/A</v>
      </c>
      <c r="E253" t="str">
        <f>VLOOKUP($A253,JEDNOTKA!$A$1:$K$290,4,0)</f>
        <v>Ústav mezinárodních vztahů, v.v.i.</v>
      </c>
      <c r="F253" s="3">
        <f>VLOOKUP($A253,JEDNOTKA!$A$1:$K$290,8,0)</f>
        <v>11</v>
      </c>
    </row>
    <row r="254" spans="1:6" x14ac:dyDescent="0.25">
      <c r="A254" s="1" t="s">
        <v>72</v>
      </c>
      <c r="B254" t="str">
        <f>VLOOKUP($A254,JEDNOTKA!$A$1:$K$290,2,0)</f>
        <v>AVČR</v>
      </c>
      <c r="C254" t="str">
        <f>VLOOKUP($A254,JEDNOTKA!$A$1:$K$290,3,0)</f>
        <v>Akademie věd ČR</v>
      </c>
      <c r="D254" t="e">
        <f>VLOOKUP(C254,Types!$A$2:$B$6,2,0)</f>
        <v>#N/A</v>
      </c>
      <c r="E254" t="str">
        <f>VLOOKUP($A254,JEDNOTKA!$A$1:$K$290,4,0)</f>
        <v>Národohospodářský ústav AV ČR, v. v. i.</v>
      </c>
      <c r="F254" s="3">
        <f>VLOOKUP($A254,JEDNOTKA!$A$1:$K$290,8,0)</f>
        <v>24</v>
      </c>
    </row>
    <row r="255" spans="1:6" x14ac:dyDescent="0.25">
      <c r="A255" s="1" t="s">
        <v>160</v>
      </c>
      <c r="B255" t="str">
        <f>VLOOKUP($A255,JEDNOTKA!$A$1:$K$290,2,0)</f>
        <v>AVČR</v>
      </c>
      <c r="C255" t="str">
        <f>VLOOKUP($A255,JEDNOTKA!$A$1:$K$290,3,0)</f>
        <v>Akademie věd ČR</v>
      </c>
      <c r="D255" t="e">
        <f>VLOOKUP(C255,Types!$A$2:$B$6,2,0)</f>
        <v>#N/A</v>
      </c>
      <c r="E255" t="str">
        <f>VLOOKUP($A255,JEDNOTKA!$A$1:$K$290,4,0)</f>
        <v>Psychologický ústav AV ČR, v. v. i.</v>
      </c>
      <c r="F255" s="3">
        <f>VLOOKUP($A255,JEDNOTKA!$A$1:$K$290,8,0)</f>
        <v>61</v>
      </c>
    </row>
    <row r="256" spans="1:6" x14ac:dyDescent="0.25">
      <c r="A256" s="1" t="s">
        <v>233</v>
      </c>
      <c r="B256" t="str">
        <f>VLOOKUP($A256,JEDNOTKA!$A$1:$K$290,2,0)</f>
        <v>AVČR</v>
      </c>
      <c r="C256" t="str">
        <f>VLOOKUP($A256,JEDNOTKA!$A$1:$K$290,3,0)</f>
        <v>Akademie věd ČR</v>
      </c>
      <c r="D256" t="e">
        <f>VLOOKUP(C256,Types!$A$2:$B$6,2,0)</f>
        <v>#N/A</v>
      </c>
      <c r="E256" t="str">
        <f>VLOOKUP($A256,JEDNOTKA!$A$1:$K$290,4,0)</f>
        <v>Sociologický ústav AV ČR, v. v. i.</v>
      </c>
      <c r="F256" s="3">
        <f>VLOOKUP($A256,JEDNOTKA!$A$1:$K$290,8,0)</f>
        <v>70</v>
      </c>
    </row>
    <row r="257" spans="1:6" x14ac:dyDescent="0.25">
      <c r="A257" s="1" t="s">
        <v>254</v>
      </c>
      <c r="B257" t="str">
        <f>VLOOKUP($A257,JEDNOTKA!$A$1:$K$290,2,0)</f>
        <v>MŠMT</v>
      </c>
      <c r="C257" t="str">
        <f>VLOOKUP($A257,JEDNOTKA!$A$1:$K$290,3,0)</f>
        <v>Ministerstvo školství, mládeže a tělovýchovy ČR</v>
      </c>
      <c r="D257" t="e">
        <f>VLOOKUP(C257,Types!$A$2:$B$6,2,0)</f>
        <v>#N/A</v>
      </c>
      <c r="E257" t="str">
        <f>VLOOKUP($A257,JEDNOTKA!$A$1:$K$290,4,0)</f>
        <v>Technologické centrum Akademie věd České republiky</v>
      </c>
      <c r="F257" s="3">
        <f>VLOOKUP($A257,JEDNOTKA!$A$1:$K$290,8,0)</f>
        <v>7</v>
      </c>
    </row>
    <row r="258" spans="1:6" x14ac:dyDescent="0.25">
      <c r="A258" s="1" t="s">
        <v>277</v>
      </c>
      <c r="B258" t="str">
        <f>VLOOKUP($A258,JEDNOTKA!$A$1:$K$290,2,0)</f>
        <v>AVČR</v>
      </c>
      <c r="C258" t="str">
        <f>VLOOKUP($A258,JEDNOTKA!$A$1:$K$290,3,0)</f>
        <v>Akademie věd ČR</v>
      </c>
      <c r="D258" t="e">
        <f>VLOOKUP(C258,Types!$A$2:$B$6,2,0)</f>
        <v>#N/A</v>
      </c>
      <c r="E258" t="str">
        <f>VLOOKUP($A258,JEDNOTKA!$A$1:$K$290,4,0)</f>
        <v>Ústav státu a práva AV ČR, v. v. i.</v>
      </c>
      <c r="F258" s="3">
        <f>VLOOKUP($A258,JEDNOTKA!$A$1:$K$290,8,0)</f>
        <v>4</v>
      </c>
    </row>
    <row r="259" spans="1:6" x14ac:dyDescent="0.25">
      <c r="A259" s="1" t="s">
        <v>34</v>
      </c>
      <c r="B259" t="str">
        <f>VLOOKUP($A259,JEDNOTKA!$A$1:$K$290,2,0)</f>
        <v>VŠFS</v>
      </c>
      <c r="C259" t="str">
        <f>VLOOKUP($A259,JEDNOTKA!$A$1:$K$290,3,0)</f>
        <v>Vysoká škola finanční a správní, z.ú.</v>
      </c>
      <c r="D259" t="e">
        <f>VLOOKUP(C259,Types!$A$2:$B$6,2,0)</f>
        <v>#N/A</v>
      </c>
      <c r="E259" t="str">
        <f>VLOOKUP($A259,JEDNOTKA!$A$1:$K$290,4,0)</f>
        <v>Vysoká škola finanční a správní, z.ú.</v>
      </c>
      <c r="F259" s="3">
        <f>VLOOKUP($A259,JEDNOTKA!$A$1:$K$290,8,0)</f>
        <v>20</v>
      </c>
    </row>
    <row r="260" spans="1:6" x14ac:dyDescent="0.25">
      <c r="A260" s="1" t="s">
        <v>38</v>
      </c>
      <c r="B260" t="str">
        <f>VLOOKUP($A260,JEDNOTKA!$A$1:$K$290,2,0)</f>
        <v>MU</v>
      </c>
      <c r="C260" t="str">
        <f>VLOOKUP($A260,JEDNOTKA!$A$1:$K$290,3,0)</f>
        <v>Masarykova univerzita</v>
      </c>
      <c r="D260" t="e">
        <f>VLOOKUP(C260,Types!$A$2:$B$6,2,0)</f>
        <v>#N/A</v>
      </c>
      <c r="E260" t="str">
        <f>VLOOKUP($A260,JEDNOTKA!$A$1:$K$290,4,0)</f>
        <v>Fakulta sociálních studií</v>
      </c>
      <c r="F260" s="3">
        <f>VLOOKUP($A260,JEDNOTKA!$A$1:$K$290,8,0)</f>
        <v>150</v>
      </c>
    </row>
    <row r="261" spans="1:6" x14ac:dyDescent="0.25">
      <c r="A261" s="1" t="s">
        <v>39</v>
      </c>
      <c r="B261" t="str">
        <f>VLOOKUP($A261,JEDNOTKA!$A$1:$K$290,2,0)</f>
        <v>UHK</v>
      </c>
      <c r="C261" t="str">
        <f>VLOOKUP($A261,JEDNOTKA!$A$1:$K$290,3,0)</f>
        <v>Univerzita Hradec Králové</v>
      </c>
      <c r="D261" t="e">
        <f>VLOOKUP(C261,Types!$A$2:$B$6,2,0)</f>
        <v>#N/A</v>
      </c>
      <c r="E261" t="str">
        <f>VLOOKUP($A261,JEDNOTKA!$A$1:$K$290,4,0)</f>
        <v>Fakulta informatiky a managementu</v>
      </c>
      <c r="F261" s="3">
        <f>VLOOKUP($A261,JEDNOTKA!$A$1:$K$290,8,0)</f>
        <v>40</v>
      </c>
    </row>
    <row r="262" spans="1:6" x14ac:dyDescent="0.25">
      <c r="A262" s="1" t="s">
        <v>54</v>
      </c>
      <c r="B262" t="str">
        <f>VLOOKUP($A262,JEDNOTKA!$A$1:$K$290,2,0)</f>
        <v>MU</v>
      </c>
      <c r="C262" t="str">
        <f>VLOOKUP($A262,JEDNOTKA!$A$1:$K$290,3,0)</f>
        <v>Masarykova univerzita</v>
      </c>
      <c r="D262" t="e">
        <f>VLOOKUP(C262,Types!$A$2:$B$6,2,0)</f>
        <v>#N/A</v>
      </c>
      <c r="E262" t="str">
        <f>VLOOKUP($A262,JEDNOTKA!$A$1:$K$290,4,0)</f>
        <v>Ekonomicko-správní fakulta</v>
      </c>
      <c r="F262" s="3">
        <f>VLOOKUP($A262,JEDNOTKA!$A$1:$K$290,8,0)</f>
        <v>120</v>
      </c>
    </row>
    <row r="263" spans="1:6" x14ac:dyDescent="0.25">
      <c r="A263" s="1" t="s">
        <v>70</v>
      </c>
      <c r="B263" t="str">
        <f>VLOOKUP($A263,JEDNOTKA!$A$1:$K$290,2,0)</f>
        <v>UK</v>
      </c>
      <c r="C263" t="str">
        <f>VLOOKUP($A263,JEDNOTKA!$A$1:$K$290,3,0)</f>
        <v>Univerzita Karlova v Praze</v>
      </c>
      <c r="D263" t="e">
        <f>VLOOKUP(C263,Types!$A$2:$B$6,2,0)</f>
        <v>#N/A</v>
      </c>
      <c r="E263" t="str">
        <f>VLOOKUP($A263,JEDNOTKA!$A$1:$K$290,4,0)</f>
        <v>Fakulta sociálních věd</v>
      </c>
      <c r="F263" s="3">
        <f>VLOOKUP($A263,JEDNOTKA!$A$1:$K$290,8,0)</f>
        <v>174</v>
      </c>
    </row>
    <row r="264" spans="1:6" x14ac:dyDescent="0.25">
      <c r="A264" s="1" t="s">
        <v>71</v>
      </c>
      <c r="B264" t="str">
        <f>VLOOKUP($A264,JEDNOTKA!$A$1:$K$290,2,0)</f>
        <v>MENDELU</v>
      </c>
      <c r="C264" t="str">
        <f>VLOOKUP($A264,JEDNOTKA!$A$1:$K$290,3,0)</f>
        <v>Mendelova univerzita v Brně</v>
      </c>
      <c r="D264" t="e">
        <f>VLOOKUP(C264,Types!$A$2:$B$6,2,0)</f>
        <v>#N/A</v>
      </c>
      <c r="E264" t="str">
        <f>VLOOKUP($A264,JEDNOTKA!$A$1:$K$290,4,0)</f>
        <v>Fakulta regionálního rozvoje a mezinárodních studií</v>
      </c>
      <c r="F264" s="3">
        <f>VLOOKUP($A264,JEDNOTKA!$A$1:$K$290,8,0)</f>
        <v>83</v>
      </c>
    </row>
    <row r="265" spans="1:6" x14ac:dyDescent="0.25">
      <c r="A265" s="1" t="s">
        <v>97</v>
      </c>
      <c r="B265" t="str">
        <f>VLOOKUP($A265,JEDNOTKA!$A$1:$K$290,2,0)</f>
        <v>ČZU</v>
      </c>
      <c r="C265" t="str">
        <f>VLOOKUP($A265,JEDNOTKA!$A$1:$K$290,3,0)</f>
        <v>Česká zemědělská univerzita v Praze</v>
      </c>
      <c r="D265" t="e">
        <f>VLOOKUP(C265,Types!$A$2:$B$6,2,0)</f>
        <v>#N/A</v>
      </c>
      <c r="E265" t="str">
        <f>VLOOKUP($A265,JEDNOTKA!$A$1:$K$290,4,0)</f>
        <v>Provozně ekonomická fakulta</v>
      </c>
      <c r="F265" s="3">
        <f>VLOOKUP($A265,JEDNOTKA!$A$1:$K$290,8,0)</f>
        <v>321</v>
      </c>
    </row>
    <row r="266" spans="1:6" x14ac:dyDescent="0.25">
      <c r="A266" s="1" t="s">
        <v>114</v>
      </c>
      <c r="B266" t="str">
        <f>VLOOKUP($A266,JEDNOTKA!$A$1:$K$290,2,0)</f>
        <v>MENDELU</v>
      </c>
      <c r="C266" t="str">
        <f>VLOOKUP($A266,JEDNOTKA!$A$1:$K$290,3,0)</f>
        <v>Mendelova univerzita v Brně</v>
      </c>
      <c r="D266" t="e">
        <f>VLOOKUP(C266,Types!$A$2:$B$6,2,0)</f>
        <v>#N/A</v>
      </c>
      <c r="E266" t="str">
        <f>VLOOKUP($A266,JEDNOTKA!$A$1:$K$290,4,0)</f>
        <v>Provozně ekonomická fakulta</v>
      </c>
      <c r="F266" s="3">
        <f>VLOOKUP($A266,JEDNOTKA!$A$1:$K$290,8,0)</f>
        <v>363</v>
      </c>
    </row>
    <row r="267" spans="1:6" x14ac:dyDescent="0.25">
      <c r="A267" s="1" t="s">
        <v>117</v>
      </c>
      <c r="B267" t="str">
        <f>VLOOKUP($A267,JEDNOTKA!$A$1:$K$290,2,0)</f>
        <v>UK</v>
      </c>
      <c r="C267" t="str">
        <f>VLOOKUP($A267,JEDNOTKA!$A$1:$K$290,3,0)</f>
        <v>Univerzita Karlova v Praze</v>
      </c>
      <c r="D267" t="e">
        <f>VLOOKUP(C267,Types!$A$2:$B$6,2,0)</f>
        <v>#N/A</v>
      </c>
      <c r="E267" t="str">
        <f>VLOOKUP($A267,JEDNOTKA!$A$1:$K$290,4,0)</f>
        <v>CERGE</v>
      </c>
      <c r="F267" s="3">
        <f>VLOOKUP($A267,JEDNOTKA!$A$1:$K$290,8,0)</f>
        <v>26</v>
      </c>
    </row>
    <row r="268" spans="1:6" x14ac:dyDescent="0.25">
      <c r="A268" s="1" t="s">
        <v>121</v>
      </c>
      <c r="B268" t="str">
        <f>VLOOKUP($A268,JEDNOTKA!$A$1:$K$290,2,0)</f>
        <v>VŠE</v>
      </c>
      <c r="C268" t="str">
        <f>VLOOKUP($A268,JEDNOTKA!$A$1:$K$290,3,0)</f>
        <v>Vysoká škola ekonomická v Praze</v>
      </c>
      <c r="D268" t="e">
        <f>VLOOKUP(C268,Types!$A$2:$B$6,2,0)</f>
        <v>#N/A</v>
      </c>
      <c r="E268" t="str">
        <f>VLOOKUP($A268,JEDNOTKA!$A$1:$K$290,4,0)</f>
        <v>Fakulta národohospodářská</v>
      </c>
      <c r="F268" s="3">
        <f>VLOOKUP($A268,JEDNOTKA!$A$1:$K$290,8,0)</f>
        <v>75</v>
      </c>
    </row>
    <row r="269" spans="1:6" x14ac:dyDescent="0.25">
      <c r="A269" s="1" t="s">
        <v>126</v>
      </c>
      <c r="B269" t="str">
        <f>VLOOKUP($A269,JEDNOTKA!$A$1:$K$290,2,0)</f>
        <v>MUP</v>
      </c>
      <c r="C269" t="str">
        <f>VLOOKUP($A269,JEDNOTKA!$A$1:$K$290,3,0)</f>
        <v>Metropolitní univerzita Praha, o.p.s.</v>
      </c>
      <c r="D269" t="e">
        <f>VLOOKUP(C269,Types!$A$2:$B$6,2,0)</f>
        <v>#N/A</v>
      </c>
      <c r="E269" t="str">
        <f>VLOOKUP($A269,JEDNOTKA!$A$1:$K$290,4,0)</f>
        <v>Metropolitní univerzita Praha, o.p.s.</v>
      </c>
      <c r="F269" s="3">
        <f>VLOOKUP($A269,JEDNOTKA!$A$1:$K$290,8,0)</f>
        <v>38</v>
      </c>
    </row>
    <row r="270" spans="1:6" x14ac:dyDescent="0.25">
      <c r="A270" s="1" t="s">
        <v>128</v>
      </c>
      <c r="B270" t="str">
        <f>VLOOKUP($A270,JEDNOTKA!$A$1:$K$290,2,0)</f>
        <v>VŠE</v>
      </c>
      <c r="C270" t="str">
        <f>VLOOKUP($A270,JEDNOTKA!$A$1:$K$290,3,0)</f>
        <v>Vysoká škola ekonomická v Praze</v>
      </c>
      <c r="D270" t="e">
        <f>VLOOKUP(C270,Types!$A$2:$B$6,2,0)</f>
        <v>#N/A</v>
      </c>
      <c r="E270" t="str">
        <f>VLOOKUP($A270,JEDNOTKA!$A$1:$K$290,4,0)</f>
        <v>Fakulta mezinárodních vztahů</v>
      </c>
      <c r="F270" s="3">
        <f>VLOOKUP($A270,JEDNOTKA!$A$1:$K$290,8,0)</f>
        <v>63</v>
      </c>
    </row>
    <row r="271" spans="1:6" x14ac:dyDescent="0.25">
      <c r="A271" s="1" t="s">
        <v>144</v>
      </c>
      <c r="B271" t="str">
        <f>VLOOKUP($A271,JEDNOTKA!$A$1:$K$290,2,0)</f>
        <v>SLU</v>
      </c>
      <c r="C271" t="str">
        <f>VLOOKUP($A271,JEDNOTKA!$A$1:$K$290,3,0)</f>
        <v>Slezská univerzita v Opavě</v>
      </c>
      <c r="D271" t="e">
        <f>VLOOKUP(C271,Types!$A$2:$B$6,2,0)</f>
        <v>#N/A</v>
      </c>
      <c r="E271" t="str">
        <f>VLOOKUP($A271,JEDNOTKA!$A$1:$K$290,4,0)</f>
        <v>Obchodně podnikatelská fakulta v Karviné</v>
      </c>
      <c r="F271" s="3">
        <f>VLOOKUP($A271,JEDNOTKA!$A$1:$K$290,8,0)</f>
        <v>77</v>
      </c>
    </row>
    <row r="272" spans="1:6" x14ac:dyDescent="0.25">
      <c r="A272" s="1" t="s">
        <v>150</v>
      </c>
      <c r="B272" t="str">
        <f>VLOOKUP($A272,JEDNOTKA!$A$1:$K$290,2,0)</f>
        <v>JČU</v>
      </c>
      <c r="C272" t="str">
        <f>VLOOKUP($A272,JEDNOTKA!$A$1:$K$290,3,0)</f>
        <v>Jihočeská univerzita v Českých Budějovicích</v>
      </c>
      <c r="D272" t="e">
        <f>VLOOKUP(C272,Types!$A$2:$B$6,2,0)</f>
        <v>#N/A</v>
      </c>
      <c r="E272" t="str">
        <f>VLOOKUP($A272,JEDNOTKA!$A$1:$K$290,4,0)</f>
        <v>Pedagogická fakulta</v>
      </c>
      <c r="F272" s="3">
        <f>VLOOKUP($A272,JEDNOTKA!$A$1:$K$290,8,0)</f>
        <v>28</v>
      </c>
    </row>
    <row r="273" spans="1:6" x14ac:dyDescent="0.25">
      <c r="A273" s="1" t="s">
        <v>161</v>
      </c>
      <c r="B273" t="str">
        <f>VLOOKUP($A273,JEDNOTKA!$A$1:$K$290,2,0)</f>
        <v>ZČU</v>
      </c>
      <c r="C273" t="str">
        <f>VLOOKUP($A273,JEDNOTKA!$A$1:$K$290,3,0)</f>
        <v>Západočeská univerzita v Plzni</v>
      </c>
      <c r="D273" t="e">
        <f>VLOOKUP(C273,Types!$A$2:$B$6,2,0)</f>
        <v>#N/A</v>
      </c>
      <c r="E273" t="str">
        <f>VLOOKUP($A273,JEDNOTKA!$A$1:$K$290,4,0)</f>
        <v>Fakulta ekonomická</v>
      </c>
      <c r="F273" s="3">
        <f>VLOOKUP($A273,JEDNOTKA!$A$1:$K$290,8,0)</f>
        <v>24</v>
      </c>
    </row>
    <row r="274" spans="1:6" x14ac:dyDescent="0.25">
      <c r="A274" s="1" t="s">
        <v>162</v>
      </c>
      <c r="B274" t="str">
        <f>VLOOKUP($A274,JEDNOTKA!$A$1:$K$290,2,0)</f>
        <v>UHK</v>
      </c>
      <c r="C274" t="str">
        <f>VLOOKUP($A274,JEDNOTKA!$A$1:$K$290,3,0)</f>
        <v>Univerzita Hradec Králové</v>
      </c>
      <c r="D274" t="e">
        <f>VLOOKUP(C274,Types!$A$2:$B$6,2,0)</f>
        <v>#N/A</v>
      </c>
      <c r="E274" t="str">
        <f>VLOOKUP($A274,JEDNOTKA!$A$1:$K$290,4,0)</f>
        <v>Pedagogická fakulta</v>
      </c>
      <c r="F274" s="3">
        <f>VLOOKUP($A274,JEDNOTKA!$A$1:$K$290,8,0)</f>
        <v>34</v>
      </c>
    </row>
    <row r="275" spans="1:6" x14ac:dyDescent="0.25">
      <c r="A275" s="1" t="s">
        <v>166</v>
      </c>
      <c r="B275" t="str">
        <f>VLOOKUP($A275,JEDNOTKA!$A$1:$K$290,2,0)</f>
        <v>UJEP</v>
      </c>
      <c r="C275" t="str">
        <f>VLOOKUP($A275,JEDNOTKA!$A$1:$K$290,3,0)</f>
        <v>Univerzita Jana Evangelisty Purkyně v Ústí nad Labem</v>
      </c>
      <c r="D275" t="e">
        <f>VLOOKUP(C275,Types!$A$2:$B$6,2,0)</f>
        <v>#N/A</v>
      </c>
      <c r="E275" t="str">
        <f>VLOOKUP($A275,JEDNOTKA!$A$1:$K$290,4,0)</f>
        <v>Fakulta sociálně ekonomická</v>
      </c>
      <c r="F275" s="3">
        <f>VLOOKUP($A275,JEDNOTKA!$A$1:$K$290,8,0)</f>
        <v>25</v>
      </c>
    </row>
    <row r="276" spans="1:6" x14ac:dyDescent="0.25">
      <c r="A276" s="1" t="s">
        <v>169</v>
      </c>
      <c r="B276" t="str">
        <f>VLOOKUP($A276,JEDNOTKA!$A$1:$K$290,2,0)</f>
        <v>VŠE</v>
      </c>
      <c r="C276" t="str">
        <f>VLOOKUP($A276,JEDNOTKA!$A$1:$K$290,3,0)</f>
        <v>Vysoká škola ekonomická v Praze</v>
      </c>
      <c r="D276" t="e">
        <f>VLOOKUP(C276,Types!$A$2:$B$6,2,0)</f>
        <v>#N/A</v>
      </c>
      <c r="E276" t="str">
        <f>VLOOKUP($A276,JEDNOTKA!$A$1:$K$290,4,0)</f>
        <v>Fakulta managementu v Jindřichově Hradci</v>
      </c>
      <c r="F276" s="3">
        <f>VLOOKUP($A276,JEDNOTKA!$A$1:$K$290,8,0)</f>
        <v>11</v>
      </c>
    </row>
    <row r="277" spans="1:6" x14ac:dyDescent="0.25">
      <c r="A277" s="1" t="s">
        <v>171</v>
      </c>
      <c r="B277" t="str">
        <f>VLOOKUP($A277,JEDNOTKA!$A$1:$K$290,2,0)</f>
        <v>VUT</v>
      </c>
      <c r="C277" t="str">
        <f>VLOOKUP($A277,JEDNOTKA!$A$1:$K$290,3,0)</f>
        <v>Vysoké učení technické v Brně</v>
      </c>
      <c r="D277" t="e">
        <f>VLOOKUP(C277,Types!$A$2:$B$6,2,0)</f>
        <v>#N/A</v>
      </c>
      <c r="E277" t="str">
        <f>VLOOKUP($A277,JEDNOTKA!$A$1:$K$290,4,0)</f>
        <v>Fakulta podnikatelská</v>
      </c>
      <c r="F277" s="3">
        <f>VLOOKUP($A277,JEDNOTKA!$A$1:$K$290,8,0)</f>
        <v>77</v>
      </c>
    </row>
    <row r="278" spans="1:6" x14ac:dyDescent="0.25">
      <c r="A278" s="1" t="s">
        <v>172</v>
      </c>
      <c r="B278" t="str">
        <f>VLOOKUP($A278,JEDNOTKA!$A$1:$K$290,2,0)</f>
        <v>VŠB-TUO</v>
      </c>
      <c r="C278" t="str">
        <f>VLOOKUP($A278,JEDNOTKA!$A$1:$K$290,3,0)</f>
        <v>Vysoká škola báňská - Technická univerzita Ostrava</v>
      </c>
      <c r="D278" t="e">
        <f>VLOOKUP(C278,Types!$A$2:$B$6,2,0)</f>
        <v>#N/A</v>
      </c>
      <c r="E278" t="str">
        <f>VLOOKUP($A278,JEDNOTKA!$A$1:$K$290,4,0)</f>
        <v>Ekonomická fakulta</v>
      </c>
      <c r="F278" s="3">
        <f>VLOOKUP($A278,JEDNOTKA!$A$1:$K$290,8,0)</f>
        <v>115</v>
      </c>
    </row>
    <row r="279" spans="1:6" x14ac:dyDescent="0.25">
      <c r="A279" s="1" t="s">
        <v>174</v>
      </c>
      <c r="B279" t="str">
        <f>VLOOKUP($A279,JEDNOTKA!$A$1:$K$290,2,0)</f>
        <v>UTB</v>
      </c>
      <c r="C279" t="str">
        <f>VLOOKUP($A279,JEDNOTKA!$A$1:$K$290,3,0)</f>
        <v>Univerzita Tomáše Bati ve Zlíně</v>
      </c>
      <c r="D279" t="e">
        <f>VLOOKUP(C279,Types!$A$2:$B$6,2,0)</f>
        <v>#N/A</v>
      </c>
      <c r="E279" t="str">
        <f>VLOOKUP($A279,JEDNOTKA!$A$1:$K$290,4,0)</f>
        <v>Fakulta managementu a ekonomiky</v>
      </c>
      <c r="F279" s="3">
        <f>VLOOKUP($A279,JEDNOTKA!$A$1:$K$290,8,0)</f>
        <v>72</v>
      </c>
    </row>
    <row r="280" spans="1:6" x14ac:dyDescent="0.25">
      <c r="A280" s="1" t="s">
        <v>188</v>
      </c>
      <c r="B280" t="str">
        <f>VLOOKUP($A280,JEDNOTKA!$A$1:$K$290,2,0)</f>
        <v>JČU</v>
      </c>
      <c r="C280" t="str">
        <f>VLOOKUP($A280,JEDNOTKA!$A$1:$K$290,3,0)</f>
        <v>Jihočeská univerzita v Českých Budějovicích</v>
      </c>
      <c r="D280" t="e">
        <f>VLOOKUP(C280,Types!$A$2:$B$6,2,0)</f>
        <v>#N/A</v>
      </c>
      <c r="E280" t="str">
        <f>VLOOKUP($A280,JEDNOTKA!$A$1:$K$290,4,0)</f>
        <v>Ekonomická fakulta</v>
      </c>
      <c r="F280" s="3">
        <f>VLOOKUP($A280,JEDNOTKA!$A$1:$K$290,8,0)</f>
        <v>53</v>
      </c>
    </row>
    <row r="281" spans="1:6" x14ac:dyDescent="0.25">
      <c r="A281" s="1" t="s">
        <v>190</v>
      </c>
      <c r="B281" t="str">
        <f>VLOOKUP($A281,JEDNOTKA!$A$1:$K$290,2,0)</f>
        <v>UPCE</v>
      </c>
      <c r="C281" t="str">
        <f>VLOOKUP($A281,JEDNOTKA!$A$1:$K$290,3,0)</f>
        <v>Univerzita Pardubice</v>
      </c>
      <c r="D281" t="e">
        <f>VLOOKUP(C281,Types!$A$2:$B$6,2,0)</f>
        <v>#N/A</v>
      </c>
      <c r="E281" t="str">
        <f>VLOOKUP($A281,JEDNOTKA!$A$1:$K$290,4,0)</f>
        <v>Fakulta ekonomicko-správní</v>
      </c>
      <c r="F281" s="3">
        <f>VLOOKUP($A281,JEDNOTKA!$A$1:$K$290,8,0)</f>
        <v>81</v>
      </c>
    </row>
    <row r="282" spans="1:6" x14ac:dyDescent="0.25">
      <c r="A282" s="1" t="s">
        <v>196</v>
      </c>
      <c r="B282" t="str">
        <f>VLOOKUP($A282,JEDNOTKA!$A$1:$K$290,2,0)</f>
        <v>VŠE</v>
      </c>
      <c r="C282" t="str">
        <f>VLOOKUP($A282,JEDNOTKA!$A$1:$K$290,3,0)</f>
        <v>Vysoká škola ekonomická v Praze</v>
      </c>
      <c r="D282" t="e">
        <f>VLOOKUP(C282,Types!$A$2:$B$6,2,0)</f>
        <v>#N/A</v>
      </c>
      <c r="E282" t="str">
        <f>VLOOKUP($A282,JEDNOTKA!$A$1:$K$290,4,0)</f>
        <v>Fakulta financí a účetnictví</v>
      </c>
      <c r="F282" s="3">
        <f>VLOOKUP($A282,JEDNOTKA!$A$1:$K$290,8,0)</f>
        <v>94</v>
      </c>
    </row>
    <row r="283" spans="1:6" x14ac:dyDescent="0.25">
      <c r="A283" s="1" t="s">
        <v>202</v>
      </c>
      <c r="B283" t="str">
        <f>VLOOKUP($A283,JEDNOTKA!$A$1:$K$290,2,0)</f>
        <v>OSU</v>
      </c>
      <c r="C283" t="str">
        <f>VLOOKUP($A283,JEDNOTKA!$A$1:$K$290,3,0)</f>
        <v>Ostravská univerzita v Ostravě</v>
      </c>
      <c r="D283" t="e">
        <f>VLOOKUP(C283,Types!$A$2:$B$6,2,0)</f>
        <v>#N/A</v>
      </c>
      <c r="E283" t="str">
        <f>VLOOKUP($A283,JEDNOTKA!$A$1:$K$290,4,0)</f>
        <v>Pedagogická fakulta</v>
      </c>
      <c r="F283" s="3">
        <f>VLOOKUP($A283,JEDNOTKA!$A$1:$K$290,8,0)</f>
        <v>23</v>
      </c>
    </row>
    <row r="284" spans="1:6" x14ac:dyDescent="0.25">
      <c r="A284" s="1" t="s">
        <v>209</v>
      </c>
      <c r="B284" t="str">
        <f>VLOOKUP($A284,JEDNOTKA!$A$1:$K$290,2,0)</f>
        <v>MU</v>
      </c>
      <c r="C284" t="str">
        <f>VLOOKUP($A284,JEDNOTKA!$A$1:$K$290,3,0)</f>
        <v>Masarykova univerzita</v>
      </c>
      <c r="D284" t="e">
        <f>VLOOKUP(C284,Types!$A$2:$B$6,2,0)</f>
        <v>#N/A</v>
      </c>
      <c r="E284" t="str">
        <f>VLOOKUP($A284,JEDNOTKA!$A$1:$K$290,4,0)</f>
        <v>Pedagogická fakulta</v>
      </c>
      <c r="F284" s="3">
        <f>VLOOKUP($A284,JEDNOTKA!$A$1:$K$290,8,0)</f>
        <v>39</v>
      </c>
    </row>
    <row r="285" spans="1:6" x14ac:dyDescent="0.25">
      <c r="A285" s="1" t="s">
        <v>210</v>
      </c>
      <c r="B285" t="str">
        <f>VLOOKUP($A285,JEDNOTKA!$A$1:$K$290,2,0)</f>
        <v>TUL</v>
      </c>
      <c r="C285" t="str">
        <f>VLOOKUP($A285,JEDNOTKA!$A$1:$K$290,3,0)</f>
        <v>Technická univerzita v Liberci</v>
      </c>
      <c r="D285" t="e">
        <f>VLOOKUP(C285,Types!$A$2:$B$6,2,0)</f>
        <v>#N/A</v>
      </c>
      <c r="E285" t="str">
        <f>VLOOKUP($A285,JEDNOTKA!$A$1:$K$290,4,0)</f>
        <v>Ekonomická fakulta</v>
      </c>
      <c r="F285" s="3">
        <f>VLOOKUP($A285,JEDNOTKA!$A$1:$K$290,8,0)</f>
        <v>27</v>
      </c>
    </row>
    <row r="286" spans="1:6" x14ac:dyDescent="0.25">
      <c r="A286" s="1" t="s">
        <v>234</v>
      </c>
      <c r="B286" t="str">
        <f>VLOOKUP($A286,JEDNOTKA!$A$1:$K$290,2,0)</f>
        <v>UPOL</v>
      </c>
      <c r="C286" t="str">
        <f>VLOOKUP($A286,JEDNOTKA!$A$1:$K$290,3,0)</f>
        <v>Univerzita Palackého v Olomouci</v>
      </c>
      <c r="D286" t="e">
        <f>VLOOKUP(C286,Types!$A$2:$B$6,2,0)</f>
        <v>#N/A</v>
      </c>
      <c r="E286" t="str">
        <f>VLOOKUP($A286,JEDNOTKA!$A$1:$K$290,4,0)</f>
        <v>Pedagogická fakulta</v>
      </c>
      <c r="F286" s="3">
        <f>VLOOKUP($A286,JEDNOTKA!$A$1:$K$290,8,0)</f>
        <v>44</v>
      </c>
    </row>
    <row r="287" spans="1:6" x14ac:dyDescent="0.25">
      <c r="A287" s="1" t="s">
        <v>238</v>
      </c>
      <c r="B287" t="str">
        <f>VLOOKUP($A287,JEDNOTKA!$A$1:$K$290,2,0)</f>
        <v>VŠTE</v>
      </c>
      <c r="C287" t="str">
        <f>VLOOKUP($A287,JEDNOTKA!$A$1:$K$290,3,0)</f>
        <v>Vysoká škola technická a ekonomická v Českých Budějovicích</v>
      </c>
      <c r="D287" t="e">
        <f>VLOOKUP(C287,Types!$A$2:$B$6,2,0)</f>
        <v>#N/A</v>
      </c>
      <c r="E287" t="str">
        <f>VLOOKUP($A287,JEDNOTKA!$A$1:$K$290,4,0)</f>
        <v>Vysoká škola technická a ekonomická v Českých Budějovicích</v>
      </c>
      <c r="F287" s="3">
        <f>VLOOKUP($A287,JEDNOTKA!$A$1:$K$290,8,0)</f>
        <v>19</v>
      </c>
    </row>
    <row r="288" spans="1:6" x14ac:dyDescent="0.25">
      <c r="A288" s="1" t="s">
        <v>245</v>
      </c>
      <c r="B288" t="str">
        <f>VLOOKUP($A288,JEDNOTKA!$A$1:$K$290,2,0)</f>
        <v>UPOL</v>
      </c>
      <c r="C288" t="str">
        <f>VLOOKUP($A288,JEDNOTKA!$A$1:$K$290,3,0)</f>
        <v>Univerzita Palackého v Olomouci</v>
      </c>
      <c r="D288" t="e">
        <f>VLOOKUP(C288,Types!$A$2:$B$6,2,0)</f>
        <v>#N/A</v>
      </c>
      <c r="E288" t="str">
        <f>VLOOKUP($A288,JEDNOTKA!$A$1:$K$290,4,0)</f>
        <v>Právnická fakulta</v>
      </c>
      <c r="F288" s="3">
        <f>VLOOKUP($A288,JEDNOTKA!$A$1:$K$290,8,0)</f>
        <v>9</v>
      </c>
    </row>
    <row r="289" spans="1:6" x14ac:dyDescent="0.25">
      <c r="A289" s="1" t="s">
        <v>256</v>
      </c>
      <c r="B289" t="str">
        <f>VLOOKUP($A289,JEDNOTKA!$A$1:$K$290,2,0)</f>
        <v>VŠE</v>
      </c>
      <c r="C289" t="str">
        <f>VLOOKUP($A289,JEDNOTKA!$A$1:$K$290,3,0)</f>
        <v>Vysoká škola ekonomická v Praze</v>
      </c>
      <c r="D289" t="e">
        <f>VLOOKUP(C289,Types!$A$2:$B$6,2,0)</f>
        <v>#N/A</v>
      </c>
      <c r="E289" t="str">
        <f>VLOOKUP($A289,JEDNOTKA!$A$1:$K$290,4,0)</f>
        <v>Fakulta podnikohospodářská</v>
      </c>
      <c r="F289" s="3">
        <f>VLOOKUP($A289,JEDNOTKA!$A$1:$K$290,8,0)</f>
        <v>63</v>
      </c>
    </row>
    <row r="290" spans="1:6" x14ac:dyDescent="0.25">
      <c r="A290" s="1" t="s">
        <v>257</v>
      </c>
      <c r="B290" t="str">
        <f>VLOOKUP($A290,JEDNOTKA!$A$1:$K$290,2,0)</f>
        <v>UK</v>
      </c>
      <c r="C290" t="str">
        <f>VLOOKUP($A290,JEDNOTKA!$A$1:$K$290,3,0)</f>
        <v>Univerzita Karlova v Praze</v>
      </c>
      <c r="D290" t="e">
        <f>VLOOKUP(C290,Types!$A$2:$B$6,2,0)</f>
        <v>#N/A</v>
      </c>
      <c r="E290" t="str">
        <f>VLOOKUP($A290,JEDNOTKA!$A$1:$K$290,4,0)</f>
        <v>Pedagogická fakulta</v>
      </c>
      <c r="F290" s="3">
        <f>VLOOKUP($A290,JEDNOTKA!$A$1:$K$290,8,0)</f>
        <v>50</v>
      </c>
    </row>
    <row r="291" spans="1:6" x14ac:dyDescent="0.25">
      <c r="A291" s="1" t="s">
        <v>262</v>
      </c>
      <c r="B291" t="str">
        <f>VLOOKUP($A291,JEDNOTKA!$A$1:$K$290,2,0)</f>
        <v>MENDELU</v>
      </c>
      <c r="C291" t="str">
        <f>VLOOKUP($A291,JEDNOTKA!$A$1:$K$290,3,0)</f>
        <v>Mendelova univerzita v Brně</v>
      </c>
      <c r="D291" t="e">
        <f>VLOOKUP(C291,Types!$A$2:$B$6,2,0)</f>
        <v>#N/A</v>
      </c>
      <c r="E291" t="str">
        <f>VLOOKUP($A291,JEDNOTKA!$A$1:$K$290,4,0)</f>
        <v>Institut celoživotního vzdělávání</v>
      </c>
      <c r="F291" s="3">
        <f>VLOOKUP($A291,JEDNOTKA!$A$1:$K$290,8,0)</f>
        <v>12</v>
      </c>
    </row>
    <row r="292" spans="1:6" x14ac:dyDescent="0.25">
      <c r="A292" s="1" t="s">
        <v>265</v>
      </c>
      <c r="B292" t="str">
        <f>VLOOKUP($A292,JEDNOTKA!$A$1:$K$290,2,0)</f>
        <v>ZČU</v>
      </c>
      <c r="C292" t="str">
        <f>VLOOKUP($A292,JEDNOTKA!$A$1:$K$290,3,0)</f>
        <v>Západočeská univerzita v Plzni</v>
      </c>
      <c r="D292" t="e">
        <f>VLOOKUP(C292,Types!$A$2:$B$6,2,0)</f>
        <v>#N/A</v>
      </c>
      <c r="E292" t="str">
        <f>VLOOKUP($A292,JEDNOTKA!$A$1:$K$290,4,0)</f>
        <v>Fakulta pedagogická</v>
      </c>
      <c r="F292" s="3">
        <f>VLOOKUP($A292,JEDNOTKA!$A$1:$K$290,8,0)</f>
        <v>24</v>
      </c>
    </row>
    <row r="293" spans="1:6" x14ac:dyDescent="0.25">
      <c r="A293" s="1" t="s">
        <v>276</v>
      </c>
      <c r="B293" t="str">
        <f>VLOOKUP($A293,JEDNOTKA!$A$1:$K$290,2,0)</f>
        <v>MU</v>
      </c>
      <c r="C293" t="str">
        <f>VLOOKUP($A293,JEDNOTKA!$A$1:$K$290,3,0)</f>
        <v>Masarykova univerzita</v>
      </c>
      <c r="D293" t="e">
        <f>VLOOKUP(C293,Types!$A$2:$B$6,2,0)</f>
        <v>#N/A</v>
      </c>
      <c r="E293" t="str">
        <f>VLOOKUP($A293,JEDNOTKA!$A$1:$K$290,4,0)</f>
        <v>Právnická fakulta</v>
      </c>
      <c r="F293" s="3">
        <f>VLOOKUP($A293,JEDNOTKA!$A$1:$K$290,8,0)</f>
        <v>17</v>
      </c>
    </row>
    <row r="294" spans="1:6" x14ac:dyDescent="0.25">
      <c r="A294" s="1" t="s">
        <v>278</v>
      </c>
      <c r="B294" t="str">
        <f>VLOOKUP($A294,JEDNOTKA!$A$1:$K$290,2,0)</f>
        <v>UJEP</v>
      </c>
      <c r="C294" t="str">
        <f>VLOOKUP($A294,JEDNOTKA!$A$1:$K$290,3,0)</f>
        <v>Univerzita Jana Evangelisty Purkyně v Ústí nad Labem</v>
      </c>
      <c r="D294" t="e">
        <f>VLOOKUP(C294,Types!$A$2:$B$6,2,0)</f>
        <v>#N/A</v>
      </c>
      <c r="E294" t="str">
        <f>VLOOKUP($A294,JEDNOTKA!$A$1:$K$290,4,0)</f>
        <v>Pedagogická fakulta</v>
      </c>
      <c r="F294" s="3">
        <f>VLOOKUP($A294,JEDNOTKA!$A$1:$K$290,8,0)</f>
        <v>15</v>
      </c>
    </row>
    <row r="295" spans="1:6" x14ac:dyDescent="0.25">
      <c r="A295" s="1" t="s">
        <v>285</v>
      </c>
      <c r="B295" t="str">
        <f>VLOOKUP($A295,JEDNOTKA!$A$1:$K$290,2,0)</f>
        <v>SLU</v>
      </c>
      <c r="C295" t="str">
        <f>VLOOKUP($A295,JEDNOTKA!$A$1:$K$290,3,0)</f>
        <v>Slezská univerzita v Opavě</v>
      </c>
      <c r="D295" t="e">
        <f>VLOOKUP(C295,Types!$A$2:$B$6,2,0)</f>
        <v>#N/A</v>
      </c>
      <c r="E295" t="str">
        <f>VLOOKUP($A295,JEDNOTKA!$A$1:$K$290,4,0)</f>
        <v>Fakulta veřejných politik v Opavě</v>
      </c>
      <c r="F295" s="3">
        <f>VLOOKUP($A295,JEDNOTKA!$A$1:$K$290,8,0)</f>
        <v>21</v>
      </c>
    </row>
    <row r="296" spans="1:6" x14ac:dyDescent="0.25">
      <c r="A296" s="4" t="s">
        <v>307</v>
      </c>
      <c r="B296" s="5" t="s">
        <v>298</v>
      </c>
      <c r="C296" s="5"/>
      <c r="D296" s="5">
        <v>15</v>
      </c>
      <c r="E296" s="5">
        <v>5000</v>
      </c>
      <c r="F296" s="6">
        <v>10</v>
      </c>
    </row>
    <row r="297" spans="1:6" x14ac:dyDescent="0.25">
      <c r="A297" s="1" t="s">
        <v>289</v>
      </c>
      <c r="B297" t="str">
        <f>VLOOKUP($A297,JEDNOTKA!$A$1:$K$290,2,0)</f>
        <v>UK</v>
      </c>
      <c r="C297" t="str">
        <f>VLOOKUP($A297,JEDNOTKA!$A$1:$K$290,3,0)</f>
        <v>Univerzita Karlova v Praze</v>
      </c>
      <c r="D297" t="e">
        <f>VLOOKUP(C297,Types!$A$2:$B$6,2,0)</f>
        <v>#N/A</v>
      </c>
      <c r="E297" t="str">
        <f>VLOOKUP($A297,JEDNOTKA!$A$1:$K$290,4,0)</f>
        <v>Právnická fakulta</v>
      </c>
      <c r="F297" s="3">
        <f>VLOOKUP($A297,JEDNOTKA!$A$1:$K$290,8,0)</f>
        <v>9</v>
      </c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JEDNOTKA</vt:lpstr>
      <vt:lpstr>PREVOD_INSTITUCE</vt:lpstr>
      <vt:lpstr>Scatter_empty</vt:lpstr>
      <vt:lpstr>Scatter</vt:lpstr>
      <vt:lpstr>Types</vt:lpstr>
      <vt:lpstr>FieldTypes_Mistni</vt:lpstr>
      <vt:lpstr>FieldTypes_Predatori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Machacek Vit</dc:creator>
  <cp:lastModifiedBy>Machacek Vit</cp:lastModifiedBy>
  <dcterms:created xsi:type="dcterms:W3CDTF">2018-02-28T17:48:43Z</dcterms:created>
  <dcterms:modified xsi:type="dcterms:W3CDTF">2018-04-13T14:15:27Z</dcterms:modified>
</cp:coreProperties>
</file>