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D3\Hodnoceni2016\"/>
    </mc:Choice>
  </mc:AlternateContent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12" r:id="rId7"/>
  </sheets>
  <definedNames>
    <definedName name="_xlnm._FilterDatabase" localSheetId="5" hidden="1">FieldTypes_Mistni!$A$2:$F$297</definedName>
    <definedName name="_xlnm._FilterDatabase" localSheetId="6" hidden="1">FieldTypes_Predatori!$A$2:$F$297</definedName>
    <definedName name="_xlnm._FilterDatabase" localSheetId="0" hidden="1">JEDNOTKA!$A$1:$N$290</definedName>
  </definedNames>
  <calcPr calcId="162913"/>
</workbook>
</file>

<file path=xl/calcChain.xml><?xml version="1.0" encoding="utf-8"?>
<calcChain xmlns="http://schemas.openxmlformats.org/spreadsheetml/2006/main">
  <c r="N202" i="1" l="1"/>
  <c r="N189" i="1"/>
  <c r="N8" i="1"/>
  <c r="N28" i="1"/>
  <c r="N224" i="1"/>
  <c r="N225" i="1"/>
  <c r="N79" i="1"/>
  <c r="N177" i="1"/>
  <c r="N142" i="1"/>
  <c r="N94" i="1"/>
  <c r="N127" i="1"/>
  <c r="N56" i="1"/>
  <c r="N133" i="1"/>
  <c r="N243" i="1"/>
  <c r="N91" i="1"/>
  <c r="N241" i="1"/>
  <c r="N248" i="1"/>
  <c r="N265" i="1"/>
  <c r="N218" i="1"/>
  <c r="N179" i="1"/>
  <c r="N208" i="1"/>
  <c r="N242" i="1"/>
  <c r="N29" i="1"/>
  <c r="N104" i="1"/>
  <c r="N246" i="1"/>
  <c r="N173" i="1"/>
  <c r="N150" i="1"/>
  <c r="N112" i="1"/>
  <c r="N83" i="1"/>
  <c r="N12" i="1"/>
  <c r="N105" i="1"/>
  <c r="N26" i="1"/>
  <c r="N119" i="1"/>
  <c r="N80" i="1"/>
  <c r="N252" i="1"/>
  <c r="N253" i="1"/>
  <c r="N55" i="1"/>
  <c r="N151" i="1"/>
  <c r="N90" i="1"/>
  <c r="N254" i="1"/>
  <c r="N138" i="1"/>
  <c r="N170" i="1"/>
  <c r="N98" i="1"/>
  <c r="N169" i="1"/>
  <c r="N223" i="1"/>
  <c r="N236" i="1"/>
  <c r="N103" i="1"/>
  <c r="N110" i="1"/>
  <c r="N120" i="1"/>
  <c r="N258" i="1"/>
  <c r="N261" i="1"/>
  <c r="N262" i="1"/>
  <c r="N249" i="1"/>
  <c r="N117" i="1"/>
  <c r="N231" i="1"/>
  <c r="N54" i="1"/>
  <c r="N108" i="1"/>
  <c r="N70" i="1"/>
  <c r="N16" i="1"/>
  <c r="N124" i="1"/>
  <c r="N37" i="1"/>
  <c r="N186" i="1"/>
  <c r="N143" i="1"/>
  <c r="N130" i="1"/>
  <c r="N86" i="1"/>
  <c r="N263" i="1"/>
  <c r="N52" i="1"/>
  <c r="N65" i="1"/>
  <c r="N100" i="1"/>
  <c r="N237" i="1"/>
  <c r="N228" i="1"/>
  <c r="N41" i="1"/>
  <c r="N74" i="1"/>
  <c r="N48" i="1"/>
  <c r="N58" i="1"/>
  <c r="N199" i="1"/>
  <c r="N71" i="1"/>
  <c r="N51" i="1"/>
  <c r="N168" i="1"/>
  <c r="N266" i="1"/>
  <c r="N192" i="1"/>
  <c r="N106" i="1"/>
  <c r="N38" i="1"/>
  <c r="N267" i="1"/>
  <c r="N125" i="1"/>
  <c r="N44" i="1"/>
  <c r="N147" i="1"/>
  <c r="N139" i="1"/>
  <c r="N18" i="1"/>
  <c r="N226" i="1"/>
  <c r="N75" i="1"/>
  <c r="N78" i="1"/>
  <c r="N22" i="1"/>
  <c r="N25" i="1"/>
  <c r="N175" i="1"/>
  <c r="N73" i="1"/>
  <c r="N115" i="1"/>
  <c r="N42" i="1"/>
  <c r="N84" i="1"/>
  <c r="N166" i="1"/>
  <c r="N53" i="1"/>
  <c r="N191" i="1"/>
  <c r="N72" i="1"/>
  <c r="N167" i="1"/>
  <c r="N269" i="1"/>
  <c r="N212" i="1"/>
  <c r="N270" i="1"/>
  <c r="N118" i="1"/>
  <c r="N141" i="1"/>
  <c r="N60" i="1"/>
  <c r="N268" i="1"/>
  <c r="N31" i="1"/>
  <c r="N238" i="1"/>
  <c r="N255" i="1"/>
  <c r="N23" i="1"/>
  <c r="N63" i="1"/>
  <c r="N220" i="1"/>
  <c r="N176" i="1"/>
  <c r="N234" i="1"/>
  <c r="N121" i="1"/>
  <c r="N149" i="1"/>
  <c r="N273" i="1"/>
  <c r="N15" i="1"/>
  <c r="N217" i="1"/>
  <c r="N239" i="1"/>
  <c r="N274" i="1"/>
  <c r="N245" i="1"/>
  <c r="N85" i="1"/>
  <c r="N172" i="1"/>
  <c r="N259" i="1"/>
  <c r="N276" i="1"/>
  <c r="N165" i="1"/>
  <c r="N214" i="1"/>
  <c r="N211" i="1"/>
  <c r="N213" i="1"/>
  <c r="N163" i="1"/>
  <c r="N102" i="1"/>
  <c r="N190" i="1"/>
  <c r="N162" i="1"/>
  <c r="N210" i="1"/>
  <c r="N109" i="1"/>
  <c r="N89" i="1"/>
  <c r="N156" i="1"/>
  <c r="N116" i="1"/>
  <c r="N209" i="1"/>
  <c r="N221" i="1"/>
  <c r="N215" i="1"/>
  <c r="N135" i="1"/>
  <c r="N232" i="1"/>
  <c r="N153" i="1"/>
  <c r="N148" i="1"/>
  <c r="N201" i="1"/>
  <c r="N164" i="1"/>
  <c r="N205" i="1"/>
  <c r="N227" i="1"/>
  <c r="N188" i="1"/>
  <c r="N251" i="1"/>
  <c r="N185" i="1"/>
  <c r="N195" i="1"/>
  <c r="N200" i="1"/>
  <c r="N260" i="1"/>
  <c r="N128" i="1"/>
  <c r="N93" i="1"/>
  <c r="N64" i="1"/>
  <c r="N222" i="1"/>
  <c r="N250" i="1"/>
  <c r="N204" i="1"/>
  <c r="N81" i="1"/>
  <c r="N257" i="1"/>
  <c r="N207" i="1"/>
  <c r="N244" i="1"/>
  <c r="N19" i="1"/>
  <c r="N126" i="1"/>
  <c r="N184" i="1"/>
  <c r="N158" i="1"/>
  <c r="N235" i="1"/>
  <c r="N145" i="1"/>
  <c r="N174" i="1"/>
  <c r="N277" i="1"/>
  <c r="N95" i="1"/>
  <c r="N10" i="1"/>
  <c r="N57" i="1"/>
  <c r="N122" i="1"/>
  <c r="N160" i="1"/>
  <c r="N34" i="1"/>
  <c r="N49" i="1"/>
  <c r="N82" i="1"/>
  <c r="N30" i="1"/>
  <c r="N197" i="1"/>
  <c r="N35" i="1"/>
  <c r="N129" i="1"/>
  <c r="N36" i="1"/>
  <c r="N180" i="1"/>
  <c r="N134" i="1"/>
  <c r="N182" i="1"/>
  <c r="N24" i="1"/>
  <c r="N278" i="1"/>
  <c r="N155" i="1"/>
  <c r="N97" i="1"/>
  <c r="N140" i="1"/>
  <c r="N279" i="1"/>
  <c r="N280" i="1"/>
  <c r="N247" i="1"/>
  <c r="N178" i="1"/>
  <c r="N92" i="1"/>
  <c r="N230" i="1"/>
  <c r="N45" i="1"/>
  <c r="N152" i="1"/>
  <c r="N123" i="1"/>
  <c r="N183" i="1"/>
  <c r="N40" i="1"/>
  <c r="N157" i="1"/>
  <c r="N144" i="1"/>
  <c r="N281" i="1"/>
  <c r="N101" i="1"/>
  <c r="N216" i="1"/>
  <c r="N131" i="1"/>
  <c r="N6" i="1"/>
  <c r="N66" i="1"/>
  <c r="N219" i="1"/>
  <c r="N62" i="1"/>
  <c r="N206" i="1"/>
  <c r="N203" i="1"/>
  <c r="N146" i="1"/>
  <c r="N194" i="1"/>
  <c r="N187" i="1"/>
  <c r="N161" i="1"/>
  <c r="N96" i="1"/>
  <c r="N181" i="1"/>
  <c r="N114" i="1"/>
  <c r="N43" i="1"/>
  <c r="N154" i="1"/>
  <c r="N5" i="1"/>
  <c r="N256" i="1"/>
  <c r="N198" i="1"/>
  <c r="N196" i="1"/>
  <c r="N2" i="1"/>
  <c r="N13" i="1"/>
  <c r="N4" i="1"/>
  <c r="N39" i="1"/>
  <c r="N132" i="1"/>
  <c r="N61" i="1"/>
  <c r="N111" i="1"/>
  <c r="N67" i="1"/>
  <c r="N271" i="1"/>
  <c r="N99" i="1"/>
  <c r="N283" i="1"/>
  <c r="N7" i="1"/>
  <c r="N87" i="1"/>
  <c r="N59" i="1"/>
  <c r="N76" i="1"/>
  <c r="N21" i="1"/>
  <c r="N46" i="1"/>
  <c r="N284" i="1"/>
  <c r="N285" i="1"/>
  <c r="N286" i="1"/>
  <c r="N287" i="1"/>
  <c r="N27" i="1"/>
  <c r="N288" i="1"/>
  <c r="N136" i="1"/>
  <c r="N289" i="1"/>
  <c r="N137" i="1"/>
  <c r="N290" i="1"/>
  <c r="N275" i="1"/>
  <c r="N32" i="1"/>
  <c r="N113" i="1"/>
  <c r="N240" i="1"/>
  <c r="N11" i="1"/>
  <c r="N50" i="1"/>
  <c r="N3" i="1"/>
  <c r="N14" i="1"/>
  <c r="N20" i="1"/>
  <c r="N77" i="1"/>
  <c r="N159" i="1"/>
  <c r="N47" i="1"/>
  <c r="N282" i="1"/>
  <c r="N17" i="1"/>
  <c r="N33" i="1"/>
  <c r="N68" i="1"/>
  <c r="N264" i="1"/>
  <c r="N69" i="1"/>
  <c r="N9" i="1"/>
  <c r="N107" i="1"/>
  <c r="N193" i="1"/>
  <c r="N229" i="1"/>
  <c r="N88" i="1"/>
  <c r="N171" i="1"/>
  <c r="N272" i="1"/>
  <c r="N233" i="1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<sst xmlns="http://schemas.openxmlformats.org/spreadsheetml/2006/main" count="2438" uniqueCount="641">
  <si>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</si>
  <si>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</si>
  <si>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</si>
  <si>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</si>
  <si>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</si>
  <si>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</si>
  <si>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</si>
  <si>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</si>
  <si>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</si>
  <si>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</si>
  <si>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</si>
  <si>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</si>
  <si>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</si>
  <si>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</si>
  <si>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</si>
  <si>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</si>
  <si>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</si>
  <si>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</si>
  <si>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</si>
  <si>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</si>
  <si>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</si>
  <si>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</si>
  <si>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</si>
  <si>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</si>
  <si>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</si>
  <si>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</si>
  <si>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</si>
  <si>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</si>
  <si>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</si>
  <si>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</si>
  <si>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</si>
  <si>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</si>
  <si>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</si>
  <si>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</si>
  <si>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</si>
  <si>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</si>
  <si>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</si>
  <si>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</si>
  <si>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</si>
  <si>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</si>
  <si>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</si>
  <si>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</si>
  <si>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</si>
  <si>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</si>
  <si>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</si>
  <si>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</si>
  <si>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</si>
  <si>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</si>
  <si>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</si>
  <si>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</si>
  <si>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</si>
  <si>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</si>
  <si>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</si>
  <si>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</si>
  <si>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</si>
  <si>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</si>
  <si>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</si>
  <si>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</si>
  <si>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</si>
  <si>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</si>
  <si>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</si>
  <si>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</si>
  <si>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</si>
  <si>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</si>
  <si>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</si>
  <si>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</si>
  <si>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</si>
  <si>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</si>
  <si>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</si>
  <si>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</si>
  <si>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</si>
  <si>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</si>
  <si>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</si>
  <si>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</si>
  <si>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</si>
  <si>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</si>
  <si>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</si>
  <si>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</si>
  <si>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</si>
  <si>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</si>
  <si>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</si>
  <si>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</si>
  <si>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</si>
  <si>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</si>
  <si>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</si>
  <si>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</si>
  <si>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</si>
  <si>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</si>
  <si>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</si>
  <si>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</si>
  <si>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</si>
  <si>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</si>
  <si>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</si>
  <si>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</si>
  <si>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</si>
  <si>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</si>
  <si>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</si>
  <si>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</si>
  <si>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</si>
  <si>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</si>
  <si>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</si>
  <si>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</si>
  <si>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</si>
  <si>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</si>
  <si>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</si>
  <si>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</si>
  <si>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</si>
  <si>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</si>
  <si>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</si>
  <si>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</si>
  <si>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</si>
  <si>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</si>
  <si>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</si>
  <si>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</si>
  <si>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</si>
  <si>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</si>
  <si>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</si>
  <si>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</si>
  <si>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</si>
  <si>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</si>
  <si>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</si>
  <si>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</si>
  <si>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</si>
  <si>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</si>
  <si>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</si>
  <si>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</si>
  <si>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</si>
  <si>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</si>
  <si>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</si>
  <si>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</si>
  <si>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</si>
  <si>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</si>
  <si>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</si>
  <si>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</si>
  <si>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</si>
  <si>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</si>
  <si>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</si>
  <si>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</si>
  <si>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</si>
  <si>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</si>
  <si>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</si>
  <si>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</si>
  <si>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</si>
  <si>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</si>
  <si>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</si>
  <si>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</si>
  <si>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</si>
  <si>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</si>
  <si>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</si>
  <si>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</si>
  <si>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</si>
  <si>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</si>
  <si>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</si>
  <si>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</si>
  <si>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</si>
  <si>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</si>
  <si>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</si>
  <si>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</si>
  <si>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</si>
  <si>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</si>
  <si>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</si>
  <si>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</si>
  <si>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</si>
  <si>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</si>
  <si>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</si>
  <si>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</si>
  <si>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</si>
  <si>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</si>
  <si>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</si>
  <si>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</si>
  <si>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</si>
  <si>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</si>
  <si>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</si>
  <si>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</si>
  <si>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</si>
  <si>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</si>
  <si>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</si>
  <si>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</si>
  <si>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</si>
  <si>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</si>
  <si>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</si>
  <si>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</si>
  <si>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</si>
  <si>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</si>
  <si>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</si>
  <si>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</si>
  <si>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</si>
  <si>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</si>
  <si>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</si>
  <si>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</si>
  <si>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</si>
  <si>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</si>
  <si>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</si>
  <si>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</si>
  <si>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</si>
  <si>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</si>
  <si>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</si>
  <si>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</si>
  <si>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</si>
  <si>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</si>
  <si>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</si>
  <si>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</si>
  <si>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</si>
  <si>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</si>
  <si>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</si>
  <si>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</si>
  <si>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</si>
  <si>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</si>
  <si>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</si>
  <si>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</si>
  <si>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</si>
  <si>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</si>
  <si>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</si>
  <si>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</si>
  <si>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</si>
  <si>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</si>
  <si>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</si>
  <si>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</si>
  <si>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</si>
  <si>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</si>
  <si>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</si>
  <si>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</si>
  <si>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</si>
  <si>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</si>
  <si>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</si>
  <si>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</si>
  <si>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</si>
  <si>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</si>
  <si>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</si>
  <si>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</si>
  <si>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</si>
  <si>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</si>
  <si>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</si>
  <si>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</si>
  <si>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</si>
  <si>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</si>
  <si>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</si>
  <si>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</si>
  <si>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</si>
  <si>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</si>
  <si>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</si>
  <si>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</si>
  <si>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</si>
  <si>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</si>
  <si>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</si>
  <si>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</si>
  <si>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</si>
  <si>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</si>
  <si>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</si>
  <si>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</si>
  <si>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</si>
  <si>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</si>
  <si>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</si>
  <si>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</si>
  <si>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</si>
  <si>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</si>
  <si>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</si>
  <si>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</si>
  <si>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</si>
  <si>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</si>
  <si>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</si>
  <si>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</si>
  <si>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</si>
  <si>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</si>
  <si>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</si>
  <si>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</si>
  <si>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</si>
  <si>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</si>
  <si>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</si>
  <si>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</si>
  <si>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</si>
  <si>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</si>
  <si>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</si>
  <si>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</si>
  <si>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</si>
  <si>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</si>
  <si>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</si>
  <si>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</si>
  <si>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</si>
  <si>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</si>
  <si>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</si>
  <si>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</si>
  <si>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</si>
  <si>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</si>
  <si>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</si>
  <si>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</si>
  <si>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</si>
  <si>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</si>
  <si>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</si>
  <si>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</si>
  <si>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</si>
  <si>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</si>
  <si>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</si>
  <si>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</si>
  <si>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</si>
  <si>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</si>
  <si>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</si>
  <si>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</si>
  <si>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</si>
  <si>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</si>
  <si>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</si>
  <si>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</si>
  <si>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</si>
  <si>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</si>
  <si>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</si>
  <si>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</si>
  <si>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</si>
  <si>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</si>
  <si>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</si>
  <si>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</si>
  <si>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</si>
  <si>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</si>
  <si>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</si>
  <si>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</si>
  <si>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</si>
  <si>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</si>
  <si>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</si>
  <si>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</si>
  <si>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</si>
  <si>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</si>
  <si>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</si>
  <si>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</si>
  <si>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</si>
  <si>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</si>
  <si>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</si>
  <si>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</si>
  <si>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</si>
  <si>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</si>
  <si>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</si>
  <si>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</si>
  <si>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</si>
  <si>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</si>
  <si>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</si>
  <si>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</si>
  <si>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</si>
  <si>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</si>
  <si>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</si>
  <si>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</si>
  <si>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</si>
  <si>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</si>
  <si>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</si>
  <si>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</si>
  <si>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</si>
  <si>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</si>
  <si>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</si>
  <si>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</si>
  <si>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</si>
  <si>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</si>
  <si>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</si>
  <si>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</si>
  <si>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</si>
  <si>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</si>
  <si>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</si>
  <si>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</si>
  <si>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</si>
  <si>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</si>
  <si>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</si>
  <si>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</si>
  <si>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</si>
  <si>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</si>
  <si>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</si>
  <si>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</si>
  <si>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</si>
  <si>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</si>
  <si>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</si>
  <si>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</si>
  <si>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</si>
  <si>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</si>
  <si>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</si>
  <si>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</si>
  <si>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</si>
  <si>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</si>
  <si>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</si>
  <si>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</si>
  <si>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</si>
  <si>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</si>
  <si>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</si>
  <si>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</si>
  <si>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</si>
  <si>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</si>
  <si>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</si>
  <si>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</si>
  <si>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</si>
  <si>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</si>
  <si>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</si>
  <si>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</si>
  <si>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</si>
  <si>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</si>
  <si>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</si>
  <si>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</si>
  <si>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</si>
  <si>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</si>
  <si>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</si>
  <si>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</si>
  <si>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</si>
  <si>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</si>
  <si>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</si>
  <si>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</si>
  <si>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</si>
  <si>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</si>
  <si>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</si>
  <si>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</si>
  <si>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</si>
  <si>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</si>
  <si>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</si>
  <si>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</si>
  <si>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</si>
  <si>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</si>
  <si>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</si>
  <si>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</si>
  <si>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</si>
  <si>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</si>
  <si>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</si>
  <si>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</si>
  <si>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</si>
  <si>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</si>
  <si>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</si>
  <si>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</si>
  <si>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</si>
  <si>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</si>
  <si>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</si>
  <si>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</si>
  <si>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</si>
  <si>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</si>
  <si>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</si>
  <si>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</si>
  <si>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</si>
  <si>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</si>
  <si>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</si>
  <si>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</si>
  <si>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</si>
  <si>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</si>
  <si>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</si>
  <si>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</si>
  <si>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</si>
  <si>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</si>
  <si>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</si>
  <si>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</si>
  <si>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</si>
  <si>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</si>
  <si>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</si>
  <si>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</si>
  <si>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</si>
  <si>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</si>
  <si>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</si>
  <si>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</si>
  <si>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</si>
  <si>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</si>
  <si>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</si>
  <si>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</si>
  <si>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</si>
  <si>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</si>
  <si>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</si>
  <si>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</si>
  <si>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</si>
  <si>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</si>
  <si>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</si>
  <si>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</si>
  <si>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</si>
  <si>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</si>
  <si>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</si>
  <si>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</si>
  <si>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</si>
  <si>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</si>
  <si>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</si>
  <si>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</si>
  <si>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</si>
  <si>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</si>
  <si>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</si>
  <si>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</si>
  <si>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</si>
  <si>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</si>
  <si>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</si>
  <si>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</si>
  <si>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</si>
  <si>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</si>
  <si>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</si>
  <si>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</si>
  <si>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</si>
  <si>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</si>
  <si>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</si>
  <si>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</si>
  <si>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</si>
  <si>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</si>
  <si>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</si>
  <si>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</si>
  <si>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</si>
  <si>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</si>
  <si>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</si>
  <si>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</si>
  <si>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</si>
  <si>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</si>
  <si>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</si>
  <si>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</si>
  <si>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</si>
  <si>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</si>
  <si>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</si>
  <si>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</si>
  <si>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</si>
  <si>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</si>
  <si>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</si>
  <si>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</si>
  <si>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</si>
  <si>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</si>
  <si>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</si>
  <si>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</si>
  <si>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</si>
  <si>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</si>
  <si>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</si>
  <si>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</si>
  <si>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</si>
  <si>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</si>
  <si>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</si>
  <si>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</si>
  <si>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</si>
  <si>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</si>
  <si>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</si>
  <si>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</si>
  <si>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</si>
  <si>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</si>
  <si>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</si>
  <si>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</si>
  <si>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</si>
  <si>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</si>
  <si>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</si>
  <si>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</si>
  <si>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</si>
  <si>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</si>
  <si>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</si>
  <si>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</si>
  <si>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</si>
  <si>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</si>
  <si>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</si>
  <si>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</si>
  <si>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</si>
  <si>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</si>
  <si>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</si>
  <si>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</si>
  <si>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</si>
  <si>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</si>
  <si>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</si>
  <si>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</si>
  <si>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</si>
  <si>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</si>
  <si>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</si>
  <si>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</si>
  <si>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</si>
  <si>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</si>
  <si>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</si>
  <si>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</si>
  <si>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</si>
  <si>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</si>
  <si>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</si>
  <si>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</si>
  <si>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</si>
  <si>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</si>
  <si>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</si>
  <si>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</si>
  <si>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</si>
  <si>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</si>
  <si>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</si>
  <si>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</si>
  <si>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</si>
  <si>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</si>
  <si>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</si>
  <si>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</si>
  <si>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</si>
  <si>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</si>
  <si>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</si>
  <si>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</si>
  <si>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</si>
  <si>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</si>
  <si>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</si>
  <si>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</si>
  <si>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</si>
  <si>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</si>
  <si>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</si>
  <si>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</si>
  <si>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</si>
  <si>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</si>
  <si>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</si>
  <si>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</si>
  <si>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</si>
  <si>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</si>
  <si>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</si>
  <si>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</si>
  <si>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</si>
  <si>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</si>
  <si>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</si>
  <si>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</si>
  <si>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</si>
  <si>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</si>
  <si>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</si>
  <si>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</si>
  <si>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</si>
  <si>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</si>
  <si>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</si>
  <si>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</si>
  <si>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</si>
  <si>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</si>
  <si>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</si>
  <si>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</si>
  <si>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</si>
  <si>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</si>
  <si>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</si>
  <si>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</si>
  <si>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</si>
  <si>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</si>
  <si>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</si>
  <si>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</si>
  <si>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</si>
  <si>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</si>
  <si>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</si>
  <si>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</si>
  <si>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</si>
  <si>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</si>
  <si>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</si>
  <si>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</si>
  <si>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</si>
  <si>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</si>
  <si>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</si>
  <si>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</si>
  <si>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</si>
  <si>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</si>
  <si>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</si>
  <si>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</si>
  <si>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</si>
  <si>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</si>
  <si>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</si>
  <si>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</si>
  <si>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</si>
  <si>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</si>
  <si>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</si>
  <si>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</si>
  <si>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</si>
  <si>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</si>
  <si>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</si>
  <si>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</si>
  <si>
    <t>Akademie věd</t>
  </si>
  <si>
    <t>Vysoké školy</t>
  </si>
  <si>
    <t>SumShare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</si>
</sst>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0.44173441734417351</c:v>
                      </c:pt>
                      <c:pt idx="1">
                        <c:v>0.52941176470588236</c:v>
                      </c:pt>
                      <c:pt idx="2">
                        <c:v>0.45859872611464969</c:v>
                      </c:pt>
                      <c:pt idx="3">
                        <c:v>0.59558823529411764</c:v>
                      </c:pt>
                      <c:pt idx="4">
                        <c:v>0.22</c:v>
                      </c:pt>
                      <c:pt idx="5">
                        <c:v>0.45634920634920628</c:v>
                      </c:pt>
                      <c:pt idx="6">
                        <c:v>0.46666666666666667</c:v>
                      </c:pt>
                      <c:pt idx="7">
                        <c:v>0.48979591836734693</c:v>
                      </c:pt>
                      <c:pt idx="8">
                        <c:v>0.65254237288135597</c:v>
                      </c:pt>
                      <c:pt idx="9">
                        <c:v>0.62376237623762376</c:v>
                      </c:pt>
                      <c:pt idx="10">
                        <c:v>2.582159624413146E-2</c:v>
                      </c:pt>
                      <c:pt idx="11">
                        <c:v>0.375</c:v>
                      </c:pt>
                      <c:pt idx="12">
                        <c:v>0.42553191489361702</c:v>
                      </c:pt>
                      <c:pt idx="13">
                        <c:v>0.42105263157894729</c:v>
                      </c:pt>
                      <c:pt idx="14">
                        <c:v>0.76247030878859856</c:v>
                      </c:pt>
                      <c:pt idx="15">
                        <c:v>0.58333333333333337</c:v>
                      </c:pt>
                      <c:pt idx="16">
                        <c:v>0.38235294117647062</c:v>
                      </c:pt>
                      <c:pt idx="17">
                        <c:v>0.55882352941176472</c:v>
                      </c:pt>
                      <c:pt idx="18">
                        <c:v>0.30136986301369861</c:v>
                      </c:pt>
                      <c:pt idx="19">
                        <c:v>0.48684210526315791</c:v>
                      </c:pt>
                      <c:pt idx="20">
                        <c:v>0.44050632911392412</c:v>
                      </c:pt>
                      <c:pt idx="21">
                        <c:v>0</c:v>
                      </c:pt>
                      <c:pt idx="22">
                        <c:v>0.5357142857142857</c:v>
                      </c:pt>
                      <c:pt idx="23">
                        <c:v>0.82178217821782173</c:v>
                      </c:pt>
                      <c:pt idx="24">
                        <c:v>0.10789473684210529</c:v>
                      </c:pt>
                      <c:pt idx="25">
                        <c:v>0.4</c:v>
                      </c:pt>
                      <c:pt idx="26">
                        <c:v>0.48989898989898989</c:v>
                      </c:pt>
                      <c:pt idx="27">
                        <c:v>0.17289719626168221</c:v>
                      </c:pt>
                      <c:pt idx="28">
                        <c:v>0.32</c:v>
                      </c:pt>
                      <c:pt idx="29">
                        <c:v>0.23529411764705879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0.29539295392953929</c:v>
                      </c:pt>
                      <c:pt idx="1">
                        <c:v>0.29411764705882348</c:v>
                      </c:pt>
                      <c:pt idx="2">
                        <c:v>0.28025477707006369</c:v>
                      </c:pt>
                      <c:pt idx="3">
                        <c:v>0.25735294117647062</c:v>
                      </c:pt>
                      <c:pt idx="4">
                        <c:v>0.24</c:v>
                      </c:pt>
                      <c:pt idx="5">
                        <c:v>0.2142857142857143</c:v>
                      </c:pt>
                      <c:pt idx="6">
                        <c:v>0.2</c:v>
                      </c:pt>
                      <c:pt idx="7">
                        <c:v>0.18367346938775511</c:v>
                      </c:pt>
                      <c:pt idx="8">
                        <c:v>0.16949152542372881</c:v>
                      </c:pt>
                      <c:pt idx="9">
                        <c:v>0.1683168316831683</c:v>
                      </c:pt>
                      <c:pt idx="10">
                        <c:v>0.1619718309859155</c:v>
                      </c:pt>
                      <c:pt idx="11">
                        <c:v>0.109375</c:v>
                      </c:pt>
                      <c:pt idx="12">
                        <c:v>0.1063829787234043</c:v>
                      </c:pt>
                      <c:pt idx="13">
                        <c:v>0.10526315789473679</c:v>
                      </c:pt>
                      <c:pt idx="14">
                        <c:v>0.10213776722090261</c:v>
                      </c:pt>
                      <c:pt idx="15">
                        <c:v>9.0909090909090912E-2</c:v>
                      </c:pt>
                      <c:pt idx="16">
                        <c:v>8.8235294117647065E-2</c:v>
                      </c:pt>
                      <c:pt idx="17">
                        <c:v>8.8235294117647065E-2</c:v>
                      </c:pt>
                      <c:pt idx="18">
                        <c:v>8.2191780821917804E-2</c:v>
                      </c:pt>
                      <c:pt idx="19">
                        <c:v>7.8947368421052627E-2</c:v>
                      </c:pt>
                      <c:pt idx="20">
                        <c:v>7.848101265822785E-2</c:v>
                      </c:pt>
                      <c:pt idx="21">
                        <c:v>7.6923076923076927E-2</c:v>
                      </c:pt>
                      <c:pt idx="22">
                        <c:v>7.1428571428571425E-2</c:v>
                      </c:pt>
                      <c:pt idx="23">
                        <c:v>6.9306930693069313E-2</c:v>
                      </c:pt>
                      <c:pt idx="24">
                        <c:v>6.8421052631578952E-2</c:v>
                      </c:pt>
                      <c:pt idx="25">
                        <c:v>6.6666666666666666E-2</c:v>
                      </c:pt>
                      <c:pt idx="26">
                        <c:v>6.5656565656565663E-2</c:v>
                      </c:pt>
                      <c:pt idx="27">
                        <c:v>6.5420560747663545E-2</c:v>
                      </c:pt>
                      <c:pt idx="28">
                        <c:v>6.4000000000000001E-2</c:v>
                      </c:pt>
                      <c:pt idx="29">
                        <c:v>5.8823529411764712E-2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369</c:v>
                      </c:pt>
                      <c:pt idx="1">
                        <c:v>119</c:v>
                      </c:pt>
                      <c:pt idx="2">
                        <c:v>157</c:v>
                      </c:pt>
                      <c:pt idx="3">
                        <c:v>136</c:v>
                      </c:pt>
                      <c:pt idx="4">
                        <c:v>50</c:v>
                      </c:pt>
                      <c:pt idx="5">
                        <c:v>252</c:v>
                      </c:pt>
                      <c:pt idx="6">
                        <c:v>15</c:v>
                      </c:pt>
                      <c:pt idx="7">
                        <c:v>49</c:v>
                      </c:pt>
                      <c:pt idx="8">
                        <c:v>118</c:v>
                      </c:pt>
                      <c:pt idx="9">
                        <c:v>101</c:v>
                      </c:pt>
                      <c:pt idx="10">
                        <c:v>426</c:v>
                      </c:pt>
                      <c:pt idx="11">
                        <c:v>64</c:v>
                      </c:pt>
                      <c:pt idx="12">
                        <c:v>47</c:v>
                      </c:pt>
                      <c:pt idx="13">
                        <c:v>19</c:v>
                      </c:pt>
                      <c:pt idx="14">
                        <c:v>421</c:v>
                      </c:pt>
                      <c:pt idx="15">
                        <c:v>132</c:v>
                      </c:pt>
                      <c:pt idx="16">
                        <c:v>102</c:v>
                      </c:pt>
                      <c:pt idx="17">
                        <c:v>34</c:v>
                      </c:pt>
                      <c:pt idx="18">
                        <c:v>73</c:v>
                      </c:pt>
                      <c:pt idx="19">
                        <c:v>76</c:v>
                      </c:pt>
                      <c:pt idx="20">
                        <c:v>1185</c:v>
                      </c:pt>
                      <c:pt idx="21">
                        <c:v>13</c:v>
                      </c:pt>
                      <c:pt idx="22">
                        <c:v>28</c:v>
                      </c:pt>
                      <c:pt idx="23">
                        <c:v>101</c:v>
                      </c:pt>
                      <c:pt idx="24">
                        <c:v>380</c:v>
                      </c:pt>
                      <c:pt idx="25">
                        <c:v>30</c:v>
                      </c:pt>
                      <c:pt idx="26">
                        <c:v>198</c:v>
                      </c:pt>
                      <c:pt idx="27">
                        <c:v>214</c:v>
                      </c:pt>
                      <c:pt idx="28">
                        <c:v>125</c:v>
                      </c:pt>
                      <c:pt idx="29">
                        <c:v>17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0.752</c:v>
                      </c:pt>
                      <c:pt idx="1">
                        <c:v>0.22246696035242289</c:v>
                      </c:pt>
                      <c:pt idx="2">
                        <c:v>0.35542168674698787</c:v>
                      </c:pt>
                      <c:pt idx="3">
                        <c:v>0.56666666666666665</c:v>
                      </c:pt>
                      <c:pt idx="4">
                        <c:v>0.6097560975609756</c:v>
                      </c:pt>
                      <c:pt idx="5">
                        <c:v>4.7619047619047623E-2</c:v>
                      </c:pt>
                      <c:pt idx="6">
                        <c:v>0.63157894736842102</c:v>
                      </c:pt>
                      <c:pt idx="7">
                        <c:v>0.32084309133489458</c:v>
                      </c:pt>
                      <c:pt idx="8">
                        <c:v>0.81818181818181823</c:v>
                      </c:pt>
                      <c:pt idx="9">
                        <c:v>6.4814814814814811E-2</c:v>
                      </c:pt>
                      <c:pt idx="10">
                        <c:v>0.58895705521472397</c:v>
                      </c:pt>
                      <c:pt idx="11">
                        <c:v>0.22916666666666671</c:v>
                      </c:pt>
                      <c:pt idx="12">
                        <c:v>0.1020408163265306</c:v>
                      </c:pt>
                      <c:pt idx="13">
                        <c:v>0.5449438202247191</c:v>
                      </c:pt>
                      <c:pt idx="14">
                        <c:v>0.33707865168539319</c:v>
                      </c:pt>
                      <c:pt idx="15">
                        <c:v>9.8318240620957315E-2</c:v>
                      </c:pt>
                      <c:pt idx="16">
                        <c:v>0.40458015267175568</c:v>
                      </c:pt>
                      <c:pt idx="17">
                        <c:v>0.2250922509225092</c:v>
                      </c:pt>
                      <c:pt idx="18">
                        <c:v>0.52447552447552448</c:v>
                      </c:pt>
                      <c:pt idx="19">
                        <c:v>6.8376068376068383E-2</c:v>
                      </c:pt>
                      <c:pt idx="20">
                        <c:v>7.6246334310850442E-2</c:v>
                      </c:pt>
                      <c:pt idx="21">
                        <c:v>5.3030303030303032E-2</c:v>
                      </c:pt>
                      <c:pt idx="22">
                        <c:v>9.8265895953757232E-2</c:v>
                      </c:pt>
                      <c:pt idx="23">
                        <c:v>0.1254901960784314</c:v>
                      </c:pt>
                      <c:pt idx="24">
                        <c:v>0.26027397260273971</c:v>
                      </c:pt>
                      <c:pt idx="25">
                        <c:v>0.72972972972972971</c:v>
                      </c:pt>
                      <c:pt idx="26">
                        <c:v>9.3360995850622408E-2</c:v>
                      </c:pt>
                      <c:pt idx="27">
                        <c:v>0.2098765432098765</c:v>
                      </c:pt>
                      <c:pt idx="28">
                        <c:v>0.13157894736842099</c:v>
                      </c:pt>
                      <c:pt idx="29">
                        <c:v>0.39001848428835489</c:v>
                      </c:pt>
                      <c:pt idx="30">
                        <c:v>0.47096774193548391</c:v>
                      </c:pt>
                      <c:pt idx="31">
                        <c:v>0.15384615384615391</c:v>
                      </c:pt>
                      <c:pt idx="32">
                        <c:v>0.6097560975609756</c:v>
                      </c:pt>
                      <c:pt idx="33">
                        <c:v>0.14803625377643501</c:v>
                      </c:pt>
                      <c:pt idx="34">
                        <c:v>0.38121546961325969</c:v>
                      </c:pt>
                      <c:pt idx="35">
                        <c:v>0.35119047619047622</c:v>
                      </c:pt>
                      <c:pt idx="36">
                        <c:v>0.17084639498432599</c:v>
                      </c:pt>
                      <c:pt idx="37">
                        <c:v>4.3321299638989168E-2</c:v>
                      </c:pt>
                      <c:pt idx="38">
                        <c:v>0.1702127659574468</c:v>
                      </c:pt>
                      <c:pt idx="39">
                        <c:v>0.28865979381443302</c:v>
                      </c:pt>
                      <c:pt idx="40">
                        <c:v>6.2670299727520432E-2</c:v>
                      </c:pt>
                      <c:pt idx="41">
                        <c:v>0.4064327485380117</c:v>
                      </c:pt>
                      <c:pt idx="42">
                        <c:v>8.4112149532710276E-2</c:v>
                      </c:pt>
                      <c:pt idx="43">
                        <c:v>7.2727272727272724E-2</c:v>
                      </c:pt>
                      <c:pt idx="44">
                        <c:v>0.1463963963963964</c:v>
                      </c:pt>
                      <c:pt idx="45">
                        <c:v>0.33333333333333331</c:v>
                      </c:pt>
                      <c:pt idx="46">
                        <c:v>7.0175438596491224E-2</c:v>
                      </c:pt>
                      <c:pt idx="47">
                        <c:v>0.32183908045977011</c:v>
                      </c:pt>
                      <c:pt idx="48">
                        <c:v>0.15403422982885079</c:v>
                      </c:pt>
                      <c:pt idx="49">
                        <c:v>0.21758241758241759</c:v>
                      </c:pt>
                      <c:pt idx="50">
                        <c:v>0.17692307692307691</c:v>
                      </c:pt>
                      <c:pt idx="51">
                        <c:v>2.0100502512562811E-2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5.6000000000000001E-2</c:v>
                      </c:pt>
                      <c:pt idx="1">
                        <c:v>5.5066079295154183E-2</c:v>
                      </c:pt>
                      <c:pt idx="2">
                        <c:v>5.4216867469879519E-2</c:v>
                      </c:pt>
                      <c:pt idx="3">
                        <c:v>0.05</c:v>
                      </c:pt>
                      <c:pt idx="4">
                        <c:v>4.878048780487805E-2</c:v>
                      </c:pt>
                      <c:pt idx="5">
                        <c:v>4.7619047619047623E-2</c:v>
                      </c:pt>
                      <c:pt idx="6">
                        <c:v>4.736842105263158E-2</c:v>
                      </c:pt>
                      <c:pt idx="7">
                        <c:v>4.6838407494145202E-2</c:v>
                      </c:pt>
                      <c:pt idx="8">
                        <c:v>4.5454545454545463E-2</c:v>
                      </c:pt>
                      <c:pt idx="9">
                        <c:v>4.3209876543209867E-2</c:v>
                      </c:pt>
                      <c:pt idx="10">
                        <c:v>4.2944785276073622E-2</c:v>
                      </c:pt>
                      <c:pt idx="11">
                        <c:v>4.1666666666666657E-2</c:v>
                      </c:pt>
                      <c:pt idx="12">
                        <c:v>4.0816326530612242E-2</c:v>
                      </c:pt>
                      <c:pt idx="13">
                        <c:v>3.9325842696629212E-2</c:v>
                      </c:pt>
                      <c:pt idx="14">
                        <c:v>3.9325842696629212E-2</c:v>
                      </c:pt>
                      <c:pt idx="15">
                        <c:v>3.8809831824062092E-2</c:v>
                      </c:pt>
                      <c:pt idx="16">
                        <c:v>3.8167938931297711E-2</c:v>
                      </c:pt>
                      <c:pt idx="17">
                        <c:v>3.6900369003690037E-2</c:v>
                      </c:pt>
                      <c:pt idx="18">
                        <c:v>3.4965034965034968E-2</c:v>
                      </c:pt>
                      <c:pt idx="19">
                        <c:v>3.4188034188034191E-2</c:v>
                      </c:pt>
                      <c:pt idx="20">
                        <c:v>3.2258064516129031E-2</c:v>
                      </c:pt>
                      <c:pt idx="21">
                        <c:v>3.03030303030303E-2</c:v>
                      </c:pt>
                      <c:pt idx="22">
                        <c:v>2.8901734104046239E-2</c:v>
                      </c:pt>
                      <c:pt idx="23">
                        <c:v>2.7450980392156859E-2</c:v>
                      </c:pt>
                      <c:pt idx="24">
                        <c:v>2.7397260273972601E-2</c:v>
                      </c:pt>
                      <c:pt idx="25">
                        <c:v>2.7027027027027029E-2</c:v>
                      </c:pt>
                      <c:pt idx="26">
                        <c:v>2.6970954356846471E-2</c:v>
                      </c:pt>
                      <c:pt idx="27">
                        <c:v>2.645502645502645E-2</c:v>
                      </c:pt>
                      <c:pt idx="28">
                        <c:v>2.6315789473684209E-2</c:v>
                      </c:pt>
                      <c:pt idx="29">
                        <c:v>2.5878003696857669E-2</c:v>
                      </c:pt>
                      <c:pt idx="30">
                        <c:v>2.5806451612903229E-2</c:v>
                      </c:pt>
                      <c:pt idx="31">
                        <c:v>2.564102564102564E-2</c:v>
                      </c:pt>
                      <c:pt idx="32">
                        <c:v>2.4390243902439029E-2</c:v>
                      </c:pt>
                      <c:pt idx="33">
                        <c:v>2.4169184290030211E-2</c:v>
                      </c:pt>
                      <c:pt idx="34">
                        <c:v>2.3941068139963169E-2</c:v>
                      </c:pt>
                      <c:pt idx="35">
                        <c:v>2.3809523809523812E-2</c:v>
                      </c:pt>
                      <c:pt idx="36">
                        <c:v>2.3510971786833861E-2</c:v>
                      </c:pt>
                      <c:pt idx="37">
                        <c:v>2.166064981949458E-2</c:v>
                      </c:pt>
                      <c:pt idx="38">
                        <c:v>2.1276595744680851E-2</c:v>
                      </c:pt>
                      <c:pt idx="39">
                        <c:v>2.0618556701030931E-2</c:v>
                      </c:pt>
                      <c:pt idx="40">
                        <c:v>1.9073569482288829E-2</c:v>
                      </c:pt>
                      <c:pt idx="41">
                        <c:v>1.900584795321637E-2</c:v>
                      </c:pt>
                      <c:pt idx="42">
                        <c:v>1.8691588785046731E-2</c:v>
                      </c:pt>
                      <c:pt idx="43">
                        <c:v>1.8181818181818181E-2</c:v>
                      </c:pt>
                      <c:pt idx="44">
                        <c:v>1.8018018018018021E-2</c:v>
                      </c:pt>
                      <c:pt idx="45">
                        <c:v>1.754385964912281E-2</c:v>
                      </c:pt>
                      <c:pt idx="46">
                        <c:v>1.754385964912281E-2</c:v>
                      </c:pt>
                      <c:pt idx="47">
                        <c:v>1.7241379310344831E-2</c:v>
                      </c:pt>
                      <c:pt idx="48">
                        <c:v>1.7114914425427868E-2</c:v>
                      </c:pt>
                      <c:pt idx="49">
                        <c:v>1.5384615384615391E-2</c:v>
                      </c:pt>
                      <c:pt idx="50">
                        <c:v>1.5384615384615391E-2</c:v>
                      </c:pt>
                      <c:pt idx="51">
                        <c:v>1.507537688442211E-2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125</c:v>
                      </c:pt>
                      <c:pt idx="1">
                        <c:v>454</c:v>
                      </c:pt>
                      <c:pt idx="2">
                        <c:v>166</c:v>
                      </c:pt>
                      <c:pt idx="3">
                        <c:v>60</c:v>
                      </c:pt>
                      <c:pt idx="4">
                        <c:v>41</c:v>
                      </c:pt>
                      <c:pt idx="5">
                        <c:v>21</c:v>
                      </c:pt>
                      <c:pt idx="6">
                        <c:v>190</c:v>
                      </c:pt>
                      <c:pt idx="7">
                        <c:v>427</c:v>
                      </c:pt>
                      <c:pt idx="8">
                        <c:v>22</c:v>
                      </c:pt>
                      <c:pt idx="9">
                        <c:v>324</c:v>
                      </c:pt>
                      <c:pt idx="10">
                        <c:v>163</c:v>
                      </c:pt>
                      <c:pt idx="11">
                        <c:v>48</c:v>
                      </c:pt>
                      <c:pt idx="12">
                        <c:v>49</c:v>
                      </c:pt>
                      <c:pt idx="13">
                        <c:v>178</c:v>
                      </c:pt>
                      <c:pt idx="14">
                        <c:v>178</c:v>
                      </c:pt>
                      <c:pt idx="15">
                        <c:v>773</c:v>
                      </c:pt>
                      <c:pt idx="16">
                        <c:v>131</c:v>
                      </c:pt>
                      <c:pt idx="17">
                        <c:v>271</c:v>
                      </c:pt>
                      <c:pt idx="18">
                        <c:v>143</c:v>
                      </c:pt>
                      <c:pt idx="19">
                        <c:v>117</c:v>
                      </c:pt>
                      <c:pt idx="20">
                        <c:v>341</c:v>
                      </c:pt>
                      <c:pt idx="21">
                        <c:v>132</c:v>
                      </c:pt>
                      <c:pt idx="22">
                        <c:v>173</c:v>
                      </c:pt>
                      <c:pt idx="23">
                        <c:v>255</c:v>
                      </c:pt>
                      <c:pt idx="24">
                        <c:v>73</c:v>
                      </c:pt>
                      <c:pt idx="25">
                        <c:v>37</c:v>
                      </c:pt>
                      <c:pt idx="26">
                        <c:v>482</c:v>
                      </c:pt>
                      <c:pt idx="27">
                        <c:v>567</c:v>
                      </c:pt>
                      <c:pt idx="28">
                        <c:v>38</c:v>
                      </c:pt>
                      <c:pt idx="29">
                        <c:v>541</c:v>
                      </c:pt>
                      <c:pt idx="30">
                        <c:v>155</c:v>
                      </c:pt>
                      <c:pt idx="31">
                        <c:v>39</c:v>
                      </c:pt>
                      <c:pt idx="32">
                        <c:v>41</c:v>
                      </c:pt>
                      <c:pt idx="33">
                        <c:v>662</c:v>
                      </c:pt>
                      <c:pt idx="34">
                        <c:v>543</c:v>
                      </c:pt>
                      <c:pt idx="35">
                        <c:v>336</c:v>
                      </c:pt>
                      <c:pt idx="36">
                        <c:v>638</c:v>
                      </c:pt>
                      <c:pt idx="37">
                        <c:v>554</c:v>
                      </c:pt>
                      <c:pt idx="38">
                        <c:v>47</c:v>
                      </c:pt>
                      <c:pt idx="39">
                        <c:v>97</c:v>
                      </c:pt>
                      <c:pt idx="40">
                        <c:v>1101</c:v>
                      </c:pt>
                      <c:pt idx="41">
                        <c:v>684</c:v>
                      </c:pt>
                      <c:pt idx="42">
                        <c:v>107</c:v>
                      </c:pt>
                      <c:pt idx="43">
                        <c:v>55</c:v>
                      </c:pt>
                      <c:pt idx="44">
                        <c:v>444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174</c:v>
                      </c:pt>
                      <c:pt idx="48">
                        <c:v>409</c:v>
                      </c:pt>
                      <c:pt idx="49">
                        <c:v>455</c:v>
                      </c:pt>
                      <c:pt idx="50">
                        <c:v>130</c:v>
                      </c:pt>
                      <c:pt idx="51">
                        <c:v>199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0.54285714285714282</c:v>
                      </c:pt>
                      <c:pt idx="1">
                        <c:v>3.9920159680638723E-2</c:v>
                      </c:pt>
                      <c:pt idx="2">
                        <c:v>0.11234177215189869</c:v>
                      </c:pt>
                      <c:pt idx="3">
                        <c:v>0.53246753246753242</c:v>
                      </c:pt>
                      <c:pt idx="4">
                        <c:v>0.28205128205128199</c:v>
                      </c:pt>
                      <c:pt idx="5">
                        <c:v>0.40625</c:v>
                      </c:pt>
                      <c:pt idx="6">
                        <c:v>0.12654320987654319</c:v>
                      </c:pt>
                      <c:pt idx="7">
                        <c:v>0.26104417670682728</c:v>
                      </c:pt>
                      <c:pt idx="8">
                        <c:v>0.46242774566473988</c:v>
                      </c:pt>
                      <c:pt idx="9">
                        <c:v>3.9215686274509803E-2</c:v>
                      </c:pt>
                      <c:pt idx="10">
                        <c:v>0.30043859649122812</c:v>
                      </c:pt>
                      <c:pt idx="11">
                        <c:v>3.3369214208826693E-2</c:v>
                      </c:pt>
                      <c:pt idx="12">
                        <c:v>0.46808510638297868</c:v>
                      </c:pt>
                      <c:pt idx="13">
                        <c:v>0.37692307692307692</c:v>
                      </c:pt>
                      <c:pt idx="14">
                        <c:v>0.12631578947368419</c:v>
                      </c:pt>
                      <c:pt idx="15">
                        <c:v>0.31578947368421051</c:v>
                      </c:pt>
                      <c:pt idx="16">
                        <c:v>0.14375655823714589</c:v>
                      </c:pt>
                      <c:pt idx="17">
                        <c:v>0.4854368932038835</c:v>
                      </c:pt>
                      <c:pt idx="18">
                        <c:v>0.3988657844990548</c:v>
                      </c:pt>
                      <c:pt idx="19">
                        <c:v>0.1179635761589404</c:v>
                      </c:pt>
                      <c:pt idx="20">
                        <c:v>0.22123893805309741</c:v>
                      </c:pt>
                      <c:pt idx="21">
                        <c:v>0.1687370600414079</c:v>
                      </c:pt>
                      <c:pt idx="22">
                        <c:v>0.2098765432098765</c:v>
                      </c:pt>
                      <c:pt idx="23">
                        <c:v>0.14516129032258071</c:v>
                      </c:pt>
                      <c:pt idx="24">
                        <c:v>0.1036036036036036</c:v>
                      </c:pt>
                      <c:pt idx="25">
                        <c:v>0.33244680851063829</c:v>
                      </c:pt>
                      <c:pt idx="26">
                        <c:v>0.1705426356589147</c:v>
                      </c:pt>
                      <c:pt idx="27">
                        <c:v>0.2055137844611529</c:v>
                      </c:pt>
                      <c:pt idx="28">
                        <c:v>7.2681704260651625E-2</c:v>
                      </c:pt>
                      <c:pt idx="29">
                        <c:v>4.6554934823091247E-2</c:v>
                      </c:pt>
                      <c:pt idx="30">
                        <c:v>1.4742014742014741E-2</c:v>
                      </c:pt>
                      <c:pt idx="31">
                        <c:v>0.8875305623471883</c:v>
                      </c:pt>
                      <c:pt idx="32">
                        <c:v>0.37073170731707322</c:v>
                      </c:pt>
                      <c:pt idx="33">
                        <c:v>0.31398963730569951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1.428571428571429E-2</c:v>
                      </c:pt>
                      <c:pt idx="1">
                        <c:v>1.3972055888223551E-2</c:v>
                      </c:pt>
                      <c:pt idx="2">
                        <c:v>1.3449367088607601E-2</c:v>
                      </c:pt>
                      <c:pt idx="3">
                        <c:v>1.298701298701299E-2</c:v>
                      </c:pt>
                      <c:pt idx="4">
                        <c:v>1.282051282051282E-2</c:v>
                      </c:pt>
                      <c:pt idx="5">
                        <c:v>1.240079365079365E-2</c:v>
                      </c:pt>
                      <c:pt idx="6">
                        <c:v>1.234567901234568E-2</c:v>
                      </c:pt>
                      <c:pt idx="7">
                        <c:v>1.204819277108434E-2</c:v>
                      </c:pt>
                      <c:pt idx="8">
                        <c:v>1.15606936416185E-2</c:v>
                      </c:pt>
                      <c:pt idx="9">
                        <c:v>1.120448179271709E-2</c:v>
                      </c:pt>
                      <c:pt idx="10">
                        <c:v>1.096491228070175E-2</c:v>
                      </c:pt>
                      <c:pt idx="11">
                        <c:v>1.076426264800861E-2</c:v>
                      </c:pt>
                      <c:pt idx="12">
                        <c:v>1.063829787234043E-2</c:v>
                      </c:pt>
                      <c:pt idx="13">
                        <c:v>1.0576923076923079E-2</c:v>
                      </c:pt>
                      <c:pt idx="14">
                        <c:v>1.0526315789473681E-2</c:v>
                      </c:pt>
                      <c:pt idx="15">
                        <c:v>1.0526315789473681E-2</c:v>
                      </c:pt>
                      <c:pt idx="16">
                        <c:v>1.049317943336831E-2</c:v>
                      </c:pt>
                      <c:pt idx="17">
                        <c:v>9.7087378640776691E-3</c:v>
                      </c:pt>
                      <c:pt idx="18">
                        <c:v>9.4517958412098299E-3</c:v>
                      </c:pt>
                      <c:pt idx="19">
                        <c:v>9.1059602649006619E-3</c:v>
                      </c:pt>
                      <c:pt idx="20">
                        <c:v>8.8495575221238937E-3</c:v>
                      </c:pt>
                      <c:pt idx="21">
                        <c:v>8.2815734989648039E-3</c:v>
                      </c:pt>
                      <c:pt idx="22">
                        <c:v>8.23045267489712E-3</c:v>
                      </c:pt>
                      <c:pt idx="23">
                        <c:v>8.0645161290322578E-3</c:v>
                      </c:pt>
                      <c:pt idx="24">
                        <c:v>8.0080080080080079E-3</c:v>
                      </c:pt>
                      <c:pt idx="25">
                        <c:v>7.9787234042553185E-3</c:v>
                      </c:pt>
                      <c:pt idx="26">
                        <c:v>7.7519379844961239E-3</c:v>
                      </c:pt>
                      <c:pt idx="27">
                        <c:v>7.5187969924812026E-3</c:v>
                      </c:pt>
                      <c:pt idx="28">
                        <c:v>7.5187969924812026E-3</c:v>
                      </c:pt>
                      <c:pt idx="29">
                        <c:v>7.4487895716945996E-3</c:v>
                      </c:pt>
                      <c:pt idx="30">
                        <c:v>7.3710073710073713E-3</c:v>
                      </c:pt>
                      <c:pt idx="31">
                        <c:v>7.3349633251833741E-3</c:v>
                      </c:pt>
                      <c:pt idx="32">
                        <c:v>7.3170731707317077E-3</c:v>
                      </c:pt>
                      <c:pt idx="33">
                        <c:v>7.2538860103626944E-3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70</c:v>
                      </c:pt>
                      <c:pt idx="1">
                        <c:v>501</c:v>
                      </c:pt>
                      <c:pt idx="2">
                        <c:v>1264</c:v>
                      </c:pt>
                      <c:pt idx="3">
                        <c:v>77</c:v>
                      </c:pt>
                      <c:pt idx="4">
                        <c:v>78</c:v>
                      </c:pt>
                      <c:pt idx="5">
                        <c:v>2016</c:v>
                      </c:pt>
                      <c:pt idx="6">
                        <c:v>324</c:v>
                      </c:pt>
                      <c:pt idx="7">
                        <c:v>249</c:v>
                      </c:pt>
                      <c:pt idx="8">
                        <c:v>173</c:v>
                      </c:pt>
                      <c:pt idx="9">
                        <c:v>357</c:v>
                      </c:pt>
                      <c:pt idx="10">
                        <c:v>456</c:v>
                      </c:pt>
                      <c:pt idx="11">
                        <c:v>929</c:v>
                      </c:pt>
                      <c:pt idx="12">
                        <c:v>94</c:v>
                      </c:pt>
                      <c:pt idx="13">
                        <c:v>2080</c:v>
                      </c:pt>
                      <c:pt idx="14">
                        <c:v>190</c:v>
                      </c:pt>
                      <c:pt idx="15">
                        <c:v>95</c:v>
                      </c:pt>
                      <c:pt idx="16">
                        <c:v>953</c:v>
                      </c:pt>
                      <c:pt idx="17">
                        <c:v>103</c:v>
                      </c:pt>
                      <c:pt idx="18">
                        <c:v>529</c:v>
                      </c:pt>
                      <c:pt idx="19">
                        <c:v>2416</c:v>
                      </c:pt>
                      <c:pt idx="20">
                        <c:v>113</c:v>
                      </c:pt>
                      <c:pt idx="21">
                        <c:v>966</c:v>
                      </c:pt>
                      <c:pt idx="22">
                        <c:v>243</c:v>
                      </c:pt>
                      <c:pt idx="23">
                        <c:v>124</c:v>
                      </c:pt>
                      <c:pt idx="24">
                        <c:v>3996</c:v>
                      </c:pt>
                      <c:pt idx="25">
                        <c:v>1128</c:v>
                      </c:pt>
                      <c:pt idx="26">
                        <c:v>129</c:v>
                      </c:pt>
                      <c:pt idx="27">
                        <c:v>399</c:v>
                      </c:pt>
                      <c:pt idx="28">
                        <c:v>399</c:v>
                      </c:pt>
                      <c:pt idx="29">
                        <c:v>537</c:v>
                      </c:pt>
                      <c:pt idx="30">
                        <c:v>407</c:v>
                      </c:pt>
                      <c:pt idx="31">
                        <c:v>409</c:v>
                      </c:pt>
                      <c:pt idx="32">
                        <c:v>410</c:v>
                      </c:pt>
                      <c:pt idx="33">
                        <c:v>965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6.0422960725075532E-2</c:v>
                      </c:pt>
                      <c:pt idx="1">
                        <c:v>5.8823529411764712E-2</c:v>
                      </c:pt>
                      <c:pt idx="2">
                        <c:v>0.1128526645768025</c:v>
                      </c:pt>
                      <c:pt idx="3">
                        <c:v>5.6426332288401257E-2</c:v>
                      </c:pt>
                      <c:pt idx="4">
                        <c:v>3.7422037422037417E-2</c:v>
                      </c:pt>
                      <c:pt idx="5">
                        <c:v>0.6198347107438017</c:v>
                      </c:pt>
                      <c:pt idx="6">
                        <c:v>0.49696969696969701</c:v>
                      </c:pt>
                      <c:pt idx="7">
                        <c:v>0.42979942693409739</c:v>
                      </c:pt>
                      <c:pt idx="8">
                        <c:v>4.189944134078212E-2</c:v>
                      </c:pt>
                      <c:pt idx="9">
                        <c:v>0.1776859504132231</c:v>
                      </c:pt>
                      <c:pt idx="10">
                        <c:v>0.77486910994764402</c:v>
                      </c:pt>
                      <c:pt idx="11">
                        <c:v>3.4045008655510682E-2</c:v>
                      </c:pt>
                      <c:pt idx="12">
                        <c:v>9.7435897435897437E-2</c:v>
                      </c:pt>
                      <c:pt idx="13">
                        <c:v>1.8749999999999999E-2</c:v>
                      </c:pt>
                      <c:pt idx="14">
                        <c:v>1.055900621118012E-2</c:v>
                      </c:pt>
                      <c:pt idx="15">
                        <c:v>0.28078817733990152</c:v>
                      </c:pt>
                      <c:pt idx="16">
                        <c:v>3.3980582524271843E-2</c:v>
                      </c:pt>
                      <c:pt idx="17">
                        <c:v>0.31924882629107981</c:v>
                      </c:pt>
                      <c:pt idx="18">
                        <c:v>7.2261072261072257E-2</c:v>
                      </c:pt>
                      <c:pt idx="19">
                        <c:v>0.2350299401197605</c:v>
                      </c:pt>
                      <c:pt idx="20">
                        <c:v>3.7499999999999999E-2</c:v>
                      </c:pt>
                      <c:pt idx="21">
                        <c:v>0.51356907894736847</c:v>
                      </c:pt>
                      <c:pt idx="22">
                        <c:v>0.37084548104956272</c:v>
                      </c:pt>
                      <c:pt idx="23">
                        <c:v>6.1928934010152287E-2</c:v>
                      </c:pt>
                      <c:pt idx="24">
                        <c:v>0.83524904214559392</c:v>
                      </c:pt>
                      <c:pt idx="25">
                        <c:v>0.23529411764705879</c:v>
                      </c:pt>
                      <c:pt idx="26">
                        <c:v>0.40054995417048578</c:v>
                      </c:pt>
                      <c:pt idx="27">
                        <c:v>4.2979942693409739E-2</c:v>
                      </c:pt>
                      <c:pt idx="28">
                        <c:v>0.54391891891891897</c:v>
                      </c:pt>
                      <c:pt idx="29">
                        <c:v>0.62251655629139069</c:v>
                      </c:pt>
                      <c:pt idx="30">
                        <c:v>0.26860841423948217</c:v>
                      </c:pt>
                      <c:pt idx="31">
                        <c:v>5.520452278017958E-2</c:v>
                      </c:pt>
                      <c:pt idx="32">
                        <c:v>0.2005899705014749</c:v>
                      </c:pt>
                      <c:pt idx="33">
                        <c:v>0.13832853025936601</c:v>
                      </c:pt>
                      <c:pt idx="34">
                        <c:v>0.13583441138421731</c:v>
                      </c:pt>
                      <c:pt idx="35">
                        <c:v>0.44245524296675193</c:v>
                      </c:pt>
                      <c:pt idx="36">
                        <c:v>1.537489469250211E-2</c:v>
                      </c:pt>
                      <c:pt idx="37">
                        <c:v>0.40565577766942962</c:v>
                      </c:pt>
                      <c:pt idx="38">
                        <c:v>0.39217652958876631</c:v>
                      </c:pt>
                      <c:pt idx="39">
                        <c:v>0.46173800259403369</c:v>
                      </c:pt>
                      <c:pt idx="40">
                        <c:v>0.63314711359404097</c:v>
                      </c:pt>
                      <c:pt idx="41">
                        <c:v>2.720677146311971E-2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7.0493454179254783E-3</c:v>
                      </c:pt>
                      <c:pt idx="1">
                        <c:v>6.5359477124183009E-3</c:v>
                      </c:pt>
                      <c:pt idx="2">
                        <c:v>6.269592476489028E-3</c:v>
                      </c:pt>
                      <c:pt idx="3">
                        <c:v>6.269592476489028E-3</c:v>
                      </c:pt>
                      <c:pt idx="4">
                        <c:v>6.2370062370062374E-3</c:v>
                      </c:pt>
                      <c:pt idx="5">
                        <c:v>6.1983471074380167E-3</c:v>
                      </c:pt>
                      <c:pt idx="6">
                        <c:v>6.0606060606060606E-3</c:v>
                      </c:pt>
                      <c:pt idx="7">
                        <c:v>5.7306590257879646E-3</c:v>
                      </c:pt>
                      <c:pt idx="8">
                        <c:v>5.5865921787709499E-3</c:v>
                      </c:pt>
                      <c:pt idx="9">
                        <c:v>5.5096418732782371E-3</c:v>
                      </c:pt>
                      <c:pt idx="10">
                        <c:v>5.235602094240838E-3</c:v>
                      </c:pt>
                      <c:pt idx="11">
                        <c:v>5.1933064050779E-3</c:v>
                      </c:pt>
                      <c:pt idx="12">
                        <c:v>5.1282051282051282E-3</c:v>
                      </c:pt>
                      <c:pt idx="13">
                        <c:v>5.0000000000000001E-3</c:v>
                      </c:pt>
                      <c:pt idx="14">
                        <c:v>4.9689440993788822E-3</c:v>
                      </c:pt>
                      <c:pt idx="15">
                        <c:v>4.9261083743842374E-3</c:v>
                      </c:pt>
                      <c:pt idx="16">
                        <c:v>4.8543689320388354E-3</c:v>
                      </c:pt>
                      <c:pt idx="17">
                        <c:v>4.6948356807511738E-3</c:v>
                      </c:pt>
                      <c:pt idx="18">
                        <c:v>4.662004662004662E-3</c:v>
                      </c:pt>
                      <c:pt idx="19">
                        <c:v>4.4910179640718561E-3</c:v>
                      </c:pt>
                      <c:pt idx="20">
                        <c:v>4.1666666666666666E-3</c:v>
                      </c:pt>
                      <c:pt idx="21">
                        <c:v>4.1118421052631577E-3</c:v>
                      </c:pt>
                      <c:pt idx="22">
                        <c:v>4.0816326530612249E-3</c:v>
                      </c:pt>
                      <c:pt idx="23">
                        <c:v>4.0609137055837574E-3</c:v>
                      </c:pt>
                      <c:pt idx="24">
                        <c:v>3.831417624521073E-3</c:v>
                      </c:pt>
                      <c:pt idx="25">
                        <c:v>3.6764705882352941E-3</c:v>
                      </c:pt>
                      <c:pt idx="26">
                        <c:v>3.666361136571952E-3</c:v>
                      </c:pt>
                      <c:pt idx="27">
                        <c:v>3.5816618911174792E-3</c:v>
                      </c:pt>
                      <c:pt idx="28">
                        <c:v>3.378378378378379E-3</c:v>
                      </c:pt>
                      <c:pt idx="29">
                        <c:v>3.3112582781456949E-3</c:v>
                      </c:pt>
                      <c:pt idx="30">
                        <c:v>3.2362459546925568E-3</c:v>
                      </c:pt>
                      <c:pt idx="31">
                        <c:v>2.9930162953109409E-3</c:v>
                      </c:pt>
                      <c:pt idx="32">
                        <c:v>2.9498525073746308E-3</c:v>
                      </c:pt>
                      <c:pt idx="33">
                        <c:v>2.881844380403458E-3</c:v>
                      </c:pt>
                      <c:pt idx="34">
                        <c:v>2.5873221216041399E-3</c:v>
                      </c:pt>
                      <c:pt idx="35">
                        <c:v>2.5575447570332479E-3</c:v>
                      </c:pt>
                      <c:pt idx="36">
                        <c:v>2.527379949452401E-3</c:v>
                      </c:pt>
                      <c:pt idx="37">
                        <c:v>2.1940516821062901E-3</c:v>
                      </c:pt>
                      <c:pt idx="38">
                        <c:v>2.006018054162487E-3</c:v>
                      </c:pt>
                      <c:pt idx="39">
                        <c:v>1.945525291828794E-3</c:v>
                      </c:pt>
                      <c:pt idx="40">
                        <c:v>1.8621973929236499E-3</c:v>
                      </c:pt>
                      <c:pt idx="41">
                        <c:v>1.8137847642079809E-3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993</c:v>
                      </c:pt>
                      <c:pt idx="1">
                        <c:v>459</c:v>
                      </c:pt>
                      <c:pt idx="2">
                        <c:v>319</c:v>
                      </c:pt>
                      <c:pt idx="3">
                        <c:v>319</c:v>
                      </c:pt>
                      <c:pt idx="4">
                        <c:v>962</c:v>
                      </c:pt>
                      <c:pt idx="5">
                        <c:v>484</c:v>
                      </c:pt>
                      <c:pt idx="6">
                        <c:v>330</c:v>
                      </c:pt>
                      <c:pt idx="7">
                        <c:v>349</c:v>
                      </c:pt>
                      <c:pt idx="8">
                        <c:v>358</c:v>
                      </c:pt>
                      <c:pt idx="9">
                        <c:v>726</c:v>
                      </c:pt>
                      <c:pt idx="10">
                        <c:v>191</c:v>
                      </c:pt>
                      <c:pt idx="11">
                        <c:v>1733</c:v>
                      </c:pt>
                      <c:pt idx="12">
                        <c:v>390</c:v>
                      </c:pt>
                      <c:pt idx="13">
                        <c:v>800</c:v>
                      </c:pt>
                      <c:pt idx="14">
                        <c:v>3220</c:v>
                      </c:pt>
                      <c:pt idx="15">
                        <c:v>203</c:v>
                      </c:pt>
                      <c:pt idx="16">
                        <c:v>206</c:v>
                      </c:pt>
                      <c:pt idx="17">
                        <c:v>213</c:v>
                      </c:pt>
                      <c:pt idx="18">
                        <c:v>858</c:v>
                      </c:pt>
                      <c:pt idx="19">
                        <c:v>668</c:v>
                      </c:pt>
                      <c:pt idx="20">
                        <c:v>240</c:v>
                      </c:pt>
                      <c:pt idx="21">
                        <c:v>2432</c:v>
                      </c:pt>
                      <c:pt idx="22">
                        <c:v>1715</c:v>
                      </c:pt>
                      <c:pt idx="23">
                        <c:v>985</c:v>
                      </c:pt>
                      <c:pt idx="24">
                        <c:v>261</c:v>
                      </c:pt>
                      <c:pt idx="25">
                        <c:v>272</c:v>
                      </c:pt>
                      <c:pt idx="26">
                        <c:v>1091</c:v>
                      </c:pt>
                      <c:pt idx="27">
                        <c:v>1396</c:v>
                      </c:pt>
                      <c:pt idx="28">
                        <c:v>296</c:v>
                      </c:pt>
                      <c:pt idx="29">
                        <c:v>302</c:v>
                      </c:pt>
                      <c:pt idx="30">
                        <c:v>309</c:v>
                      </c:pt>
                      <c:pt idx="31">
                        <c:v>3007</c:v>
                      </c:pt>
                      <c:pt idx="32">
                        <c:v>339</c:v>
                      </c:pt>
                      <c:pt idx="33">
                        <c:v>347</c:v>
                      </c:pt>
                      <c:pt idx="34">
                        <c:v>773</c:v>
                      </c:pt>
                      <c:pt idx="35">
                        <c:v>391</c:v>
                      </c:pt>
                      <c:pt idx="36">
                        <c:v>4748</c:v>
                      </c:pt>
                      <c:pt idx="37">
                        <c:v>4102</c:v>
                      </c:pt>
                      <c:pt idx="38">
                        <c:v>997</c:v>
                      </c:pt>
                      <c:pt idx="39">
                        <c:v>1542</c:v>
                      </c:pt>
                      <c:pt idx="40">
                        <c:v>537</c:v>
                      </c:pt>
                      <c:pt idx="41">
                        <c:v>1654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4.1666666666666657E-2</c:v>
                      </c:pt>
                      <c:pt idx="1">
                        <c:v>0.48475452196382429</c:v>
                      </c:pt>
                      <c:pt idx="2">
                        <c:v>0.58769230769230774</c:v>
                      </c:pt>
                      <c:pt idx="3">
                        <c:v>0.47633872976338731</c:v>
                      </c:pt>
                      <c:pt idx="4">
                        <c:v>0.44757241942064457</c:v>
                      </c:pt>
                      <c:pt idx="5">
                        <c:v>5.0932568149210912E-2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0.98</c:v>
                      </c:pt>
                      <c:pt idx="9">
                        <c:v>0.95238095238095233</c:v>
                      </c:pt>
                      <c:pt idx="10">
                        <c:v>0.94545454545454544</c:v>
                      </c:pt>
                      <c:pt idx="11">
                        <c:v>0.91666666666666663</c:v>
                      </c:pt>
                      <c:pt idx="12">
                        <c:v>0.91304347826086951</c:v>
                      </c:pt>
                      <c:pt idx="13">
                        <c:v>0.9</c:v>
                      </c:pt>
                      <c:pt idx="14">
                        <c:v>0.875</c:v>
                      </c:pt>
                      <c:pt idx="15">
                        <c:v>0.8571428571428571</c:v>
                      </c:pt>
                      <c:pt idx="16">
                        <c:v>0.83333333333333337</c:v>
                      </c:pt>
                      <c:pt idx="17">
                        <c:v>0.81666666666666665</c:v>
                      </c:pt>
                      <c:pt idx="18">
                        <c:v>0.76923076923076927</c:v>
                      </c:pt>
                      <c:pt idx="19">
                        <c:v>0.76744186046511631</c:v>
                      </c:pt>
                      <c:pt idx="20">
                        <c:v>0.76543209876543206</c:v>
                      </c:pt>
                      <c:pt idx="21">
                        <c:v>0.75</c:v>
                      </c:pt>
                      <c:pt idx="22">
                        <c:v>0.73913043478260865</c:v>
                      </c:pt>
                      <c:pt idx="23">
                        <c:v>0.72727272727272729</c:v>
                      </c:pt>
                      <c:pt idx="24">
                        <c:v>0.72463768115942029</c:v>
                      </c:pt>
                      <c:pt idx="25">
                        <c:v>0.72413793103448276</c:v>
                      </c:pt>
                      <c:pt idx="26">
                        <c:v>0.71875</c:v>
                      </c:pt>
                      <c:pt idx="27">
                        <c:v>0.71610169491525422</c:v>
                      </c:pt>
                      <c:pt idx="28">
                        <c:v>0.70588235294117652</c:v>
                      </c:pt>
                      <c:pt idx="29">
                        <c:v>0.67924528301886788</c:v>
                      </c:pt>
                      <c:pt idx="30">
                        <c:v>0.67307692307692313</c:v>
                      </c:pt>
                      <c:pt idx="31">
                        <c:v>0.66666666666666663</c:v>
                      </c:pt>
                      <c:pt idx="32">
                        <c:v>0.6640625</c:v>
                      </c:pt>
                      <c:pt idx="33">
                        <c:v>0.65100671140939592</c:v>
                      </c:pt>
                      <c:pt idx="34">
                        <c:v>0.64</c:v>
                      </c:pt>
                      <c:pt idx="35">
                        <c:v>0.63636363636363635</c:v>
                      </c:pt>
                      <c:pt idx="36">
                        <c:v>0.63</c:v>
                      </c:pt>
                      <c:pt idx="37">
                        <c:v>0.62264150943396224</c:v>
                      </c:pt>
                      <c:pt idx="38">
                        <c:v>0.6216216216216216</c:v>
                      </c:pt>
                      <c:pt idx="39">
                        <c:v>0.61224489795918369</c:v>
                      </c:pt>
                      <c:pt idx="40">
                        <c:v>0.6097560975609756</c:v>
                      </c:pt>
                      <c:pt idx="41">
                        <c:v>0.59493670886075944</c:v>
                      </c:pt>
                      <c:pt idx="42">
                        <c:v>0.58450704225352113</c:v>
                      </c:pt>
                      <c:pt idx="43">
                        <c:v>0.58333333333333337</c:v>
                      </c:pt>
                      <c:pt idx="44">
                        <c:v>0.5625</c:v>
                      </c:pt>
                      <c:pt idx="45">
                        <c:v>0.55263157894736847</c:v>
                      </c:pt>
                      <c:pt idx="46">
                        <c:v>0.55000000000000004</c:v>
                      </c:pt>
                      <c:pt idx="47">
                        <c:v>0.53846153846153844</c:v>
                      </c:pt>
                      <c:pt idx="48">
                        <c:v>0.53435114503816794</c:v>
                      </c:pt>
                      <c:pt idx="49">
                        <c:v>0.51602564102564108</c:v>
                      </c:pt>
                      <c:pt idx="50">
                        <c:v>0.51468531468531464</c:v>
                      </c:pt>
                      <c:pt idx="51">
                        <c:v>0.51037344398340245</c:v>
                      </c:pt>
                      <c:pt idx="52">
                        <c:v>0.50877192982456143</c:v>
                      </c:pt>
                      <c:pt idx="53">
                        <c:v>0.50137236962488563</c:v>
                      </c:pt>
                      <c:pt idx="54">
                        <c:v>0.49514563106796122</c:v>
                      </c:pt>
                      <c:pt idx="55">
                        <c:v>0.47653429602888092</c:v>
                      </c:pt>
                      <c:pt idx="56">
                        <c:v>0.47368421052631582</c:v>
                      </c:pt>
                      <c:pt idx="57">
                        <c:v>0.46666666666666667</c:v>
                      </c:pt>
                      <c:pt idx="58">
                        <c:v>0.4621212121212121</c:v>
                      </c:pt>
                      <c:pt idx="59">
                        <c:v>0.46153846153846162</c:v>
                      </c:pt>
                      <c:pt idx="60">
                        <c:v>0.4375</c:v>
                      </c:pt>
                      <c:pt idx="61">
                        <c:v>0.43661971830985907</c:v>
                      </c:pt>
                      <c:pt idx="62">
                        <c:v>0.42857142857142849</c:v>
                      </c:pt>
                      <c:pt idx="63">
                        <c:v>0.42105263157894729</c:v>
                      </c:pt>
                      <c:pt idx="64">
                        <c:v>0.41379310344827591</c:v>
                      </c:pt>
                      <c:pt idx="65">
                        <c:v>0.41254752851711018</c:v>
                      </c:pt>
                      <c:pt idx="66">
                        <c:v>0.39534883720930231</c:v>
                      </c:pt>
                      <c:pt idx="67">
                        <c:v>0.3902439024390244</c:v>
                      </c:pt>
                      <c:pt idx="68">
                        <c:v>0.36585365853658541</c:v>
                      </c:pt>
                      <c:pt idx="69">
                        <c:v>0.36363636363636359</c:v>
                      </c:pt>
                      <c:pt idx="70">
                        <c:v>0.35655737704918028</c:v>
                      </c:pt>
                      <c:pt idx="71">
                        <c:v>0.34691195795006569</c:v>
                      </c:pt>
                      <c:pt idx="72">
                        <c:v>0.32451923076923078</c:v>
                      </c:pt>
                      <c:pt idx="73">
                        <c:v>0.3235294117647059</c:v>
                      </c:pt>
                      <c:pt idx="74">
                        <c:v>0.32</c:v>
                      </c:pt>
                      <c:pt idx="75">
                        <c:v>0.31506849315068491</c:v>
                      </c:pt>
                      <c:pt idx="76">
                        <c:v>0.30769230769230771</c:v>
                      </c:pt>
                      <c:pt idx="77">
                        <c:v>0.3</c:v>
                      </c:pt>
                      <c:pt idx="78">
                        <c:v>0.27272727272727271</c:v>
                      </c:pt>
                      <c:pt idx="79">
                        <c:v>0.26829268292682928</c:v>
                      </c:pt>
                      <c:pt idx="80">
                        <c:v>0.26829268292682928</c:v>
                      </c:pt>
                      <c:pt idx="81">
                        <c:v>0.26315789473684209</c:v>
                      </c:pt>
                      <c:pt idx="82">
                        <c:v>0.26213592233009708</c:v>
                      </c:pt>
                      <c:pt idx="83">
                        <c:v>0.25</c:v>
                      </c:pt>
                      <c:pt idx="84">
                        <c:v>0.24516129032258061</c:v>
                      </c:pt>
                      <c:pt idx="85">
                        <c:v>0.22142857142857139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1.6025641025641029E-3</c:v>
                      </c:pt>
                      <c:pt idx="1">
                        <c:v>1.550387596899225E-3</c:v>
                      </c:pt>
                      <c:pt idx="2">
                        <c:v>1.538461538461538E-3</c:v>
                      </c:pt>
                      <c:pt idx="3">
                        <c:v>1.2453300124532999E-3</c:v>
                      </c:pt>
                      <c:pt idx="4">
                        <c:v>1.223990208078335E-3</c:v>
                      </c:pt>
                      <c:pt idx="5">
                        <c:v>7.173601147776184E-4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624</c:v>
                      </c:pt>
                      <c:pt idx="1">
                        <c:v>1935</c:v>
                      </c:pt>
                      <c:pt idx="2">
                        <c:v>650</c:v>
                      </c:pt>
                      <c:pt idx="3">
                        <c:v>1606</c:v>
                      </c:pt>
                      <c:pt idx="4">
                        <c:v>2451</c:v>
                      </c:pt>
                      <c:pt idx="5">
                        <c:v>1394</c:v>
                      </c:pt>
                      <c:pt idx="6">
                        <c:v>42</c:v>
                      </c:pt>
                      <c:pt idx="7">
                        <c:v>16</c:v>
                      </c:pt>
                      <c:pt idx="8">
                        <c:v>50</c:v>
                      </c:pt>
                      <c:pt idx="9">
                        <c:v>42</c:v>
                      </c:pt>
                      <c:pt idx="10">
                        <c:v>55</c:v>
                      </c:pt>
                      <c:pt idx="11">
                        <c:v>12</c:v>
                      </c:pt>
                      <c:pt idx="12">
                        <c:v>23</c:v>
                      </c:pt>
                      <c:pt idx="13">
                        <c:v>30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12</c:v>
                      </c:pt>
                      <c:pt idx="17">
                        <c:v>60</c:v>
                      </c:pt>
                      <c:pt idx="18">
                        <c:v>39</c:v>
                      </c:pt>
                      <c:pt idx="19">
                        <c:v>43</c:v>
                      </c:pt>
                      <c:pt idx="20">
                        <c:v>81</c:v>
                      </c:pt>
                      <c:pt idx="21">
                        <c:v>12</c:v>
                      </c:pt>
                      <c:pt idx="22">
                        <c:v>23</c:v>
                      </c:pt>
                      <c:pt idx="23">
                        <c:v>11</c:v>
                      </c:pt>
                      <c:pt idx="24">
                        <c:v>69</c:v>
                      </c:pt>
                      <c:pt idx="25">
                        <c:v>29</c:v>
                      </c:pt>
                      <c:pt idx="26">
                        <c:v>32</c:v>
                      </c:pt>
                      <c:pt idx="27">
                        <c:v>236</c:v>
                      </c:pt>
                      <c:pt idx="28">
                        <c:v>34</c:v>
                      </c:pt>
                      <c:pt idx="29">
                        <c:v>53</c:v>
                      </c:pt>
                      <c:pt idx="30">
                        <c:v>572</c:v>
                      </c:pt>
                      <c:pt idx="31">
                        <c:v>12</c:v>
                      </c:pt>
                      <c:pt idx="32">
                        <c:v>128</c:v>
                      </c:pt>
                      <c:pt idx="33">
                        <c:v>149</c:v>
                      </c:pt>
                      <c:pt idx="34">
                        <c:v>100</c:v>
                      </c:pt>
                      <c:pt idx="35">
                        <c:v>11</c:v>
                      </c:pt>
                      <c:pt idx="36">
                        <c:v>100</c:v>
                      </c:pt>
                      <c:pt idx="37">
                        <c:v>53</c:v>
                      </c:pt>
                      <c:pt idx="38">
                        <c:v>37</c:v>
                      </c:pt>
                      <c:pt idx="39">
                        <c:v>49</c:v>
                      </c:pt>
                      <c:pt idx="40">
                        <c:v>41</c:v>
                      </c:pt>
                      <c:pt idx="41">
                        <c:v>79</c:v>
                      </c:pt>
                      <c:pt idx="42">
                        <c:v>142</c:v>
                      </c:pt>
                      <c:pt idx="43">
                        <c:v>228</c:v>
                      </c:pt>
                      <c:pt idx="44">
                        <c:v>32</c:v>
                      </c:pt>
                      <c:pt idx="45">
                        <c:v>38</c:v>
                      </c:pt>
                      <c:pt idx="46">
                        <c:v>20</c:v>
                      </c:pt>
                      <c:pt idx="47">
                        <c:v>26</c:v>
                      </c:pt>
                      <c:pt idx="48">
                        <c:v>131</c:v>
                      </c:pt>
                      <c:pt idx="49">
                        <c:v>312</c:v>
                      </c:pt>
                      <c:pt idx="50">
                        <c:v>715</c:v>
                      </c:pt>
                      <c:pt idx="51">
                        <c:v>241</c:v>
                      </c:pt>
                      <c:pt idx="52">
                        <c:v>285</c:v>
                      </c:pt>
                      <c:pt idx="53">
                        <c:v>1093</c:v>
                      </c:pt>
                      <c:pt idx="54">
                        <c:v>103</c:v>
                      </c:pt>
                      <c:pt idx="55">
                        <c:v>277</c:v>
                      </c:pt>
                      <c:pt idx="56">
                        <c:v>19</c:v>
                      </c:pt>
                      <c:pt idx="57">
                        <c:v>15</c:v>
                      </c:pt>
                      <c:pt idx="58">
                        <c:v>132</c:v>
                      </c:pt>
                      <c:pt idx="59">
                        <c:v>26</c:v>
                      </c:pt>
                      <c:pt idx="60">
                        <c:v>16</c:v>
                      </c:pt>
                      <c:pt idx="61">
                        <c:v>213</c:v>
                      </c:pt>
                      <c:pt idx="62">
                        <c:v>14</c:v>
                      </c:pt>
                      <c:pt idx="63">
                        <c:v>19</c:v>
                      </c:pt>
                      <c:pt idx="64">
                        <c:v>29</c:v>
                      </c:pt>
                      <c:pt idx="65">
                        <c:v>526</c:v>
                      </c:pt>
                      <c:pt idx="66">
                        <c:v>43</c:v>
                      </c:pt>
                      <c:pt idx="67">
                        <c:v>82</c:v>
                      </c:pt>
                      <c:pt idx="68">
                        <c:v>41</c:v>
                      </c:pt>
                      <c:pt idx="69">
                        <c:v>66</c:v>
                      </c:pt>
                      <c:pt idx="70">
                        <c:v>488</c:v>
                      </c:pt>
                      <c:pt idx="71">
                        <c:v>761</c:v>
                      </c:pt>
                      <c:pt idx="72">
                        <c:v>416</c:v>
                      </c:pt>
                      <c:pt idx="73">
                        <c:v>34</c:v>
                      </c:pt>
                      <c:pt idx="74">
                        <c:v>25</c:v>
                      </c:pt>
                      <c:pt idx="75">
                        <c:v>73</c:v>
                      </c:pt>
                      <c:pt idx="76">
                        <c:v>13</c:v>
                      </c:pt>
                      <c:pt idx="77">
                        <c:v>20</c:v>
                      </c:pt>
                      <c:pt idx="78">
                        <c:v>11</c:v>
                      </c:pt>
                      <c:pt idx="79">
                        <c:v>41</c:v>
                      </c:pt>
                      <c:pt idx="80">
                        <c:v>41</c:v>
                      </c:pt>
                      <c:pt idx="81">
                        <c:v>19</c:v>
                      </c:pt>
                      <c:pt idx="82">
                        <c:v>103</c:v>
                      </c:pt>
                      <c:pt idx="83">
                        <c:v>12</c:v>
                      </c:pt>
                      <c:pt idx="84">
                        <c:v>310</c:v>
                      </c:pt>
                      <c:pt idx="85">
                        <c:v>140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0.2167832167832168</c:v>
                      </c:pt>
                      <c:pt idx="1">
                        <c:v>0.20472440944881889</c:v>
                      </c:pt>
                      <c:pt idx="2">
                        <c:v>0.1875</c:v>
                      </c:pt>
                      <c:pt idx="3">
                        <c:v>0.1764705882352941</c:v>
                      </c:pt>
                      <c:pt idx="4">
                        <c:v>0.169811320754717</c:v>
                      </c:pt>
                      <c:pt idx="5">
                        <c:v>0.16666666666666671</c:v>
                      </c:pt>
                      <c:pt idx="6">
                        <c:v>0.15789473684210531</c:v>
                      </c:pt>
                      <c:pt idx="7">
                        <c:v>0.15384615384615391</c:v>
                      </c:pt>
                      <c:pt idx="8">
                        <c:v>0.1384615384615385</c:v>
                      </c:pt>
                      <c:pt idx="9">
                        <c:v>0.1333333333333333</c:v>
                      </c:pt>
                      <c:pt idx="10">
                        <c:v>0.125</c:v>
                      </c:pt>
                      <c:pt idx="11">
                        <c:v>0.1206896551724138</c:v>
                      </c:pt>
                      <c:pt idx="12">
                        <c:v>0.1186161449752883</c:v>
                      </c:pt>
                      <c:pt idx="13">
                        <c:v>0.1176470588235294</c:v>
                      </c:pt>
                      <c:pt idx="14">
                        <c:v>0.1176470588235294</c:v>
                      </c:pt>
                      <c:pt idx="15">
                        <c:v>0.1160714285714286</c:v>
                      </c:pt>
                      <c:pt idx="16">
                        <c:v>0.1142857142857143</c:v>
                      </c:pt>
                      <c:pt idx="17">
                        <c:v>0.11155378486055779</c:v>
                      </c:pt>
                      <c:pt idx="18">
                        <c:v>0.1056105610561056</c:v>
                      </c:pt>
                      <c:pt idx="19">
                        <c:v>0.10526315789473679</c:v>
                      </c:pt>
                      <c:pt idx="20">
                        <c:v>9.8765432098765427E-2</c:v>
                      </c:pt>
                      <c:pt idx="21">
                        <c:v>9.5238095238095233E-2</c:v>
                      </c:pt>
                      <c:pt idx="22">
                        <c:v>8.6956521739130432E-2</c:v>
                      </c:pt>
                      <c:pt idx="23">
                        <c:v>7.2916666666666671E-2</c:v>
                      </c:pt>
                      <c:pt idx="24">
                        <c:v>6.8181818181818177E-2</c:v>
                      </c:pt>
                      <c:pt idx="25">
                        <c:v>6.6666666666666666E-2</c:v>
                      </c:pt>
                      <c:pt idx="26">
                        <c:v>6.5727699530516437E-2</c:v>
                      </c:pt>
                      <c:pt idx="27">
                        <c:v>5.5248618784530378E-2</c:v>
                      </c:pt>
                      <c:pt idx="28">
                        <c:v>5.4263565891472867E-2</c:v>
                      </c:pt>
                      <c:pt idx="29">
                        <c:v>5.2966101694915252E-2</c:v>
                      </c:pt>
                      <c:pt idx="30">
                        <c:v>5.2631578947368418E-2</c:v>
                      </c:pt>
                      <c:pt idx="31">
                        <c:v>4.5454545454545463E-2</c:v>
                      </c:pt>
                      <c:pt idx="32">
                        <c:v>3.7313432835820892E-2</c:v>
                      </c:pt>
                      <c:pt idx="33">
                        <c:v>3.6363636363636362E-2</c:v>
                      </c:pt>
                      <c:pt idx="34">
                        <c:v>3.4934497816593878E-2</c:v>
                      </c:pt>
                      <c:pt idx="35">
                        <c:v>2.475247524752475E-2</c:v>
                      </c:pt>
                      <c:pt idx="36">
                        <c:v>1.282051282051282E-2</c:v>
                      </c:pt>
                      <c:pt idx="37">
                        <c:v>8.0000000000000002E-3</c:v>
                      </c:pt>
                      <c:pt idx="38">
                        <c:v>7.2332730560578659E-3</c:v>
                      </c:pt>
                      <c:pt idx="39">
                        <c:v>4.418262150220913E-3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429</c:v>
                      </c:pt>
                      <c:pt idx="1">
                        <c:v>127</c:v>
                      </c:pt>
                      <c:pt idx="2">
                        <c:v>128</c:v>
                      </c:pt>
                      <c:pt idx="3">
                        <c:v>17</c:v>
                      </c:pt>
                      <c:pt idx="4">
                        <c:v>53</c:v>
                      </c:pt>
                      <c:pt idx="5">
                        <c:v>18</c:v>
                      </c:pt>
                      <c:pt idx="6">
                        <c:v>152</c:v>
                      </c:pt>
                      <c:pt idx="7">
                        <c:v>39</c:v>
                      </c:pt>
                      <c:pt idx="8">
                        <c:v>65</c:v>
                      </c:pt>
                      <c:pt idx="9">
                        <c:v>60</c:v>
                      </c:pt>
                      <c:pt idx="10">
                        <c:v>24</c:v>
                      </c:pt>
                      <c:pt idx="11">
                        <c:v>406</c:v>
                      </c:pt>
                      <c:pt idx="12">
                        <c:v>607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112</c:v>
                      </c:pt>
                      <c:pt idx="16">
                        <c:v>35</c:v>
                      </c:pt>
                      <c:pt idx="17">
                        <c:v>251</c:v>
                      </c:pt>
                      <c:pt idx="18">
                        <c:v>909</c:v>
                      </c:pt>
                      <c:pt idx="19">
                        <c:v>19</c:v>
                      </c:pt>
                      <c:pt idx="20">
                        <c:v>81</c:v>
                      </c:pt>
                      <c:pt idx="21">
                        <c:v>21</c:v>
                      </c:pt>
                      <c:pt idx="22">
                        <c:v>23</c:v>
                      </c:pt>
                      <c:pt idx="23">
                        <c:v>96</c:v>
                      </c:pt>
                      <c:pt idx="24">
                        <c:v>44</c:v>
                      </c:pt>
                      <c:pt idx="25">
                        <c:v>120</c:v>
                      </c:pt>
                      <c:pt idx="26">
                        <c:v>426</c:v>
                      </c:pt>
                      <c:pt idx="27">
                        <c:v>181</c:v>
                      </c:pt>
                      <c:pt idx="28">
                        <c:v>516</c:v>
                      </c:pt>
                      <c:pt idx="29">
                        <c:v>472</c:v>
                      </c:pt>
                      <c:pt idx="30">
                        <c:v>38</c:v>
                      </c:pt>
                      <c:pt idx="31">
                        <c:v>22</c:v>
                      </c:pt>
                      <c:pt idx="32">
                        <c:v>134</c:v>
                      </c:pt>
                      <c:pt idx="33">
                        <c:v>110</c:v>
                      </c:pt>
                      <c:pt idx="34">
                        <c:v>229</c:v>
                      </c:pt>
                      <c:pt idx="35">
                        <c:v>202</c:v>
                      </c:pt>
                      <c:pt idx="36">
                        <c:v>156</c:v>
                      </c:pt>
                      <c:pt idx="37">
                        <c:v>125</c:v>
                      </c:pt>
                      <c:pt idx="38">
                        <c:v>553</c:v>
                      </c:pt>
                      <c:pt idx="39">
                        <c:v>679</c:v>
                      </c:pt>
                      <c:pt idx="40">
                        <c:v>25</c:v>
                      </c:pt>
                      <c:pt idx="41">
                        <c:v>53</c:v>
                      </c:pt>
                      <c:pt idx="42">
                        <c:v>14</c:v>
                      </c:pt>
                      <c:pt idx="43">
                        <c:v>82</c:v>
                      </c:pt>
                      <c:pt idx="44">
                        <c:v>104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#N/A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#N/A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JEDNOTKA!$K$2:$K$31</c:f>
              <c:numCache>
                <c:formatCode>0%</c:formatCode>
                <c:ptCount val="30"/>
                <c:pt idx="0">
                  <c:v>0.44173441734417351</c:v>
                </c:pt>
                <c:pt idx="1">
                  <c:v>0.52941176470588236</c:v>
                </c:pt>
                <c:pt idx="2">
                  <c:v>0.45859872611464969</c:v>
                </c:pt>
                <c:pt idx="3">
                  <c:v>0.59558823529411764</c:v>
                </c:pt>
                <c:pt idx="4">
                  <c:v>0.22</c:v>
                </c:pt>
                <c:pt idx="5">
                  <c:v>0.45634920634920628</c:v>
                </c:pt>
                <c:pt idx="6">
                  <c:v>0.46666666666666667</c:v>
                </c:pt>
                <c:pt idx="7">
                  <c:v>0.48979591836734693</c:v>
                </c:pt>
                <c:pt idx="8">
                  <c:v>0.65254237288135597</c:v>
                </c:pt>
                <c:pt idx="9">
                  <c:v>0.62376237623762376</c:v>
                </c:pt>
                <c:pt idx="10">
                  <c:v>2.582159624413146E-2</c:v>
                </c:pt>
                <c:pt idx="11">
                  <c:v>0.375</c:v>
                </c:pt>
                <c:pt idx="12">
                  <c:v>0.42553191489361702</c:v>
                </c:pt>
                <c:pt idx="13">
                  <c:v>0.42105263157894729</c:v>
                </c:pt>
                <c:pt idx="14">
                  <c:v>0.76247030878859856</c:v>
                </c:pt>
                <c:pt idx="15">
                  <c:v>0.58333333333333337</c:v>
                </c:pt>
                <c:pt idx="16">
                  <c:v>0.38235294117647062</c:v>
                </c:pt>
                <c:pt idx="17">
                  <c:v>0.55882352941176472</c:v>
                </c:pt>
                <c:pt idx="18">
                  <c:v>0.30136986301369861</c:v>
                </c:pt>
                <c:pt idx="19">
                  <c:v>0.48684210526315791</c:v>
                </c:pt>
                <c:pt idx="20">
                  <c:v>0.44050632911392412</c:v>
                </c:pt>
                <c:pt idx="21">
                  <c:v>0</c:v>
                </c:pt>
                <c:pt idx="22">
                  <c:v>0.5357142857142857</c:v>
                </c:pt>
                <c:pt idx="23">
                  <c:v>0.82178217821782173</c:v>
                </c:pt>
                <c:pt idx="24">
                  <c:v>0.10789473684210529</c:v>
                </c:pt>
                <c:pt idx="25">
                  <c:v>0.4</c:v>
                </c:pt>
                <c:pt idx="26">
                  <c:v>0.48989898989898989</c:v>
                </c:pt>
                <c:pt idx="27">
                  <c:v>0.17289719626168221</c:v>
                </c:pt>
                <c:pt idx="28">
                  <c:v>0.32</c:v>
                </c:pt>
                <c:pt idx="29">
                  <c:v>0.23529411764705879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0.29539295392953929</c:v>
                </c:pt>
                <c:pt idx="1">
                  <c:v>0.29411764705882348</c:v>
                </c:pt>
                <c:pt idx="2">
                  <c:v>0.28025477707006369</c:v>
                </c:pt>
                <c:pt idx="3">
                  <c:v>0.25735294117647062</c:v>
                </c:pt>
                <c:pt idx="4">
                  <c:v>0.24</c:v>
                </c:pt>
                <c:pt idx="5">
                  <c:v>0.2142857142857143</c:v>
                </c:pt>
                <c:pt idx="6">
                  <c:v>0.2</c:v>
                </c:pt>
                <c:pt idx="7">
                  <c:v>0.18367346938775511</c:v>
                </c:pt>
                <c:pt idx="8">
                  <c:v>0.16949152542372881</c:v>
                </c:pt>
                <c:pt idx="9">
                  <c:v>0.1683168316831683</c:v>
                </c:pt>
                <c:pt idx="10">
                  <c:v>0.1619718309859155</c:v>
                </c:pt>
                <c:pt idx="11">
                  <c:v>0.109375</c:v>
                </c:pt>
                <c:pt idx="12">
                  <c:v>0.1063829787234043</c:v>
                </c:pt>
                <c:pt idx="13">
                  <c:v>0.10526315789473679</c:v>
                </c:pt>
                <c:pt idx="14">
                  <c:v>0.10213776722090261</c:v>
                </c:pt>
                <c:pt idx="15">
                  <c:v>9.0909090909090912E-2</c:v>
                </c:pt>
                <c:pt idx="16">
                  <c:v>8.8235294117647065E-2</c:v>
                </c:pt>
                <c:pt idx="17">
                  <c:v>8.8235294117647065E-2</c:v>
                </c:pt>
                <c:pt idx="18">
                  <c:v>8.2191780821917804E-2</c:v>
                </c:pt>
                <c:pt idx="19">
                  <c:v>7.8947368421052627E-2</c:v>
                </c:pt>
                <c:pt idx="20">
                  <c:v>7.848101265822785E-2</c:v>
                </c:pt>
                <c:pt idx="21">
                  <c:v>7.6923076923076927E-2</c:v>
                </c:pt>
                <c:pt idx="22">
                  <c:v>7.1428571428571425E-2</c:v>
                </c:pt>
                <c:pt idx="23">
                  <c:v>6.9306930693069313E-2</c:v>
                </c:pt>
                <c:pt idx="24">
                  <c:v>6.8421052631578952E-2</c:v>
                </c:pt>
                <c:pt idx="25">
                  <c:v>6.6666666666666666E-2</c:v>
                </c:pt>
                <c:pt idx="26">
                  <c:v>6.5656565656565663E-2</c:v>
                </c:pt>
                <c:pt idx="27">
                  <c:v>6.5420560747663545E-2</c:v>
                </c:pt>
                <c:pt idx="28">
                  <c:v>6.4000000000000001E-2</c:v>
                </c:pt>
                <c:pt idx="29">
                  <c:v>5.8823529411764712E-2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JEDNOTKA!$K$32:$K$83</c:f>
              <c:numCache>
                <c:formatCode>0%</c:formatCode>
                <c:ptCount val="52"/>
                <c:pt idx="0">
                  <c:v>0.752</c:v>
                </c:pt>
                <c:pt idx="1">
                  <c:v>0.22246696035242289</c:v>
                </c:pt>
                <c:pt idx="2">
                  <c:v>0.35542168674698787</c:v>
                </c:pt>
                <c:pt idx="3">
                  <c:v>0.56666666666666665</c:v>
                </c:pt>
                <c:pt idx="4">
                  <c:v>0.6097560975609756</c:v>
                </c:pt>
                <c:pt idx="5">
                  <c:v>4.7619047619047623E-2</c:v>
                </c:pt>
                <c:pt idx="6">
                  <c:v>0.63157894736842102</c:v>
                </c:pt>
                <c:pt idx="7">
                  <c:v>0.32084309133489458</c:v>
                </c:pt>
                <c:pt idx="8">
                  <c:v>0.81818181818181823</c:v>
                </c:pt>
                <c:pt idx="9">
                  <c:v>6.4814814814814811E-2</c:v>
                </c:pt>
                <c:pt idx="10">
                  <c:v>0.58895705521472397</c:v>
                </c:pt>
                <c:pt idx="11">
                  <c:v>0.22916666666666671</c:v>
                </c:pt>
                <c:pt idx="12">
                  <c:v>0.1020408163265306</c:v>
                </c:pt>
                <c:pt idx="13">
                  <c:v>0.5449438202247191</c:v>
                </c:pt>
                <c:pt idx="14">
                  <c:v>0.33707865168539319</c:v>
                </c:pt>
                <c:pt idx="15">
                  <c:v>9.8318240620957315E-2</c:v>
                </c:pt>
                <c:pt idx="16">
                  <c:v>0.40458015267175568</c:v>
                </c:pt>
                <c:pt idx="17">
                  <c:v>0.2250922509225092</c:v>
                </c:pt>
                <c:pt idx="18">
                  <c:v>0.52447552447552448</c:v>
                </c:pt>
                <c:pt idx="19">
                  <c:v>6.8376068376068383E-2</c:v>
                </c:pt>
                <c:pt idx="20">
                  <c:v>7.6246334310850442E-2</c:v>
                </c:pt>
                <c:pt idx="21">
                  <c:v>5.3030303030303032E-2</c:v>
                </c:pt>
                <c:pt idx="22">
                  <c:v>9.8265895953757232E-2</c:v>
                </c:pt>
                <c:pt idx="23">
                  <c:v>0.1254901960784314</c:v>
                </c:pt>
                <c:pt idx="24">
                  <c:v>0.26027397260273971</c:v>
                </c:pt>
                <c:pt idx="25">
                  <c:v>0.72972972972972971</c:v>
                </c:pt>
                <c:pt idx="26">
                  <c:v>9.3360995850622408E-2</c:v>
                </c:pt>
                <c:pt idx="27">
                  <c:v>0.2098765432098765</c:v>
                </c:pt>
                <c:pt idx="28">
                  <c:v>0.13157894736842099</c:v>
                </c:pt>
                <c:pt idx="29">
                  <c:v>0.39001848428835489</c:v>
                </c:pt>
                <c:pt idx="30">
                  <c:v>0.47096774193548391</c:v>
                </c:pt>
                <c:pt idx="31">
                  <c:v>0.15384615384615391</c:v>
                </c:pt>
                <c:pt idx="32">
                  <c:v>0.6097560975609756</c:v>
                </c:pt>
                <c:pt idx="33">
                  <c:v>0.14803625377643501</c:v>
                </c:pt>
                <c:pt idx="34">
                  <c:v>0.38121546961325969</c:v>
                </c:pt>
                <c:pt idx="35">
                  <c:v>0.35119047619047622</c:v>
                </c:pt>
                <c:pt idx="36">
                  <c:v>0.17084639498432599</c:v>
                </c:pt>
                <c:pt idx="37">
                  <c:v>4.3321299638989168E-2</c:v>
                </c:pt>
                <c:pt idx="38">
                  <c:v>0.1702127659574468</c:v>
                </c:pt>
                <c:pt idx="39">
                  <c:v>0.28865979381443302</c:v>
                </c:pt>
                <c:pt idx="40">
                  <c:v>6.2670299727520432E-2</c:v>
                </c:pt>
                <c:pt idx="41">
                  <c:v>0.4064327485380117</c:v>
                </c:pt>
                <c:pt idx="42">
                  <c:v>8.4112149532710276E-2</c:v>
                </c:pt>
                <c:pt idx="43">
                  <c:v>7.2727272727272724E-2</c:v>
                </c:pt>
                <c:pt idx="44">
                  <c:v>0.1463963963963964</c:v>
                </c:pt>
                <c:pt idx="45">
                  <c:v>0.33333333333333331</c:v>
                </c:pt>
                <c:pt idx="46">
                  <c:v>7.0175438596491224E-2</c:v>
                </c:pt>
                <c:pt idx="47">
                  <c:v>0.32183908045977011</c:v>
                </c:pt>
                <c:pt idx="48">
                  <c:v>0.15403422982885079</c:v>
                </c:pt>
                <c:pt idx="49">
                  <c:v>0.21758241758241759</c:v>
                </c:pt>
                <c:pt idx="50">
                  <c:v>0.17692307692307691</c:v>
                </c:pt>
                <c:pt idx="51">
                  <c:v>2.0100502512562811E-2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5.6000000000000001E-2</c:v>
                </c:pt>
                <c:pt idx="1">
                  <c:v>5.5066079295154183E-2</c:v>
                </c:pt>
                <c:pt idx="2">
                  <c:v>5.4216867469879519E-2</c:v>
                </c:pt>
                <c:pt idx="3">
                  <c:v>0.05</c:v>
                </c:pt>
                <c:pt idx="4">
                  <c:v>4.878048780487805E-2</c:v>
                </c:pt>
                <c:pt idx="5">
                  <c:v>4.7619047619047623E-2</c:v>
                </c:pt>
                <c:pt idx="6">
                  <c:v>4.736842105263158E-2</c:v>
                </c:pt>
                <c:pt idx="7">
                  <c:v>4.6838407494145202E-2</c:v>
                </c:pt>
                <c:pt idx="8">
                  <c:v>4.5454545454545463E-2</c:v>
                </c:pt>
                <c:pt idx="9">
                  <c:v>4.3209876543209867E-2</c:v>
                </c:pt>
                <c:pt idx="10">
                  <c:v>4.2944785276073622E-2</c:v>
                </c:pt>
                <c:pt idx="11">
                  <c:v>4.1666666666666657E-2</c:v>
                </c:pt>
                <c:pt idx="12">
                  <c:v>4.0816326530612242E-2</c:v>
                </c:pt>
                <c:pt idx="13">
                  <c:v>3.9325842696629212E-2</c:v>
                </c:pt>
                <c:pt idx="14">
                  <c:v>3.9325842696629212E-2</c:v>
                </c:pt>
                <c:pt idx="15">
                  <c:v>3.8809831824062092E-2</c:v>
                </c:pt>
                <c:pt idx="16">
                  <c:v>3.8167938931297711E-2</c:v>
                </c:pt>
                <c:pt idx="17">
                  <c:v>3.6900369003690037E-2</c:v>
                </c:pt>
                <c:pt idx="18">
                  <c:v>3.4965034965034968E-2</c:v>
                </c:pt>
                <c:pt idx="19">
                  <c:v>3.4188034188034191E-2</c:v>
                </c:pt>
                <c:pt idx="20">
                  <c:v>3.2258064516129031E-2</c:v>
                </c:pt>
                <c:pt idx="21">
                  <c:v>3.03030303030303E-2</c:v>
                </c:pt>
                <c:pt idx="22">
                  <c:v>2.8901734104046239E-2</c:v>
                </c:pt>
                <c:pt idx="23">
                  <c:v>2.7450980392156859E-2</c:v>
                </c:pt>
                <c:pt idx="24">
                  <c:v>2.7397260273972601E-2</c:v>
                </c:pt>
                <c:pt idx="25">
                  <c:v>2.7027027027027029E-2</c:v>
                </c:pt>
                <c:pt idx="26">
                  <c:v>2.6970954356846471E-2</c:v>
                </c:pt>
                <c:pt idx="27">
                  <c:v>2.645502645502645E-2</c:v>
                </c:pt>
                <c:pt idx="28">
                  <c:v>2.6315789473684209E-2</c:v>
                </c:pt>
                <c:pt idx="29">
                  <c:v>2.5878003696857669E-2</c:v>
                </c:pt>
                <c:pt idx="30">
                  <c:v>2.5806451612903229E-2</c:v>
                </c:pt>
                <c:pt idx="31">
                  <c:v>2.564102564102564E-2</c:v>
                </c:pt>
                <c:pt idx="32">
                  <c:v>2.4390243902439029E-2</c:v>
                </c:pt>
                <c:pt idx="33">
                  <c:v>2.4169184290030211E-2</c:v>
                </c:pt>
                <c:pt idx="34">
                  <c:v>2.3941068139963169E-2</c:v>
                </c:pt>
                <c:pt idx="35">
                  <c:v>2.3809523809523812E-2</c:v>
                </c:pt>
                <c:pt idx="36">
                  <c:v>2.3510971786833861E-2</c:v>
                </c:pt>
                <c:pt idx="37">
                  <c:v>2.166064981949458E-2</c:v>
                </c:pt>
                <c:pt idx="38">
                  <c:v>2.1276595744680851E-2</c:v>
                </c:pt>
                <c:pt idx="39">
                  <c:v>2.0618556701030931E-2</c:v>
                </c:pt>
                <c:pt idx="40">
                  <c:v>1.9073569482288829E-2</c:v>
                </c:pt>
                <c:pt idx="41">
                  <c:v>1.900584795321637E-2</c:v>
                </c:pt>
                <c:pt idx="42">
                  <c:v>1.8691588785046731E-2</c:v>
                </c:pt>
                <c:pt idx="43">
                  <c:v>1.8181818181818181E-2</c:v>
                </c:pt>
                <c:pt idx="44">
                  <c:v>1.8018018018018021E-2</c:v>
                </c:pt>
                <c:pt idx="45">
                  <c:v>1.754385964912281E-2</c:v>
                </c:pt>
                <c:pt idx="46">
                  <c:v>1.754385964912281E-2</c:v>
                </c:pt>
                <c:pt idx="47">
                  <c:v>1.7241379310344831E-2</c:v>
                </c:pt>
                <c:pt idx="48">
                  <c:v>1.7114914425427868E-2</c:v>
                </c:pt>
                <c:pt idx="49">
                  <c:v>1.5384615384615391E-2</c:v>
                </c:pt>
                <c:pt idx="50">
                  <c:v>1.5384615384615391E-2</c:v>
                </c:pt>
                <c:pt idx="51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JEDNOTKA!$K$84:$K$117</c:f>
              <c:numCache>
                <c:formatCode>0%</c:formatCode>
                <c:ptCount val="34"/>
                <c:pt idx="0">
                  <c:v>0.54285714285714282</c:v>
                </c:pt>
                <c:pt idx="1">
                  <c:v>3.9920159680638723E-2</c:v>
                </c:pt>
                <c:pt idx="2">
                  <c:v>0.11234177215189869</c:v>
                </c:pt>
                <c:pt idx="3">
                  <c:v>0.53246753246753242</c:v>
                </c:pt>
                <c:pt idx="4">
                  <c:v>0.28205128205128199</c:v>
                </c:pt>
                <c:pt idx="5">
                  <c:v>0.40625</c:v>
                </c:pt>
                <c:pt idx="6">
                  <c:v>0.12654320987654319</c:v>
                </c:pt>
                <c:pt idx="7">
                  <c:v>0.26104417670682728</c:v>
                </c:pt>
                <c:pt idx="8">
                  <c:v>0.46242774566473988</c:v>
                </c:pt>
                <c:pt idx="9">
                  <c:v>3.9215686274509803E-2</c:v>
                </c:pt>
                <c:pt idx="10">
                  <c:v>0.30043859649122812</c:v>
                </c:pt>
                <c:pt idx="11">
                  <c:v>3.3369214208826693E-2</c:v>
                </c:pt>
                <c:pt idx="12">
                  <c:v>0.46808510638297868</c:v>
                </c:pt>
                <c:pt idx="13">
                  <c:v>0.37692307692307692</c:v>
                </c:pt>
                <c:pt idx="14">
                  <c:v>0.12631578947368419</c:v>
                </c:pt>
                <c:pt idx="15">
                  <c:v>0.31578947368421051</c:v>
                </c:pt>
                <c:pt idx="16">
                  <c:v>0.14375655823714589</c:v>
                </c:pt>
                <c:pt idx="17">
                  <c:v>0.4854368932038835</c:v>
                </c:pt>
                <c:pt idx="18">
                  <c:v>0.3988657844990548</c:v>
                </c:pt>
                <c:pt idx="19">
                  <c:v>0.1179635761589404</c:v>
                </c:pt>
                <c:pt idx="20">
                  <c:v>0.22123893805309741</c:v>
                </c:pt>
                <c:pt idx="21">
                  <c:v>0.1687370600414079</c:v>
                </c:pt>
                <c:pt idx="22">
                  <c:v>0.2098765432098765</c:v>
                </c:pt>
                <c:pt idx="23">
                  <c:v>0.14516129032258071</c:v>
                </c:pt>
                <c:pt idx="24">
                  <c:v>0.1036036036036036</c:v>
                </c:pt>
                <c:pt idx="25">
                  <c:v>0.33244680851063829</c:v>
                </c:pt>
                <c:pt idx="26">
                  <c:v>0.1705426356589147</c:v>
                </c:pt>
                <c:pt idx="27">
                  <c:v>0.2055137844611529</c:v>
                </c:pt>
                <c:pt idx="28">
                  <c:v>7.2681704260651625E-2</c:v>
                </c:pt>
                <c:pt idx="29">
                  <c:v>4.6554934823091247E-2</c:v>
                </c:pt>
                <c:pt idx="30">
                  <c:v>1.4742014742014741E-2</c:v>
                </c:pt>
                <c:pt idx="31">
                  <c:v>0.8875305623471883</c:v>
                </c:pt>
                <c:pt idx="32">
                  <c:v>0.37073170731707322</c:v>
                </c:pt>
                <c:pt idx="33">
                  <c:v>0.31398963730569951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1.428571428571429E-2</c:v>
                </c:pt>
                <c:pt idx="1">
                  <c:v>1.3972055888223551E-2</c:v>
                </c:pt>
                <c:pt idx="2">
                  <c:v>1.3449367088607601E-2</c:v>
                </c:pt>
                <c:pt idx="3">
                  <c:v>1.298701298701299E-2</c:v>
                </c:pt>
                <c:pt idx="4">
                  <c:v>1.282051282051282E-2</c:v>
                </c:pt>
                <c:pt idx="5">
                  <c:v>1.240079365079365E-2</c:v>
                </c:pt>
                <c:pt idx="6">
                  <c:v>1.234567901234568E-2</c:v>
                </c:pt>
                <c:pt idx="7">
                  <c:v>1.204819277108434E-2</c:v>
                </c:pt>
                <c:pt idx="8">
                  <c:v>1.15606936416185E-2</c:v>
                </c:pt>
                <c:pt idx="9">
                  <c:v>1.120448179271709E-2</c:v>
                </c:pt>
                <c:pt idx="10">
                  <c:v>1.096491228070175E-2</c:v>
                </c:pt>
                <c:pt idx="11">
                  <c:v>1.076426264800861E-2</c:v>
                </c:pt>
                <c:pt idx="12">
                  <c:v>1.063829787234043E-2</c:v>
                </c:pt>
                <c:pt idx="13">
                  <c:v>1.0576923076923079E-2</c:v>
                </c:pt>
                <c:pt idx="14">
                  <c:v>1.0526315789473681E-2</c:v>
                </c:pt>
                <c:pt idx="15">
                  <c:v>1.0526315789473681E-2</c:v>
                </c:pt>
                <c:pt idx="16">
                  <c:v>1.049317943336831E-2</c:v>
                </c:pt>
                <c:pt idx="17">
                  <c:v>9.7087378640776691E-3</c:v>
                </c:pt>
                <c:pt idx="18">
                  <c:v>9.4517958412098299E-3</c:v>
                </c:pt>
                <c:pt idx="19">
                  <c:v>9.1059602649006619E-3</c:v>
                </c:pt>
                <c:pt idx="20">
                  <c:v>8.8495575221238937E-3</c:v>
                </c:pt>
                <c:pt idx="21">
                  <c:v>8.2815734989648039E-3</c:v>
                </c:pt>
                <c:pt idx="22">
                  <c:v>8.23045267489712E-3</c:v>
                </c:pt>
                <c:pt idx="23">
                  <c:v>8.0645161290322578E-3</c:v>
                </c:pt>
                <c:pt idx="24">
                  <c:v>8.0080080080080079E-3</c:v>
                </c:pt>
                <c:pt idx="25">
                  <c:v>7.9787234042553185E-3</c:v>
                </c:pt>
                <c:pt idx="26">
                  <c:v>7.7519379844961239E-3</c:v>
                </c:pt>
                <c:pt idx="27">
                  <c:v>7.5187969924812026E-3</c:v>
                </c:pt>
                <c:pt idx="28">
                  <c:v>7.5187969924812026E-3</c:v>
                </c:pt>
                <c:pt idx="29">
                  <c:v>7.4487895716945996E-3</c:v>
                </c:pt>
                <c:pt idx="30">
                  <c:v>7.3710073710073713E-3</c:v>
                </c:pt>
                <c:pt idx="31">
                  <c:v>7.3349633251833741E-3</c:v>
                </c:pt>
                <c:pt idx="32">
                  <c:v>7.3170731707317077E-3</c:v>
                </c:pt>
                <c:pt idx="33">
                  <c:v>7.2538860103626944E-3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JEDNOTKA!$K$118:$K$159</c:f>
              <c:numCache>
                <c:formatCode>0%</c:formatCode>
                <c:ptCount val="42"/>
                <c:pt idx="0">
                  <c:v>6.0422960725075532E-2</c:v>
                </c:pt>
                <c:pt idx="1">
                  <c:v>5.8823529411764712E-2</c:v>
                </c:pt>
                <c:pt idx="2">
                  <c:v>0.1128526645768025</c:v>
                </c:pt>
                <c:pt idx="3">
                  <c:v>5.6426332288401257E-2</c:v>
                </c:pt>
                <c:pt idx="4">
                  <c:v>3.7422037422037417E-2</c:v>
                </c:pt>
                <c:pt idx="5">
                  <c:v>0.6198347107438017</c:v>
                </c:pt>
                <c:pt idx="6">
                  <c:v>0.49696969696969701</c:v>
                </c:pt>
                <c:pt idx="7">
                  <c:v>0.42979942693409739</c:v>
                </c:pt>
                <c:pt idx="8">
                  <c:v>4.189944134078212E-2</c:v>
                </c:pt>
                <c:pt idx="9">
                  <c:v>0.1776859504132231</c:v>
                </c:pt>
                <c:pt idx="10">
                  <c:v>0.77486910994764402</c:v>
                </c:pt>
                <c:pt idx="11">
                  <c:v>3.4045008655510682E-2</c:v>
                </c:pt>
                <c:pt idx="12">
                  <c:v>9.7435897435897437E-2</c:v>
                </c:pt>
                <c:pt idx="13">
                  <c:v>1.8749999999999999E-2</c:v>
                </c:pt>
                <c:pt idx="14">
                  <c:v>1.055900621118012E-2</c:v>
                </c:pt>
                <c:pt idx="15">
                  <c:v>0.28078817733990152</c:v>
                </c:pt>
                <c:pt idx="16">
                  <c:v>3.3980582524271843E-2</c:v>
                </c:pt>
                <c:pt idx="17">
                  <c:v>0.31924882629107981</c:v>
                </c:pt>
                <c:pt idx="18">
                  <c:v>7.2261072261072257E-2</c:v>
                </c:pt>
                <c:pt idx="19">
                  <c:v>0.2350299401197605</c:v>
                </c:pt>
                <c:pt idx="20">
                  <c:v>3.7499999999999999E-2</c:v>
                </c:pt>
                <c:pt idx="21">
                  <c:v>0.51356907894736847</c:v>
                </c:pt>
                <c:pt idx="22">
                  <c:v>0.37084548104956272</c:v>
                </c:pt>
                <c:pt idx="23">
                  <c:v>6.1928934010152287E-2</c:v>
                </c:pt>
                <c:pt idx="24">
                  <c:v>0.83524904214559392</c:v>
                </c:pt>
                <c:pt idx="25">
                  <c:v>0.23529411764705879</c:v>
                </c:pt>
                <c:pt idx="26">
                  <c:v>0.40054995417048578</c:v>
                </c:pt>
                <c:pt idx="27">
                  <c:v>4.2979942693409739E-2</c:v>
                </c:pt>
                <c:pt idx="28">
                  <c:v>0.54391891891891897</c:v>
                </c:pt>
                <c:pt idx="29">
                  <c:v>0.62251655629139069</c:v>
                </c:pt>
                <c:pt idx="30">
                  <c:v>0.26860841423948217</c:v>
                </c:pt>
                <c:pt idx="31">
                  <c:v>5.520452278017958E-2</c:v>
                </c:pt>
                <c:pt idx="32">
                  <c:v>0.2005899705014749</c:v>
                </c:pt>
                <c:pt idx="33">
                  <c:v>0.13832853025936601</c:v>
                </c:pt>
                <c:pt idx="34">
                  <c:v>0.13583441138421731</c:v>
                </c:pt>
                <c:pt idx="35">
                  <c:v>0.44245524296675193</c:v>
                </c:pt>
                <c:pt idx="36">
                  <c:v>1.537489469250211E-2</c:v>
                </c:pt>
                <c:pt idx="37">
                  <c:v>0.40565577766942962</c:v>
                </c:pt>
                <c:pt idx="38">
                  <c:v>0.39217652958876631</c:v>
                </c:pt>
                <c:pt idx="39">
                  <c:v>0.46173800259403369</c:v>
                </c:pt>
                <c:pt idx="40">
                  <c:v>0.63314711359404097</c:v>
                </c:pt>
                <c:pt idx="41">
                  <c:v>2.720677146311971E-2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7.0493454179254783E-3</c:v>
                </c:pt>
                <c:pt idx="1">
                  <c:v>6.5359477124183009E-3</c:v>
                </c:pt>
                <c:pt idx="2">
                  <c:v>6.269592476489028E-3</c:v>
                </c:pt>
                <c:pt idx="3">
                  <c:v>6.269592476489028E-3</c:v>
                </c:pt>
                <c:pt idx="4">
                  <c:v>6.2370062370062374E-3</c:v>
                </c:pt>
                <c:pt idx="5">
                  <c:v>6.1983471074380167E-3</c:v>
                </c:pt>
                <c:pt idx="6">
                  <c:v>6.0606060606060606E-3</c:v>
                </c:pt>
                <c:pt idx="7">
                  <c:v>5.7306590257879646E-3</c:v>
                </c:pt>
                <c:pt idx="8">
                  <c:v>5.5865921787709499E-3</c:v>
                </c:pt>
                <c:pt idx="9">
                  <c:v>5.5096418732782371E-3</c:v>
                </c:pt>
                <c:pt idx="10">
                  <c:v>5.235602094240838E-3</c:v>
                </c:pt>
                <c:pt idx="11">
                  <c:v>5.1933064050779E-3</c:v>
                </c:pt>
                <c:pt idx="12">
                  <c:v>5.1282051282051282E-3</c:v>
                </c:pt>
                <c:pt idx="13">
                  <c:v>5.0000000000000001E-3</c:v>
                </c:pt>
                <c:pt idx="14">
                  <c:v>4.9689440993788822E-3</c:v>
                </c:pt>
                <c:pt idx="15">
                  <c:v>4.9261083743842374E-3</c:v>
                </c:pt>
                <c:pt idx="16">
                  <c:v>4.8543689320388354E-3</c:v>
                </c:pt>
                <c:pt idx="17">
                  <c:v>4.6948356807511738E-3</c:v>
                </c:pt>
                <c:pt idx="18">
                  <c:v>4.662004662004662E-3</c:v>
                </c:pt>
                <c:pt idx="19">
                  <c:v>4.4910179640718561E-3</c:v>
                </c:pt>
                <c:pt idx="20">
                  <c:v>4.1666666666666666E-3</c:v>
                </c:pt>
                <c:pt idx="21">
                  <c:v>4.1118421052631577E-3</c:v>
                </c:pt>
                <c:pt idx="22">
                  <c:v>4.0816326530612249E-3</c:v>
                </c:pt>
                <c:pt idx="23">
                  <c:v>4.0609137055837574E-3</c:v>
                </c:pt>
                <c:pt idx="24">
                  <c:v>3.831417624521073E-3</c:v>
                </c:pt>
                <c:pt idx="25">
                  <c:v>3.6764705882352941E-3</c:v>
                </c:pt>
                <c:pt idx="26">
                  <c:v>3.666361136571952E-3</c:v>
                </c:pt>
                <c:pt idx="27">
                  <c:v>3.5816618911174792E-3</c:v>
                </c:pt>
                <c:pt idx="28">
                  <c:v>3.378378378378379E-3</c:v>
                </c:pt>
                <c:pt idx="29">
                  <c:v>3.3112582781456949E-3</c:v>
                </c:pt>
                <c:pt idx="30">
                  <c:v>3.2362459546925568E-3</c:v>
                </c:pt>
                <c:pt idx="31">
                  <c:v>2.9930162953109409E-3</c:v>
                </c:pt>
                <c:pt idx="32">
                  <c:v>2.9498525073746308E-3</c:v>
                </c:pt>
                <c:pt idx="33">
                  <c:v>2.881844380403458E-3</c:v>
                </c:pt>
                <c:pt idx="34">
                  <c:v>2.5873221216041399E-3</c:v>
                </c:pt>
                <c:pt idx="35">
                  <c:v>2.5575447570332479E-3</c:v>
                </c:pt>
                <c:pt idx="36">
                  <c:v>2.527379949452401E-3</c:v>
                </c:pt>
                <c:pt idx="37">
                  <c:v>2.1940516821062901E-3</c:v>
                </c:pt>
                <c:pt idx="38">
                  <c:v>2.006018054162487E-3</c:v>
                </c:pt>
                <c:pt idx="39">
                  <c:v>1.945525291828794E-3</c:v>
                </c:pt>
                <c:pt idx="40">
                  <c:v>1.8621973929236499E-3</c:v>
                </c:pt>
                <c:pt idx="41">
                  <c:v>1.8137847642079809E-3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JEDNOTKA!$K$160:$K$245</c:f>
              <c:numCache>
                <c:formatCode>0%</c:formatCode>
                <c:ptCount val="86"/>
                <c:pt idx="0">
                  <c:v>4.1666666666666657E-2</c:v>
                </c:pt>
                <c:pt idx="1">
                  <c:v>0.48475452196382429</c:v>
                </c:pt>
                <c:pt idx="2">
                  <c:v>0.58769230769230774</c:v>
                </c:pt>
                <c:pt idx="3">
                  <c:v>0.47633872976338731</c:v>
                </c:pt>
                <c:pt idx="4">
                  <c:v>0.44757241942064457</c:v>
                </c:pt>
                <c:pt idx="5">
                  <c:v>5.0932568149210912E-2</c:v>
                </c:pt>
                <c:pt idx="6">
                  <c:v>1</c:v>
                </c:pt>
                <c:pt idx="7">
                  <c:v>1</c:v>
                </c:pt>
                <c:pt idx="8">
                  <c:v>0.98</c:v>
                </c:pt>
                <c:pt idx="9">
                  <c:v>0.95238095238095233</c:v>
                </c:pt>
                <c:pt idx="10">
                  <c:v>0.94545454545454544</c:v>
                </c:pt>
                <c:pt idx="11">
                  <c:v>0.91666666666666663</c:v>
                </c:pt>
                <c:pt idx="12">
                  <c:v>0.91304347826086951</c:v>
                </c:pt>
                <c:pt idx="13">
                  <c:v>0.9</c:v>
                </c:pt>
                <c:pt idx="14">
                  <c:v>0.875</c:v>
                </c:pt>
                <c:pt idx="15">
                  <c:v>0.8571428571428571</c:v>
                </c:pt>
                <c:pt idx="16">
                  <c:v>0.83333333333333337</c:v>
                </c:pt>
                <c:pt idx="17">
                  <c:v>0.81666666666666665</c:v>
                </c:pt>
                <c:pt idx="18">
                  <c:v>0.76923076923076927</c:v>
                </c:pt>
                <c:pt idx="19">
                  <c:v>0.76744186046511631</c:v>
                </c:pt>
                <c:pt idx="20">
                  <c:v>0.76543209876543206</c:v>
                </c:pt>
                <c:pt idx="21">
                  <c:v>0.75</c:v>
                </c:pt>
                <c:pt idx="22">
                  <c:v>0.73913043478260865</c:v>
                </c:pt>
                <c:pt idx="23">
                  <c:v>0.72727272727272729</c:v>
                </c:pt>
                <c:pt idx="24">
                  <c:v>0.72463768115942029</c:v>
                </c:pt>
                <c:pt idx="25">
                  <c:v>0.72413793103448276</c:v>
                </c:pt>
                <c:pt idx="26">
                  <c:v>0.71875</c:v>
                </c:pt>
                <c:pt idx="27">
                  <c:v>0.71610169491525422</c:v>
                </c:pt>
                <c:pt idx="28">
                  <c:v>0.70588235294117652</c:v>
                </c:pt>
                <c:pt idx="29">
                  <c:v>0.67924528301886788</c:v>
                </c:pt>
                <c:pt idx="30">
                  <c:v>0.67307692307692313</c:v>
                </c:pt>
                <c:pt idx="31">
                  <c:v>0.66666666666666663</c:v>
                </c:pt>
                <c:pt idx="32">
                  <c:v>0.6640625</c:v>
                </c:pt>
                <c:pt idx="33">
                  <c:v>0.65100671140939592</c:v>
                </c:pt>
                <c:pt idx="34">
                  <c:v>0.64</c:v>
                </c:pt>
                <c:pt idx="35">
                  <c:v>0.63636363636363635</c:v>
                </c:pt>
                <c:pt idx="36">
                  <c:v>0.63</c:v>
                </c:pt>
                <c:pt idx="37">
                  <c:v>0.62264150943396224</c:v>
                </c:pt>
                <c:pt idx="38">
                  <c:v>0.6216216216216216</c:v>
                </c:pt>
                <c:pt idx="39">
                  <c:v>0.61224489795918369</c:v>
                </c:pt>
                <c:pt idx="40">
                  <c:v>0.6097560975609756</c:v>
                </c:pt>
                <c:pt idx="41">
                  <c:v>0.59493670886075944</c:v>
                </c:pt>
                <c:pt idx="42">
                  <c:v>0.58450704225352113</c:v>
                </c:pt>
                <c:pt idx="43">
                  <c:v>0.58333333333333337</c:v>
                </c:pt>
                <c:pt idx="44">
                  <c:v>0.5625</c:v>
                </c:pt>
                <c:pt idx="45">
                  <c:v>0.55263157894736847</c:v>
                </c:pt>
                <c:pt idx="46">
                  <c:v>0.55000000000000004</c:v>
                </c:pt>
                <c:pt idx="47">
                  <c:v>0.53846153846153844</c:v>
                </c:pt>
                <c:pt idx="48">
                  <c:v>0.53435114503816794</c:v>
                </c:pt>
                <c:pt idx="49">
                  <c:v>0.51602564102564108</c:v>
                </c:pt>
                <c:pt idx="50">
                  <c:v>0.51468531468531464</c:v>
                </c:pt>
                <c:pt idx="51">
                  <c:v>0.51037344398340245</c:v>
                </c:pt>
                <c:pt idx="52">
                  <c:v>0.50877192982456143</c:v>
                </c:pt>
                <c:pt idx="53">
                  <c:v>0.50137236962488563</c:v>
                </c:pt>
                <c:pt idx="54">
                  <c:v>0.49514563106796122</c:v>
                </c:pt>
                <c:pt idx="55">
                  <c:v>0.47653429602888092</c:v>
                </c:pt>
                <c:pt idx="56">
                  <c:v>0.47368421052631582</c:v>
                </c:pt>
                <c:pt idx="57">
                  <c:v>0.46666666666666667</c:v>
                </c:pt>
                <c:pt idx="58">
                  <c:v>0.4621212121212121</c:v>
                </c:pt>
                <c:pt idx="59">
                  <c:v>0.46153846153846162</c:v>
                </c:pt>
                <c:pt idx="60">
                  <c:v>0.4375</c:v>
                </c:pt>
                <c:pt idx="61">
                  <c:v>0.43661971830985907</c:v>
                </c:pt>
                <c:pt idx="62">
                  <c:v>0.42857142857142849</c:v>
                </c:pt>
                <c:pt idx="63">
                  <c:v>0.42105263157894729</c:v>
                </c:pt>
                <c:pt idx="64">
                  <c:v>0.41379310344827591</c:v>
                </c:pt>
                <c:pt idx="65">
                  <c:v>0.41254752851711018</c:v>
                </c:pt>
                <c:pt idx="66">
                  <c:v>0.39534883720930231</c:v>
                </c:pt>
                <c:pt idx="67">
                  <c:v>0.3902439024390244</c:v>
                </c:pt>
                <c:pt idx="68">
                  <c:v>0.36585365853658541</c:v>
                </c:pt>
                <c:pt idx="69">
                  <c:v>0.36363636363636359</c:v>
                </c:pt>
                <c:pt idx="70">
                  <c:v>0.35655737704918028</c:v>
                </c:pt>
                <c:pt idx="71">
                  <c:v>0.34691195795006569</c:v>
                </c:pt>
                <c:pt idx="72">
                  <c:v>0.32451923076923078</c:v>
                </c:pt>
                <c:pt idx="73">
                  <c:v>0.3235294117647059</c:v>
                </c:pt>
                <c:pt idx="74">
                  <c:v>0.32</c:v>
                </c:pt>
                <c:pt idx="75">
                  <c:v>0.31506849315068491</c:v>
                </c:pt>
                <c:pt idx="76">
                  <c:v>0.30769230769230771</c:v>
                </c:pt>
                <c:pt idx="77">
                  <c:v>0.3</c:v>
                </c:pt>
                <c:pt idx="78">
                  <c:v>0.27272727272727271</c:v>
                </c:pt>
                <c:pt idx="79">
                  <c:v>0.26829268292682928</c:v>
                </c:pt>
                <c:pt idx="80">
                  <c:v>0.26829268292682928</c:v>
                </c:pt>
                <c:pt idx="81">
                  <c:v>0.26315789473684209</c:v>
                </c:pt>
                <c:pt idx="82">
                  <c:v>0.26213592233009708</c:v>
                </c:pt>
                <c:pt idx="83">
                  <c:v>0.25</c:v>
                </c:pt>
                <c:pt idx="84">
                  <c:v>0.24516129032258061</c:v>
                </c:pt>
                <c:pt idx="85">
                  <c:v>0.22142857142857139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1.6025641025641029E-3</c:v>
                </c:pt>
                <c:pt idx="1">
                  <c:v>1.550387596899225E-3</c:v>
                </c:pt>
                <c:pt idx="2">
                  <c:v>1.538461538461538E-3</c:v>
                </c:pt>
                <c:pt idx="3">
                  <c:v>1.2453300124532999E-3</c:v>
                </c:pt>
                <c:pt idx="4">
                  <c:v>1.223990208078335E-3</c:v>
                </c:pt>
                <c:pt idx="5">
                  <c:v>7.173601147776184E-4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JEDNOTKA!$K$246:$K$290</c:f>
              <c:numCache>
                <c:formatCode>0%</c:formatCode>
                <c:ptCount val="45"/>
                <c:pt idx="0">
                  <c:v>0.2167832167832168</c:v>
                </c:pt>
                <c:pt idx="1">
                  <c:v>0.20472440944881889</c:v>
                </c:pt>
                <c:pt idx="2">
                  <c:v>0.1875</c:v>
                </c:pt>
                <c:pt idx="3">
                  <c:v>0.1764705882352941</c:v>
                </c:pt>
                <c:pt idx="4">
                  <c:v>0.169811320754717</c:v>
                </c:pt>
                <c:pt idx="5">
                  <c:v>0.16666666666666671</c:v>
                </c:pt>
                <c:pt idx="6">
                  <c:v>0.15789473684210531</c:v>
                </c:pt>
                <c:pt idx="7">
                  <c:v>0.15384615384615391</c:v>
                </c:pt>
                <c:pt idx="8">
                  <c:v>0.1384615384615385</c:v>
                </c:pt>
                <c:pt idx="9">
                  <c:v>0.1333333333333333</c:v>
                </c:pt>
                <c:pt idx="10">
                  <c:v>0.125</c:v>
                </c:pt>
                <c:pt idx="11">
                  <c:v>0.1206896551724138</c:v>
                </c:pt>
                <c:pt idx="12">
                  <c:v>0.1186161449752883</c:v>
                </c:pt>
                <c:pt idx="13">
                  <c:v>0.1176470588235294</c:v>
                </c:pt>
                <c:pt idx="14">
                  <c:v>0.1176470588235294</c:v>
                </c:pt>
                <c:pt idx="15">
                  <c:v>0.1160714285714286</c:v>
                </c:pt>
                <c:pt idx="16">
                  <c:v>0.1142857142857143</c:v>
                </c:pt>
                <c:pt idx="17">
                  <c:v>0.11155378486055779</c:v>
                </c:pt>
                <c:pt idx="18">
                  <c:v>0.1056105610561056</c:v>
                </c:pt>
                <c:pt idx="19">
                  <c:v>0.10526315789473679</c:v>
                </c:pt>
                <c:pt idx="20">
                  <c:v>9.8765432098765427E-2</c:v>
                </c:pt>
                <c:pt idx="21">
                  <c:v>9.5238095238095233E-2</c:v>
                </c:pt>
                <c:pt idx="22">
                  <c:v>8.6956521739130432E-2</c:v>
                </c:pt>
                <c:pt idx="23">
                  <c:v>7.2916666666666671E-2</c:v>
                </c:pt>
                <c:pt idx="24">
                  <c:v>6.8181818181818177E-2</c:v>
                </c:pt>
                <c:pt idx="25">
                  <c:v>6.6666666666666666E-2</c:v>
                </c:pt>
                <c:pt idx="26">
                  <c:v>6.5727699530516437E-2</c:v>
                </c:pt>
                <c:pt idx="27">
                  <c:v>5.5248618784530378E-2</c:v>
                </c:pt>
                <c:pt idx="28">
                  <c:v>5.4263565891472867E-2</c:v>
                </c:pt>
                <c:pt idx="29">
                  <c:v>5.2966101694915252E-2</c:v>
                </c:pt>
                <c:pt idx="30">
                  <c:v>5.2631578947368418E-2</c:v>
                </c:pt>
                <c:pt idx="31">
                  <c:v>4.5454545454545463E-2</c:v>
                </c:pt>
                <c:pt idx="32">
                  <c:v>3.7313432835820892E-2</c:v>
                </c:pt>
                <c:pt idx="33">
                  <c:v>3.6363636363636362E-2</c:v>
                </c:pt>
                <c:pt idx="34">
                  <c:v>3.4934497816593878E-2</c:v>
                </c:pt>
                <c:pt idx="35">
                  <c:v>2.475247524752475E-2</c:v>
                </c:pt>
                <c:pt idx="36">
                  <c:v>1.282051282051282E-2</c:v>
                </c:pt>
                <c:pt idx="37">
                  <c:v>8.0000000000000002E-3</c:v>
                </c:pt>
                <c:pt idx="38">
                  <c:v>7.2332730560578659E-3</c:v>
                </c:pt>
                <c:pt idx="39">
                  <c:v>4.418262150220913E-3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#N/A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#N/A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abSelected="1" workbookViewId="0">
      <pane xSplit="2" ySplit="1" topLeftCell="E110" activePane="bottomRight" state="frozen"/>
      <selection pane="topRight" activeCell="B1" sqref="B1"/>
      <selection pane="bottomLeft" activeCell="A2" sqref="A2"/>
      <selection pane="bottomRight" activeCell="L136" sqref="L136"/>
    </sheetView>
  </sheetViews>
  <sheetFormatPr defaultRowHeight="15" x14ac:dyDescent="0.25"/>
  <cols>
    <col min="2" max="5" width="66.7109375" style="7" customWidth="1"/>
    <col min="6" max="6" width="33.140625" style="7" customWidth="1"/>
    <col min="7" max="7" width="12.28515625" style="7" bestFit="1" customWidth="1"/>
    <col min="8" max="8" width="5.42578125" style="7" bestFit="1" customWidth="1"/>
    <col min="9" max="9" width="6.140625" style="7" bestFit="1" customWidth="1"/>
    <col min="10" max="10" width="9.7109375" style="7" bestFit="1" customWidth="1"/>
    <col min="11" max="11" width="12" style="14" bestFit="1" customWidth="1"/>
    <col min="12" max="12" width="12.28515625" style="14" bestFit="1" customWidth="1"/>
  </cols>
  <sheetData>
    <row r="1" spans="1:14" s="16" customFormat="1" x14ac:dyDescent="0.25">
      <c r="A1" s="16" t="s">
        <v>636</v>
      </c>
      <c r="B1" s="15" t="s">
        <v>308</v>
      </c>
      <c r="C1" s="15" t="s">
        <v>631</v>
      </c>
      <c r="D1" s="15" t="s">
        <v>632</v>
      </c>
      <c r="E1" s="15" t="s">
        <v>630</v>
      </c>
      <c r="F1" s="10" t="s">
        <v>309</v>
      </c>
      <c r="G1" s="10" t="s">
        <v>1</v>
      </c>
      <c r="H1" s="10" t="s">
        <v>2</v>
      </c>
      <c r="I1" s="10" t="s">
        <v>3</v>
      </c>
      <c r="J1" s="10" t="s">
        <v>4</v>
      </c>
      <c r="K1" s="13" t="s">
        <v>633</v>
      </c>
      <c r="L1" s="13" t="s">
        <v>634</v>
      </c>
      <c r="M1" s="16" t="s">
        <v>635</v>
      </c>
      <c r="N1" s="16" t="s">
        <v>640</v>
      </c>
    </row>
    <row r="2" spans="1:14" x14ac:dyDescent="0.25">
      <c r="A2">
        <v>237</v>
      </c>
      <c r="B2" s="12" t="s">
        <v>81</v>
      </c>
      <c r="C2" s="12" t="s">
        <v>388</v>
      </c>
      <c r="D2" s="12" t="s">
        <v>612</v>
      </c>
      <c r="E2" s="12" t="s">
        <v>389</v>
      </c>
      <c r="F2" s="7" t="s">
        <v>311</v>
      </c>
      <c r="G2" s="7" t="s">
        <v>639</v>
      </c>
      <c r="H2" s="7">
        <v>369</v>
      </c>
      <c r="I2" s="7">
        <v>163</v>
      </c>
      <c r="J2" s="7">
        <v>109</v>
      </c>
      <c r="K2" s="14">
        <v>0.44173441734417351</v>
      </c>
      <c r="L2" s="18">
        <v>0.29539295392953929</v>
      </c>
      <c r="M2" s="17">
        <v>0</v>
      </c>
      <c r="N2" s="19">
        <f t="shared" ref="N2:N65" si="0">K2+L2</f>
        <v>0.73712737127371275</v>
      </c>
    </row>
    <row r="3" spans="1:14" x14ac:dyDescent="0.25">
      <c r="A3">
        <v>270</v>
      </c>
      <c r="B3" s="12" t="s">
        <v>256</v>
      </c>
      <c r="C3" s="12" t="s">
        <v>538</v>
      </c>
      <c r="D3" s="12" t="s">
        <v>620</v>
      </c>
      <c r="E3" s="12" t="s">
        <v>582</v>
      </c>
      <c r="F3" s="7" t="s">
        <v>315</v>
      </c>
      <c r="G3" s="7" t="s">
        <v>639</v>
      </c>
      <c r="H3" s="7">
        <v>119</v>
      </c>
      <c r="I3" s="7">
        <v>63</v>
      </c>
      <c r="J3" s="7">
        <v>35</v>
      </c>
      <c r="K3" s="14">
        <v>0.52941176470588236</v>
      </c>
      <c r="L3" s="18">
        <v>0.29411764705882348</v>
      </c>
      <c r="M3" s="17">
        <v>0</v>
      </c>
      <c r="N3" s="19">
        <f t="shared" si="0"/>
        <v>0.82352941176470584</v>
      </c>
    </row>
    <row r="4" spans="1:14" x14ac:dyDescent="0.25">
      <c r="A4">
        <v>239</v>
      </c>
      <c r="B4" s="12" t="s">
        <v>174</v>
      </c>
      <c r="C4" s="12" t="s">
        <v>388</v>
      </c>
      <c r="D4" s="12" t="s">
        <v>612</v>
      </c>
      <c r="E4" s="12" t="s">
        <v>577</v>
      </c>
      <c r="F4" s="7" t="s">
        <v>315</v>
      </c>
      <c r="G4" s="7" t="s">
        <v>639</v>
      </c>
      <c r="H4" s="7">
        <v>157</v>
      </c>
      <c r="I4" s="7">
        <v>72</v>
      </c>
      <c r="J4" s="7">
        <v>44</v>
      </c>
      <c r="K4" s="14">
        <v>0.45859872611464969</v>
      </c>
      <c r="L4" s="18">
        <v>0.28025477707006369</v>
      </c>
      <c r="M4" s="17">
        <v>0</v>
      </c>
      <c r="N4" s="19">
        <f t="shared" si="0"/>
        <v>0.73885350318471343</v>
      </c>
    </row>
    <row r="5" spans="1:14" x14ac:dyDescent="0.25">
      <c r="A5">
        <v>233</v>
      </c>
      <c r="B5" s="12" t="s">
        <v>190</v>
      </c>
      <c r="C5" s="12" t="s">
        <v>366</v>
      </c>
      <c r="D5" s="12" t="s">
        <v>608</v>
      </c>
      <c r="E5" s="12" t="s">
        <v>598</v>
      </c>
      <c r="F5" s="7" t="s">
        <v>315</v>
      </c>
      <c r="G5" s="7" t="s">
        <v>639</v>
      </c>
      <c r="H5" s="7">
        <v>136</v>
      </c>
      <c r="I5" s="7">
        <v>81</v>
      </c>
      <c r="J5" s="7">
        <v>35</v>
      </c>
      <c r="K5" s="14">
        <v>0.59558823529411764</v>
      </c>
      <c r="L5" s="18">
        <v>0.25735294117647062</v>
      </c>
      <c r="M5" s="17">
        <v>0</v>
      </c>
      <c r="N5" s="19">
        <f t="shared" si="0"/>
        <v>0.85294117647058831</v>
      </c>
    </row>
    <row r="6" spans="1:14" x14ac:dyDescent="0.25">
      <c r="A6">
        <v>218</v>
      </c>
      <c r="B6" s="12" t="s">
        <v>157</v>
      </c>
      <c r="C6" s="12" t="s">
        <v>381</v>
      </c>
      <c r="D6" s="12" t="s">
        <v>610</v>
      </c>
      <c r="E6" s="12" t="s">
        <v>399</v>
      </c>
      <c r="F6" s="7" t="s">
        <v>311</v>
      </c>
      <c r="G6" s="7" t="s">
        <v>639</v>
      </c>
      <c r="H6" s="7">
        <v>50</v>
      </c>
      <c r="I6" s="7">
        <v>11</v>
      </c>
      <c r="J6" s="7">
        <v>12</v>
      </c>
      <c r="K6" s="14">
        <v>0.22</v>
      </c>
      <c r="L6" s="18">
        <v>0.24</v>
      </c>
      <c r="M6" s="17">
        <v>0</v>
      </c>
      <c r="N6" s="19">
        <f t="shared" si="0"/>
        <v>0.45999999999999996</v>
      </c>
    </row>
    <row r="7" spans="1:14" x14ac:dyDescent="0.25">
      <c r="A7">
        <v>248</v>
      </c>
      <c r="B7" s="12" t="s">
        <v>172</v>
      </c>
      <c r="C7" s="12" t="s">
        <v>586</v>
      </c>
      <c r="D7" s="12" t="s">
        <v>601</v>
      </c>
      <c r="E7" s="12" t="s">
        <v>576</v>
      </c>
      <c r="F7" s="7" t="s">
        <v>315</v>
      </c>
      <c r="G7" s="7" t="s">
        <v>639</v>
      </c>
      <c r="H7" s="7">
        <v>252</v>
      </c>
      <c r="I7" s="7">
        <v>115</v>
      </c>
      <c r="J7" s="7">
        <v>54</v>
      </c>
      <c r="K7" s="14">
        <v>0.45634920634920628</v>
      </c>
      <c r="L7" s="18">
        <v>0.2142857142857143</v>
      </c>
      <c r="M7" s="17">
        <v>0</v>
      </c>
      <c r="N7" s="19">
        <f t="shared" si="0"/>
        <v>0.67063492063492058</v>
      </c>
    </row>
    <row r="8" spans="1:14" x14ac:dyDescent="0.25">
      <c r="A8">
        <v>121</v>
      </c>
      <c r="B8" s="12" t="s">
        <v>271</v>
      </c>
      <c r="C8" s="12" t="s">
        <v>336</v>
      </c>
      <c r="D8" s="12" t="s">
        <v>624</v>
      </c>
      <c r="E8" s="12" t="s">
        <v>590</v>
      </c>
      <c r="F8" s="7" t="s">
        <v>314</v>
      </c>
      <c r="G8" s="7" t="s">
        <v>301</v>
      </c>
      <c r="H8" s="7">
        <v>15</v>
      </c>
      <c r="I8" s="7">
        <v>7</v>
      </c>
      <c r="J8" s="7">
        <v>3</v>
      </c>
      <c r="K8" s="14">
        <v>0.46666666666666667</v>
      </c>
      <c r="L8" s="18">
        <v>0.2</v>
      </c>
      <c r="M8" s="17">
        <v>0</v>
      </c>
      <c r="N8" s="19">
        <f t="shared" si="0"/>
        <v>0.66666666666666674</v>
      </c>
    </row>
    <row r="9" spans="1:14" x14ac:dyDescent="0.25">
      <c r="A9">
        <v>282</v>
      </c>
      <c r="B9" s="12" t="s">
        <v>161</v>
      </c>
      <c r="C9" s="12" t="s">
        <v>362</v>
      </c>
      <c r="D9" s="12" t="s">
        <v>606</v>
      </c>
      <c r="E9" s="12" t="s">
        <v>572</v>
      </c>
      <c r="F9" s="7" t="s">
        <v>315</v>
      </c>
      <c r="G9" s="7" t="s">
        <v>639</v>
      </c>
      <c r="H9" s="7">
        <v>49</v>
      </c>
      <c r="I9" s="7">
        <v>24</v>
      </c>
      <c r="J9" s="7">
        <v>9</v>
      </c>
      <c r="K9" s="14">
        <v>0.48979591836734693</v>
      </c>
      <c r="L9" s="18">
        <v>0.18367346938775511</v>
      </c>
      <c r="M9" s="17">
        <v>0</v>
      </c>
      <c r="N9" s="19">
        <f t="shared" si="0"/>
        <v>0.67346938775510201</v>
      </c>
    </row>
    <row r="10" spans="1:14" x14ac:dyDescent="0.25">
      <c r="A10">
        <v>181</v>
      </c>
      <c r="B10" s="12" t="s">
        <v>144</v>
      </c>
      <c r="C10" s="12" t="s">
        <v>546</v>
      </c>
      <c r="D10" s="12" t="s">
        <v>621</v>
      </c>
      <c r="E10" s="12" t="s">
        <v>570</v>
      </c>
      <c r="F10" s="7" t="s">
        <v>315</v>
      </c>
      <c r="G10" s="7" t="s">
        <v>639</v>
      </c>
      <c r="H10" s="7">
        <v>118</v>
      </c>
      <c r="I10" s="7">
        <v>77</v>
      </c>
      <c r="J10" s="7">
        <v>20</v>
      </c>
      <c r="K10" s="14">
        <v>0.65254237288135597</v>
      </c>
      <c r="L10" s="18">
        <v>0.16949152542372881</v>
      </c>
      <c r="M10" s="17">
        <v>0</v>
      </c>
      <c r="N10" s="19">
        <f t="shared" si="0"/>
        <v>0.82203389830508478</v>
      </c>
    </row>
    <row r="11" spans="1:14" x14ac:dyDescent="0.25">
      <c r="A11">
        <v>268</v>
      </c>
      <c r="B11" s="12" t="s">
        <v>128</v>
      </c>
      <c r="C11" s="12" t="s">
        <v>538</v>
      </c>
      <c r="D11" s="12" t="s">
        <v>620</v>
      </c>
      <c r="E11" s="12" t="s">
        <v>569</v>
      </c>
      <c r="F11" s="7" t="s">
        <v>315</v>
      </c>
      <c r="G11" s="7" t="s">
        <v>639</v>
      </c>
      <c r="H11" s="7">
        <v>101</v>
      </c>
      <c r="I11" s="7">
        <v>63</v>
      </c>
      <c r="J11" s="7">
        <v>17</v>
      </c>
      <c r="K11" s="14">
        <v>0.62376237623762376</v>
      </c>
      <c r="L11" s="18">
        <v>0.1683168316831683</v>
      </c>
      <c r="M11" s="17">
        <v>0</v>
      </c>
      <c r="N11" s="19">
        <f t="shared" si="0"/>
        <v>0.79207920792079212</v>
      </c>
    </row>
    <row r="12" spans="1:14" x14ac:dyDescent="0.25">
      <c r="A12">
        <v>280</v>
      </c>
      <c r="B12" s="12" t="s">
        <v>94</v>
      </c>
      <c r="C12" s="12" t="s">
        <v>384</v>
      </c>
      <c r="D12" s="12" t="s">
        <v>611</v>
      </c>
      <c r="E12" s="12" t="s">
        <v>535</v>
      </c>
      <c r="F12" s="7" t="s">
        <v>314</v>
      </c>
      <c r="G12" s="7" t="s">
        <v>639</v>
      </c>
      <c r="H12" s="7">
        <v>426</v>
      </c>
      <c r="I12" s="7">
        <v>11</v>
      </c>
      <c r="J12" s="7">
        <v>69</v>
      </c>
      <c r="K12" s="14">
        <v>2.582159624413146E-2</v>
      </c>
      <c r="L12" s="18">
        <v>0.1619718309859155</v>
      </c>
      <c r="M12" s="17">
        <v>0</v>
      </c>
      <c r="N12" s="19">
        <f t="shared" si="0"/>
        <v>0.18779342723004697</v>
      </c>
    </row>
    <row r="13" spans="1:14" x14ac:dyDescent="0.25">
      <c r="A13">
        <v>238</v>
      </c>
      <c r="B13" s="12" t="s">
        <v>279</v>
      </c>
      <c r="C13" s="12" t="s">
        <v>388</v>
      </c>
      <c r="D13" s="12" t="s">
        <v>612</v>
      </c>
      <c r="E13" s="12" t="s">
        <v>434</v>
      </c>
      <c r="F13" s="7" t="s">
        <v>312</v>
      </c>
      <c r="G13" s="7" t="s">
        <v>639</v>
      </c>
      <c r="H13" s="7">
        <v>64</v>
      </c>
      <c r="I13" s="7">
        <v>24</v>
      </c>
      <c r="J13" s="7">
        <v>7</v>
      </c>
      <c r="K13" s="14">
        <v>0.375</v>
      </c>
      <c r="L13" s="18">
        <v>0.109375</v>
      </c>
      <c r="M13" s="17">
        <v>0</v>
      </c>
      <c r="N13" s="19">
        <f t="shared" si="0"/>
        <v>0.484375</v>
      </c>
    </row>
    <row r="14" spans="1:14" x14ac:dyDescent="0.25">
      <c r="A14">
        <v>271</v>
      </c>
      <c r="B14" s="12" t="s">
        <v>34</v>
      </c>
      <c r="C14" s="12" t="s">
        <v>558</v>
      </c>
      <c r="D14" s="12" t="s">
        <v>559</v>
      </c>
      <c r="E14" s="12" t="s">
        <v>559</v>
      </c>
      <c r="F14" s="7" t="s">
        <v>315</v>
      </c>
      <c r="G14" s="7" t="s">
        <v>639</v>
      </c>
      <c r="H14" s="7">
        <v>47</v>
      </c>
      <c r="I14" s="7">
        <v>20</v>
      </c>
      <c r="J14" s="7">
        <v>5</v>
      </c>
      <c r="K14" s="14">
        <v>0.42553191489361702</v>
      </c>
      <c r="L14" s="18">
        <v>0.1063829787234043</v>
      </c>
      <c r="M14" s="17">
        <v>0</v>
      </c>
      <c r="N14" s="19">
        <f t="shared" si="0"/>
        <v>0.53191489361702127</v>
      </c>
    </row>
    <row r="15" spans="1:14" x14ac:dyDescent="0.25">
      <c r="A15">
        <v>123</v>
      </c>
      <c r="B15" s="12" t="s">
        <v>292</v>
      </c>
      <c r="C15" s="12" t="s">
        <v>336</v>
      </c>
      <c r="D15" s="12" t="s">
        <v>624</v>
      </c>
      <c r="E15" s="12" t="s">
        <v>356</v>
      </c>
      <c r="F15" s="7" t="s">
        <v>311</v>
      </c>
      <c r="G15" s="7" t="s">
        <v>301</v>
      </c>
      <c r="H15" s="7">
        <v>19</v>
      </c>
      <c r="I15" s="7">
        <v>8</v>
      </c>
      <c r="J15" s="7">
        <v>2</v>
      </c>
      <c r="K15" s="14">
        <v>0.42105263157894729</v>
      </c>
      <c r="L15" s="18">
        <v>0.10526315789473679</v>
      </c>
      <c r="M15" s="17">
        <v>0</v>
      </c>
      <c r="N15" s="19">
        <f t="shared" si="0"/>
        <v>0.52631578947368407</v>
      </c>
    </row>
    <row r="16" spans="1:14" x14ac:dyDescent="0.25">
      <c r="A16">
        <v>59</v>
      </c>
      <c r="B16" s="12" t="s">
        <v>97</v>
      </c>
      <c r="C16" s="12" t="s">
        <v>338</v>
      </c>
      <c r="D16" s="12" t="s">
        <v>602</v>
      </c>
      <c r="E16" s="12" t="s">
        <v>564</v>
      </c>
      <c r="F16" s="7" t="s">
        <v>315</v>
      </c>
      <c r="G16" s="7" t="s">
        <v>639</v>
      </c>
      <c r="H16" s="7">
        <v>421</v>
      </c>
      <c r="I16" s="7">
        <v>321</v>
      </c>
      <c r="J16" s="7">
        <v>43</v>
      </c>
      <c r="K16" s="14">
        <v>0.76247030878859856</v>
      </c>
      <c r="L16" s="18">
        <v>0.10213776722090261</v>
      </c>
      <c r="M16" s="17">
        <v>0</v>
      </c>
      <c r="N16" s="19">
        <f t="shared" si="0"/>
        <v>0.86460807600950118</v>
      </c>
    </row>
    <row r="17" spans="1:14" x14ac:dyDescent="0.25">
      <c r="A17">
        <v>277</v>
      </c>
      <c r="B17" s="12" t="s">
        <v>171</v>
      </c>
      <c r="C17" s="12" t="s">
        <v>384</v>
      </c>
      <c r="D17" s="12" t="s">
        <v>611</v>
      </c>
      <c r="E17" s="12" t="s">
        <v>575</v>
      </c>
      <c r="F17" s="7" t="s">
        <v>315</v>
      </c>
      <c r="G17" s="7" t="s">
        <v>639</v>
      </c>
      <c r="H17" s="7">
        <v>132</v>
      </c>
      <c r="I17" s="7">
        <v>77</v>
      </c>
      <c r="J17" s="7">
        <v>12</v>
      </c>
      <c r="K17" s="14">
        <v>0.58333333333333337</v>
      </c>
      <c r="L17" s="18">
        <v>9.0909090909090912E-2</v>
      </c>
      <c r="M17" s="17">
        <v>0</v>
      </c>
      <c r="N17" s="19">
        <f t="shared" si="0"/>
        <v>0.67424242424242431</v>
      </c>
    </row>
    <row r="18" spans="1:14" x14ac:dyDescent="0.25">
      <c r="A18">
        <v>89</v>
      </c>
      <c r="B18" s="12" t="s">
        <v>209</v>
      </c>
      <c r="C18" s="12" t="s">
        <v>436</v>
      </c>
      <c r="D18" s="12" t="s">
        <v>618</v>
      </c>
      <c r="E18" s="12" t="s">
        <v>571</v>
      </c>
      <c r="F18" s="7" t="s">
        <v>315</v>
      </c>
      <c r="G18" s="7" t="s">
        <v>639</v>
      </c>
      <c r="H18" s="7">
        <v>102</v>
      </c>
      <c r="I18" s="7">
        <v>39</v>
      </c>
      <c r="J18" s="7">
        <v>9</v>
      </c>
      <c r="K18" s="14">
        <v>0.38235294117647062</v>
      </c>
      <c r="L18" s="18">
        <v>8.8235294117647065E-2</v>
      </c>
      <c r="M18" s="17">
        <v>0</v>
      </c>
      <c r="N18" s="19">
        <f t="shared" si="0"/>
        <v>0.4705882352941177</v>
      </c>
    </row>
    <row r="19" spans="1:14" x14ac:dyDescent="0.25">
      <c r="A19">
        <v>172</v>
      </c>
      <c r="B19" s="12" t="s">
        <v>10</v>
      </c>
      <c r="C19" s="12" t="s">
        <v>318</v>
      </c>
      <c r="D19" s="12" t="s">
        <v>623</v>
      </c>
      <c r="E19" s="12" t="s">
        <v>320</v>
      </c>
      <c r="F19" s="7" t="s">
        <v>310</v>
      </c>
      <c r="G19" s="7" t="s">
        <v>301</v>
      </c>
      <c r="H19" s="7">
        <v>34</v>
      </c>
      <c r="I19" s="7">
        <v>19</v>
      </c>
      <c r="J19" s="7">
        <v>3</v>
      </c>
      <c r="K19" s="14">
        <v>0.55882352941176472</v>
      </c>
      <c r="L19" s="18">
        <v>8.8235294117647065E-2</v>
      </c>
      <c r="M19" s="17">
        <v>0</v>
      </c>
      <c r="N19" s="19">
        <f t="shared" si="0"/>
        <v>0.6470588235294118</v>
      </c>
    </row>
    <row r="20" spans="1:14" x14ac:dyDescent="0.25">
      <c r="A20">
        <v>272</v>
      </c>
      <c r="B20" s="12" t="s">
        <v>107</v>
      </c>
      <c r="C20" s="12" t="s">
        <v>392</v>
      </c>
      <c r="D20" s="12" t="s">
        <v>393</v>
      </c>
      <c r="E20" s="12" t="s">
        <v>393</v>
      </c>
      <c r="F20" s="7" t="s">
        <v>311</v>
      </c>
      <c r="G20" s="7" t="s">
        <v>639</v>
      </c>
      <c r="H20" s="7">
        <v>73</v>
      </c>
      <c r="I20" s="7">
        <v>22</v>
      </c>
      <c r="J20" s="7">
        <v>6</v>
      </c>
      <c r="K20" s="14">
        <v>0.30136986301369861</v>
      </c>
      <c r="L20" s="18">
        <v>8.2191780821917804E-2</v>
      </c>
      <c r="M20" s="17">
        <v>0</v>
      </c>
      <c r="N20" s="19">
        <f t="shared" si="0"/>
        <v>0.38356164383561642</v>
      </c>
    </row>
    <row r="21" spans="1:14" x14ac:dyDescent="0.25">
      <c r="A21">
        <v>252</v>
      </c>
      <c r="B21" s="12" t="s">
        <v>140</v>
      </c>
      <c r="C21" s="12" t="s">
        <v>586</v>
      </c>
      <c r="D21" s="12" t="s">
        <v>601</v>
      </c>
      <c r="E21" s="12" t="s">
        <v>390</v>
      </c>
      <c r="F21" s="7" t="s">
        <v>311</v>
      </c>
      <c r="G21" s="7" t="s">
        <v>639</v>
      </c>
      <c r="H21" s="7">
        <v>76</v>
      </c>
      <c r="I21" s="7">
        <v>37</v>
      </c>
      <c r="J21" s="7">
        <v>6</v>
      </c>
      <c r="K21" s="14">
        <v>0.48684210526315791</v>
      </c>
      <c r="L21" s="18">
        <v>7.8947368421052627E-2</v>
      </c>
      <c r="M21" s="17">
        <v>0</v>
      </c>
      <c r="N21" s="19">
        <f t="shared" si="0"/>
        <v>0.56578947368421051</v>
      </c>
    </row>
    <row r="22" spans="1:14" x14ac:dyDescent="0.25">
      <c r="A22">
        <v>93</v>
      </c>
      <c r="B22" s="12" t="s">
        <v>8</v>
      </c>
      <c r="C22" s="12" t="s">
        <v>340</v>
      </c>
      <c r="D22" s="12" t="s">
        <v>603</v>
      </c>
      <c r="E22" s="12" t="s">
        <v>341</v>
      </c>
      <c r="F22" s="7" t="s">
        <v>310</v>
      </c>
      <c r="G22" s="7" t="s">
        <v>639</v>
      </c>
      <c r="H22" s="7">
        <v>1185</v>
      </c>
      <c r="I22" s="7">
        <v>522</v>
      </c>
      <c r="J22" s="7">
        <v>93</v>
      </c>
      <c r="K22" s="14">
        <v>0.44050632911392412</v>
      </c>
      <c r="L22" s="18">
        <v>7.848101265822785E-2</v>
      </c>
      <c r="M22" s="17">
        <v>0</v>
      </c>
      <c r="N22" s="19">
        <f t="shared" si="0"/>
        <v>0.518987341772152</v>
      </c>
    </row>
    <row r="23" spans="1:14" x14ac:dyDescent="0.25">
      <c r="A23">
        <v>115</v>
      </c>
      <c r="B23" s="12" t="s">
        <v>270</v>
      </c>
      <c r="C23" s="12" t="s">
        <v>354</v>
      </c>
      <c r="D23" s="12" t="s">
        <v>625</v>
      </c>
      <c r="E23" s="12" t="s">
        <v>373</v>
      </c>
      <c r="F23" s="7" t="s">
        <v>311</v>
      </c>
      <c r="G23" s="7" t="s">
        <v>301</v>
      </c>
      <c r="H23" s="7">
        <v>13</v>
      </c>
      <c r="I23" s="7">
        <v>0</v>
      </c>
      <c r="J23" s="7">
        <v>1</v>
      </c>
      <c r="K23" s="14">
        <v>0</v>
      </c>
      <c r="L23" s="18">
        <v>7.6923076923076927E-2</v>
      </c>
      <c r="M23" s="17">
        <v>0</v>
      </c>
      <c r="N23" s="19">
        <f t="shared" si="0"/>
        <v>7.6923076923076927E-2</v>
      </c>
    </row>
    <row r="24" spans="1:14" x14ac:dyDescent="0.25">
      <c r="A24">
        <v>196</v>
      </c>
      <c r="B24" s="12" t="s">
        <v>278</v>
      </c>
      <c r="C24" s="12" t="s">
        <v>401</v>
      </c>
      <c r="D24" s="12" t="s">
        <v>613</v>
      </c>
      <c r="E24" s="12" t="s">
        <v>571</v>
      </c>
      <c r="F24" s="7" t="s">
        <v>315</v>
      </c>
      <c r="G24" s="7" t="s">
        <v>639</v>
      </c>
      <c r="H24" s="7">
        <v>28</v>
      </c>
      <c r="I24" s="7">
        <v>15</v>
      </c>
      <c r="J24" s="7">
        <v>2</v>
      </c>
      <c r="K24" s="14">
        <v>0.5357142857142857</v>
      </c>
      <c r="L24" s="18">
        <v>7.1428571428571425E-2</v>
      </c>
      <c r="M24" s="17">
        <v>0</v>
      </c>
      <c r="N24" s="19">
        <f t="shared" si="0"/>
        <v>0.6071428571428571</v>
      </c>
    </row>
    <row r="25" spans="1:14" x14ac:dyDescent="0.25">
      <c r="A25">
        <v>94</v>
      </c>
      <c r="B25" s="12" t="s">
        <v>71</v>
      </c>
      <c r="C25" s="12" t="s">
        <v>340</v>
      </c>
      <c r="D25" s="12" t="s">
        <v>603</v>
      </c>
      <c r="E25" s="12" t="s">
        <v>563</v>
      </c>
      <c r="F25" s="7" t="s">
        <v>315</v>
      </c>
      <c r="G25" s="7" t="s">
        <v>639</v>
      </c>
      <c r="H25" s="7">
        <v>101</v>
      </c>
      <c r="I25" s="7">
        <v>83</v>
      </c>
      <c r="J25" s="7">
        <v>7</v>
      </c>
      <c r="K25" s="14">
        <v>0.82178217821782173</v>
      </c>
      <c r="L25" s="18">
        <v>6.9306930693069313E-2</v>
      </c>
      <c r="M25" s="17">
        <v>0</v>
      </c>
      <c r="N25" s="19">
        <f t="shared" si="0"/>
        <v>0.89108910891089099</v>
      </c>
    </row>
    <row r="26" spans="1:14" x14ac:dyDescent="0.25">
      <c r="A26">
        <v>241</v>
      </c>
      <c r="B26" s="12" t="s">
        <v>83</v>
      </c>
      <c r="C26" s="12" t="s">
        <v>388</v>
      </c>
      <c r="D26" s="12" t="s">
        <v>612</v>
      </c>
      <c r="E26" s="12" t="s">
        <v>532</v>
      </c>
      <c r="F26" s="7" t="s">
        <v>314</v>
      </c>
      <c r="G26" s="7" t="s">
        <v>639</v>
      </c>
      <c r="H26" s="7">
        <v>380</v>
      </c>
      <c r="I26" s="7">
        <v>41</v>
      </c>
      <c r="J26" s="7">
        <v>26</v>
      </c>
      <c r="K26" s="14">
        <v>0.10789473684210529</v>
      </c>
      <c r="L26" s="18">
        <v>6.8421052631578952E-2</v>
      </c>
      <c r="M26" s="17">
        <v>0</v>
      </c>
      <c r="N26" s="19">
        <f t="shared" si="0"/>
        <v>0.17631578947368426</v>
      </c>
    </row>
    <row r="27" spans="1:14" x14ac:dyDescent="0.25">
      <c r="A27">
        <v>258</v>
      </c>
      <c r="B27" s="12" t="s">
        <v>215</v>
      </c>
      <c r="C27" s="12" t="s">
        <v>586</v>
      </c>
      <c r="D27" s="12" t="s">
        <v>601</v>
      </c>
      <c r="E27" s="12" t="s">
        <v>403</v>
      </c>
      <c r="F27" s="7" t="s">
        <v>311</v>
      </c>
      <c r="G27" s="7" t="s">
        <v>639</v>
      </c>
      <c r="H27" s="7">
        <v>30</v>
      </c>
      <c r="I27" s="7">
        <v>12</v>
      </c>
      <c r="J27" s="7">
        <v>2</v>
      </c>
      <c r="K27" s="14">
        <v>0.4</v>
      </c>
      <c r="L27" s="18">
        <v>6.6666666666666666E-2</v>
      </c>
      <c r="M27" s="17">
        <v>0</v>
      </c>
      <c r="N27" s="19">
        <f t="shared" si="0"/>
        <v>0.46666666666666667</v>
      </c>
    </row>
    <row r="28" spans="1:14" x14ac:dyDescent="0.25">
      <c r="A28">
        <v>266</v>
      </c>
      <c r="B28" s="12" t="s">
        <v>127</v>
      </c>
      <c r="C28" s="12" t="s">
        <v>538</v>
      </c>
      <c r="D28" s="12" t="s">
        <v>620</v>
      </c>
      <c r="E28" s="12" t="s">
        <v>539</v>
      </c>
      <c r="F28" s="7" t="s">
        <v>314</v>
      </c>
      <c r="G28" s="7" t="s">
        <v>639</v>
      </c>
      <c r="H28" s="7">
        <v>198</v>
      </c>
      <c r="I28" s="7">
        <v>97</v>
      </c>
      <c r="J28" s="7">
        <v>13</v>
      </c>
      <c r="K28" s="14">
        <v>0.48989898989898989</v>
      </c>
      <c r="L28" s="18">
        <v>6.5656565656565663E-2</v>
      </c>
      <c r="M28" s="17">
        <v>0</v>
      </c>
      <c r="N28" s="19">
        <f t="shared" si="0"/>
        <v>0.55555555555555558</v>
      </c>
    </row>
    <row r="29" spans="1:14" x14ac:dyDescent="0.25">
      <c r="A29">
        <v>191</v>
      </c>
      <c r="B29" s="12" t="s">
        <v>66</v>
      </c>
      <c r="C29" s="12" t="s">
        <v>437</v>
      </c>
      <c r="D29" s="12" t="s">
        <v>619</v>
      </c>
      <c r="E29" s="12" t="s">
        <v>527</v>
      </c>
      <c r="F29" s="7" t="s">
        <v>314</v>
      </c>
      <c r="G29" s="7" t="s">
        <v>639</v>
      </c>
      <c r="H29" s="7">
        <v>214</v>
      </c>
      <c r="I29" s="7">
        <v>37</v>
      </c>
      <c r="J29" s="7">
        <v>14</v>
      </c>
      <c r="K29" s="14">
        <v>0.17289719626168221</v>
      </c>
      <c r="L29" s="18">
        <v>6.5420560747663545E-2</v>
      </c>
      <c r="M29" s="17">
        <v>0</v>
      </c>
      <c r="N29" s="19">
        <f t="shared" si="0"/>
        <v>0.23831775700934577</v>
      </c>
    </row>
    <row r="30" spans="1:14" x14ac:dyDescent="0.25">
      <c r="A30">
        <v>188</v>
      </c>
      <c r="B30" s="12" t="s">
        <v>39</v>
      </c>
      <c r="C30" s="12" t="s">
        <v>437</v>
      </c>
      <c r="D30" s="12" t="s">
        <v>619</v>
      </c>
      <c r="E30" s="12" t="s">
        <v>561</v>
      </c>
      <c r="F30" s="7" t="s">
        <v>315</v>
      </c>
      <c r="G30" s="7" t="s">
        <v>639</v>
      </c>
      <c r="H30" s="7">
        <v>125</v>
      </c>
      <c r="I30" s="7">
        <v>40</v>
      </c>
      <c r="J30" s="7">
        <v>8</v>
      </c>
      <c r="K30" s="14">
        <v>0.32</v>
      </c>
      <c r="L30" s="18">
        <v>6.4000000000000001E-2</v>
      </c>
      <c r="M30" s="17">
        <v>0</v>
      </c>
      <c r="N30" s="19">
        <f t="shared" si="0"/>
        <v>0.38400000000000001</v>
      </c>
    </row>
    <row r="31" spans="1:14" x14ac:dyDescent="0.25">
      <c r="A31">
        <v>112</v>
      </c>
      <c r="B31" s="12" t="s">
        <v>181</v>
      </c>
      <c r="C31" s="12" t="s">
        <v>354</v>
      </c>
      <c r="D31" s="12" t="s">
        <v>625</v>
      </c>
      <c r="E31" s="12" t="s">
        <v>369</v>
      </c>
      <c r="F31" s="7" t="s">
        <v>311</v>
      </c>
      <c r="G31" s="7" t="s">
        <v>301</v>
      </c>
      <c r="H31" s="7">
        <v>17</v>
      </c>
      <c r="I31" s="7">
        <v>4</v>
      </c>
      <c r="J31" s="7">
        <v>1</v>
      </c>
      <c r="K31" s="14">
        <v>0.23529411764705879</v>
      </c>
      <c r="L31" s="18">
        <v>5.8823529411764712E-2</v>
      </c>
      <c r="M31" s="17">
        <v>0</v>
      </c>
      <c r="N31" s="19">
        <f t="shared" si="0"/>
        <v>0.29411764705882348</v>
      </c>
    </row>
    <row r="32" spans="1:14" x14ac:dyDescent="0.25">
      <c r="A32">
        <v>265</v>
      </c>
      <c r="B32" s="12" t="s">
        <v>196</v>
      </c>
      <c r="C32" s="12" t="s">
        <v>538</v>
      </c>
      <c r="D32" s="12" t="s">
        <v>620</v>
      </c>
      <c r="E32" s="12" t="s">
        <v>578</v>
      </c>
      <c r="F32" s="7" t="s">
        <v>315</v>
      </c>
      <c r="G32" s="7" t="s">
        <v>639</v>
      </c>
      <c r="H32" s="7">
        <v>125</v>
      </c>
      <c r="I32" s="7">
        <v>94</v>
      </c>
      <c r="J32" s="7">
        <v>7</v>
      </c>
      <c r="K32" s="14">
        <v>0.752</v>
      </c>
      <c r="L32" s="18">
        <v>5.6000000000000001E-2</v>
      </c>
      <c r="M32" s="17">
        <v>0</v>
      </c>
      <c r="N32" s="19">
        <f t="shared" si="0"/>
        <v>0.80800000000000005</v>
      </c>
    </row>
    <row r="33" spans="1:14" x14ac:dyDescent="0.25">
      <c r="A33">
        <v>278</v>
      </c>
      <c r="B33" s="12" t="s">
        <v>89</v>
      </c>
      <c r="C33" s="12" t="s">
        <v>384</v>
      </c>
      <c r="D33" s="12" t="s">
        <v>611</v>
      </c>
      <c r="E33" s="12" t="s">
        <v>390</v>
      </c>
      <c r="F33" s="7" t="s">
        <v>311</v>
      </c>
      <c r="G33" s="7" t="s">
        <v>639</v>
      </c>
      <c r="H33" s="7">
        <v>454</v>
      </c>
      <c r="I33" s="7">
        <v>101</v>
      </c>
      <c r="J33" s="7">
        <v>25</v>
      </c>
      <c r="K33" s="14">
        <v>0.22246696035242289</v>
      </c>
      <c r="L33" s="18">
        <v>5.5066079295154183E-2</v>
      </c>
      <c r="M33" s="17">
        <v>0</v>
      </c>
      <c r="N33" s="19">
        <f t="shared" si="0"/>
        <v>0.27753303964757708</v>
      </c>
    </row>
    <row r="34" spans="1:14" x14ac:dyDescent="0.25">
      <c r="A34">
        <v>185</v>
      </c>
      <c r="B34" s="12" t="s">
        <v>116</v>
      </c>
      <c r="C34" s="12" t="s">
        <v>364</v>
      </c>
      <c r="D34" s="12" t="s">
        <v>607</v>
      </c>
      <c r="E34" s="12" t="s">
        <v>358</v>
      </c>
      <c r="F34" s="7" t="s">
        <v>311</v>
      </c>
      <c r="G34" s="7" t="s">
        <v>639</v>
      </c>
      <c r="H34" s="7">
        <v>166</v>
      </c>
      <c r="I34" s="7">
        <v>59</v>
      </c>
      <c r="J34" s="7">
        <v>9</v>
      </c>
      <c r="K34" s="14">
        <v>0.35542168674698787</v>
      </c>
      <c r="L34" s="18">
        <v>5.4216867469879519E-2</v>
      </c>
      <c r="M34" s="17">
        <v>0</v>
      </c>
      <c r="N34" s="19">
        <f t="shared" si="0"/>
        <v>0.4096385542168674</v>
      </c>
    </row>
    <row r="35" spans="1:14" x14ac:dyDescent="0.25">
      <c r="A35">
        <v>190</v>
      </c>
      <c r="B35" s="12" t="s">
        <v>162</v>
      </c>
      <c r="C35" s="12" t="s">
        <v>437</v>
      </c>
      <c r="D35" s="12" t="s">
        <v>619</v>
      </c>
      <c r="E35" s="12" t="s">
        <v>571</v>
      </c>
      <c r="F35" s="7" t="s">
        <v>315</v>
      </c>
      <c r="G35" s="7" t="s">
        <v>639</v>
      </c>
      <c r="H35" s="7">
        <v>60</v>
      </c>
      <c r="I35" s="7">
        <v>34</v>
      </c>
      <c r="J35" s="7">
        <v>3</v>
      </c>
      <c r="K35" s="14">
        <v>0.56666666666666665</v>
      </c>
      <c r="L35" s="18">
        <v>0.05</v>
      </c>
      <c r="M35" s="17">
        <v>0</v>
      </c>
      <c r="N35" s="19">
        <f t="shared" si="0"/>
        <v>0.6166666666666667</v>
      </c>
    </row>
    <row r="36" spans="1:14" x14ac:dyDescent="0.25">
      <c r="A36">
        <v>192</v>
      </c>
      <c r="B36" s="12" t="s">
        <v>166</v>
      </c>
      <c r="C36" s="12" t="s">
        <v>401</v>
      </c>
      <c r="D36" s="12" t="s">
        <v>613</v>
      </c>
      <c r="E36" s="12" t="s">
        <v>573</v>
      </c>
      <c r="F36" s="7" t="s">
        <v>315</v>
      </c>
      <c r="G36" s="7" t="s">
        <v>639</v>
      </c>
      <c r="H36" s="7">
        <v>41</v>
      </c>
      <c r="I36" s="7">
        <v>25</v>
      </c>
      <c r="J36" s="7">
        <v>2</v>
      </c>
      <c r="K36" s="14">
        <v>0.6097560975609756</v>
      </c>
      <c r="L36" s="18">
        <v>4.878048780487805E-2</v>
      </c>
      <c r="M36" s="17">
        <v>0</v>
      </c>
      <c r="N36" s="19">
        <f t="shared" si="0"/>
        <v>0.65853658536585369</v>
      </c>
    </row>
    <row r="37" spans="1:14" x14ac:dyDescent="0.25">
      <c r="A37">
        <v>61</v>
      </c>
      <c r="B37" s="12" t="s">
        <v>288</v>
      </c>
      <c r="C37" s="12" t="s">
        <v>357</v>
      </c>
      <c r="D37" s="12" t="s">
        <v>600</v>
      </c>
      <c r="E37" s="12" t="s">
        <v>409</v>
      </c>
      <c r="F37" s="7" t="s">
        <v>311</v>
      </c>
      <c r="G37" s="7" t="s">
        <v>639</v>
      </c>
      <c r="H37" s="7">
        <v>21</v>
      </c>
      <c r="I37" s="7">
        <v>1</v>
      </c>
      <c r="J37" s="7">
        <v>1</v>
      </c>
      <c r="K37" s="14">
        <v>4.7619047619047623E-2</v>
      </c>
      <c r="L37" s="18">
        <v>4.7619047619047623E-2</v>
      </c>
      <c r="M37" s="17">
        <v>0</v>
      </c>
      <c r="N37" s="19">
        <f t="shared" si="0"/>
        <v>9.5238095238095247E-2</v>
      </c>
    </row>
    <row r="38" spans="1:14" x14ac:dyDescent="0.25">
      <c r="A38">
        <v>83</v>
      </c>
      <c r="B38" s="12" t="s">
        <v>54</v>
      </c>
      <c r="C38" s="12" t="s">
        <v>436</v>
      </c>
      <c r="D38" s="12" t="s">
        <v>618</v>
      </c>
      <c r="E38" s="12" t="s">
        <v>597</v>
      </c>
      <c r="F38" s="7" t="s">
        <v>315</v>
      </c>
      <c r="G38" s="7" t="s">
        <v>639</v>
      </c>
      <c r="H38" s="7">
        <v>190</v>
      </c>
      <c r="I38" s="7">
        <v>120</v>
      </c>
      <c r="J38" s="7">
        <v>9</v>
      </c>
      <c r="K38" s="14">
        <v>0.63157894736842102</v>
      </c>
      <c r="L38" s="18">
        <v>4.736842105263158E-2</v>
      </c>
      <c r="M38" s="17">
        <v>0</v>
      </c>
      <c r="N38" s="19">
        <f t="shared" si="0"/>
        <v>0.67894736842105263</v>
      </c>
    </row>
    <row r="39" spans="1:14" x14ac:dyDescent="0.25">
      <c r="A39">
        <v>240</v>
      </c>
      <c r="B39" s="12" t="s">
        <v>118</v>
      </c>
      <c r="C39" s="12" t="s">
        <v>388</v>
      </c>
      <c r="D39" s="12" t="s">
        <v>612</v>
      </c>
      <c r="E39" s="12" t="s">
        <v>395</v>
      </c>
      <c r="F39" s="7" t="s">
        <v>311</v>
      </c>
      <c r="G39" s="7" t="s">
        <v>639</v>
      </c>
      <c r="H39" s="7">
        <v>427</v>
      </c>
      <c r="I39" s="7">
        <v>137</v>
      </c>
      <c r="J39" s="7">
        <v>20</v>
      </c>
      <c r="K39" s="14">
        <v>0.32084309133489458</v>
      </c>
      <c r="L39" s="18">
        <v>4.6838407494145202E-2</v>
      </c>
      <c r="M39" s="17">
        <v>0</v>
      </c>
      <c r="N39" s="19">
        <f t="shared" si="0"/>
        <v>0.36768149882903978</v>
      </c>
    </row>
    <row r="40" spans="1:14" x14ac:dyDescent="0.25">
      <c r="A40">
        <v>211</v>
      </c>
      <c r="B40" s="12" t="s">
        <v>275</v>
      </c>
      <c r="C40" s="12" t="s">
        <v>429</v>
      </c>
      <c r="D40" s="12" t="s">
        <v>615</v>
      </c>
      <c r="E40" s="12" t="s">
        <v>439</v>
      </c>
      <c r="F40" s="7" t="s">
        <v>312</v>
      </c>
      <c r="G40" s="7" t="s">
        <v>639</v>
      </c>
      <c r="H40" s="7">
        <v>22</v>
      </c>
      <c r="I40" s="7">
        <v>18</v>
      </c>
      <c r="J40" s="7">
        <v>1</v>
      </c>
      <c r="K40" s="14">
        <v>0.81818181818181823</v>
      </c>
      <c r="L40" s="18">
        <v>4.5454545454545463E-2</v>
      </c>
      <c r="M40" s="17">
        <v>0</v>
      </c>
      <c r="N40" s="19">
        <f t="shared" si="0"/>
        <v>0.86363636363636365</v>
      </c>
    </row>
    <row r="41" spans="1:14" x14ac:dyDescent="0.25">
      <c r="A41">
        <v>288</v>
      </c>
      <c r="B41" s="12" t="s">
        <v>185</v>
      </c>
      <c r="C41" s="12" t="s">
        <v>362</v>
      </c>
      <c r="D41" s="12" t="s">
        <v>606</v>
      </c>
      <c r="E41" s="12" t="s">
        <v>595</v>
      </c>
      <c r="F41" s="7" t="s">
        <v>314</v>
      </c>
      <c r="G41" s="7" t="s">
        <v>639</v>
      </c>
      <c r="H41" s="7">
        <v>324</v>
      </c>
      <c r="I41" s="7">
        <v>21</v>
      </c>
      <c r="J41" s="7">
        <v>14</v>
      </c>
      <c r="K41" s="14">
        <v>6.4814814814814811E-2</v>
      </c>
      <c r="L41" s="18">
        <v>4.3209876543209867E-2</v>
      </c>
      <c r="M41" s="17">
        <v>0</v>
      </c>
      <c r="N41" s="19">
        <f t="shared" si="0"/>
        <v>0.10802469135802467</v>
      </c>
    </row>
    <row r="42" spans="1:14" x14ac:dyDescent="0.25">
      <c r="A42">
        <v>98</v>
      </c>
      <c r="B42" s="12" t="s">
        <v>61</v>
      </c>
      <c r="C42" s="12" t="s">
        <v>340</v>
      </c>
      <c r="D42" s="12" t="s">
        <v>603</v>
      </c>
      <c r="E42" s="12" t="s">
        <v>342</v>
      </c>
      <c r="F42" s="7" t="s">
        <v>310</v>
      </c>
      <c r="G42" s="7" t="s">
        <v>639</v>
      </c>
      <c r="H42" s="7">
        <v>163</v>
      </c>
      <c r="I42" s="7">
        <v>96</v>
      </c>
      <c r="J42" s="7">
        <v>7</v>
      </c>
      <c r="K42" s="14">
        <v>0.58895705521472397</v>
      </c>
      <c r="L42" s="18">
        <v>4.2944785276073622E-2</v>
      </c>
      <c r="M42" s="17">
        <v>0</v>
      </c>
      <c r="N42" s="19">
        <f t="shared" si="0"/>
        <v>0.63190184049079756</v>
      </c>
    </row>
    <row r="43" spans="1:14" x14ac:dyDescent="0.25">
      <c r="A43">
        <v>231</v>
      </c>
      <c r="B43" s="12" t="s">
        <v>165</v>
      </c>
      <c r="C43" s="12" t="s">
        <v>366</v>
      </c>
      <c r="D43" s="12" t="s">
        <v>608</v>
      </c>
      <c r="E43" s="12" t="s">
        <v>400</v>
      </c>
      <c r="F43" s="7" t="s">
        <v>311</v>
      </c>
      <c r="G43" s="7" t="s">
        <v>639</v>
      </c>
      <c r="H43" s="7">
        <v>48</v>
      </c>
      <c r="I43" s="7">
        <v>11</v>
      </c>
      <c r="J43" s="7">
        <v>2</v>
      </c>
      <c r="K43" s="14">
        <v>0.22916666666666671</v>
      </c>
      <c r="L43" s="18">
        <v>4.1666666666666657E-2</v>
      </c>
      <c r="M43" s="17">
        <v>0</v>
      </c>
      <c r="N43" s="19">
        <f t="shared" si="0"/>
        <v>0.27083333333333337</v>
      </c>
    </row>
    <row r="44" spans="1:14" x14ac:dyDescent="0.25">
      <c r="A44">
        <v>86</v>
      </c>
      <c r="B44" s="12" t="s">
        <v>203</v>
      </c>
      <c r="C44" s="12" t="s">
        <v>436</v>
      </c>
      <c r="D44" s="12" t="s">
        <v>618</v>
      </c>
      <c r="E44" s="12" t="s">
        <v>477</v>
      </c>
      <c r="F44" s="7" t="s">
        <v>313</v>
      </c>
      <c r="G44" s="7" t="s">
        <v>639</v>
      </c>
      <c r="H44" s="7">
        <v>49</v>
      </c>
      <c r="I44" s="7">
        <v>5</v>
      </c>
      <c r="J44" s="7">
        <v>2</v>
      </c>
      <c r="K44" s="14">
        <v>0.1020408163265306</v>
      </c>
      <c r="L44" s="18">
        <v>4.0816326530612242E-2</v>
      </c>
      <c r="M44" s="17">
        <v>0</v>
      </c>
      <c r="N44" s="19">
        <f t="shared" si="0"/>
        <v>0.14285714285714285</v>
      </c>
    </row>
    <row r="45" spans="1:14" x14ac:dyDescent="0.25">
      <c r="A45">
        <v>207</v>
      </c>
      <c r="B45" s="12" t="s">
        <v>204</v>
      </c>
      <c r="C45" s="12" t="s">
        <v>429</v>
      </c>
      <c r="D45" s="12" t="s">
        <v>615</v>
      </c>
      <c r="E45" s="12" t="s">
        <v>478</v>
      </c>
      <c r="F45" s="7" t="s">
        <v>313</v>
      </c>
      <c r="G45" s="7" t="s">
        <v>639</v>
      </c>
      <c r="H45" s="7">
        <v>178</v>
      </c>
      <c r="I45" s="7">
        <v>97</v>
      </c>
      <c r="J45" s="7">
        <v>7</v>
      </c>
      <c r="K45" s="14">
        <v>0.5449438202247191</v>
      </c>
      <c r="L45" s="18">
        <v>3.9325842696629212E-2</v>
      </c>
      <c r="M45" s="17">
        <v>0</v>
      </c>
      <c r="N45" s="19">
        <f t="shared" si="0"/>
        <v>0.5842696629213483</v>
      </c>
    </row>
    <row r="46" spans="1:14" x14ac:dyDescent="0.25">
      <c r="A46">
        <v>253</v>
      </c>
      <c r="B46" s="12" t="s">
        <v>52</v>
      </c>
      <c r="C46" s="12" t="s">
        <v>586</v>
      </c>
      <c r="D46" s="12" t="s">
        <v>601</v>
      </c>
      <c r="E46" s="12" t="s">
        <v>358</v>
      </c>
      <c r="F46" s="7" t="s">
        <v>311</v>
      </c>
      <c r="G46" s="7" t="s">
        <v>639</v>
      </c>
      <c r="H46" s="7">
        <v>178</v>
      </c>
      <c r="I46" s="7">
        <v>60</v>
      </c>
      <c r="J46" s="7">
        <v>7</v>
      </c>
      <c r="K46" s="14">
        <v>0.33707865168539319</v>
      </c>
      <c r="L46" s="18">
        <v>3.9325842696629212E-2</v>
      </c>
      <c r="M46" s="17">
        <v>0</v>
      </c>
      <c r="N46" s="19">
        <f t="shared" si="0"/>
        <v>0.37640449438202239</v>
      </c>
    </row>
    <row r="47" spans="1:14" x14ac:dyDescent="0.25">
      <c r="A47">
        <v>275</v>
      </c>
      <c r="B47" s="12" t="s">
        <v>31</v>
      </c>
      <c r="C47" s="12" t="s">
        <v>384</v>
      </c>
      <c r="D47" s="12" t="s">
        <v>611</v>
      </c>
      <c r="E47" s="12" t="s">
        <v>385</v>
      </c>
      <c r="F47" s="7" t="s">
        <v>311</v>
      </c>
      <c r="G47" s="7" t="s">
        <v>639</v>
      </c>
      <c r="H47" s="7">
        <v>773</v>
      </c>
      <c r="I47" s="7">
        <v>76</v>
      </c>
      <c r="J47" s="7">
        <v>30</v>
      </c>
      <c r="K47" s="14">
        <v>9.8318240620957315E-2</v>
      </c>
      <c r="L47" s="18">
        <v>3.8809831824062092E-2</v>
      </c>
      <c r="M47" s="17">
        <v>0</v>
      </c>
      <c r="N47" s="19">
        <f t="shared" si="0"/>
        <v>0.1371280724450194</v>
      </c>
    </row>
    <row r="48" spans="1:14" x14ac:dyDescent="0.25">
      <c r="A48">
        <v>74</v>
      </c>
      <c r="B48" s="12" t="s">
        <v>188</v>
      </c>
      <c r="C48" s="12" t="s">
        <v>349</v>
      </c>
      <c r="D48" s="12" t="s">
        <v>604</v>
      </c>
      <c r="E48" s="12" t="s">
        <v>576</v>
      </c>
      <c r="F48" s="7" t="s">
        <v>315</v>
      </c>
      <c r="G48" s="7" t="s">
        <v>639</v>
      </c>
      <c r="H48" s="7">
        <v>131</v>
      </c>
      <c r="I48" s="7">
        <v>53</v>
      </c>
      <c r="J48" s="7">
        <v>5</v>
      </c>
      <c r="K48" s="14">
        <v>0.40458015267175568</v>
      </c>
      <c r="L48" s="18">
        <v>3.8167938931297711E-2</v>
      </c>
      <c r="M48" s="17">
        <v>0</v>
      </c>
      <c r="N48" s="19">
        <f t="shared" si="0"/>
        <v>0.4427480916030534</v>
      </c>
    </row>
    <row r="49" spans="1:14" x14ac:dyDescent="0.25">
      <c r="A49">
        <v>186</v>
      </c>
      <c r="B49" s="12" t="s">
        <v>112</v>
      </c>
      <c r="C49" s="12" t="s">
        <v>364</v>
      </c>
      <c r="D49" s="12" t="s">
        <v>607</v>
      </c>
      <c r="E49" s="12" t="s">
        <v>394</v>
      </c>
      <c r="F49" s="7" t="s">
        <v>311</v>
      </c>
      <c r="G49" s="7" t="s">
        <v>639</v>
      </c>
      <c r="H49" s="7">
        <v>271</v>
      </c>
      <c r="I49" s="7">
        <v>61</v>
      </c>
      <c r="J49" s="7">
        <v>10</v>
      </c>
      <c r="K49" s="14">
        <v>0.2250922509225092</v>
      </c>
      <c r="L49" s="18">
        <v>3.6900369003690037E-2</v>
      </c>
      <c r="M49" s="17">
        <v>0</v>
      </c>
      <c r="N49" s="19">
        <f t="shared" si="0"/>
        <v>0.26199261992619927</v>
      </c>
    </row>
    <row r="50" spans="1:14" x14ac:dyDescent="0.25">
      <c r="A50">
        <v>269</v>
      </c>
      <c r="B50" s="12" t="s">
        <v>121</v>
      </c>
      <c r="C50" s="12" t="s">
        <v>538</v>
      </c>
      <c r="D50" s="12" t="s">
        <v>620</v>
      </c>
      <c r="E50" s="12" t="s">
        <v>566</v>
      </c>
      <c r="F50" s="7" t="s">
        <v>315</v>
      </c>
      <c r="G50" s="7" t="s">
        <v>639</v>
      </c>
      <c r="H50" s="7">
        <v>143</v>
      </c>
      <c r="I50" s="7">
        <v>75</v>
      </c>
      <c r="J50" s="7">
        <v>5</v>
      </c>
      <c r="K50" s="14">
        <v>0.52447552447552448</v>
      </c>
      <c r="L50" s="18">
        <v>3.4965034965034968E-2</v>
      </c>
      <c r="M50" s="17">
        <v>0</v>
      </c>
      <c r="N50" s="19">
        <f t="shared" si="0"/>
        <v>0.55944055944055948</v>
      </c>
    </row>
    <row r="51" spans="1:14" x14ac:dyDescent="0.25">
      <c r="A51">
        <v>247</v>
      </c>
      <c r="B51" s="12" t="s">
        <v>154</v>
      </c>
      <c r="C51" s="12" t="s">
        <v>586</v>
      </c>
      <c r="D51" s="12" t="s">
        <v>601</v>
      </c>
      <c r="E51" s="12" t="s">
        <v>542</v>
      </c>
      <c r="F51" s="7" t="s">
        <v>314</v>
      </c>
      <c r="G51" s="7" t="s">
        <v>639</v>
      </c>
      <c r="H51" s="7">
        <v>117</v>
      </c>
      <c r="I51" s="7">
        <v>8</v>
      </c>
      <c r="J51" s="7">
        <v>4</v>
      </c>
      <c r="K51" s="14">
        <v>6.8376068376068383E-2</v>
      </c>
      <c r="L51" s="18">
        <v>3.4188034188034191E-2</v>
      </c>
      <c r="M51" s="17">
        <v>0</v>
      </c>
      <c r="N51" s="19">
        <f t="shared" si="0"/>
        <v>0.10256410256410257</v>
      </c>
    </row>
    <row r="52" spans="1:14" x14ac:dyDescent="0.25">
      <c r="A52">
        <v>197</v>
      </c>
      <c r="B52" s="12" t="s">
        <v>180</v>
      </c>
      <c r="C52" s="12" t="s">
        <v>401</v>
      </c>
      <c r="D52" s="12" t="s">
        <v>613</v>
      </c>
      <c r="E52" s="12" t="s">
        <v>527</v>
      </c>
      <c r="F52" s="7" t="s">
        <v>314</v>
      </c>
      <c r="G52" s="7" t="s">
        <v>639</v>
      </c>
      <c r="H52" s="7">
        <v>341</v>
      </c>
      <c r="I52" s="7">
        <v>26</v>
      </c>
      <c r="J52" s="7">
        <v>11</v>
      </c>
      <c r="K52" s="14">
        <v>7.6246334310850442E-2</v>
      </c>
      <c r="L52" s="18">
        <v>3.2258064516129031E-2</v>
      </c>
      <c r="M52" s="17">
        <v>0</v>
      </c>
      <c r="N52" s="19">
        <f t="shared" si="0"/>
        <v>0.10850439882697947</v>
      </c>
    </row>
    <row r="53" spans="1:14" x14ac:dyDescent="0.25">
      <c r="A53">
        <v>276</v>
      </c>
      <c r="B53" s="12" t="s">
        <v>51</v>
      </c>
      <c r="C53" s="12" t="s">
        <v>384</v>
      </c>
      <c r="D53" s="12" t="s">
        <v>611</v>
      </c>
      <c r="E53" s="12" t="s">
        <v>530</v>
      </c>
      <c r="F53" s="7" t="s">
        <v>314</v>
      </c>
      <c r="G53" s="7" t="s">
        <v>639</v>
      </c>
      <c r="H53" s="7">
        <v>132</v>
      </c>
      <c r="I53" s="7">
        <v>7</v>
      </c>
      <c r="J53" s="7">
        <v>4</v>
      </c>
      <c r="K53" s="14">
        <v>5.3030303030303032E-2</v>
      </c>
      <c r="L53" s="18">
        <v>3.03030303030303E-2</v>
      </c>
      <c r="M53" s="17">
        <v>0</v>
      </c>
      <c r="N53" s="19">
        <f t="shared" si="0"/>
        <v>8.3333333333333329E-2</v>
      </c>
    </row>
    <row r="54" spans="1:14" x14ac:dyDescent="0.25">
      <c r="A54">
        <v>56</v>
      </c>
      <c r="B54" s="12" t="s">
        <v>96</v>
      </c>
      <c r="C54" s="12" t="s">
        <v>338</v>
      </c>
      <c r="D54" s="12" t="s">
        <v>602</v>
      </c>
      <c r="E54" s="12" t="s">
        <v>347</v>
      </c>
      <c r="F54" s="7" t="s">
        <v>310</v>
      </c>
      <c r="G54" s="7" t="s">
        <v>639</v>
      </c>
      <c r="H54" s="7">
        <v>173</v>
      </c>
      <c r="I54" s="7">
        <v>17</v>
      </c>
      <c r="J54" s="7">
        <v>5</v>
      </c>
      <c r="K54" s="14">
        <v>9.8265895953757232E-2</v>
      </c>
      <c r="L54" s="18">
        <v>2.8901734104046239E-2</v>
      </c>
      <c r="M54" s="17">
        <v>0</v>
      </c>
      <c r="N54" s="19">
        <f t="shared" si="0"/>
        <v>0.12716763005780346</v>
      </c>
    </row>
    <row r="55" spans="1:14" x14ac:dyDescent="0.25">
      <c r="A55">
        <v>256</v>
      </c>
      <c r="B55" s="12" t="s">
        <v>53</v>
      </c>
      <c r="C55" s="12" t="s">
        <v>586</v>
      </c>
      <c r="D55" s="12" t="s">
        <v>601</v>
      </c>
      <c r="E55" s="12" t="s">
        <v>531</v>
      </c>
      <c r="F55" s="7" t="s">
        <v>314</v>
      </c>
      <c r="G55" s="7" t="s">
        <v>639</v>
      </c>
      <c r="H55" s="7">
        <v>255</v>
      </c>
      <c r="I55" s="7">
        <v>32</v>
      </c>
      <c r="J55" s="7">
        <v>7</v>
      </c>
      <c r="K55" s="14">
        <v>0.1254901960784314</v>
      </c>
      <c r="L55" s="18">
        <v>2.7450980392156859E-2</v>
      </c>
      <c r="M55" s="17">
        <v>0</v>
      </c>
      <c r="N55" s="19">
        <f t="shared" si="0"/>
        <v>0.15294117647058825</v>
      </c>
    </row>
    <row r="56" spans="1:14" x14ac:dyDescent="0.25">
      <c r="A56">
        <v>194</v>
      </c>
      <c r="B56" s="12" t="s">
        <v>187</v>
      </c>
      <c r="C56" s="12" t="s">
        <v>401</v>
      </c>
      <c r="D56" s="12" t="s">
        <v>613</v>
      </c>
      <c r="E56" s="12" t="s">
        <v>536</v>
      </c>
      <c r="F56" s="7" t="s">
        <v>314</v>
      </c>
      <c r="G56" s="7" t="s">
        <v>639</v>
      </c>
      <c r="H56" s="7">
        <v>73</v>
      </c>
      <c r="I56" s="7">
        <v>19</v>
      </c>
      <c r="J56" s="7">
        <v>2</v>
      </c>
      <c r="K56" s="14">
        <v>0.26027397260273971</v>
      </c>
      <c r="L56" s="18">
        <v>2.7397260273972601E-2</v>
      </c>
      <c r="M56" s="17">
        <v>0</v>
      </c>
      <c r="N56" s="19">
        <f t="shared" si="0"/>
        <v>0.28767123287671231</v>
      </c>
    </row>
    <row r="57" spans="1:14" x14ac:dyDescent="0.25">
      <c r="A57">
        <v>182</v>
      </c>
      <c r="B57" s="12" t="s">
        <v>210</v>
      </c>
      <c r="C57" s="12" t="s">
        <v>364</v>
      </c>
      <c r="D57" s="12" t="s">
        <v>607</v>
      </c>
      <c r="E57" s="12" t="s">
        <v>576</v>
      </c>
      <c r="F57" s="7" t="s">
        <v>315</v>
      </c>
      <c r="G57" s="7" t="s">
        <v>639</v>
      </c>
      <c r="H57" s="7">
        <v>37</v>
      </c>
      <c r="I57" s="7">
        <v>27</v>
      </c>
      <c r="J57" s="7">
        <v>1</v>
      </c>
      <c r="K57" s="14">
        <v>0.72972972972972971</v>
      </c>
      <c r="L57" s="18">
        <v>2.7027027027027029E-2</v>
      </c>
      <c r="M57" s="17">
        <v>0</v>
      </c>
      <c r="N57" s="19">
        <f t="shared" si="0"/>
        <v>0.7567567567567568</v>
      </c>
    </row>
    <row r="58" spans="1:14" x14ac:dyDescent="0.25">
      <c r="A58">
        <v>75</v>
      </c>
      <c r="B58" s="12" t="s">
        <v>113</v>
      </c>
      <c r="C58" s="12" t="s">
        <v>349</v>
      </c>
      <c r="D58" s="12" t="s">
        <v>604</v>
      </c>
      <c r="E58" s="12" t="s">
        <v>350</v>
      </c>
      <c r="F58" s="7" t="s">
        <v>310</v>
      </c>
      <c r="G58" s="7" t="s">
        <v>639</v>
      </c>
      <c r="H58" s="7">
        <v>482</v>
      </c>
      <c r="I58" s="7">
        <v>45</v>
      </c>
      <c r="J58" s="7">
        <v>13</v>
      </c>
      <c r="K58" s="14">
        <v>9.3360995850622408E-2</v>
      </c>
      <c r="L58" s="18">
        <v>2.6970954356846471E-2</v>
      </c>
      <c r="M58" s="17">
        <v>0</v>
      </c>
      <c r="N58" s="19">
        <f t="shared" si="0"/>
        <v>0.12033195020746888</v>
      </c>
    </row>
    <row r="59" spans="1:14" x14ac:dyDescent="0.25">
      <c r="A59">
        <v>250</v>
      </c>
      <c r="B59" s="12" t="s">
        <v>105</v>
      </c>
      <c r="C59" s="12" t="s">
        <v>586</v>
      </c>
      <c r="D59" s="12" t="s">
        <v>601</v>
      </c>
      <c r="E59" s="12" t="s">
        <v>360</v>
      </c>
      <c r="F59" s="7" t="s">
        <v>311</v>
      </c>
      <c r="G59" s="7" t="s">
        <v>639</v>
      </c>
      <c r="H59" s="7">
        <v>567</v>
      </c>
      <c r="I59" s="7">
        <v>119</v>
      </c>
      <c r="J59" s="7">
        <v>15</v>
      </c>
      <c r="K59" s="14">
        <v>0.2098765432098765</v>
      </c>
      <c r="L59" s="18">
        <v>2.645502645502645E-2</v>
      </c>
      <c r="M59" s="17">
        <v>0</v>
      </c>
      <c r="N59" s="19">
        <f t="shared" si="0"/>
        <v>0.23633156966490296</v>
      </c>
    </row>
    <row r="60" spans="1:14" x14ac:dyDescent="0.25">
      <c r="A60">
        <v>110</v>
      </c>
      <c r="B60" s="12" t="s">
        <v>244</v>
      </c>
      <c r="C60" s="12" t="s">
        <v>354</v>
      </c>
      <c r="D60" s="12" t="s">
        <v>625</v>
      </c>
      <c r="E60" s="12" t="s">
        <v>371</v>
      </c>
      <c r="F60" s="7" t="s">
        <v>311</v>
      </c>
      <c r="G60" s="7" t="s">
        <v>301</v>
      </c>
      <c r="H60" s="7">
        <v>38</v>
      </c>
      <c r="I60" s="7">
        <v>5</v>
      </c>
      <c r="J60" s="7">
        <v>1</v>
      </c>
      <c r="K60" s="14">
        <v>0.13157894736842099</v>
      </c>
      <c r="L60" s="18">
        <v>2.6315789473684209E-2</v>
      </c>
      <c r="M60" s="17">
        <v>0</v>
      </c>
      <c r="N60" s="19">
        <f t="shared" si="0"/>
        <v>0.1578947368421052</v>
      </c>
    </row>
    <row r="61" spans="1:14" x14ac:dyDescent="0.25">
      <c r="A61">
        <v>242</v>
      </c>
      <c r="B61" s="12" t="s">
        <v>75</v>
      </c>
      <c r="C61" s="12" t="s">
        <v>343</v>
      </c>
      <c r="D61" s="12" t="s">
        <v>599</v>
      </c>
      <c r="E61" s="12" t="s">
        <v>344</v>
      </c>
      <c r="F61" s="7" t="s">
        <v>310</v>
      </c>
      <c r="G61" s="7" t="s">
        <v>639</v>
      </c>
      <c r="H61" s="7">
        <v>541</v>
      </c>
      <c r="I61" s="7">
        <v>211</v>
      </c>
      <c r="J61" s="7">
        <v>14</v>
      </c>
      <c r="K61" s="14">
        <v>0.39001848428835489</v>
      </c>
      <c r="L61" s="18">
        <v>2.5878003696857669E-2</v>
      </c>
      <c r="M61" s="17">
        <v>0</v>
      </c>
      <c r="N61" s="19">
        <f t="shared" si="0"/>
        <v>0.41589648798521256</v>
      </c>
    </row>
    <row r="62" spans="1:14" x14ac:dyDescent="0.25">
      <c r="A62">
        <v>221</v>
      </c>
      <c r="B62" s="12" t="s">
        <v>5</v>
      </c>
      <c r="C62" s="12" t="s">
        <v>381</v>
      </c>
      <c r="D62" s="12" t="s">
        <v>610</v>
      </c>
      <c r="E62" s="12" t="s">
        <v>382</v>
      </c>
      <c r="F62" s="7" t="s">
        <v>311</v>
      </c>
      <c r="G62" s="7" t="s">
        <v>639</v>
      </c>
      <c r="H62" s="7">
        <v>155</v>
      </c>
      <c r="I62" s="7">
        <v>73</v>
      </c>
      <c r="J62" s="7">
        <v>4</v>
      </c>
      <c r="K62" s="14">
        <v>0.47096774193548391</v>
      </c>
      <c r="L62" s="18">
        <v>2.5806451612903229E-2</v>
      </c>
      <c r="M62" s="17">
        <v>0</v>
      </c>
      <c r="N62" s="19">
        <f t="shared" si="0"/>
        <v>0.49677419354838714</v>
      </c>
    </row>
    <row r="63" spans="1:14" x14ac:dyDescent="0.25">
      <c r="A63">
        <v>116</v>
      </c>
      <c r="B63" s="12" t="s">
        <v>141</v>
      </c>
      <c r="C63" s="12" t="s">
        <v>354</v>
      </c>
      <c r="D63" s="12" t="s">
        <v>625</v>
      </c>
      <c r="E63" s="12" t="s">
        <v>367</v>
      </c>
      <c r="F63" s="7" t="s">
        <v>311</v>
      </c>
      <c r="G63" s="7" t="s">
        <v>301</v>
      </c>
      <c r="H63" s="7">
        <v>39</v>
      </c>
      <c r="I63" s="7">
        <v>6</v>
      </c>
      <c r="J63" s="7">
        <v>1</v>
      </c>
      <c r="K63" s="14">
        <v>0.15384615384615391</v>
      </c>
      <c r="L63" s="18">
        <v>2.564102564102564E-2</v>
      </c>
      <c r="M63" s="17">
        <v>0</v>
      </c>
      <c r="N63" s="19">
        <f t="shared" si="0"/>
        <v>0.17948717948717954</v>
      </c>
    </row>
    <row r="64" spans="1:14" x14ac:dyDescent="0.25">
      <c r="A64">
        <v>164</v>
      </c>
      <c r="B64" s="12" t="s">
        <v>217</v>
      </c>
      <c r="C64" s="12" t="s">
        <v>318</v>
      </c>
      <c r="D64" s="12" t="s">
        <v>623</v>
      </c>
      <c r="E64" s="12" t="s">
        <v>325</v>
      </c>
      <c r="F64" s="7" t="s">
        <v>310</v>
      </c>
      <c r="G64" s="7" t="s">
        <v>301</v>
      </c>
      <c r="H64" s="7">
        <v>41</v>
      </c>
      <c r="I64" s="7">
        <v>25</v>
      </c>
      <c r="J64" s="7">
        <v>1</v>
      </c>
      <c r="K64" s="14">
        <v>0.6097560975609756</v>
      </c>
      <c r="L64" s="18">
        <v>2.4390243902439029E-2</v>
      </c>
      <c r="M64" s="17">
        <v>0</v>
      </c>
      <c r="N64" s="19">
        <f t="shared" si="0"/>
        <v>0.63414634146341464</v>
      </c>
    </row>
    <row r="65" spans="1:14" x14ac:dyDescent="0.25">
      <c r="A65">
        <v>68</v>
      </c>
      <c r="B65" s="12" t="s">
        <v>90</v>
      </c>
      <c r="C65" s="12" t="s">
        <v>357</v>
      </c>
      <c r="D65" s="12" t="s">
        <v>600</v>
      </c>
      <c r="E65" s="12" t="s">
        <v>390</v>
      </c>
      <c r="F65" s="7" t="s">
        <v>311</v>
      </c>
      <c r="G65" s="7" t="s">
        <v>639</v>
      </c>
      <c r="H65" s="7">
        <v>662</v>
      </c>
      <c r="I65" s="7">
        <v>98</v>
      </c>
      <c r="J65" s="7">
        <v>16</v>
      </c>
      <c r="K65" s="14">
        <v>0.14803625377643501</v>
      </c>
      <c r="L65" s="18">
        <v>2.4169184290030211E-2</v>
      </c>
      <c r="M65" s="17">
        <v>0</v>
      </c>
      <c r="N65" s="19">
        <f t="shared" si="0"/>
        <v>0.17220543806646521</v>
      </c>
    </row>
    <row r="66" spans="1:14" x14ac:dyDescent="0.25">
      <c r="A66">
        <v>219</v>
      </c>
      <c r="B66" s="12" t="s">
        <v>56</v>
      </c>
      <c r="C66" s="12" t="s">
        <v>381</v>
      </c>
      <c r="D66" s="12" t="s">
        <v>610</v>
      </c>
      <c r="E66" s="12" t="s">
        <v>471</v>
      </c>
      <c r="F66" s="7" t="s">
        <v>313</v>
      </c>
      <c r="G66" s="7" t="s">
        <v>639</v>
      </c>
      <c r="H66" s="7">
        <v>543</v>
      </c>
      <c r="I66" s="7">
        <v>207</v>
      </c>
      <c r="J66" s="7">
        <v>13</v>
      </c>
      <c r="K66" s="14">
        <v>0.38121546961325969</v>
      </c>
      <c r="L66" s="18">
        <v>2.3941068139963169E-2</v>
      </c>
      <c r="M66" s="17">
        <v>0</v>
      </c>
      <c r="N66" s="19">
        <f t="shared" ref="N66:N129" si="1">K66+L66</f>
        <v>0.40515653775322286</v>
      </c>
    </row>
    <row r="67" spans="1:14" x14ac:dyDescent="0.25">
      <c r="A67">
        <v>244</v>
      </c>
      <c r="B67" s="12" t="s">
        <v>78</v>
      </c>
      <c r="C67" s="12" t="s">
        <v>343</v>
      </c>
      <c r="D67" s="12" t="s">
        <v>599</v>
      </c>
      <c r="E67" s="12" t="s">
        <v>474</v>
      </c>
      <c r="F67" s="7" t="s">
        <v>313</v>
      </c>
      <c r="G67" s="7" t="s">
        <v>639</v>
      </c>
      <c r="H67" s="7">
        <v>336</v>
      </c>
      <c r="I67" s="7">
        <v>118</v>
      </c>
      <c r="J67" s="7">
        <v>8</v>
      </c>
      <c r="K67" s="14">
        <v>0.35119047619047622</v>
      </c>
      <c r="L67" s="18">
        <v>2.3809523809523812E-2</v>
      </c>
      <c r="M67" s="17">
        <v>0</v>
      </c>
      <c r="N67" s="19">
        <f t="shared" si="1"/>
        <v>0.37500000000000006</v>
      </c>
    </row>
    <row r="68" spans="1:14" x14ac:dyDescent="0.25">
      <c r="A68">
        <v>279</v>
      </c>
      <c r="B68" s="12" t="s">
        <v>48</v>
      </c>
      <c r="C68" s="12" t="s">
        <v>384</v>
      </c>
      <c r="D68" s="12" t="s">
        <v>611</v>
      </c>
      <c r="E68" s="12" t="s">
        <v>386</v>
      </c>
      <c r="F68" s="7" t="s">
        <v>311</v>
      </c>
      <c r="G68" s="7" t="s">
        <v>639</v>
      </c>
      <c r="H68" s="7">
        <v>638</v>
      </c>
      <c r="I68" s="7">
        <v>109</v>
      </c>
      <c r="J68" s="7">
        <v>15</v>
      </c>
      <c r="K68" s="14">
        <v>0.17084639498432599</v>
      </c>
      <c r="L68" s="18">
        <v>2.3510971786833861E-2</v>
      </c>
      <c r="M68" s="17">
        <v>0</v>
      </c>
      <c r="N68" s="19">
        <f t="shared" si="1"/>
        <v>0.19435736677115986</v>
      </c>
    </row>
    <row r="69" spans="1:14" x14ac:dyDescent="0.25">
      <c r="A69">
        <v>281</v>
      </c>
      <c r="B69" s="12" t="s">
        <v>147</v>
      </c>
      <c r="C69" s="12" t="s">
        <v>362</v>
      </c>
      <c r="D69" s="12" t="s">
        <v>606</v>
      </c>
      <c r="E69" s="12" t="s">
        <v>363</v>
      </c>
      <c r="F69" s="7" t="s">
        <v>311</v>
      </c>
      <c r="G69" s="7" t="s">
        <v>639</v>
      </c>
      <c r="H69" s="7">
        <v>554</v>
      </c>
      <c r="I69" s="7">
        <v>24</v>
      </c>
      <c r="J69" s="7">
        <v>12</v>
      </c>
      <c r="K69" s="14">
        <v>4.3321299638989168E-2</v>
      </c>
      <c r="L69" s="18">
        <v>2.166064981949458E-2</v>
      </c>
      <c r="M69" s="17">
        <v>0</v>
      </c>
      <c r="N69" s="19">
        <f t="shared" si="1"/>
        <v>6.4981949458483748E-2</v>
      </c>
    </row>
    <row r="70" spans="1:14" x14ac:dyDescent="0.25">
      <c r="A70">
        <v>58</v>
      </c>
      <c r="B70" s="12" t="s">
        <v>226</v>
      </c>
      <c r="C70" s="12" t="s">
        <v>338</v>
      </c>
      <c r="D70" s="12" t="s">
        <v>602</v>
      </c>
      <c r="E70" s="12" t="s">
        <v>353</v>
      </c>
      <c r="F70" s="7" t="s">
        <v>310</v>
      </c>
      <c r="G70" s="7" t="s">
        <v>639</v>
      </c>
      <c r="H70" s="7">
        <v>47</v>
      </c>
      <c r="I70" s="7">
        <v>8</v>
      </c>
      <c r="J70" s="7">
        <v>1</v>
      </c>
      <c r="K70" s="14">
        <v>0.1702127659574468</v>
      </c>
      <c r="L70" s="18">
        <v>2.1276595744680851E-2</v>
      </c>
      <c r="M70" s="17">
        <v>0</v>
      </c>
      <c r="N70" s="19">
        <f t="shared" si="1"/>
        <v>0.19148936170212766</v>
      </c>
    </row>
    <row r="71" spans="1:14" x14ac:dyDescent="0.25">
      <c r="A71">
        <v>77</v>
      </c>
      <c r="B71" s="12" t="s">
        <v>150</v>
      </c>
      <c r="C71" s="12" t="s">
        <v>349</v>
      </c>
      <c r="D71" s="12" t="s">
        <v>604</v>
      </c>
      <c r="E71" s="12" t="s">
        <v>571</v>
      </c>
      <c r="F71" s="7" t="s">
        <v>315</v>
      </c>
      <c r="G71" s="7" t="s">
        <v>639</v>
      </c>
      <c r="H71" s="7">
        <v>97</v>
      </c>
      <c r="I71" s="7">
        <v>28</v>
      </c>
      <c r="J71" s="7">
        <v>2</v>
      </c>
      <c r="K71" s="14">
        <v>0.28865979381443302</v>
      </c>
      <c r="L71" s="18">
        <v>2.0618556701030931E-2</v>
      </c>
      <c r="M71" s="17">
        <v>0</v>
      </c>
      <c r="N71" s="19">
        <f t="shared" si="1"/>
        <v>0.30927835051546393</v>
      </c>
    </row>
    <row r="72" spans="1:14" x14ac:dyDescent="0.25">
      <c r="A72">
        <v>232</v>
      </c>
      <c r="B72" s="12" t="s">
        <v>63</v>
      </c>
      <c r="C72" s="12" t="s">
        <v>366</v>
      </c>
      <c r="D72" s="12" t="s">
        <v>608</v>
      </c>
      <c r="E72" s="12" t="s">
        <v>594</v>
      </c>
      <c r="F72" s="7" t="s">
        <v>314</v>
      </c>
      <c r="G72" s="7" t="s">
        <v>639</v>
      </c>
      <c r="H72" s="7">
        <v>1101</v>
      </c>
      <c r="I72" s="7">
        <v>69</v>
      </c>
      <c r="J72" s="7">
        <v>21</v>
      </c>
      <c r="K72" s="14">
        <v>6.2670299727520432E-2</v>
      </c>
      <c r="L72" s="18">
        <v>1.9073569482288829E-2</v>
      </c>
      <c r="M72" s="17">
        <v>0</v>
      </c>
      <c r="N72" s="19">
        <f t="shared" si="1"/>
        <v>8.1743869209809264E-2</v>
      </c>
    </row>
    <row r="73" spans="1:14" x14ac:dyDescent="0.25">
      <c r="A73">
        <v>96</v>
      </c>
      <c r="B73" s="12" t="s">
        <v>104</v>
      </c>
      <c r="C73" s="12" t="s">
        <v>340</v>
      </c>
      <c r="D73" s="12" t="s">
        <v>603</v>
      </c>
      <c r="E73" s="12" t="s">
        <v>348</v>
      </c>
      <c r="F73" s="7" t="s">
        <v>310</v>
      </c>
      <c r="G73" s="7" t="s">
        <v>639</v>
      </c>
      <c r="H73" s="7">
        <v>684</v>
      </c>
      <c r="I73" s="7">
        <v>278</v>
      </c>
      <c r="J73" s="7">
        <v>13</v>
      </c>
      <c r="K73" s="14">
        <v>0.4064327485380117</v>
      </c>
      <c r="L73" s="18">
        <v>1.900584795321637E-2</v>
      </c>
      <c r="M73" s="17">
        <v>0</v>
      </c>
      <c r="N73" s="19">
        <f t="shared" si="1"/>
        <v>0.42543859649122806</v>
      </c>
    </row>
    <row r="74" spans="1:14" x14ac:dyDescent="0.25">
      <c r="A74">
        <v>183</v>
      </c>
      <c r="B74" s="12" t="s">
        <v>182</v>
      </c>
      <c r="C74" s="12" t="s">
        <v>364</v>
      </c>
      <c r="D74" s="12" t="s">
        <v>607</v>
      </c>
      <c r="E74" s="12" t="s">
        <v>544</v>
      </c>
      <c r="F74" s="7" t="s">
        <v>314</v>
      </c>
      <c r="G74" s="7" t="s">
        <v>639</v>
      </c>
      <c r="H74" s="7">
        <v>107</v>
      </c>
      <c r="I74" s="7">
        <v>9</v>
      </c>
      <c r="J74" s="7">
        <v>2</v>
      </c>
      <c r="K74" s="14">
        <v>8.4112149532710276E-2</v>
      </c>
      <c r="L74" s="18">
        <v>1.8691588785046731E-2</v>
      </c>
      <c r="M74" s="17">
        <v>0</v>
      </c>
      <c r="N74" s="19">
        <f t="shared" si="1"/>
        <v>0.10280373831775701</v>
      </c>
    </row>
    <row r="75" spans="1:14" x14ac:dyDescent="0.25">
      <c r="A75">
        <v>261</v>
      </c>
      <c r="B75" s="12" t="s">
        <v>252</v>
      </c>
      <c r="C75" s="12" t="s">
        <v>359</v>
      </c>
      <c r="D75" s="12" t="s">
        <v>605</v>
      </c>
      <c r="E75" s="12" t="s">
        <v>594</v>
      </c>
      <c r="F75" s="7" t="s">
        <v>314</v>
      </c>
      <c r="G75" s="7" t="s">
        <v>639</v>
      </c>
      <c r="H75" s="7">
        <v>55</v>
      </c>
      <c r="I75" s="7">
        <v>4</v>
      </c>
      <c r="J75" s="7">
        <v>1</v>
      </c>
      <c r="K75" s="14">
        <v>7.2727272727272724E-2</v>
      </c>
      <c r="L75" s="18">
        <v>1.8181818181818181E-2</v>
      </c>
      <c r="M75" s="17">
        <v>0</v>
      </c>
      <c r="N75" s="19">
        <f t="shared" si="1"/>
        <v>9.0909090909090912E-2</v>
      </c>
    </row>
    <row r="76" spans="1:14" x14ac:dyDescent="0.25">
      <c r="A76">
        <v>251</v>
      </c>
      <c r="B76" s="12" t="s">
        <v>155</v>
      </c>
      <c r="C76" s="12" t="s">
        <v>586</v>
      </c>
      <c r="D76" s="12" t="s">
        <v>601</v>
      </c>
      <c r="E76" s="12" t="s">
        <v>398</v>
      </c>
      <c r="F76" s="7" t="s">
        <v>311</v>
      </c>
      <c r="G76" s="7" t="s">
        <v>639</v>
      </c>
      <c r="H76" s="7">
        <v>444</v>
      </c>
      <c r="I76" s="7">
        <v>65</v>
      </c>
      <c r="J76" s="7">
        <v>8</v>
      </c>
      <c r="K76" s="14">
        <v>0.1463963963963964</v>
      </c>
      <c r="L76" s="18">
        <v>1.8018018018018021E-2</v>
      </c>
      <c r="M76" s="17">
        <v>0</v>
      </c>
      <c r="N76" s="19">
        <f t="shared" si="1"/>
        <v>0.16441441441441443</v>
      </c>
    </row>
    <row r="77" spans="1:14" x14ac:dyDescent="0.25">
      <c r="A77">
        <v>273</v>
      </c>
      <c r="B77" s="12" t="s">
        <v>238</v>
      </c>
      <c r="C77" s="12" t="s">
        <v>579</v>
      </c>
      <c r="D77" s="12" t="s">
        <v>580</v>
      </c>
      <c r="E77" s="12" t="s">
        <v>580</v>
      </c>
      <c r="F77" s="7" t="s">
        <v>315</v>
      </c>
      <c r="G77" s="7" t="s">
        <v>639</v>
      </c>
      <c r="H77" s="7">
        <v>57</v>
      </c>
      <c r="I77" s="7">
        <v>19</v>
      </c>
      <c r="J77" s="7">
        <v>1</v>
      </c>
      <c r="K77" s="14">
        <v>0.33333333333333331</v>
      </c>
      <c r="L77" s="18">
        <v>1.754385964912281E-2</v>
      </c>
      <c r="M77" s="17">
        <v>0</v>
      </c>
      <c r="N77" s="19">
        <f t="shared" si="1"/>
        <v>0.35087719298245612</v>
      </c>
    </row>
    <row r="78" spans="1:14" x14ac:dyDescent="0.25">
      <c r="A78">
        <v>255</v>
      </c>
      <c r="B78" s="12" t="s">
        <v>268</v>
      </c>
      <c r="C78" s="12" t="s">
        <v>586</v>
      </c>
      <c r="D78" s="12" t="s">
        <v>601</v>
      </c>
      <c r="E78" s="12" t="s">
        <v>549</v>
      </c>
      <c r="F78" s="7" t="s">
        <v>314</v>
      </c>
      <c r="G78" s="7" t="s">
        <v>639</v>
      </c>
      <c r="H78" s="7">
        <v>57</v>
      </c>
      <c r="I78" s="7">
        <v>4</v>
      </c>
      <c r="J78" s="7">
        <v>1</v>
      </c>
      <c r="K78" s="14">
        <v>7.0175438596491224E-2</v>
      </c>
      <c r="L78" s="18">
        <v>1.754385964912281E-2</v>
      </c>
      <c r="M78" s="17">
        <v>0</v>
      </c>
      <c r="N78" s="19">
        <f t="shared" si="1"/>
        <v>8.771929824561403E-2</v>
      </c>
    </row>
    <row r="79" spans="1:14" x14ac:dyDescent="0.25">
      <c r="A79">
        <v>263</v>
      </c>
      <c r="B79" s="12" t="s">
        <v>184</v>
      </c>
      <c r="C79" s="12" t="s">
        <v>359</v>
      </c>
      <c r="D79" s="12" t="s">
        <v>605</v>
      </c>
      <c r="E79" s="12" t="s">
        <v>545</v>
      </c>
      <c r="F79" s="7" t="s">
        <v>314</v>
      </c>
      <c r="G79" s="7" t="s">
        <v>639</v>
      </c>
      <c r="H79" s="7">
        <v>174</v>
      </c>
      <c r="I79" s="7">
        <v>56</v>
      </c>
      <c r="J79" s="7">
        <v>3</v>
      </c>
      <c r="K79" s="14">
        <v>0.32183908045977011</v>
      </c>
      <c r="L79" s="18">
        <v>1.7241379310344831E-2</v>
      </c>
      <c r="M79" s="17">
        <v>0</v>
      </c>
      <c r="N79" s="19">
        <f t="shared" si="1"/>
        <v>0.33908045977011492</v>
      </c>
    </row>
    <row r="80" spans="1:14" x14ac:dyDescent="0.25">
      <c r="A80">
        <v>177</v>
      </c>
      <c r="B80" s="12" t="s">
        <v>32</v>
      </c>
      <c r="C80" s="12" t="s">
        <v>432</v>
      </c>
      <c r="D80" s="12" t="s">
        <v>616</v>
      </c>
      <c r="E80" s="12" t="s">
        <v>527</v>
      </c>
      <c r="F80" s="7" t="s">
        <v>314</v>
      </c>
      <c r="G80" s="7" t="s">
        <v>639</v>
      </c>
      <c r="H80" s="7">
        <v>409</v>
      </c>
      <c r="I80" s="7">
        <v>63</v>
      </c>
      <c r="J80" s="7">
        <v>7</v>
      </c>
      <c r="K80" s="14">
        <v>0.15403422982885079</v>
      </c>
      <c r="L80" s="18">
        <v>1.7114914425427868E-2</v>
      </c>
      <c r="M80" s="17">
        <v>0</v>
      </c>
      <c r="N80" s="19">
        <f t="shared" si="1"/>
        <v>0.17114914425427866</v>
      </c>
    </row>
    <row r="81" spans="1:14" x14ac:dyDescent="0.25">
      <c r="A81">
        <v>168</v>
      </c>
      <c r="B81" s="12" t="s">
        <v>100</v>
      </c>
      <c r="C81" s="12" t="s">
        <v>318</v>
      </c>
      <c r="D81" s="12" t="s">
        <v>623</v>
      </c>
      <c r="E81" s="12" t="s">
        <v>333</v>
      </c>
      <c r="F81" s="7" t="s">
        <v>310</v>
      </c>
      <c r="G81" s="7" t="s">
        <v>301</v>
      </c>
      <c r="H81" s="7">
        <v>455</v>
      </c>
      <c r="I81" s="7">
        <v>99</v>
      </c>
      <c r="J81" s="7">
        <v>7</v>
      </c>
      <c r="K81" s="14">
        <v>0.21758241758241759</v>
      </c>
      <c r="L81" s="18">
        <v>1.5384615384615391E-2</v>
      </c>
      <c r="M81" s="17">
        <v>0</v>
      </c>
      <c r="N81" s="19">
        <f t="shared" si="1"/>
        <v>0.23296703296703297</v>
      </c>
    </row>
    <row r="82" spans="1:14" x14ac:dyDescent="0.25">
      <c r="A82">
        <v>187</v>
      </c>
      <c r="B82" s="12" t="s">
        <v>195</v>
      </c>
      <c r="C82" s="12" t="s">
        <v>364</v>
      </c>
      <c r="D82" s="12" t="s">
        <v>607</v>
      </c>
      <c r="E82" s="12" t="s">
        <v>365</v>
      </c>
      <c r="F82" s="7" t="s">
        <v>311</v>
      </c>
      <c r="G82" s="7" t="s">
        <v>639</v>
      </c>
      <c r="H82" s="7">
        <v>130</v>
      </c>
      <c r="I82" s="7">
        <v>23</v>
      </c>
      <c r="J82" s="7">
        <v>2</v>
      </c>
      <c r="K82" s="14">
        <v>0.17692307692307691</v>
      </c>
      <c r="L82" s="18">
        <v>1.5384615384615391E-2</v>
      </c>
      <c r="M82" s="17">
        <v>0</v>
      </c>
      <c r="N82" s="19">
        <f t="shared" si="1"/>
        <v>0.19230769230769229</v>
      </c>
    </row>
    <row r="83" spans="1:14" x14ac:dyDescent="0.25">
      <c r="A83">
        <v>29</v>
      </c>
      <c r="B83" s="12" t="s">
        <v>65</v>
      </c>
      <c r="C83" s="12" t="s">
        <v>376</v>
      </c>
      <c r="D83" s="12" t="s">
        <v>609</v>
      </c>
      <c r="E83" s="12" t="s">
        <v>377</v>
      </c>
      <c r="F83" s="7" t="s">
        <v>311</v>
      </c>
      <c r="G83" s="7" t="s">
        <v>638</v>
      </c>
      <c r="H83" s="7">
        <v>199</v>
      </c>
      <c r="I83" s="7">
        <v>4</v>
      </c>
      <c r="J83" s="7">
        <v>3</v>
      </c>
      <c r="K83" s="14">
        <v>2.0100502512562811E-2</v>
      </c>
      <c r="L83" s="18">
        <v>1.507537688442211E-2</v>
      </c>
      <c r="M83" s="17">
        <v>0</v>
      </c>
      <c r="N83" s="19">
        <f t="shared" si="1"/>
        <v>3.5175879396984924E-2</v>
      </c>
    </row>
    <row r="84" spans="1:14" x14ac:dyDescent="0.25">
      <c r="A84">
        <v>99</v>
      </c>
      <c r="B84" s="12" t="s">
        <v>126</v>
      </c>
      <c r="C84" s="12" t="s">
        <v>567</v>
      </c>
      <c r="D84" s="12" t="s">
        <v>568</v>
      </c>
      <c r="E84" s="12" t="s">
        <v>568</v>
      </c>
      <c r="F84" s="7" t="s">
        <v>315</v>
      </c>
      <c r="G84" s="7" t="s">
        <v>639</v>
      </c>
      <c r="H84" s="7">
        <v>70</v>
      </c>
      <c r="I84" s="7">
        <v>38</v>
      </c>
      <c r="J84" s="7">
        <v>1</v>
      </c>
      <c r="K84" s="14">
        <v>0.54285714285714282</v>
      </c>
      <c r="L84" s="18">
        <v>1.428571428571429E-2</v>
      </c>
      <c r="M84" s="17">
        <v>0</v>
      </c>
      <c r="N84" s="19">
        <f t="shared" si="1"/>
        <v>0.55714285714285716</v>
      </c>
    </row>
    <row r="85" spans="1:14" x14ac:dyDescent="0.25">
      <c r="A85">
        <v>25</v>
      </c>
      <c r="B85" s="12" t="s">
        <v>186</v>
      </c>
      <c r="C85" s="12" t="s">
        <v>376</v>
      </c>
      <c r="D85" s="12" t="s">
        <v>609</v>
      </c>
      <c r="E85" s="12" t="s">
        <v>519</v>
      </c>
      <c r="F85" s="7" t="s">
        <v>314</v>
      </c>
      <c r="G85" s="7" t="s">
        <v>638</v>
      </c>
      <c r="H85" s="7">
        <v>501</v>
      </c>
      <c r="I85" s="7">
        <v>20</v>
      </c>
      <c r="J85" s="7">
        <v>7</v>
      </c>
      <c r="K85" s="14">
        <v>3.9920159680638723E-2</v>
      </c>
      <c r="L85" s="18">
        <v>1.3972055888223551E-2</v>
      </c>
      <c r="M85" s="17">
        <v>0</v>
      </c>
      <c r="N85" s="19">
        <f t="shared" si="1"/>
        <v>5.389221556886227E-2</v>
      </c>
    </row>
    <row r="86" spans="1:14" x14ac:dyDescent="0.25">
      <c r="A86">
        <v>65</v>
      </c>
      <c r="B86" s="12" t="s">
        <v>30</v>
      </c>
      <c r="C86" s="12" t="s">
        <v>357</v>
      </c>
      <c r="D86" s="12" t="s">
        <v>600</v>
      </c>
      <c r="E86" s="12" t="s">
        <v>383</v>
      </c>
      <c r="F86" s="7" t="s">
        <v>311</v>
      </c>
      <c r="G86" s="7" t="s">
        <v>639</v>
      </c>
      <c r="H86" s="7">
        <v>1264</v>
      </c>
      <c r="I86" s="7">
        <v>142</v>
      </c>
      <c r="J86" s="7">
        <v>17</v>
      </c>
      <c r="K86" s="14">
        <v>0.11234177215189869</v>
      </c>
      <c r="L86" s="18">
        <v>1.3449367088607601E-2</v>
      </c>
      <c r="M86" s="17">
        <v>0</v>
      </c>
      <c r="N86" s="19">
        <f t="shared" si="1"/>
        <v>0.12579113924050631</v>
      </c>
    </row>
    <row r="87" spans="1:14" x14ac:dyDescent="0.25">
      <c r="A87">
        <v>249</v>
      </c>
      <c r="B87" s="12" t="s">
        <v>139</v>
      </c>
      <c r="C87" s="12" t="s">
        <v>586</v>
      </c>
      <c r="D87" s="12" t="s">
        <v>601</v>
      </c>
      <c r="E87" s="12" t="s">
        <v>361</v>
      </c>
      <c r="F87" s="7" t="s">
        <v>311</v>
      </c>
      <c r="G87" s="7" t="s">
        <v>639</v>
      </c>
      <c r="H87" s="7">
        <v>77</v>
      </c>
      <c r="I87" s="7">
        <v>41</v>
      </c>
      <c r="J87" s="7">
        <v>1</v>
      </c>
      <c r="K87" s="14">
        <v>0.53246753246753242</v>
      </c>
      <c r="L87" s="18">
        <v>1.298701298701299E-2</v>
      </c>
      <c r="M87" s="17">
        <v>0</v>
      </c>
      <c r="N87" s="19">
        <f t="shared" si="1"/>
        <v>0.54545454545454541</v>
      </c>
    </row>
    <row r="88" spans="1:14" x14ac:dyDescent="0.25">
      <c r="A88">
        <v>286</v>
      </c>
      <c r="B88" s="12" t="s">
        <v>129</v>
      </c>
      <c r="C88" s="12" t="s">
        <v>362</v>
      </c>
      <c r="D88" s="12" t="s">
        <v>606</v>
      </c>
      <c r="E88" s="12" t="s">
        <v>358</v>
      </c>
      <c r="F88" s="7" t="s">
        <v>311</v>
      </c>
      <c r="G88" s="7" t="s">
        <v>639</v>
      </c>
      <c r="H88" s="7">
        <v>78</v>
      </c>
      <c r="I88" s="7">
        <v>22</v>
      </c>
      <c r="J88" s="7">
        <v>1</v>
      </c>
      <c r="K88" s="14">
        <v>0.28205128205128199</v>
      </c>
      <c r="L88" s="18">
        <v>1.282051282051282E-2</v>
      </c>
      <c r="M88" s="17">
        <v>0</v>
      </c>
      <c r="N88" s="19">
        <f t="shared" si="1"/>
        <v>0.29487179487179482</v>
      </c>
    </row>
    <row r="89" spans="1:14" x14ac:dyDescent="0.25">
      <c r="A89">
        <v>142</v>
      </c>
      <c r="B89" s="12" t="s">
        <v>14</v>
      </c>
      <c r="C89" s="12" t="s">
        <v>441</v>
      </c>
      <c r="D89" s="12" t="s">
        <v>627</v>
      </c>
      <c r="E89" s="12" t="s">
        <v>442</v>
      </c>
      <c r="F89" s="7" t="s">
        <v>313</v>
      </c>
      <c r="G89" s="7" t="s">
        <v>301</v>
      </c>
      <c r="H89" s="7">
        <v>2016</v>
      </c>
      <c r="I89" s="7">
        <v>819</v>
      </c>
      <c r="J89" s="7">
        <v>25</v>
      </c>
      <c r="K89" s="14">
        <v>0.40625</v>
      </c>
      <c r="L89" s="18">
        <v>1.240079365079365E-2</v>
      </c>
      <c r="M89" s="17">
        <v>0</v>
      </c>
      <c r="N89" s="19">
        <f t="shared" si="1"/>
        <v>0.41865079365079366</v>
      </c>
    </row>
    <row r="90" spans="1:14" x14ac:dyDescent="0.25">
      <c r="A90">
        <v>274</v>
      </c>
      <c r="B90" s="12" t="s">
        <v>153</v>
      </c>
      <c r="C90" s="12" t="s">
        <v>384</v>
      </c>
      <c r="D90" s="12" t="s">
        <v>611</v>
      </c>
      <c r="E90" s="12" t="s">
        <v>541</v>
      </c>
      <c r="F90" s="7" t="s">
        <v>314</v>
      </c>
      <c r="G90" s="7" t="s">
        <v>639</v>
      </c>
      <c r="H90" s="7">
        <v>324</v>
      </c>
      <c r="I90" s="7">
        <v>41</v>
      </c>
      <c r="J90" s="7">
        <v>4</v>
      </c>
      <c r="K90" s="14">
        <v>0.12654320987654319</v>
      </c>
      <c r="L90" s="18">
        <v>1.234567901234568E-2</v>
      </c>
      <c r="M90" s="17">
        <v>0</v>
      </c>
      <c r="N90" s="19">
        <f t="shared" si="1"/>
        <v>0.13888888888888887</v>
      </c>
    </row>
    <row r="91" spans="1:14" x14ac:dyDescent="0.25">
      <c r="A91">
        <v>47</v>
      </c>
      <c r="B91" s="12" t="s">
        <v>207</v>
      </c>
      <c r="C91" s="12" t="s">
        <v>376</v>
      </c>
      <c r="D91" s="12" t="s">
        <v>609</v>
      </c>
      <c r="E91" s="12" t="s">
        <v>522</v>
      </c>
      <c r="F91" s="7" t="s">
        <v>314</v>
      </c>
      <c r="G91" s="7" t="s">
        <v>638</v>
      </c>
      <c r="H91" s="7">
        <v>249</v>
      </c>
      <c r="I91" s="7">
        <v>65</v>
      </c>
      <c r="J91" s="7">
        <v>3</v>
      </c>
      <c r="K91" s="14">
        <v>0.26104417670682728</v>
      </c>
      <c r="L91" s="18">
        <v>1.204819277108434E-2</v>
      </c>
      <c r="M91" s="17">
        <v>0</v>
      </c>
      <c r="N91" s="19">
        <f t="shared" si="1"/>
        <v>0.2730923694779116</v>
      </c>
    </row>
    <row r="92" spans="1:14" x14ac:dyDescent="0.25">
      <c r="A92">
        <v>205</v>
      </c>
      <c r="B92" s="12" t="s">
        <v>168</v>
      </c>
      <c r="C92" s="12" t="s">
        <v>429</v>
      </c>
      <c r="D92" s="12" t="s">
        <v>615</v>
      </c>
      <c r="E92" s="12" t="s">
        <v>434</v>
      </c>
      <c r="F92" s="7" t="s">
        <v>312</v>
      </c>
      <c r="G92" s="7" t="s">
        <v>639</v>
      </c>
      <c r="H92" s="7">
        <v>173</v>
      </c>
      <c r="I92" s="7">
        <v>80</v>
      </c>
      <c r="J92" s="7">
        <v>2</v>
      </c>
      <c r="K92" s="14">
        <v>0.46242774566473988</v>
      </c>
      <c r="L92" s="18">
        <v>1.15606936416185E-2</v>
      </c>
      <c r="M92" s="17">
        <v>0</v>
      </c>
      <c r="N92" s="19">
        <f t="shared" si="1"/>
        <v>0.47398843930635837</v>
      </c>
    </row>
    <row r="93" spans="1:14" x14ac:dyDescent="0.25">
      <c r="A93">
        <v>23</v>
      </c>
      <c r="B93" s="12" t="s">
        <v>108</v>
      </c>
      <c r="C93" s="12" t="s">
        <v>376</v>
      </c>
      <c r="D93" s="12" t="s">
        <v>609</v>
      </c>
      <c r="E93" s="12" t="s">
        <v>512</v>
      </c>
      <c r="F93" s="7" t="s">
        <v>314</v>
      </c>
      <c r="G93" s="7" t="s">
        <v>638</v>
      </c>
      <c r="H93" s="7">
        <v>357</v>
      </c>
      <c r="I93" s="7">
        <v>14</v>
      </c>
      <c r="J93" s="7">
        <v>4</v>
      </c>
      <c r="K93" s="14">
        <v>3.9215686274509803E-2</v>
      </c>
      <c r="L93" s="18">
        <v>1.120448179271709E-2</v>
      </c>
      <c r="M93" s="17">
        <v>0</v>
      </c>
      <c r="N93" s="19">
        <f t="shared" si="1"/>
        <v>5.0420168067226892E-2</v>
      </c>
    </row>
    <row r="94" spans="1:14" x14ac:dyDescent="0.25">
      <c r="A94">
        <v>254</v>
      </c>
      <c r="B94" s="12" t="s">
        <v>42</v>
      </c>
      <c r="C94" s="12" t="s">
        <v>586</v>
      </c>
      <c r="D94" s="12" t="s">
        <v>601</v>
      </c>
      <c r="E94" s="12" t="s">
        <v>593</v>
      </c>
      <c r="F94" s="7" t="s">
        <v>314</v>
      </c>
      <c r="G94" s="7" t="s">
        <v>639</v>
      </c>
      <c r="H94" s="7">
        <v>456</v>
      </c>
      <c r="I94" s="7">
        <v>137</v>
      </c>
      <c r="J94" s="7">
        <v>5</v>
      </c>
      <c r="K94" s="14">
        <v>0.30043859649122812</v>
      </c>
      <c r="L94" s="18">
        <v>1.096491228070175E-2</v>
      </c>
      <c r="M94" s="17">
        <v>0</v>
      </c>
      <c r="N94" s="19">
        <f t="shared" si="1"/>
        <v>0.31140350877192985</v>
      </c>
    </row>
    <row r="95" spans="1:14" x14ac:dyDescent="0.25">
      <c r="A95">
        <v>30</v>
      </c>
      <c r="B95" s="12" t="s">
        <v>47</v>
      </c>
      <c r="C95" s="12" t="s">
        <v>376</v>
      </c>
      <c r="D95" s="12" t="s">
        <v>609</v>
      </c>
      <c r="E95" s="12" t="s">
        <v>507</v>
      </c>
      <c r="F95" s="7" t="s">
        <v>314</v>
      </c>
      <c r="G95" s="7" t="s">
        <v>638</v>
      </c>
      <c r="H95" s="7">
        <v>929</v>
      </c>
      <c r="I95" s="7">
        <v>31</v>
      </c>
      <c r="J95" s="7">
        <v>10</v>
      </c>
      <c r="K95" s="14">
        <v>3.3369214208826693E-2</v>
      </c>
      <c r="L95" s="18">
        <v>1.076426264800861E-2</v>
      </c>
      <c r="M95" s="17">
        <v>0</v>
      </c>
      <c r="N95" s="19">
        <f t="shared" si="1"/>
        <v>4.4133476856835302E-2</v>
      </c>
    </row>
    <row r="96" spans="1:14" x14ac:dyDescent="0.25">
      <c r="A96">
        <v>228</v>
      </c>
      <c r="B96" s="12" t="s">
        <v>234</v>
      </c>
      <c r="C96" s="12" t="s">
        <v>426</v>
      </c>
      <c r="D96" s="12" t="s">
        <v>614</v>
      </c>
      <c r="E96" s="12" t="s">
        <v>571</v>
      </c>
      <c r="F96" s="7" t="s">
        <v>315</v>
      </c>
      <c r="G96" s="7" t="s">
        <v>639</v>
      </c>
      <c r="H96" s="7">
        <v>94</v>
      </c>
      <c r="I96" s="7">
        <v>44</v>
      </c>
      <c r="J96" s="7">
        <v>1</v>
      </c>
      <c r="K96" s="14">
        <v>0.46808510638297868</v>
      </c>
      <c r="L96" s="18">
        <v>1.063829787234043E-2</v>
      </c>
      <c r="M96" s="17">
        <v>0</v>
      </c>
      <c r="N96" s="19">
        <f t="shared" si="1"/>
        <v>0.47872340425531912</v>
      </c>
    </row>
    <row r="97" spans="1:14" x14ac:dyDescent="0.25">
      <c r="A97">
        <v>199</v>
      </c>
      <c r="B97" s="12" t="s">
        <v>15</v>
      </c>
      <c r="C97" s="12" t="s">
        <v>429</v>
      </c>
      <c r="D97" s="12" t="s">
        <v>615</v>
      </c>
      <c r="E97" s="12" t="s">
        <v>466</v>
      </c>
      <c r="F97" s="7" t="s">
        <v>313</v>
      </c>
      <c r="G97" s="7" t="s">
        <v>639</v>
      </c>
      <c r="H97" s="7">
        <v>2080</v>
      </c>
      <c r="I97" s="7">
        <v>784</v>
      </c>
      <c r="J97" s="7">
        <v>22</v>
      </c>
      <c r="K97" s="14">
        <v>0.37692307692307692</v>
      </c>
      <c r="L97" s="18">
        <v>1.0576923076923079E-2</v>
      </c>
      <c r="M97" s="17">
        <v>0</v>
      </c>
      <c r="N97" s="19">
        <f t="shared" si="1"/>
        <v>0.38750000000000001</v>
      </c>
    </row>
    <row r="98" spans="1:14" x14ac:dyDescent="0.25">
      <c r="A98">
        <v>179</v>
      </c>
      <c r="B98" s="12" t="s">
        <v>199</v>
      </c>
      <c r="C98" s="12" t="s">
        <v>546</v>
      </c>
      <c r="D98" s="12" t="s">
        <v>621</v>
      </c>
      <c r="E98" s="12" t="s">
        <v>596</v>
      </c>
      <c r="F98" s="7" t="s">
        <v>314</v>
      </c>
      <c r="G98" s="7" t="s">
        <v>639</v>
      </c>
      <c r="H98" s="7">
        <v>190</v>
      </c>
      <c r="I98" s="7">
        <v>24</v>
      </c>
      <c r="J98" s="7">
        <v>2</v>
      </c>
      <c r="K98" s="14">
        <v>0.12631578947368419</v>
      </c>
      <c r="L98" s="18">
        <v>1.0526315789473681E-2</v>
      </c>
      <c r="M98" s="17">
        <v>0</v>
      </c>
      <c r="N98" s="19">
        <f t="shared" si="1"/>
        <v>0.13684210526315788</v>
      </c>
    </row>
    <row r="99" spans="1:14" x14ac:dyDescent="0.25">
      <c r="A99">
        <v>246</v>
      </c>
      <c r="B99" s="12" t="s">
        <v>232</v>
      </c>
      <c r="C99" s="12" t="s">
        <v>586</v>
      </c>
      <c r="D99" s="12" t="s">
        <v>601</v>
      </c>
      <c r="E99" s="12" t="s">
        <v>404</v>
      </c>
      <c r="F99" s="7" t="s">
        <v>311</v>
      </c>
      <c r="G99" s="7" t="s">
        <v>639</v>
      </c>
      <c r="H99" s="7">
        <v>95</v>
      </c>
      <c r="I99" s="7">
        <v>30</v>
      </c>
      <c r="J99" s="7">
        <v>1</v>
      </c>
      <c r="K99" s="14">
        <v>0.31578947368421051</v>
      </c>
      <c r="L99" s="18">
        <v>1.0526315789473681E-2</v>
      </c>
      <c r="M99" s="17">
        <v>0</v>
      </c>
      <c r="N99" s="19">
        <f t="shared" si="1"/>
        <v>0.32631578947368417</v>
      </c>
    </row>
    <row r="100" spans="1:14" x14ac:dyDescent="0.25">
      <c r="A100">
        <v>69</v>
      </c>
      <c r="B100" s="12" t="s">
        <v>23</v>
      </c>
      <c r="C100" s="12" t="s">
        <v>357</v>
      </c>
      <c r="D100" s="12" t="s">
        <v>600</v>
      </c>
      <c r="E100" s="12" t="s">
        <v>358</v>
      </c>
      <c r="F100" s="7" t="s">
        <v>311</v>
      </c>
      <c r="G100" s="7" t="s">
        <v>639</v>
      </c>
      <c r="H100" s="7">
        <v>953</v>
      </c>
      <c r="I100" s="7">
        <v>137</v>
      </c>
      <c r="J100" s="7">
        <v>10</v>
      </c>
      <c r="K100" s="14">
        <v>0.14375655823714589</v>
      </c>
      <c r="L100" s="18">
        <v>1.049317943336831E-2</v>
      </c>
      <c r="M100" s="17">
        <v>0</v>
      </c>
      <c r="N100" s="19">
        <f t="shared" si="1"/>
        <v>0.1542497376705142</v>
      </c>
    </row>
    <row r="101" spans="1:14" x14ac:dyDescent="0.25">
      <c r="A101">
        <v>215</v>
      </c>
      <c r="B101" s="12" t="s">
        <v>257</v>
      </c>
      <c r="C101" s="12" t="s">
        <v>429</v>
      </c>
      <c r="D101" s="12" t="s">
        <v>615</v>
      </c>
      <c r="E101" s="12" t="s">
        <v>571</v>
      </c>
      <c r="F101" s="7" t="s">
        <v>315</v>
      </c>
      <c r="G101" s="7" t="s">
        <v>639</v>
      </c>
      <c r="H101" s="7">
        <v>103</v>
      </c>
      <c r="I101" s="7">
        <v>50</v>
      </c>
      <c r="J101" s="7">
        <v>1</v>
      </c>
      <c r="K101" s="14">
        <v>0.4854368932038835</v>
      </c>
      <c r="L101" s="18">
        <v>9.7087378640776691E-3</v>
      </c>
      <c r="M101" s="17">
        <v>0</v>
      </c>
      <c r="N101" s="19">
        <f t="shared" si="1"/>
        <v>0.49514563106796117</v>
      </c>
    </row>
    <row r="102" spans="1:14" x14ac:dyDescent="0.25">
      <c r="A102">
        <v>137</v>
      </c>
      <c r="B102" s="12" t="s">
        <v>49</v>
      </c>
      <c r="C102" s="12" t="s">
        <v>441</v>
      </c>
      <c r="D102" s="12" t="s">
        <v>627</v>
      </c>
      <c r="E102" s="12" t="s">
        <v>446</v>
      </c>
      <c r="F102" s="7" t="s">
        <v>313</v>
      </c>
      <c r="G102" s="7" t="s">
        <v>301</v>
      </c>
      <c r="H102" s="7">
        <v>529</v>
      </c>
      <c r="I102" s="7">
        <v>211</v>
      </c>
      <c r="J102" s="7">
        <v>5</v>
      </c>
      <c r="K102" s="14">
        <v>0.3988657844990548</v>
      </c>
      <c r="L102" s="18">
        <v>9.4517958412098299E-3</v>
      </c>
      <c r="M102" s="17">
        <v>0</v>
      </c>
      <c r="N102" s="19">
        <f t="shared" si="1"/>
        <v>0.40831758034026461</v>
      </c>
    </row>
    <row r="103" spans="1:14" x14ac:dyDescent="0.25">
      <c r="A103">
        <v>91</v>
      </c>
      <c r="B103" s="12" t="s">
        <v>101</v>
      </c>
      <c r="C103" s="12" t="s">
        <v>436</v>
      </c>
      <c r="D103" s="12" t="s">
        <v>618</v>
      </c>
      <c r="E103" s="12" t="s">
        <v>527</v>
      </c>
      <c r="F103" s="7" t="s">
        <v>314</v>
      </c>
      <c r="G103" s="7" t="s">
        <v>639</v>
      </c>
      <c r="H103" s="7">
        <v>2416</v>
      </c>
      <c r="I103" s="7">
        <v>285</v>
      </c>
      <c r="J103" s="7">
        <v>22</v>
      </c>
      <c r="K103" s="14">
        <v>0.1179635761589404</v>
      </c>
      <c r="L103" s="18">
        <v>9.1059602649006619E-3</v>
      </c>
      <c r="M103" s="17">
        <v>0</v>
      </c>
      <c r="N103" s="19">
        <f t="shared" si="1"/>
        <v>0.12706953642384106</v>
      </c>
    </row>
    <row r="104" spans="1:14" x14ac:dyDescent="0.25">
      <c r="A104">
        <v>43</v>
      </c>
      <c r="B104" s="12" t="s">
        <v>135</v>
      </c>
      <c r="C104" s="12" t="s">
        <v>376</v>
      </c>
      <c r="D104" s="12" t="s">
        <v>609</v>
      </c>
      <c r="E104" s="12" t="s">
        <v>515</v>
      </c>
      <c r="F104" s="7" t="s">
        <v>314</v>
      </c>
      <c r="G104" s="7" t="s">
        <v>638</v>
      </c>
      <c r="H104" s="7">
        <v>113</v>
      </c>
      <c r="I104" s="7">
        <v>25</v>
      </c>
      <c r="J104" s="7">
        <v>1</v>
      </c>
      <c r="K104" s="14">
        <v>0.22123893805309741</v>
      </c>
      <c r="L104" s="18">
        <v>8.8495575221238937E-3</v>
      </c>
      <c r="M104" s="17">
        <v>0</v>
      </c>
      <c r="N104" s="19">
        <f t="shared" si="1"/>
        <v>0.23008849557522132</v>
      </c>
    </row>
    <row r="105" spans="1:14" x14ac:dyDescent="0.25">
      <c r="A105">
        <v>259</v>
      </c>
      <c r="B105" s="12" t="s">
        <v>37</v>
      </c>
      <c r="C105" s="12" t="s">
        <v>359</v>
      </c>
      <c r="D105" s="12" t="s">
        <v>605</v>
      </c>
      <c r="E105" s="12" t="s">
        <v>529</v>
      </c>
      <c r="F105" s="7" t="s">
        <v>314</v>
      </c>
      <c r="G105" s="7" t="s">
        <v>639</v>
      </c>
      <c r="H105" s="7">
        <v>966</v>
      </c>
      <c r="I105" s="7">
        <v>163</v>
      </c>
      <c r="J105" s="7">
        <v>8</v>
      </c>
      <c r="K105" s="14">
        <v>0.1687370600414079</v>
      </c>
      <c r="L105" s="18">
        <v>8.2815734989648039E-3</v>
      </c>
      <c r="M105" s="17">
        <v>0</v>
      </c>
      <c r="N105" s="19">
        <f t="shared" si="1"/>
        <v>0.1770186335403727</v>
      </c>
    </row>
    <row r="106" spans="1:14" x14ac:dyDescent="0.25">
      <c r="A106">
        <v>82</v>
      </c>
      <c r="B106" s="12" t="s">
        <v>163</v>
      </c>
      <c r="C106" s="12" t="s">
        <v>349</v>
      </c>
      <c r="D106" s="12" t="s">
        <v>604</v>
      </c>
      <c r="E106" s="12" t="s">
        <v>352</v>
      </c>
      <c r="F106" s="7" t="s">
        <v>310</v>
      </c>
      <c r="G106" s="7" t="s">
        <v>639</v>
      </c>
      <c r="H106" s="7">
        <v>243</v>
      </c>
      <c r="I106" s="7">
        <v>51</v>
      </c>
      <c r="J106" s="7">
        <v>2</v>
      </c>
      <c r="K106" s="14">
        <v>0.2098765432098765</v>
      </c>
      <c r="L106" s="18">
        <v>8.23045267489712E-3</v>
      </c>
      <c r="M106" s="17">
        <v>0</v>
      </c>
      <c r="N106" s="19">
        <f t="shared" si="1"/>
        <v>0.21810699588477361</v>
      </c>
    </row>
    <row r="107" spans="1:14" x14ac:dyDescent="0.25">
      <c r="A107">
        <v>283</v>
      </c>
      <c r="B107" s="12" t="s">
        <v>59</v>
      </c>
      <c r="C107" s="12" t="s">
        <v>362</v>
      </c>
      <c r="D107" s="12" t="s">
        <v>606</v>
      </c>
      <c r="E107" s="12" t="s">
        <v>383</v>
      </c>
      <c r="F107" s="7" t="s">
        <v>311</v>
      </c>
      <c r="G107" s="7" t="s">
        <v>639</v>
      </c>
      <c r="H107" s="7">
        <v>124</v>
      </c>
      <c r="I107" s="7">
        <v>18</v>
      </c>
      <c r="J107" s="7">
        <v>1</v>
      </c>
      <c r="K107" s="14">
        <v>0.14516129032258071</v>
      </c>
      <c r="L107" s="18">
        <v>8.0645161290322578E-3</v>
      </c>
      <c r="M107" s="17">
        <v>0</v>
      </c>
      <c r="N107" s="19">
        <f t="shared" si="1"/>
        <v>0.15322580645161296</v>
      </c>
    </row>
    <row r="108" spans="1:14" x14ac:dyDescent="0.25">
      <c r="A108">
        <v>217</v>
      </c>
      <c r="B108" s="12" t="s">
        <v>20</v>
      </c>
      <c r="C108" s="12" t="s">
        <v>429</v>
      </c>
      <c r="D108" s="12" t="s">
        <v>615</v>
      </c>
      <c r="E108" s="12" t="s">
        <v>527</v>
      </c>
      <c r="F108" s="7" t="s">
        <v>314</v>
      </c>
      <c r="G108" s="7" t="s">
        <v>639</v>
      </c>
      <c r="H108" s="7">
        <v>3996</v>
      </c>
      <c r="I108" s="7">
        <v>414</v>
      </c>
      <c r="J108" s="7">
        <v>32</v>
      </c>
      <c r="K108" s="14">
        <v>0.1036036036036036</v>
      </c>
      <c r="L108" s="18">
        <v>8.0080080080080079E-3</v>
      </c>
      <c r="M108" s="17">
        <v>0</v>
      </c>
      <c r="N108" s="19">
        <f t="shared" si="1"/>
        <v>0.11161161161161161</v>
      </c>
    </row>
    <row r="109" spans="1:14" x14ac:dyDescent="0.25">
      <c r="A109">
        <v>141</v>
      </c>
      <c r="B109" s="12" t="s">
        <v>45</v>
      </c>
      <c r="C109" s="12" t="s">
        <v>441</v>
      </c>
      <c r="D109" s="12" t="s">
        <v>627</v>
      </c>
      <c r="E109" s="12" t="s">
        <v>445</v>
      </c>
      <c r="F109" s="7" t="s">
        <v>313</v>
      </c>
      <c r="G109" s="7" t="s">
        <v>301</v>
      </c>
      <c r="H109" s="7">
        <v>1128</v>
      </c>
      <c r="I109" s="7">
        <v>375</v>
      </c>
      <c r="J109" s="7">
        <v>9</v>
      </c>
      <c r="K109" s="14">
        <v>0.33244680851063829</v>
      </c>
      <c r="L109" s="18">
        <v>7.9787234042553185E-3</v>
      </c>
      <c r="M109" s="17">
        <v>0</v>
      </c>
      <c r="N109" s="19">
        <f t="shared" si="1"/>
        <v>0.34042553191489361</v>
      </c>
    </row>
    <row r="110" spans="1:14" x14ac:dyDescent="0.25">
      <c r="A110">
        <v>48</v>
      </c>
      <c r="B110" s="12" t="s">
        <v>178</v>
      </c>
      <c r="C110" s="12" t="s">
        <v>376</v>
      </c>
      <c r="D110" s="12" t="s">
        <v>609</v>
      </c>
      <c r="E110" s="12" t="s">
        <v>380</v>
      </c>
      <c r="F110" s="7" t="s">
        <v>311</v>
      </c>
      <c r="G110" s="7" t="s">
        <v>638</v>
      </c>
      <c r="H110" s="7">
        <v>129</v>
      </c>
      <c r="I110" s="7">
        <v>22</v>
      </c>
      <c r="J110" s="7">
        <v>1</v>
      </c>
      <c r="K110" s="14">
        <v>0.1705426356589147</v>
      </c>
      <c r="L110" s="18">
        <v>7.7519379844961239E-3</v>
      </c>
      <c r="M110" s="17">
        <v>0</v>
      </c>
      <c r="N110" s="19">
        <f t="shared" si="1"/>
        <v>0.17829457364341084</v>
      </c>
    </row>
    <row r="111" spans="1:14" x14ac:dyDescent="0.25">
      <c r="A111">
        <v>243</v>
      </c>
      <c r="B111" s="12" t="s">
        <v>84</v>
      </c>
      <c r="C111" s="12" t="s">
        <v>343</v>
      </c>
      <c r="D111" s="12" t="s">
        <v>599</v>
      </c>
      <c r="E111" s="12" t="s">
        <v>346</v>
      </c>
      <c r="F111" s="7" t="s">
        <v>310</v>
      </c>
      <c r="G111" s="7" t="s">
        <v>639</v>
      </c>
      <c r="H111" s="7">
        <v>399</v>
      </c>
      <c r="I111" s="7">
        <v>82</v>
      </c>
      <c r="J111" s="7">
        <v>3</v>
      </c>
      <c r="K111" s="14">
        <v>0.2055137844611529</v>
      </c>
      <c r="L111" s="18">
        <v>7.5187969924812026E-3</v>
      </c>
      <c r="M111" s="17">
        <v>0</v>
      </c>
      <c r="N111" s="19">
        <f t="shared" si="1"/>
        <v>0.2130325814536341</v>
      </c>
    </row>
    <row r="112" spans="1:14" x14ac:dyDescent="0.25">
      <c r="A112">
        <v>28</v>
      </c>
      <c r="B112" s="12" t="s">
        <v>151</v>
      </c>
      <c r="C112" s="12" t="s">
        <v>376</v>
      </c>
      <c r="D112" s="12" t="s">
        <v>609</v>
      </c>
      <c r="E112" s="12" t="s">
        <v>465</v>
      </c>
      <c r="F112" s="7" t="s">
        <v>313</v>
      </c>
      <c r="G112" s="7" t="s">
        <v>638</v>
      </c>
      <c r="H112" s="7">
        <v>399</v>
      </c>
      <c r="I112" s="7">
        <v>29</v>
      </c>
      <c r="J112" s="7">
        <v>3</v>
      </c>
      <c r="K112" s="14">
        <v>7.2681704260651625E-2</v>
      </c>
      <c r="L112" s="18">
        <v>7.5187969924812026E-3</v>
      </c>
      <c r="M112" s="17">
        <v>0</v>
      </c>
      <c r="N112" s="19">
        <f t="shared" si="1"/>
        <v>8.0200501253132828E-2</v>
      </c>
    </row>
    <row r="113" spans="1:14" x14ac:dyDescent="0.25">
      <c r="A113">
        <v>3</v>
      </c>
      <c r="B113" s="12" t="s">
        <v>16</v>
      </c>
      <c r="C113" s="12" t="s">
        <v>376</v>
      </c>
      <c r="D113" s="12" t="s">
        <v>609</v>
      </c>
      <c r="E113" s="12" t="s">
        <v>497</v>
      </c>
      <c r="F113" s="7" t="s">
        <v>314</v>
      </c>
      <c r="G113" s="7" t="s">
        <v>638</v>
      </c>
      <c r="H113" s="7">
        <v>537</v>
      </c>
      <c r="I113" s="7">
        <v>25</v>
      </c>
      <c r="J113" s="7">
        <v>4</v>
      </c>
      <c r="K113" s="14">
        <v>4.6554934823091247E-2</v>
      </c>
      <c r="L113" s="18">
        <v>7.4487895716945996E-3</v>
      </c>
      <c r="M113" s="17">
        <v>0</v>
      </c>
      <c r="N113" s="19">
        <f t="shared" si="1"/>
        <v>5.4003724394785846E-2</v>
      </c>
    </row>
    <row r="114" spans="1:14" x14ac:dyDescent="0.25">
      <c r="A114">
        <v>39</v>
      </c>
      <c r="B114" s="12" t="s">
        <v>200</v>
      </c>
      <c r="C114" s="12" t="s">
        <v>376</v>
      </c>
      <c r="D114" s="12" t="s">
        <v>609</v>
      </c>
      <c r="E114" s="12" t="s">
        <v>521</v>
      </c>
      <c r="F114" s="7" t="s">
        <v>314</v>
      </c>
      <c r="G114" s="7" t="s">
        <v>638</v>
      </c>
      <c r="H114" s="7">
        <v>407</v>
      </c>
      <c r="I114" s="7">
        <v>6</v>
      </c>
      <c r="J114" s="7">
        <v>3</v>
      </c>
      <c r="K114" s="14">
        <v>1.4742014742014741E-2</v>
      </c>
      <c r="L114" s="18">
        <v>7.3710073710073713E-3</v>
      </c>
      <c r="M114" s="17">
        <v>0</v>
      </c>
      <c r="N114" s="19">
        <f t="shared" si="1"/>
        <v>2.2113022113022112E-2</v>
      </c>
    </row>
    <row r="115" spans="1:14" x14ac:dyDescent="0.25">
      <c r="A115">
        <v>97</v>
      </c>
      <c r="B115" s="12" t="s">
        <v>114</v>
      </c>
      <c r="C115" s="12" t="s">
        <v>340</v>
      </c>
      <c r="D115" s="12" t="s">
        <v>603</v>
      </c>
      <c r="E115" s="12" t="s">
        <v>564</v>
      </c>
      <c r="F115" s="7" t="s">
        <v>315</v>
      </c>
      <c r="G115" s="7" t="s">
        <v>639</v>
      </c>
      <c r="H115" s="7">
        <v>409</v>
      </c>
      <c r="I115" s="7">
        <v>363</v>
      </c>
      <c r="J115" s="7">
        <v>3</v>
      </c>
      <c r="K115" s="14">
        <v>0.8875305623471883</v>
      </c>
      <c r="L115" s="18">
        <v>7.3349633251833741E-3</v>
      </c>
      <c r="M115" s="17">
        <v>0</v>
      </c>
      <c r="N115" s="19">
        <f t="shared" si="1"/>
        <v>0.89486552567237165</v>
      </c>
    </row>
    <row r="116" spans="1:14" x14ac:dyDescent="0.25">
      <c r="A116">
        <v>144</v>
      </c>
      <c r="B116" s="12" t="s">
        <v>28</v>
      </c>
      <c r="C116" s="12" t="s">
        <v>441</v>
      </c>
      <c r="D116" s="12" t="s">
        <v>627</v>
      </c>
      <c r="E116" s="12" t="s">
        <v>443</v>
      </c>
      <c r="F116" s="7" t="s">
        <v>313</v>
      </c>
      <c r="G116" s="7" t="s">
        <v>301</v>
      </c>
      <c r="H116" s="7">
        <v>410</v>
      </c>
      <c r="I116" s="7">
        <v>152</v>
      </c>
      <c r="J116" s="7">
        <v>3</v>
      </c>
      <c r="K116" s="14">
        <v>0.37073170731707322</v>
      </c>
      <c r="L116" s="18">
        <v>7.3170731707317077E-3</v>
      </c>
      <c r="M116" s="17">
        <v>0</v>
      </c>
      <c r="N116" s="19">
        <f t="shared" si="1"/>
        <v>0.37804878048780494</v>
      </c>
    </row>
    <row r="117" spans="1:14" x14ac:dyDescent="0.25">
      <c r="A117">
        <v>54</v>
      </c>
      <c r="B117" s="12" t="s">
        <v>130</v>
      </c>
      <c r="C117" s="12" t="s">
        <v>338</v>
      </c>
      <c r="D117" s="12" t="s">
        <v>602</v>
      </c>
      <c r="E117" s="12" t="s">
        <v>351</v>
      </c>
      <c r="F117" s="7" t="s">
        <v>310</v>
      </c>
      <c r="G117" s="7" t="s">
        <v>639</v>
      </c>
      <c r="H117" s="7">
        <v>965</v>
      </c>
      <c r="I117" s="7">
        <v>303</v>
      </c>
      <c r="J117" s="7">
        <v>7</v>
      </c>
      <c r="K117" s="14">
        <v>0.31398963730569951</v>
      </c>
      <c r="L117" s="18">
        <v>7.2538860103626944E-3</v>
      </c>
      <c r="M117" s="17">
        <v>0</v>
      </c>
      <c r="N117" s="19">
        <f t="shared" si="1"/>
        <v>0.32124352331606221</v>
      </c>
    </row>
    <row r="118" spans="1:14" x14ac:dyDescent="0.25">
      <c r="A118">
        <v>92</v>
      </c>
      <c r="B118" s="12" t="s">
        <v>133</v>
      </c>
      <c r="C118" s="12" t="s">
        <v>436</v>
      </c>
      <c r="D118" s="12" t="s">
        <v>618</v>
      </c>
      <c r="E118" s="12" t="s">
        <v>535</v>
      </c>
      <c r="F118" s="7" t="s">
        <v>314</v>
      </c>
      <c r="G118" s="7" t="s">
        <v>639</v>
      </c>
      <c r="H118" s="7">
        <v>993</v>
      </c>
      <c r="I118" s="7">
        <v>60</v>
      </c>
      <c r="J118" s="7">
        <v>7</v>
      </c>
      <c r="K118" s="14">
        <v>6.0422960725075532E-2</v>
      </c>
      <c r="L118" s="18">
        <v>7.0493454179254783E-3</v>
      </c>
      <c r="M118" s="17">
        <v>0</v>
      </c>
      <c r="N118" s="19">
        <f t="shared" si="1"/>
        <v>6.747230614300101E-2</v>
      </c>
    </row>
    <row r="119" spans="1:14" x14ac:dyDescent="0.25">
      <c r="A119">
        <v>33</v>
      </c>
      <c r="B119" s="12" t="s">
        <v>115</v>
      </c>
      <c r="C119" s="12" t="s">
        <v>376</v>
      </c>
      <c r="D119" s="12" t="s">
        <v>609</v>
      </c>
      <c r="E119" s="12" t="s">
        <v>378</v>
      </c>
      <c r="F119" s="7" t="s">
        <v>311</v>
      </c>
      <c r="G119" s="7" t="s">
        <v>638</v>
      </c>
      <c r="H119" s="7">
        <v>459</v>
      </c>
      <c r="I119" s="7">
        <v>27</v>
      </c>
      <c r="J119" s="7">
        <v>3</v>
      </c>
      <c r="K119" s="14">
        <v>5.8823529411764712E-2</v>
      </c>
      <c r="L119" s="18">
        <v>6.5359477124183009E-3</v>
      </c>
      <c r="M119" s="17">
        <v>0</v>
      </c>
      <c r="N119" s="19">
        <f t="shared" si="1"/>
        <v>6.535947712418301E-2</v>
      </c>
    </row>
    <row r="120" spans="1:14" x14ac:dyDescent="0.25">
      <c r="A120">
        <v>52</v>
      </c>
      <c r="B120" s="12" t="s">
        <v>103</v>
      </c>
      <c r="C120" s="12" t="s">
        <v>376</v>
      </c>
      <c r="D120" s="12" t="s">
        <v>609</v>
      </c>
      <c r="E120" s="12" t="s">
        <v>511</v>
      </c>
      <c r="F120" s="7" t="s">
        <v>314</v>
      </c>
      <c r="G120" s="7" t="s">
        <v>638</v>
      </c>
      <c r="H120" s="7">
        <v>319</v>
      </c>
      <c r="I120" s="7">
        <v>36</v>
      </c>
      <c r="J120" s="7">
        <v>2</v>
      </c>
      <c r="K120" s="14">
        <v>0.1128526645768025</v>
      </c>
      <c r="L120" s="18">
        <v>6.269592476489028E-3</v>
      </c>
      <c r="M120" s="17">
        <v>0</v>
      </c>
      <c r="N120" s="19">
        <f t="shared" si="1"/>
        <v>0.11912225705329153</v>
      </c>
    </row>
    <row r="121" spans="1:14" x14ac:dyDescent="0.25">
      <c r="A121">
        <v>50</v>
      </c>
      <c r="B121" s="12" t="s">
        <v>22</v>
      </c>
      <c r="C121" s="12" t="s">
        <v>376</v>
      </c>
      <c r="D121" s="12" t="s">
        <v>609</v>
      </c>
      <c r="E121" s="12" t="s">
        <v>500</v>
      </c>
      <c r="F121" s="7" t="s">
        <v>314</v>
      </c>
      <c r="G121" s="7" t="s">
        <v>638</v>
      </c>
      <c r="H121" s="7">
        <v>319</v>
      </c>
      <c r="I121" s="7">
        <v>18</v>
      </c>
      <c r="J121" s="7">
        <v>2</v>
      </c>
      <c r="K121" s="14">
        <v>5.6426332288401257E-2</v>
      </c>
      <c r="L121" s="18">
        <v>6.269592476489028E-3</v>
      </c>
      <c r="M121" s="17">
        <v>0</v>
      </c>
      <c r="N121" s="19">
        <f t="shared" si="1"/>
        <v>6.269592476489029E-2</v>
      </c>
    </row>
    <row r="122" spans="1:14" x14ac:dyDescent="0.25">
      <c r="A122">
        <v>38</v>
      </c>
      <c r="B122" s="12" t="s">
        <v>33</v>
      </c>
      <c r="C122" s="12" t="s">
        <v>376</v>
      </c>
      <c r="D122" s="12" t="s">
        <v>609</v>
      </c>
      <c r="E122" s="12" t="s">
        <v>504</v>
      </c>
      <c r="F122" s="7" t="s">
        <v>314</v>
      </c>
      <c r="G122" s="7" t="s">
        <v>638</v>
      </c>
      <c r="H122" s="7">
        <v>962</v>
      </c>
      <c r="I122" s="7">
        <v>36</v>
      </c>
      <c r="J122" s="7">
        <v>6</v>
      </c>
      <c r="K122" s="14">
        <v>3.7422037422037417E-2</v>
      </c>
      <c r="L122" s="18">
        <v>6.2370062370062374E-3</v>
      </c>
      <c r="M122" s="17">
        <v>0</v>
      </c>
      <c r="N122" s="19">
        <f t="shared" si="1"/>
        <v>4.3659043659043655E-2</v>
      </c>
    </row>
    <row r="123" spans="1:14" x14ac:dyDescent="0.25">
      <c r="A123">
        <v>209</v>
      </c>
      <c r="B123" s="12" t="s">
        <v>73</v>
      </c>
      <c r="C123" s="12" t="s">
        <v>429</v>
      </c>
      <c r="D123" s="12" t="s">
        <v>615</v>
      </c>
      <c r="E123" s="12" t="s">
        <v>428</v>
      </c>
      <c r="F123" s="7" t="s">
        <v>312</v>
      </c>
      <c r="G123" s="7" t="s">
        <v>639</v>
      </c>
      <c r="H123" s="7">
        <v>484</v>
      </c>
      <c r="I123" s="7">
        <v>300</v>
      </c>
      <c r="J123" s="7">
        <v>3</v>
      </c>
      <c r="K123" s="14">
        <v>0.6198347107438017</v>
      </c>
      <c r="L123" s="18">
        <v>6.1983471074380167E-3</v>
      </c>
      <c r="M123" s="17">
        <v>0</v>
      </c>
      <c r="N123" s="19">
        <f t="shared" si="1"/>
        <v>0.62603305785123975</v>
      </c>
    </row>
    <row r="124" spans="1:14" x14ac:dyDescent="0.25">
      <c r="A124">
        <v>60</v>
      </c>
      <c r="B124" s="12" t="s">
        <v>137</v>
      </c>
      <c r="C124" s="12" t="s">
        <v>338</v>
      </c>
      <c r="D124" s="12" t="s">
        <v>602</v>
      </c>
      <c r="E124" s="12" t="s">
        <v>396</v>
      </c>
      <c r="F124" s="7" t="s">
        <v>311</v>
      </c>
      <c r="G124" s="7" t="s">
        <v>639</v>
      </c>
      <c r="H124" s="7">
        <v>330</v>
      </c>
      <c r="I124" s="7">
        <v>164</v>
      </c>
      <c r="J124" s="7">
        <v>2</v>
      </c>
      <c r="K124" s="14">
        <v>0.49696969696969701</v>
      </c>
      <c r="L124" s="18">
        <v>6.0606060606060606E-3</v>
      </c>
      <c r="M124" s="17">
        <v>0</v>
      </c>
      <c r="N124" s="19">
        <f t="shared" si="1"/>
        <v>0.50303030303030305</v>
      </c>
    </row>
    <row r="125" spans="1:14" x14ac:dyDescent="0.25">
      <c r="A125">
        <v>85</v>
      </c>
      <c r="B125" s="12" t="s">
        <v>38</v>
      </c>
      <c r="C125" s="12" t="s">
        <v>436</v>
      </c>
      <c r="D125" s="12" t="s">
        <v>618</v>
      </c>
      <c r="E125" s="12" t="s">
        <v>560</v>
      </c>
      <c r="F125" s="7" t="s">
        <v>315</v>
      </c>
      <c r="G125" s="7" t="s">
        <v>639</v>
      </c>
      <c r="H125" s="7">
        <v>349</v>
      </c>
      <c r="I125" s="7">
        <v>150</v>
      </c>
      <c r="J125" s="7">
        <v>2</v>
      </c>
      <c r="K125" s="14">
        <v>0.42979942693409739</v>
      </c>
      <c r="L125" s="18">
        <v>5.7306590257879646E-3</v>
      </c>
      <c r="M125" s="17">
        <v>0</v>
      </c>
      <c r="N125" s="19">
        <f t="shared" si="1"/>
        <v>0.43553008595988535</v>
      </c>
    </row>
    <row r="126" spans="1:14" x14ac:dyDescent="0.25">
      <c r="A126">
        <v>34</v>
      </c>
      <c r="B126" s="12" t="s">
        <v>102</v>
      </c>
      <c r="C126" s="12" t="s">
        <v>376</v>
      </c>
      <c r="D126" s="12" t="s">
        <v>609</v>
      </c>
      <c r="E126" s="12" t="s">
        <v>510</v>
      </c>
      <c r="F126" s="7" t="s">
        <v>314</v>
      </c>
      <c r="G126" s="7" t="s">
        <v>638</v>
      </c>
      <c r="H126" s="7">
        <v>358</v>
      </c>
      <c r="I126" s="7">
        <v>15</v>
      </c>
      <c r="J126" s="7">
        <v>2</v>
      </c>
      <c r="K126" s="14">
        <v>4.189944134078212E-2</v>
      </c>
      <c r="L126" s="18">
        <v>5.5865921787709499E-3</v>
      </c>
      <c r="M126" s="17">
        <v>0</v>
      </c>
      <c r="N126" s="19">
        <f t="shared" si="1"/>
        <v>4.7486033519553071E-2</v>
      </c>
    </row>
    <row r="127" spans="1:14" x14ac:dyDescent="0.25">
      <c r="A127">
        <v>11</v>
      </c>
      <c r="B127" s="12" t="s">
        <v>85</v>
      </c>
      <c r="C127" s="12" t="s">
        <v>376</v>
      </c>
      <c r="D127" s="12" t="s">
        <v>609</v>
      </c>
      <c r="E127" s="12" t="s">
        <v>464</v>
      </c>
      <c r="F127" s="7" t="s">
        <v>313</v>
      </c>
      <c r="G127" s="7" t="s">
        <v>638</v>
      </c>
      <c r="H127" s="7">
        <v>726</v>
      </c>
      <c r="I127" s="7">
        <v>129</v>
      </c>
      <c r="J127" s="7">
        <v>4</v>
      </c>
      <c r="K127" s="14">
        <v>0.1776859504132231</v>
      </c>
      <c r="L127" s="18">
        <v>5.5096418732782371E-3</v>
      </c>
      <c r="M127" s="17">
        <v>0</v>
      </c>
      <c r="N127" s="19">
        <f t="shared" si="1"/>
        <v>0.18319559228650134</v>
      </c>
    </row>
    <row r="128" spans="1:14" x14ac:dyDescent="0.25">
      <c r="A128">
        <v>162</v>
      </c>
      <c r="B128" s="12" t="s">
        <v>156</v>
      </c>
      <c r="C128" s="12" t="s">
        <v>318</v>
      </c>
      <c r="D128" s="12" t="s">
        <v>623</v>
      </c>
      <c r="E128" s="12" t="s">
        <v>335</v>
      </c>
      <c r="F128" s="7" t="s">
        <v>310</v>
      </c>
      <c r="G128" s="7" t="s">
        <v>301</v>
      </c>
      <c r="H128" s="7">
        <v>191</v>
      </c>
      <c r="I128" s="7">
        <v>148</v>
      </c>
      <c r="J128" s="7">
        <v>1</v>
      </c>
      <c r="K128" s="14">
        <v>0.77486910994764402</v>
      </c>
      <c r="L128" s="18">
        <v>5.235602094240838E-3</v>
      </c>
      <c r="M128" s="17">
        <v>0</v>
      </c>
      <c r="N128" s="19">
        <f t="shared" si="1"/>
        <v>0.78010471204188481</v>
      </c>
    </row>
    <row r="129" spans="1:14" x14ac:dyDescent="0.25">
      <c r="A129">
        <v>67</v>
      </c>
      <c r="B129" s="12" t="s">
        <v>92</v>
      </c>
      <c r="C129" s="12" t="s">
        <v>357</v>
      </c>
      <c r="D129" s="12" t="s">
        <v>600</v>
      </c>
      <c r="E129" s="12" t="s">
        <v>533</v>
      </c>
      <c r="F129" s="7" t="s">
        <v>314</v>
      </c>
      <c r="G129" s="7" t="s">
        <v>639</v>
      </c>
      <c r="H129" s="7">
        <v>1733</v>
      </c>
      <c r="I129" s="7">
        <v>59</v>
      </c>
      <c r="J129" s="7">
        <v>9</v>
      </c>
      <c r="K129" s="14">
        <v>3.4045008655510682E-2</v>
      </c>
      <c r="L129" s="18">
        <v>5.1933064050779E-3</v>
      </c>
      <c r="M129" s="17">
        <v>0</v>
      </c>
      <c r="N129" s="19">
        <f t="shared" si="1"/>
        <v>3.9238315060588586E-2</v>
      </c>
    </row>
    <row r="130" spans="1:14" x14ac:dyDescent="0.25">
      <c r="A130">
        <v>64</v>
      </c>
      <c r="B130" s="12" t="s">
        <v>91</v>
      </c>
      <c r="C130" s="12" t="s">
        <v>357</v>
      </c>
      <c r="D130" s="12" t="s">
        <v>600</v>
      </c>
      <c r="E130" s="12" t="s">
        <v>391</v>
      </c>
      <c r="F130" s="7" t="s">
        <v>311</v>
      </c>
      <c r="G130" s="7" t="s">
        <v>639</v>
      </c>
      <c r="H130" s="7">
        <v>390</v>
      </c>
      <c r="I130" s="7">
        <v>38</v>
      </c>
      <c r="J130" s="7">
        <v>2</v>
      </c>
      <c r="K130" s="14">
        <v>9.7435897435897437E-2</v>
      </c>
      <c r="L130" s="18">
        <v>5.1282051282051282E-3</v>
      </c>
      <c r="M130" s="17">
        <v>0</v>
      </c>
      <c r="N130" s="19">
        <f t="shared" ref="N130:N193" si="2">K130+L130</f>
        <v>0.10256410256410256</v>
      </c>
    </row>
    <row r="131" spans="1:14" x14ac:dyDescent="0.25">
      <c r="A131">
        <v>37</v>
      </c>
      <c r="B131" s="12" t="s">
        <v>109</v>
      </c>
      <c r="C131" s="12" t="s">
        <v>376</v>
      </c>
      <c r="D131" s="12" t="s">
        <v>609</v>
      </c>
      <c r="E131" s="12" t="s">
        <v>513</v>
      </c>
      <c r="F131" s="7" t="s">
        <v>314</v>
      </c>
      <c r="G131" s="7" t="s">
        <v>638</v>
      </c>
      <c r="H131" s="7">
        <v>800</v>
      </c>
      <c r="I131" s="7">
        <v>15</v>
      </c>
      <c r="J131" s="7">
        <v>4</v>
      </c>
      <c r="K131" s="14">
        <v>1.8749999999999999E-2</v>
      </c>
      <c r="L131" s="18">
        <v>5.0000000000000001E-3</v>
      </c>
      <c r="M131" s="17">
        <v>0</v>
      </c>
      <c r="N131" s="19">
        <f t="shared" si="2"/>
        <v>2.375E-2</v>
      </c>
    </row>
    <row r="132" spans="1:14" x14ac:dyDescent="0.25">
      <c r="A132">
        <v>10</v>
      </c>
      <c r="B132" s="12" t="s">
        <v>35</v>
      </c>
      <c r="C132" s="12" t="s">
        <v>376</v>
      </c>
      <c r="D132" s="12" t="s">
        <v>609</v>
      </c>
      <c r="E132" s="12" t="s">
        <v>505</v>
      </c>
      <c r="F132" s="7" t="s">
        <v>314</v>
      </c>
      <c r="G132" s="7" t="s">
        <v>638</v>
      </c>
      <c r="H132" s="7">
        <v>3220</v>
      </c>
      <c r="I132" s="7">
        <v>34</v>
      </c>
      <c r="J132" s="7">
        <v>16</v>
      </c>
      <c r="K132" s="14">
        <v>1.055900621118012E-2</v>
      </c>
      <c r="L132" s="18">
        <v>4.9689440993788822E-3</v>
      </c>
      <c r="M132" s="17">
        <v>0</v>
      </c>
      <c r="N132" s="19">
        <f t="shared" si="2"/>
        <v>1.5527950310559001E-2</v>
      </c>
    </row>
    <row r="133" spans="1:14" x14ac:dyDescent="0.25">
      <c r="A133">
        <v>35</v>
      </c>
      <c r="B133" s="12" t="s">
        <v>158</v>
      </c>
      <c r="C133" s="12" t="s">
        <v>376</v>
      </c>
      <c r="D133" s="12" t="s">
        <v>609</v>
      </c>
      <c r="E133" s="12" t="s">
        <v>517</v>
      </c>
      <c r="F133" s="7" t="s">
        <v>314</v>
      </c>
      <c r="G133" s="7" t="s">
        <v>638</v>
      </c>
      <c r="H133" s="7">
        <v>203</v>
      </c>
      <c r="I133" s="7">
        <v>57</v>
      </c>
      <c r="J133" s="7">
        <v>1</v>
      </c>
      <c r="K133" s="14">
        <v>0.28078817733990152</v>
      </c>
      <c r="L133" s="18">
        <v>4.9261083743842374E-3</v>
      </c>
      <c r="M133" s="17">
        <v>0</v>
      </c>
      <c r="N133" s="19">
        <f t="shared" si="2"/>
        <v>0.28571428571428575</v>
      </c>
    </row>
    <row r="134" spans="1:14" x14ac:dyDescent="0.25">
      <c r="A134">
        <v>22</v>
      </c>
      <c r="B134" s="12" t="s">
        <v>211</v>
      </c>
      <c r="C134" s="12" t="s">
        <v>376</v>
      </c>
      <c r="D134" s="12" t="s">
        <v>609</v>
      </c>
      <c r="E134" s="12" t="s">
        <v>523</v>
      </c>
      <c r="F134" s="7" t="s">
        <v>314</v>
      </c>
      <c r="G134" s="7" t="s">
        <v>638</v>
      </c>
      <c r="H134" s="7">
        <v>206</v>
      </c>
      <c r="I134" s="7">
        <v>7</v>
      </c>
      <c r="J134" s="7">
        <v>1</v>
      </c>
      <c r="K134" s="14">
        <v>3.3980582524271843E-2</v>
      </c>
      <c r="L134" s="18">
        <v>4.8543689320388354E-3</v>
      </c>
      <c r="M134" s="17">
        <v>0</v>
      </c>
      <c r="N134" s="19">
        <f t="shared" si="2"/>
        <v>3.8834951456310676E-2</v>
      </c>
    </row>
    <row r="135" spans="1:14" x14ac:dyDescent="0.25">
      <c r="A135">
        <v>148</v>
      </c>
      <c r="B135" s="12" t="s">
        <v>99</v>
      </c>
      <c r="C135" s="12" t="s">
        <v>441</v>
      </c>
      <c r="D135" s="12" t="s">
        <v>627</v>
      </c>
      <c r="E135" s="12" t="s">
        <v>454</v>
      </c>
      <c r="F135" s="7" t="s">
        <v>313</v>
      </c>
      <c r="G135" s="7" t="s">
        <v>301</v>
      </c>
      <c r="H135" s="7">
        <v>213</v>
      </c>
      <c r="I135" s="7">
        <v>68</v>
      </c>
      <c r="J135" s="7">
        <v>1</v>
      </c>
      <c r="K135" s="14">
        <v>0.31924882629107981</v>
      </c>
      <c r="L135" s="18">
        <v>4.6948356807511738E-3</v>
      </c>
      <c r="M135" s="17">
        <v>0</v>
      </c>
      <c r="N135" s="19">
        <f t="shared" si="2"/>
        <v>0.323943661971831</v>
      </c>
    </row>
    <row r="136" spans="1:14" x14ac:dyDescent="0.25">
      <c r="A136">
        <v>260</v>
      </c>
      <c r="B136" s="12" t="s">
        <v>88</v>
      </c>
      <c r="C136" s="12" t="s">
        <v>359</v>
      </c>
      <c r="D136" s="12" t="s">
        <v>605</v>
      </c>
      <c r="E136" s="12" t="s">
        <v>587</v>
      </c>
      <c r="F136" s="7" t="s">
        <v>311</v>
      </c>
      <c r="G136" s="7" t="s">
        <v>639</v>
      </c>
      <c r="H136" s="7">
        <v>858</v>
      </c>
      <c r="I136" s="7">
        <v>62</v>
      </c>
      <c r="J136" s="7">
        <v>4</v>
      </c>
      <c r="K136" s="14">
        <v>7.2261072261072257E-2</v>
      </c>
      <c r="L136" s="18">
        <v>4.662004662004662E-3</v>
      </c>
      <c r="M136" s="17">
        <v>0</v>
      </c>
      <c r="N136" s="19">
        <f t="shared" si="2"/>
        <v>7.6923076923076913E-2</v>
      </c>
    </row>
    <row r="137" spans="1:14" x14ac:dyDescent="0.25">
      <c r="A137">
        <v>262</v>
      </c>
      <c r="B137" s="12" t="s">
        <v>77</v>
      </c>
      <c r="C137" s="12" t="s">
        <v>359</v>
      </c>
      <c r="D137" s="12" t="s">
        <v>605</v>
      </c>
      <c r="E137" s="12" t="s">
        <v>387</v>
      </c>
      <c r="F137" s="7" t="s">
        <v>311</v>
      </c>
      <c r="G137" s="7" t="s">
        <v>639</v>
      </c>
      <c r="H137" s="7">
        <v>668</v>
      </c>
      <c r="I137" s="7">
        <v>157</v>
      </c>
      <c r="J137" s="7">
        <v>3</v>
      </c>
      <c r="K137" s="14">
        <v>0.2350299401197605</v>
      </c>
      <c r="L137" s="18">
        <v>4.4910179640718561E-3</v>
      </c>
      <c r="M137" s="17">
        <v>0</v>
      </c>
      <c r="N137" s="19">
        <f t="shared" si="2"/>
        <v>0.23952095808383236</v>
      </c>
    </row>
    <row r="138" spans="1:14" x14ac:dyDescent="0.25">
      <c r="A138">
        <v>41</v>
      </c>
      <c r="B138" s="12" t="s">
        <v>177</v>
      </c>
      <c r="C138" s="12" t="s">
        <v>376</v>
      </c>
      <c r="D138" s="12" t="s">
        <v>609</v>
      </c>
      <c r="E138" s="12" t="s">
        <v>379</v>
      </c>
      <c r="F138" s="7" t="s">
        <v>311</v>
      </c>
      <c r="G138" s="7" t="s">
        <v>638</v>
      </c>
      <c r="H138" s="7">
        <v>240</v>
      </c>
      <c r="I138" s="7">
        <v>9</v>
      </c>
      <c r="J138" s="7">
        <v>1</v>
      </c>
      <c r="K138" s="14">
        <v>3.7499999999999999E-2</v>
      </c>
      <c r="L138" s="18">
        <v>4.1666666666666666E-3</v>
      </c>
      <c r="M138" s="17">
        <v>0</v>
      </c>
      <c r="N138" s="19">
        <f t="shared" si="2"/>
        <v>4.1666666666666664E-2</v>
      </c>
    </row>
    <row r="139" spans="1:14" x14ac:dyDescent="0.25">
      <c r="A139">
        <v>88</v>
      </c>
      <c r="B139" s="12" t="s">
        <v>50</v>
      </c>
      <c r="C139" s="12" t="s">
        <v>436</v>
      </c>
      <c r="D139" s="12" t="s">
        <v>618</v>
      </c>
      <c r="E139" s="12" t="s">
        <v>468</v>
      </c>
      <c r="F139" s="7" t="s">
        <v>313</v>
      </c>
      <c r="G139" s="7" t="s">
        <v>639</v>
      </c>
      <c r="H139" s="7">
        <v>2432</v>
      </c>
      <c r="I139" s="7">
        <v>1249</v>
      </c>
      <c r="J139" s="7">
        <v>10</v>
      </c>
      <c r="K139" s="14">
        <v>0.51356907894736847</v>
      </c>
      <c r="L139" s="18">
        <v>4.1118421052631577E-3</v>
      </c>
      <c r="M139" s="17">
        <v>0</v>
      </c>
      <c r="N139" s="19">
        <f t="shared" si="2"/>
        <v>0.51768092105263164</v>
      </c>
    </row>
    <row r="140" spans="1:14" x14ac:dyDescent="0.25">
      <c r="A140">
        <v>200</v>
      </c>
      <c r="B140" s="12" t="s">
        <v>43</v>
      </c>
      <c r="C140" s="12" t="s">
        <v>429</v>
      </c>
      <c r="D140" s="12" t="s">
        <v>615</v>
      </c>
      <c r="E140" s="12" t="s">
        <v>470</v>
      </c>
      <c r="F140" s="7" t="s">
        <v>313</v>
      </c>
      <c r="G140" s="7" t="s">
        <v>639</v>
      </c>
      <c r="H140" s="7">
        <v>1715</v>
      </c>
      <c r="I140" s="7">
        <v>636</v>
      </c>
      <c r="J140" s="7">
        <v>7</v>
      </c>
      <c r="K140" s="14">
        <v>0.37084548104956272</v>
      </c>
      <c r="L140" s="18">
        <v>4.0816326530612249E-3</v>
      </c>
      <c r="M140" s="17">
        <v>0</v>
      </c>
      <c r="N140" s="19">
        <f t="shared" si="2"/>
        <v>0.37492711370262394</v>
      </c>
    </row>
    <row r="141" spans="1:14" x14ac:dyDescent="0.25">
      <c r="A141">
        <v>16</v>
      </c>
      <c r="B141" s="12" t="s">
        <v>11</v>
      </c>
      <c r="C141" s="12" t="s">
        <v>376</v>
      </c>
      <c r="D141" s="12" t="s">
        <v>609</v>
      </c>
      <c r="E141" s="12" t="s">
        <v>495</v>
      </c>
      <c r="F141" s="7" t="s">
        <v>314</v>
      </c>
      <c r="G141" s="7" t="s">
        <v>638</v>
      </c>
      <c r="H141" s="7">
        <v>985</v>
      </c>
      <c r="I141" s="7">
        <v>61</v>
      </c>
      <c r="J141" s="7">
        <v>4</v>
      </c>
      <c r="K141" s="14">
        <v>6.1928934010152287E-2</v>
      </c>
      <c r="L141" s="18">
        <v>4.0609137055837574E-3</v>
      </c>
      <c r="M141" s="17">
        <v>0</v>
      </c>
      <c r="N141" s="19">
        <f t="shared" si="2"/>
        <v>6.5989847715736044E-2</v>
      </c>
    </row>
    <row r="142" spans="1:14" x14ac:dyDescent="0.25">
      <c r="A142">
        <v>9</v>
      </c>
      <c r="B142" s="12" t="s">
        <v>149</v>
      </c>
      <c r="C142" s="12" t="s">
        <v>376</v>
      </c>
      <c r="D142" s="12" t="s">
        <v>609</v>
      </c>
      <c r="E142" s="12" t="s">
        <v>415</v>
      </c>
      <c r="F142" s="7" t="s">
        <v>312</v>
      </c>
      <c r="G142" s="7" t="s">
        <v>638</v>
      </c>
      <c r="H142" s="7">
        <v>261</v>
      </c>
      <c r="I142" s="7">
        <v>218</v>
      </c>
      <c r="J142" s="7">
        <v>1</v>
      </c>
      <c r="K142" s="14">
        <v>0.83524904214559392</v>
      </c>
      <c r="L142" s="18">
        <v>3.831417624521073E-3</v>
      </c>
      <c r="M142" s="17">
        <v>0</v>
      </c>
      <c r="N142" s="19">
        <f t="shared" si="2"/>
        <v>0.83908045977011503</v>
      </c>
    </row>
    <row r="143" spans="1:14" x14ac:dyDescent="0.25">
      <c r="A143">
        <v>63</v>
      </c>
      <c r="B143" s="12" t="s">
        <v>145</v>
      </c>
      <c r="C143" s="12" t="s">
        <v>357</v>
      </c>
      <c r="D143" s="12" t="s">
        <v>600</v>
      </c>
      <c r="E143" s="12" t="s">
        <v>397</v>
      </c>
      <c r="F143" s="7" t="s">
        <v>311</v>
      </c>
      <c r="G143" s="7" t="s">
        <v>639</v>
      </c>
      <c r="H143" s="7">
        <v>272</v>
      </c>
      <c r="I143" s="7">
        <v>64</v>
      </c>
      <c r="J143" s="7">
        <v>1</v>
      </c>
      <c r="K143" s="14">
        <v>0.23529411764705879</v>
      </c>
      <c r="L143" s="18">
        <v>3.6764705882352941E-3</v>
      </c>
      <c r="M143" s="17">
        <v>0</v>
      </c>
      <c r="N143" s="19">
        <f t="shared" si="2"/>
        <v>0.23897058823529407</v>
      </c>
    </row>
    <row r="144" spans="1:14" x14ac:dyDescent="0.25">
      <c r="A144">
        <v>213</v>
      </c>
      <c r="B144" s="12" t="s">
        <v>74</v>
      </c>
      <c r="C144" s="12" t="s">
        <v>429</v>
      </c>
      <c r="D144" s="12" t="s">
        <v>615</v>
      </c>
      <c r="E144" s="12" t="s">
        <v>473</v>
      </c>
      <c r="F144" s="7" t="s">
        <v>313</v>
      </c>
      <c r="G144" s="7" t="s">
        <v>639</v>
      </c>
      <c r="H144" s="7">
        <v>1091</v>
      </c>
      <c r="I144" s="7">
        <v>437</v>
      </c>
      <c r="J144" s="7">
        <v>4</v>
      </c>
      <c r="K144" s="14">
        <v>0.40054995417048578</v>
      </c>
      <c r="L144" s="18">
        <v>3.666361136571952E-3</v>
      </c>
      <c r="M144" s="17">
        <v>0</v>
      </c>
      <c r="N144" s="19">
        <f t="shared" si="2"/>
        <v>0.40421631530705771</v>
      </c>
    </row>
    <row r="145" spans="1:14" x14ac:dyDescent="0.25">
      <c r="A145">
        <v>40</v>
      </c>
      <c r="B145" s="12" t="s">
        <v>68</v>
      </c>
      <c r="C145" s="12" t="s">
        <v>376</v>
      </c>
      <c r="D145" s="12" t="s">
        <v>609</v>
      </c>
      <c r="E145" s="12" t="s">
        <v>509</v>
      </c>
      <c r="F145" s="7" t="s">
        <v>314</v>
      </c>
      <c r="G145" s="7" t="s">
        <v>638</v>
      </c>
      <c r="H145" s="7">
        <v>1396</v>
      </c>
      <c r="I145" s="7">
        <v>60</v>
      </c>
      <c r="J145" s="7">
        <v>5</v>
      </c>
      <c r="K145" s="14">
        <v>4.2979942693409739E-2</v>
      </c>
      <c r="L145" s="18">
        <v>3.5816618911174792E-3</v>
      </c>
      <c r="M145" s="17">
        <v>0</v>
      </c>
      <c r="N145" s="19">
        <f t="shared" si="2"/>
        <v>4.6561604584527218E-2</v>
      </c>
    </row>
    <row r="146" spans="1:14" x14ac:dyDescent="0.25">
      <c r="A146">
        <v>224</v>
      </c>
      <c r="B146" s="12" t="s">
        <v>58</v>
      </c>
      <c r="C146" s="12" t="s">
        <v>426</v>
      </c>
      <c r="D146" s="12" t="s">
        <v>614</v>
      </c>
      <c r="E146" s="12" t="s">
        <v>472</v>
      </c>
      <c r="F146" s="7" t="s">
        <v>313</v>
      </c>
      <c r="G146" s="7" t="s">
        <v>639</v>
      </c>
      <c r="H146" s="7">
        <v>296</v>
      </c>
      <c r="I146" s="7">
        <v>161</v>
      </c>
      <c r="J146" s="7">
        <v>1</v>
      </c>
      <c r="K146" s="14">
        <v>0.54391891891891897</v>
      </c>
      <c r="L146" s="18">
        <v>3.378378378378379E-3</v>
      </c>
      <c r="M146" s="17">
        <v>0</v>
      </c>
      <c r="N146" s="19">
        <f t="shared" si="2"/>
        <v>0.54729729729729737</v>
      </c>
    </row>
    <row r="147" spans="1:14" x14ac:dyDescent="0.25">
      <c r="A147">
        <v>87</v>
      </c>
      <c r="B147" s="12" t="s">
        <v>216</v>
      </c>
      <c r="C147" s="12" t="s">
        <v>436</v>
      </c>
      <c r="D147" s="12" t="s">
        <v>618</v>
      </c>
      <c r="E147" s="12" t="s">
        <v>428</v>
      </c>
      <c r="F147" s="7" t="s">
        <v>312</v>
      </c>
      <c r="G147" s="7" t="s">
        <v>639</v>
      </c>
      <c r="H147" s="7">
        <v>302</v>
      </c>
      <c r="I147" s="7">
        <v>188</v>
      </c>
      <c r="J147" s="7">
        <v>1</v>
      </c>
      <c r="K147" s="14">
        <v>0.62251655629139069</v>
      </c>
      <c r="L147" s="18">
        <v>3.3112582781456949E-3</v>
      </c>
      <c r="M147" s="17">
        <v>0</v>
      </c>
      <c r="N147" s="19">
        <f t="shared" si="2"/>
        <v>0.6258278145695364</v>
      </c>
    </row>
    <row r="148" spans="1:14" x14ac:dyDescent="0.25">
      <c r="A148">
        <v>151</v>
      </c>
      <c r="B148" s="12" t="s">
        <v>110</v>
      </c>
      <c r="C148" s="12" t="s">
        <v>441</v>
      </c>
      <c r="D148" s="12" t="s">
        <v>627</v>
      </c>
      <c r="E148" s="12" t="s">
        <v>455</v>
      </c>
      <c r="F148" s="7" t="s">
        <v>313</v>
      </c>
      <c r="G148" s="7" t="s">
        <v>301</v>
      </c>
      <c r="H148" s="7">
        <v>309</v>
      </c>
      <c r="I148" s="7">
        <v>83</v>
      </c>
      <c r="J148" s="7">
        <v>1</v>
      </c>
      <c r="K148" s="14">
        <v>0.26860841423948217</v>
      </c>
      <c r="L148" s="18">
        <v>3.2362459546925568E-3</v>
      </c>
      <c r="M148" s="17">
        <v>0</v>
      </c>
      <c r="N148" s="19">
        <f t="shared" si="2"/>
        <v>0.27184466019417475</v>
      </c>
    </row>
    <row r="149" spans="1:14" x14ac:dyDescent="0.25">
      <c r="A149">
        <v>230</v>
      </c>
      <c r="B149" s="12" t="s">
        <v>69</v>
      </c>
      <c r="C149" s="12" t="s">
        <v>426</v>
      </c>
      <c r="D149" s="12" t="s">
        <v>614</v>
      </c>
      <c r="E149" s="12" t="s">
        <v>527</v>
      </c>
      <c r="F149" s="7" t="s">
        <v>314</v>
      </c>
      <c r="G149" s="7" t="s">
        <v>639</v>
      </c>
      <c r="H149" s="7">
        <v>3007</v>
      </c>
      <c r="I149" s="7">
        <v>166</v>
      </c>
      <c r="J149" s="7">
        <v>9</v>
      </c>
      <c r="K149" s="14">
        <v>5.520452278017958E-2</v>
      </c>
      <c r="L149" s="18">
        <v>2.9930162953109409E-3</v>
      </c>
      <c r="M149" s="17">
        <v>0</v>
      </c>
      <c r="N149" s="19">
        <f t="shared" si="2"/>
        <v>5.8197539075490523E-2</v>
      </c>
    </row>
    <row r="150" spans="1:14" x14ac:dyDescent="0.25">
      <c r="A150">
        <v>13</v>
      </c>
      <c r="B150" s="12" t="s">
        <v>119</v>
      </c>
      <c r="C150" s="12" t="s">
        <v>376</v>
      </c>
      <c r="D150" s="12" t="s">
        <v>609</v>
      </c>
      <c r="E150" s="12" t="s">
        <v>514</v>
      </c>
      <c r="F150" s="7" t="s">
        <v>314</v>
      </c>
      <c r="G150" s="7" t="s">
        <v>638</v>
      </c>
      <c r="H150" s="7">
        <v>339</v>
      </c>
      <c r="I150" s="7">
        <v>68</v>
      </c>
      <c r="J150" s="7">
        <v>1</v>
      </c>
      <c r="K150" s="14">
        <v>0.2005899705014749</v>
      </c>
      <c r="L150" s="18">
        <v>2.9498525073746308E-3</v>
      </c>
      <c r="M150" s="17">
        <v>0</v>
      </c>
      <c r="N150" s="19">
        <f t="shared" si="2"/>
        <v>0.20353982300884951</v>
      </c>
    </row>
    <row r="151" spans="1:14" x14ac:dyDescent="0.25">
      <c r="A151">
        <v>49</v>
      </c>
      <c r="B151" s="12" t="s">
        <v>29</v>
      </c>
      <c r="C151" s="12" t="s">
        <v>376</v>
      </c>
      <c r="D151" s="12" t="s">
        <v>609</v>
      </c>
      <c r="E151" s="12" t="s">
        <v>503</v>
      </c>
      <c r="F151" s="7" t="s">
        <v>314</v>
      </c>
      <c r="G151" s="7" t="s">
        <v>638</v>
      </c>
      <c r="H151" s="7">
        <v>347</v>
      </c>
      <c r="I151" s="7">
        <v>48</v>
      </c>
      <c r="J151" s="7">
        <v>1</v>
      </c>
      <c r="K151" s="14">
        <v>0.13832853025936601</v>
      </c>
      <c r="L151" s="18">
        <v>2.881844380403458E-3</v>
      </c>
      <c r="M151" s="17">
        <v>0</v>
      </c>
      <c r="N151" s="19">
        <f t="shared" si="2"/>
        <v>0.14121037463976946</v>
      </c>
    </row>
    <row r="152" spans="1:14" x14ac:dyDescent="0.25">
      <c r="A152">
        <v>208</v>
      </c>
      <c r="B152" s="12" t="s">
        <v>142</v>
      </c>
      <c r="C152" s="12" t="s">
        <v>429</v>
      </c>
      <c r="D152" s="12" t="s">
        <v>615</v>
      </c>
      <c r="E152" s="12" t="s">
        <v>475</v>
      </c>
      <c r="F152" s="7" t="s">
        <v>313</v>
      </c>
      <c r="G152" s="7" t="s">
        <v>639</v>
      </c>
      <c r="H152" s="7">
        <v>773</v>
      </c>
      <c r="I152" s="7">
        <v>105</v>
      </c>
      <c r="J152" s="7">
        <v>2</v>
      </c>
      <c r="K152" s="14">
        <v>0.13583441138421731</v>
      </c>
      <c r="L152" s="18">
        <v>2.5873221216041399E-3</v>
      </c>
      <c r="M152" s="17">
        <v>0</v>
      </c>
      <c r="N152" s="19">
        <f t="shared" si="2"/>
        <v>0.13842173350582146</v>
      </c>
    </row>
    <row r="153" spans="1:14" x14ac:dyDescent="0.25">
      <c r="A153">
        <v>150</v>
      </c>
      <c r="B153" s="12" t="s">
        <v>134</v>
      </c>
      <c r="C153" s="12" t="s">
        <v>441</v>
      </c>
      <c r="D153" s="12" t="s">
        <v>627</v>
      </c>
      <c r="E153" s="12" t="s">
        <v>458</v>
      </c>
      <c r="F153" s="7" t="s">
        <v>313</v>
      </c>
      <c r="G153" s="7" t="s">
        <v>301</v>
      </c>
      <c r="H153" s="7">
        <v>391</v>
      </c>
      <c r="I153" s="7">
        <v>173</v>
      </c>
      <c r="J153" s="7">
        <v>1</v>
      </c>
      <c r="K153" s="14">
        <v>0.44245524296675193</v>
      </c>
      <c r="L153" s="18">
        <v>2.5575447570332479E-3</v>
      </c>
      <c r="M153" s="17">
        <v>0</v>
      </c>
      <c r="N153" s="19">
        <f t="shared" si="2"/>
        <v>0.44501278772378516</v>
      </c>
    </row>
    <row r="154" spans="1:14" x14ac:dyDescent="0.25">
      <c r="A154">
        <v>214</v>
      </c>
      <c r="B154" s="12" t="s">
        <v>7</v>
      </c>
      <c r="C154" s="12" t="s">
        <v>429</v>
      </c>
      <c r="D154" s="12" t="s">
        <v>615</v>
      </c>
      <c r="E154" s="12" t="s">
        <v>591</v>
      </c>
      <c r="F154" s="7" t="s">
        <v>314</v>
      </c>
      <c r="G154" s="7" t="s">
        <v>639</v>
      </c>
      <c r="H154" s="7">
        <v>4748</v>
      </c>
      <c r="I154" s="7">
        <v>73</v>
      </c>
      <c r="J154" s="7">
        <v>12</v>
      </c>
      <c r="K154" s="14">
        <v>1.537489469250211E-2</v>
      </c>
      <c r="L154" s="18">
        <v>2.527379949452401E-3</v>
      </c>
      <c r="M154" s="17">
        <v>0</v>
      </c>
      <c r="N154" s="19">
        <f t="shared" si="2"/>
        <v>1.790227464195451E-2</v>
      </c>
    </row>
    <row r="155" spans="1:14" x14ac:dyDescent="0.25">
      <c r="A155">
        <v>198</v>
      </c>
      <c r="B155" s="12" t="s">
        <v>17</v>
      </c>
      <c r="C155" s="12" t="s">
        <v>429</v>
      </c>
      <c r="D155" s="12" t="s">
        <v>615</v>
      </c>
      <c r="E155" s="12" t="s">
        <v>467</v>
      </c>
      <c r="F155" s="7" t="s">
        <v>313</v>
      </c>
      <c r="G155" s="7" t="s">
        <v>639</v>
      </c>
      <c r="H155" s="7">
        <v>4102</v>
      </c>
      <c r="I155" s="7">
        <v>1664</v>
      </c>
      <c r="J155" s="7">
        <v>9</v>
      </c>
      <c r="K155" s="14">
        <v>0.40565577766942962</v>
      </c>
      <c r="L155" s="18">
        <v>2.1940516821062901E-3</v>
      </c>
      <c r="M155" s="17">
        <v>0</v>
      </c>
      <c r="N155" s="19">
        <f t="shared" si="2"/>
        <v>0.40784982935153591</v>
      </c>
    </row>
    <row r="156" spans="1:14" x14ac:dyDescent="0.25">
      <c r="A156">
        <v>143</v>
      </c>
      <c r="B156" s="12" t="s">
        <v>98</v>
      </c>
      <c r="C156" s="12" t="s">
        <v>441</v>
      </c>
      <c r="D156" s="12" t="s">
        <v>627</v>
      </c>
      <c r="E156" s="12" t="s">
        <v>453</v>
      </c>
      <c r="F156" s="7" t="s">
        <v>313</v>
      </c>
      <c r="G156" s="7" t="s">
        <v>301</v>
      </c>
      <c r="H156" s="7">
        <v>997</v>
      </c>
      <c r="I156" s="7">
        <v>391</v>
      </c>
      <c r="J156" s="7">
        <v>2</v>
      </c>
      <c r="K156" s="14">
        <v>0.39217652958876631</v>
      </c>
      <c r="L156" s="18">
        <v>2.006018054162487E-3</v>
      </c>
      <c r="M156" s="17">
        <v>0</v>
      </c>
      <c r="N156" s="19">
        <f t="shared" si="2"/>
        <v>0.39418254764292882</v>
      </c>
    </row>
    <row r="157" spans="1:14" x14ac:dyDescent="0.25">
      <c r="A157">
        <v>212</v>
      </c>
      <c r="B157" s="12" t="s">
        <v>36</v>
      </c>
      <c r="C157" s="12" t="s">
        <v>429</v>
      </c>
      <c r="D157" s="12" t="s">
        <v>615</v>
      </c>
      <c r="E157" s="12" t="s">
        <v>469</v>
      </c>
      <c r="F157" s="7" t="s">
        <v>313</v>
      </c>
      <c r="G157" s="7" t="s">
        <v>639</v>
      </c>
      <c r="H157" s="7">
        <v>1542</v>
      </c>
      <c r="I157" s="7">
        <v>712</v>
      </c>
      <c r="J157" s="7">
        <v>3</v>
      </c>
      <c r="K157" s="14">
        <v>0.46173800259403369</v>
      </c>
      <c r="L157" s="18">
        <v>1.945525291828794E-3</v>
      </c>
      <c r="M157" s="17">
        <v>0</v>
      </c>
      <c r="N157" s="19">
        <f t="shared" si="2"/>
        <v>0.46368352788586248</v>
      </c>
    </row>
    <row r="158" spans="1:14" x14ac:dyDescent="0.25">
      <c r="A158">
        <v>175</v>
      </c>
      <c r="B158" s="12" t="s">
        <v>138</v>
      </c>
      <c r="C158" s="12" t="s">
        <v>432</v>
      </c>
      <c r="D158" s="12" t="s">
        <v>616</v>
      </c>
      <c r="E158" s="12" t="s">
        <v>468</v>
      </c>
      <c r="F158" s="7" t="s">
        <v>313</v>
      </c>
      <c r="G158" s="7" t="s">
        <v>639</v>
      </c>
      <c r="H158" s="7">
        <v>537</v>
      </c>
      <c r="I158" s="7">
        <v>340</v>
      </c>
      <c r="J158" s="7">
        <v>1</v>
      </c>
      <c r="K158" s="14">
        <v>0.63314711359404097</v>
      </c>
      <c r="L158" s="18">
        <v>1.8621973929236499E-3</v>
      </c>
      <c r="M158" s="17">
        <v>0</v>
      </c>
      <c r="N158" s="19">
        <f t="shared" si="2"/>
        <v>0.63500931098696467</v>
      </c>
    </row>
    <row r="159" spans="1:14" x14ac:dyDescent="0.25">
      <c r="A159">
        <v>4</v>
      </c>
      <c r="B159" s="12" t="s">
        <v>12</v>
      </c>
      <c r="C159" s="12" t="s">
        <v>376</v>
      </c>
      <c r="D159" s="12" t="s">
        <v>609</v>
      </c>
      <c r="E159" s="12" t="s">
        <v>496</v>
      </c>
      <c r="F159" s="7" t="s">
        <v>314</v>
      </c>
      <c r="G159" s="7" t="s">
        <v>638</v>
      </c>
      <c r="H159" s="7">
        <v>1654</v>
      </c>
      <c r="I159" s="7">
        <v>45</v>
      </c>
      <c r="J159" s="7">
        <v>3</v>
      </c>
      <c r="K159" s="14">
        <v>2.720677146311971E-2</v>
      </c>
      <c r="L159" s="18">
        <v>1.8137847642079809E-3</v>
      </c>
      <c r="M159" s="17">
        <v>0</v>
      </c>
      <c r="N159" s="19">
        <f t="shared" si="2"/>
        <v>2.9020556227327691E-2</v>
      </c>
    </row>
    <row r="160" spans="1:14" x14ac:dyDescent="0.25">
      <c r="A160">
        <v>27</v>
      </c>
      <c r="B160" s="12" t="s">
        <v>40</v>
      </c>
      <c r="C160" s="12" t="s">
        <v>376</v>
      </c>
      <c r="D160" s="12" t="s">
        <v>609</v>
      </c>
      <c r="E160" s="12" t="s">
        <v>506</v>
      </c>
      <c r="F160" s="7" t="s">
        <v>314</v>
      </c>
      <c r="G160" s="7" t="s">
        <v>638</v>
      </c>
      <c r="H160" s="7">
        <v>624</v>
      </c>
      <c r="I160" s="7">
        <v>26</v>
      </c>
      <c r="J160" s="7">
        <v>1</v>
      </c>
      <c r="K160" s="14">
        <v>4.1666666666666657E-2</v>
      </c>
      <c r="L160" s="18">
        <v>1.6025641025641029E-3</v>
      </c>
      <c r="M160" s="17">
        <v>0</v>
      </c>
      <c r="N160" s="19">
        <f t="shared" si="2"/>
        <v>4.3269230769230761E-2</v>
      </c>
    </row>
    <row r="161" spans="1:14" x14ac:dyDescent="0.25">
      <c r="A161">
        <v>227</v>
      </c>
      <c r="B161" s="12" t="s">
        <v>18</v>
      </c>
      <c r="C161" s="12" t="s">
        <v>426</v>
      </c>
      <c r="D161" s="12" t="s">
        <v>614</v>
      </c>
      <c r="E161" s="12" t="s">
        <v>468</v>
      </c>
      <c r="F161" s="7" t="s">
        <v>313</v>
      </c>
      <c r="G161" s="7" t="s">
        <v>639</v>
      </c>
      <c r="H161" s="7">
        <v>1935</v>
      </c>
      <c r="I161" s="7">
        <v>938</v>
      </c>
      <c r="J161" s="7">
        <v>3</v>
      </c>
      <c r="K161" s="14">
        <v>0.48475452196382429</v>
      </c>
      <c r="L161" s="18">
        <v>1.550387596899225E-3</v>
      </c>
      <c r="M161" s="17">
        <v>0</v>
      </c>
      <c r="N161" s="19">
        <f t="shared" si="2"/>
        <v>0.48630490956072353</v>
      </c>
    </row>
    <row r="162" spans="1:14" x14ac:dyDescent="0.25">
      <c r="A162">
        <v>139</v>
      </c>
      <c r="B162" s="12" t="s">
        <v>41</v>
      </c>
      <c r="C162" s="12" t="s">
        <v>441</v>
      </c>
      <c r="D162" s="12" t="s">
        <v>627</v>
      </c>
      <c r="E162" s="12" t="s">
        <v>444</v>
      </c>
      <c r="F162" s="7" t="s">
        <v>313</v>
      </c>
      <c r="G162" s="7" t="s">
        <v>301</v>
      </c>
      <c r="H162" s="7">
        <v>650</v>
      </c>
      <c r="I162" s="7">
        <v>382</v>
      </c>
      <c r="J162" s="7">
        <v>1</v>
      </c>
      <c r="K162" s="14">
        <v>0.58769230769230774</v>
      </c>
      <c r="L162" s="18">
        <v>1.538461538461538E-3</v>
      </c>
      <c r="M162" s="17">
        <v>0</v>
      </c>
      <c r="N162" s="19">
        <f t="shared" si="2"/>
        <v>0.58923076923076922</v>
      </c>
    </row>
    <row r="163" spans="1:14" x14ac:dyDescent="0.25">
      <c r="A163">
        <v>136</v>
      </c>
      <c r="B163" s="12" t="s">
        <v>55</v>
      </c>
      <c r="C163" s="12" t="s">
        <v>441</v>
      </c>
      <c r="D163" s="12" t="s">
        <v>627</v>
      </c>
      <c r="E163" s="12" t="s">
        <v>447</v>
      </c>
      <c r="F163" s="7" t="s">
        <v>313</v>
      </c>
      <c r="G163" s="7" t="s">
        <v>301</v>
      </c>
      <c r="H163" s="7">
        <v>1606</v>
      </c>
      <c r="I163" s="7">
        <v>765</v>
      </c>
      <c r="J163" s="7">
        <v>2</v>
      </c>
      <c r="K163" s="14">
        <v>0.47633872976338731</v>
      </c>
      <c r="L163" s="18">
        <v>1.2453300124532999E-3</v>
      </c>
      <c r="M163" s="17">
        <v>0</v>
      </c>
      <c r="N163" s="19">
        <f t="shared" si="2"/>
        <v>0.47758405977584062</v>
      </c>
    </row>
    <row r="164" spans="1:14" x14ac:dyDescent="0.25">
      <c r="A164">
        <v>153</v>
      </c>
      <c r="B164" s="12" t="s">
        <v>80</v>
      </c>
      <c r="C164" s="12" t="s">
        <v>441</v>
      </c>
      <c r="D164" s="12" t="s">
        <v>627</v>
      </c>
      <c r="E164" s="12" t="s">
        <v>449</v>
      </c>
      <c r="F164" s="7" t="s">
        <v>313</v>
      </c>
      <c r="G164" s="7" t="s">
        <v>301</v>
      </c>
      <c r="H164" s="7">
        <v>2451</v>
      </c>
      <c r="I164" s="7">
        <v>1097</v>
      </c>
      <c r="J164" s="7">
        <v>3</v>
      </c>
      <c r="K164" s="14">
        <v>0.44757241942064457</v>
      </c>
      <c r="L164" s="18">
        <v>1.223990208078335E-3</v>
      </c>
      <c r="M164" s="17">
        <v>0</v>
      </c>
      <c r="N164" s="19">
        <f t="shared" si="2"/>
        <v>0.44879640962872291</v>
      </c>
    </row>
    <row r="165" spans="1:14" x14ac:dyDescent="0.25">
      <c r="A165">
        <v>78</v>
      </c>
      <c r="B165" s="12" t="s">
        <v>13</v>
      </c>
      <c r="C165" s="12" t="s">
        <v>349</v>
      </c>
      <c r="D165" s="12" t="s">
        <v>604</v>
      </c>
      <c r="E165" s="12" t="s">
        <v>527</v>
      </c>
      <c r="F165" s="7" t="s">
        <v>314</v>
      </c>
      <c r="G165" s="7" t="s">
        <v>639</v>
      </c>
      <c r="H165" s="7">
        <v>1394</v>
      </c>
      <c r="I165" s="7">
        <v>71</v>
      </c>
      <c r="J165" s="7">
        <v>1</v>
      </c>
      <c r="K165" s="14">
        <v>5.0932568149210912E-2</v>
      </c>
      <c r="L165" s="18">
        <v>7.173601147776184E-4</v>
      </c>
      <c r="M165" s="17">
        <v>0</v>
      </c>
      <c r="N165" s="19">
        <f t="shared" si="2"/>
        <v>5.164992826398853E-2</v>
      </c>
    </row>
    <row r="166" spans="1:14" x14ac:dyDescent="0.25">
      <c r="A166">
        <v>100</v>
      </c>
      <c r="B166" s="12" t="s">
        <v>222</v>
      </c>
      <c r="C166" s="12" t="s">
        <v>410</v>
      </c>
      <c r="D166" s="12" t="s">
        <v>626</v>
      </c>
      <c r="E166" s="12" t="s">
        <v>588</v>
      </c>
      <c r="F166" s="7" t="s">
        <v>312</v>
      </c>
      <c r="G166" s="7" t="s">
        <v>301</v>
      </c>
      <c r="H166" s="7">
        <v>42</v>
      </c>
      <c r="I166" s="7">
        <v>42</v>
      </c>
      <c r="J166" s="7">
        <v>0</v>
      </c>
      <c r="K166" s="14">
        <v>1</v>
      </c>
      <c r="L166" s="18">
        <v>0</v>
      </c>
      <c r="M166" s="17">
        <v>0</v>
      </c>
      <c r="N166" s="19">
        <f t="shared" si="2"/>
        <v>1</v>
      </c>
    </row>
    <row r="167" spans="1:14" x14ac:dyDescent="0.25">
      <c r="A167">
        <v>104</v>
      </c>
      <c r="B167" s="12" t="s">
        <v>283</v>
      </c>
      <c r="C167" s="12" t="s">
        <v>410</v>
      </c>
      <c r="D167" s="12" t="s">
        <v>626</v>
      </c>
      <c r="E167" s="12" t="s">
        <v>413</v>
      </c>
      <c r="F167" s="7" t="s">
        <v>312</v>
      </c>
      <c r="G167" s="7" t="s">
        <v>301</v>
      </c>
      <c r="H167" s="7">
        <v>16</v>
      </c>
      <c r="I167" s="7">
        <v>16</v>
      </c>
      <c r="J167" s="7">
        <v>0</v>
      </c>
      <c r="K167" s="14">
        <v>1</v>
      </c>
      <c r="L167" s="18">
        <v>0</v>
      </c>
      <c r="M167" s="17">
        <v>0</v>
      </c>
      <c r="N167" s="19">
        <f t="shared" si="2"/>
        <v>1</v>
      </c>
    </row>
    <row r="168" spans="1:14" x14ac:dyDescent="0.25">
      <c r="A168">
        <v>79</v>
      </c>
      <c r="B168" s="12" t="s">
        <v>123</v>
      </c>
      <c r="C168" s="12" t="s">
        <v>349</v>
      </c>
      <c r="D168" s="12" t="s">
        <v>604</v>
      </c>
      <c r="E168" s="12" t="s">
        <v>431</v>
      </c>
      <c r="F168" s="7" t="s">
        <v>312</v>
      </c>
      <c r="G168" s="7" t="s">
        <v>639</v>
      </c>
      <c r="H168" s="7">
        <v>50</v>
      </c>
      <c r="I168" s="7">
        <v>49</v>
      </c>
      <c r="J168" s="7">
        <v>0</v>
      </c>
      <c r="K168" s="14">
        <v>0.98</v>
      </c>
      <c r="L168" s="18">
        <v>0</v>
      </c>
      <c r="M168" s="17">
        <v>0</v>
      </c>
      <c r="N168" s="19">
        <f t="shared" si="2"/>
        <v>0.98</v>
      </c>
    </row>
    <row r="169" spans="1:14" x14ac:dyDescent="0.25">
      <c r="A169">
        <v>44</v>
      </c>
      <c r="B169" s="12" t="s">
        <v>231</v>
      </c>
      <c r="C169" s="12" t="s">
        <v>376</v>
      </c>
      <c r="D169" s="12" t="s">
        <v>609</v>
      </c>
      <c r="E169" s="12" t="s">
        <v>421</v>
      </c>
      <c r="F169" s="7" t="s">
        <v>312</v>
      </c>
      <c r="G169" s="7" t="s">
        <v>638</v>
      </c>
      <c r="H169" s="7">
        <v>42</v>
      </c>
      <c r="I169" s="7">
        <v>40</v>
      </c>
      <c r="J169" s="7">
        <v>0</v>
      </c>
      <c r="K169" s="14">
        <v>0.95238095238095233</v>
      </c>
      <c r="L169" s="18">
        <v>0</v>
      </c>
      <c r="M169" s="17">
        <v>0</v>
      </c>
      <c r="N169" s="19">
        <f t="shared" si="2"/>
        <v>0.95238095238095233</v>
      </c>
    </row>
    <row r="170" spans="1:14" x14ac:dyDescent="0.25">
      <c r="A170">
        <v>42</v>
      </c>
      <c r="B170" s="12" t="s">
        <v>208</v>
      </c>
      <c r="C170" s="12" t="s">
        <v>376</v>
      </c>
      <c r="D170" s="12" t="s">
        <v>609</v>
      </c>
      <c r="E170" s="12" t="s">
        <v>419</v>
      </c>
      <c r="F170" s="7" t="s">
        <v>312</v>
      </c>
      <c r="G170" s="7" t="s">
        <v>638</v>
      </c>
      <c r="H170" s="7">
        <v>55</v>
      </c>
      <c r="I170" s="7">
        <v>52</v>
      </c>
      <c r="J170" s="7">
        <v>0</v>
      </c>
      <c r="K170" s="14">
        <v>0.94545454545454544</v>
      </c>
      <c r="L170" s="18">
        <v>0</v>
      </c>
      <c r="M170" s="17">
        <v>0</v>
      </c>
      <c r="N170" s="19">
        <f t="shared" si="2"/>
        <v>0.94545454545454544</v>
      </c>
    </row>
    <row r="171" spans="1:14" x14ac:dyDescent="0.25">
      <c r="A171">
        <v>287</v>
      </c>
      <c r="B171" s="12" t="s">
        <v>221</v>
      </c>
      <c r="C171" s="12" t="s">
        <v>362</v>
      </c>
      <c r="D171" s="12" t="s">
        <v>606</v>
      </c>
      <c r="E171" s="12" t="s">
        <v>479</v>
      </c>
      <c r="F171" s="7" t="s">
        <v>313</v>
      </c>
      <c r="G171" s="7" t="s">
        <v>639</v>
      </c>
      <c r="H171" s="7">
        <v>12</v>
      </c>
      <c r="I171" s="7">
        <v>11</v>
      </c>
      <c r="J171" s="7">
        <v>0</v>
      </c>
      <c r="K171" s="14">
        <v>0.91666666666666663</v>
      </c>
      <c r="L171" s="18">
        <v>0</v>
      </c>
      <c r="M171" s="17">
        <v>0</v>
      </c>
      <c r="N171" s="19">
        <f t="shared" si="2"/>
        <v>0.91666666666666663</v>
      </c>
    </row>
    <row r="172" spans="1:14" x14ac:dyDescent="0.25">
      <c r="A172">
        <v>129</v>
      </c>
      <c r="B172" s="12" t="s">
        <v>230</v>
      </c>
      <c r="C172" s="12" t="s">
        <v>336</v>
      </c>
      <c r="D172" s="12" t="s">
        <v>624</v>
      </c>
      <c r="E172" s="12" t="s">
        <v>411</v>
      </c>
      <c r="F172" s="7" t="s">
        <v>312</v>
      </c>
      <c r="G172" s="7" t="s">
        <v>301</v>
      </c>
      <c r="H172" s="7">
        <v>23</v>
      </c>
      <c r="I172" s="7">
        <v>21</v>
      </c>
      <c r="J172" s="7">
        <v>0</v>
      </c>
      <c r="K172" s="14">
        <v>0.91304347826086951</v>
      </c>
      <c r="L172" s="18">
        <v>0</v>
      </c>
      <c r="M172" s="17">
        <v>0</v>
      </c>
      <c r="N172" s="19">
        <f t="shared" si="2"/>
        <v>0.91304347826086951</v>
      </c>
    </row>
    <row r="173" spans="1:14" x14ac:dyDescent="0.25">
      <c r="A173">
        <v>26</v>
      </c>
      <c r="B173" s="12" t="s">
        <v>197</v>
      </c>
      <c r="C173" s="12" t="s">
        <v>376</v>
      </c>
      <c r="D173" s="12" t="s">
        <v>609</v>
      </c>
      <c r="E173" s="12" t="s">
        <v>418</v>
      </c>
      <c r="F173" s="7" t="s">
        <v>312</v>
      </c>
      <c r="G173" s="7" t="s">
        <v>638</v>
      </c>
      <c r="H173" s="7">
        <v>30</v>
      </c>
      <c r="I173" s="7">
        <v>27</v>
      </c>
      <c r="J173" s="7">
        <v>0</v>
      </c>
      <c r="K173" s="14">
        <v>0.9</v>
      </c>
      <c r="L173" s="18">
        <v>0</v>
      </c>
      <c r="M173" s="17">
        <v>0</v>
      </c>
      <c r="N173" s="19">
        <f t="shared" si="2"/>
        <v>0.9</v>
      </c>
    </row>
    <row r="174" spans="1:14" x14ac:dyDescent="0.25">
      <c r="A174">
        <v>178</v>
      </c>
      <c r="B174" s="12" t="s">
        <v>285</v>
      </c>
      <c r="C174" s="12" t="s">
        <v>546</v>
      </c>
      <c r="D174" s="12" t="s">
        <v>621</v>
      </c>
      <c r="E174" s="12" t="s">
        <v>585</v>
      </c>
      <c r="F174" s="7" t="s">
        <v>315</v>
      </c>
      <c r="G174" s="7" t="s">
        <v>639</v>
      </c>
      <c r="H174" s="7">
        <v>24</v>
      </c>
      <c r="I174" s="7">
        <v>21</v>
      </c>
      <c r="J174" s="7">
        <v>0</v>
      </c>
      <c r="K174" s="14">
        <v>0.875</v>
      </c>
      <c r="L174" s="18">
        <v>0</v>
      </c>
      <c r="M174" s="17">
        <v>0</v>
      </c>
      <c r="N174" s="19">
        <f t="shared" si="2"/>
        <v>0.875</v>
      </c>
    </row>
    <row r="175" spans="1:14" x14ac:dyDescent="0.25">
      <c r="A175">
        <v>95</v>
      </c>
      <c r="B175" s="12" t="s">
        <v>262</v>
      </c>
      <c r="C175" s="12" t="s">
        <v>340</v>
      </c>
      <c r="D175" s="12" t="s">
        <v>603</v>
      </c>
      <c r="E175" s="12" t="s">
        <v>583</v>
      </c>
      <c r="F175" s="7" t="s">
        <v>315</v>
      </c>
      <c r="G175" s="7" t="s">
        <v>639</v>
      </c>
      <c r="H175" s="7">
        <v>14</v>
      </c>
      <c r="I175" s="7">
        <v>12</v>
      </c>
      <c r="J175" s="7">
        <v>0</v>
      </c>
      <c r="K175" s="14">
        <v>0.8571428571428571</v>
      </c>
      <c r="L175" s="18">
        <v>0</v>
      </c>
      <c r="M175" s="17">
        <v>0</v>
      </c>
      <c r="N175" s="19">
        <f t="shared" si="2"/>
        <v>0.8571428571428571</v>
      </c>
    </row>
    <row r="176" spans="1:14" x14ac:dyDescent="0.25">
      <c r="A176">
        <v>118</v>
      </c>
      <c r="B176" s="12" t="s">
        <v>293</v>
      </c>
      <c r="C176" s="12" t="s">
        <v>336</v>
      </c>
      <c r="D176" s="12" t="s">
        <v>624</v>
      </c>
      <c r="E176" s="12" t="s">
        <v>414</v>
      </c>
      <c r="F176" s="7" t="s">
        <v>312</v>
      </c>
      <c r="G176" s="7" t="s">
        <v>301</v>
      </c>
      <c r="H176" s="7">
        <v>12</v>
      </c>
      <c r="I176" s="7">
        <v>10</v>
      </c>
      <c r="J176" s="7">
        <v>0</v>
      </c>
      <c r="K176" s="14">
        <v>0.83333333333333337</v>
      </c>
      <c r="L176" s="18">
        <v>0</v>
      </c>
      <c r="M176" s="17">
        <v>0</v>
      </c>
      <c r="N176" s="19">
        <f t="shared" si="2"/>
        <v>0.83333333333333337</v>
      </c>
    </row>
    <row r="177" spans="1:14" x14ac:dyDescent="0.25">
      <c r="A177">
        <v>8</v>
      </c>
      <c r="B177" s="12" t="s">
        <v>224</v>
      </c>
      <c r="C177" s="12" t="s">
        <v>376</v>
      </c>
      <c r="D177" s="12" t="s">
        <v>609</v>
      </c>
      <c r="E177" s="12" t="s">
        <v>420</v>
      </c>
      <c r="F177" s="7" t="s">
        <v>312</v>
      </c>
      <c r="G177" s="7" t="s">
        <v>638</v>
      </c>
      <c r="H177" s="7">
        <v>60</v>
      </c>
      <c r="I177" s="7">
        <v>49</v>
      </c>
      <c r="J177" s="7">
        <v>0</v>
      </c>
      <c r="K177" s="14">
        <v>0.81666666666666665</v>
      </c>
      <c r="L177" s="18">
        <v>0</v>
      </c>
      <c r="M177" s="17">
        <v>0</v>
      </c>
      <c r="N177" s="19">
        <f t="shared" si="2"/>
        <v>0.81666666666666665</v>
      </c>
    </row>
    <row r="178" spans="1:14" x14ac:dyDescent="0.25">
      <c r="A178">
        <v>204</v>
      </c>
      <c r="B178" s="12" t="s">
        <v>79</v>
      </c>
      <c r="C178" s="12" t="s">
        <v>429</v>
      </c>
      <c r="D178" s="12" t="s">
        <v>615</v>
      </c>
      <c r="E178" s="12" t="s">
        <v>430</v>
      </c>
      <c r="F178" s="7" t="s">
        <v>312</v>
      </c>
      <c r="G178" s="7" t="s">
        <v>639</v>
      </c>
      <c r="H178" s="7">
        <v>39</v>
      </c>
      <c r="I178" s="7">
        <v>30</v>
      </c>
      <c r="J178" s="7">
        <v>0</v>
      </c>
      <c r="K178" s="14">
        <v>0.76923076923076927</v>
      </c>
      <c r="L178" s="18">
        <v>0</v>
      </c>
      <c r="M178" s="17">
        <v>0</v>
      </c>
      <c r="N178" s="19">
        <f t="shared" si="2"/>
        <v>0.76923076923076927</v>
      </c>
    </row>
    <row r="179" spans="1:14" x14ac:dyDescent="0.25">
      <c r="A179">
        <v>20</v>
      </c>
      <c r="B179" s="12" t="s">
        <v>176</v>
      </c>
      <c r="C179" s="12" t="s">
        <v>376</v>
      </c>
      <c r="D179" s="12" t="s">
        <v>609</v>
      </c>
      <c r="E179" s="12" t="s">
        <v>417</v>
      </c>
      <c r="F179" s="7" t="s">
        <v>312</v>
      </c>
      <c r="G179" s="7" t="s">
        <v>638</v>
      </c>
      <c r="H179" s="7">
        <v>43</v>
      </c>
      <c r="I179" s="7">
        <v>33</v>
      </c>
      <c r="J179" s="7">
        <v>0</v>
      </c>
      <c r="K179" s="14">
        <v>0.76744186046511631</v>
      </c>
      <c r="L179" s="18">
        <v>0</v>
      </c>
      <c r="M179" s="17">
        <v>0</v>
      </c>
      <c r="N179" s="19">
        <f t="shared" si="2"/>
        <v>0.76744186046511631</v>
      </c>
    </row>
    <row r="180" spans="1:14" x14ac:dyDescent="0.25">
      <c r="A180">
        <v>193</v>
      </c>
      <c r="B180" s="12" t="s">
        <v>189</v>
      </c>
      <c r="C180" s="12" t="s">
        <v>401</v>
      </c>
      <c r="D180" s="12" t="s">
        <v>613</v>
      </c>
      <c r="E180" s="12" t="s">
        <v>402</v>
      </c>
      <c r="F180" s="7" t="s">
        <v>311</v>
      </c>
      <c r="G180" s="7" t="s">
        <v>639</v>
      </c>
      <c r="H180" s="7">
        <v>81</v>
      </c>
      <c r="I180" s="7">
        <v>62</v>
      </c>
      <c r="J180" s="7">
        <v>0</v>
      </c>
      <c r="K180" s="14">
        <v>0.76543209876543206</v>
      </c>
      <c r="L180" s="18">
        <v>0</v>
      </c>
      <c r="M180" s="17">
        <v>0</v>
      </c>
      <c r="N180" s="19">
        <f t="shared" si="2"/>
        <v>0.76543209876543206</v>
      </c>
    </row>
    <row r="181" spans="1:14" x14ac:dyDescent="0.25">
      <c r="A181">
        <v>229</v>
      </c>
      <c r="B181" s="12" t="s">
        <v>245</v>
      </c>
      <c r="C181" s="12" t="s">
        <v>426</v>
      </c>
      <c r="D181" s="12" t="s">
        <v>614</v>
      </c>
      <c r="E181" s="12" t="s">
        <v>581</v>
      </c>
      <c r="F181" s="7" t="s">
        <v>315</v>
      </c>
      <c r="G181" s="7" t="s">
        <v>639</v>
      </c>
      <c r="H181" s="7">
        <v>12</v>
      </c>
      <c r="I181" s="7">
        <v>9</v>
      </c>
      <c r="J181" s="7">
        <v>0</v>
      </c>
      <c r="K181" s="14">
        <v>0.75</v>
      </c>
      <c r="L181" s="18">
        <v>0</v>
      </c>
      <c r="M181" s="17">
        <v>0</v>
      </c>
      <c r="N181" s="19">
        <f t="shared" si="2"/>
        <v>0.75</v>
      </c>
    </row>
    <row r="182" spans="1:14" x14ac:dyDescent="0.25">
      <c r="A182">
        <v>195</v>
      </c>
      <c r="B182" s="12" t="s">
        <v>259</v>
      </c>
      <c r="C182" s="12" t="s">
        <v>401</v>
      </c>
      <c r="D182" s="12" t="s">
        <v>613</v>
      </c>
      <c r="E182" s="12" t="s">
        <v>428</v>
      </c>
      <c r="F182" s="7" t="s">
        <v>312</v>
      </c>
      <c r="G182" s="7" t="s">
        <v>639</v>
      </c>
      <c r="H182" s="7">
        <v>23</v>
      </c>
      <c r="I182" s="7">
        <v>17</v>
      </c>
      <c r="J182" s="7">
        <v>0</v>
      </c>
      <c r="K182" s="14">
        <v>0.73913043478260865</v>
      </c>
      <c r="L182" s="18">
        <v>0</v>
      </c>
      <c r="M182" s="17">
        <v>0</v>
      </c>
      <c r="N182" s="19">
        <f t="shared" si="2"/>
        <v>0.73913043478260865</v>
      </c>
    </row>
    <row r="183" spans="1:14" x14ac:dyDescent="0.25">
      <c r="A183">
        <v>210</v>
      </c>
      <c r="B183" s="12" t="s">
        <v>258</v>
      </c>
      <c r="C183" s="12" t="s">
        <v>429</v>
      </c>
      <c r="D183" s="12" t="s">
        <v>615</v>
      </c>
      <c r="E183" s="12" t="s">
        <v>438</v>
      </c>
      <c r="F183" s="7" t="s">
        <v>312</v>
      </c>
      <c r="G183" s="7" t="s">
        <v>639</v>
      </c>
      <c r="H183" s="7">
        <v>11</v>
      </c>
      <c r="I183" s="7">
        <v>8</v>
      </c>
      <c r="J183" s="7">
        <v>0</v>
      </c>
      <c r="K183" s="14">
        <v>0.72727272727272729</v>
      </c>
      <c r="L183" s="18">
        <v>0</v>
      </c>
      <c r="M183" s="17">
        <v>0</v>
      </c>
      <c r="N183" s="19">
        <f t="shared" si="2"/>
        <v>0.72727272727272729</v>
      </c>
    </row>
    <row r="184" spans="1:14" x14ac:dyDescent="0.25">
      <c r="A184">
        <v>174</v>
      </c>
      <c r="B184" s="12" t="s">
        <v>125</v>
      </c>
      <c r="C184" s="12" t="s">
        <v>432</v>
      </c>
      <c r="D184" s="12" t="s">
        <v>616</v>
      </c>
      <c r="E184" s="12" t="s">
        <v>428</v>
      </c>
      <c r="F184" s="7" t="s">
        <v>312</v>
      </c>
      <c r="G184" s="7" t="s">
        <v>639</v>
      </c>
      <c r="H184" s="7">
        <v>69</v>
      </c>
      <c r="I184" s="7">
        <v>50</v>
      </c>
      <c r="J184" s="7">
        <v>0</v>
      </c>
      <c r="K184" s="14">
        <v>0.72463768115942029</v>
      </c>
      <c r="L184" s="18">
        <v>0</v>
      </c>
      <c r="M184" s="17">
        <v>0</v>
      </c>
      <c r="N184" s="19">
        <f t="shared" si="2"/>
        <v>0.72463768115942029</v>
      </c>
    </row>
    <row r="185" spans="1:14" x14ac:dyDescent="0.25">
      <c r="A185">
        <v>158</v>
      </c>
      <c r="B185" s="12" t="s">
        <v>229</v>
      </c>
      <c r="C185" s="12" t="s">
        <v>318</v>
      </c>
      <c r="D185" s="12" t="s">
        <v>623</v>
      </c>
      <c r="E185" s="12" t="s">
        <v>326</v>
      </c>
      <c r="F185" s="7" t="s">
        <v>310</v>
      </c>
      <c r="G185" s="7" t="s">
        <v>301</v>
      </c>
      <c r="H185" s="7">
        <v>29</v>
      </c>
      <c r="I185" s="7">
        <v>21</v>
      </c>
      <c r="J185" s="7">
        <v>0</v>
      </c>
      <c r="K185" s="14">
        <v>0.72413793103448276</v>
      </c>
      <c r="L185" s="18">
        <v>0</v>
      </c>
      <c r="M185" s="17">
        <v>0</v>
      </c>
      <c r="N185" s="19">
        <f t="shared" si="2"/>
        <v>0.72413793103448276</v>
      </c>
    </row>
    <row r="186" spans="1:14" x14ac:dyDescent="0.25">
      <c r="A186">
        <v>62</v>
      </c>
      <c r="B186" s="12" t="s">
        <v>291</v>
      </c>
      <c r="C186" s="12" t="s">
        <v>357</v>
      </c>
      <c r="D186" s="12" t="s">
        <v>600</v>
      </c>
      <c r="E186" s="12" t="s">
        <v>440</v>
      </c>
      <c r="F186" s="7" t="s">
        <v>312</v>
      </c>
      <c r="G186" s="7" t="s">
        <v>639</v>
      </c>
      <c r="H186" s="7">
        <v>32</v>
      </c>
      <c r="I186" s="7">
        <v>23</v>
      </c>
      <c r="J186" s="7">
        <v>0</v>
      </c>
      <c r="K186" s="14">
        <v>0.71875</v>
      </c>
      <c r="L186" s="18">
        <v>0</v>
      </c>
      <c r="M186" s="17">
        <v>0</v>
      </c>
      <c r="N186" s="19">
        <f t="shared" si="2"/>
        <v>0.71875</v>
      </c>
    </row>
    <row r="187" spans="1:14" x14ac:dyDescent="0.25">
      <c r="A187">
        <v>226</v>
      </c>
      <c r="B187" s="12" t="s">
        <v>194</v>
      </c>
      <c r="C187" s="12" t="s">
        <v>426</v>
      </c>
      <c r="D187" s="12" t="s">
        <v>614</v>
      </c>
      <c r="E187" s="12" t="s">
        <v>428</v>
      </c>
      <c r="F187" s="7" t="s">
        <v>312</v>
      </c>
      <c r="G187" s="7" t="s">
        <v>639</v>
      </c>
      <c r="H187" s="7">
        <v>236</v>
      </c>
      <c r="I187" s="7">
        <v>169</v>
      </c>
      <c r="J187" s="7">
        <v>0</v>
      </c>
      <c r="K187" s="14">
        <v>0.71610169491525422</v>
      </c>
      <c r="L187" s="18">
        <v>0</v>
      </c>
      <c r="M187" s="17">
        <v>0</v>
      </c>
      <c r="N187" s="19">
        <f t="shared" si="2"/>
        <v>0.71610169491525422</v>
      </c>
    </row>
    <row r="188" spans="1:14" x14ac:dyDescent="0.25">
      <c r="A188">
        <v>156</v>
      </c>
      <c r="B188" s="12" t="s">
        <v>290</v>
      </c>
      <c r="C188" s="12" t="s">
        <v>318</v>
      </c>
      <c r="D188" s="12" t="s">
        <v>623</v>
      </c>
      <c r="E188" s="12" t="s">
        <v>330</v>
      </c>
      <c r="F188" s="7" t="s">
        <v>310</v>
      </c>
      <c r="G188" s="7" t="s">
        <v>301</v>
      </c>
      <c r="H188" s="7">
        <v>34</v>
      </c>
      <c r="I188" s="7">
        <v>24</v>
      </c>
      <c r="J188" s="7">
        <v>0</v>
      </c>
      <c r="K188" s="14">
        <v>0.70588235294117652</v>
      </c>
      <c r="L188" s="18">
        <v>0</v>
      </c>
      <c r="M188" s="17">
        <v>0</v>
      </c>
      <c r="N188" s="19">
        <f t="shared" si="2"/>
        <v>0.70588235294117652</v>
      </c>
    </row>
    <row r="189" spans="1:14" x14ac:dyDescent="0.25">
      <c r="A189">
        <v>163</v>
      </c>
      <c r="B189" s="12" t="s">
        <v>219</v>
      </c>
      <c r="C189" s="12" t="s">
        <v>318</v>
      </c>
      <c r="D189" s="12" t="s">
        <v>623</v>
      </c>
      <c r="E189" s="12" t="s">
        <v>490</v>
      </c>
      <c r="F189" s="7" t="s">
        <v>314</v>
      </c>
      <c r="G189" s="7" t="s">
        <v>301</v>
      </c>
      <c r="H189" s="7">
        <v>53</v>
      </c>
      <c r="I189" s="7">
        <v>36</v>
      </c>
      <c r="J189" s="7">
        <v>0</v>
      </c>
      <c r="K189" s="14">
        <v>0.67924528301886788</v>
      </c>
      <c r="L189" s="18">
        <v>0</v>
      </c>
      <c r="M189" s="17">
        <v>0</v>
      </c>
      <c r="N189" s="19">
        <f t="shared" si="2"/>
        <v>0.67924528301886788</v>
      </c>
    </row>
    <row r="190" spans="1:14" x14ac:dyDescent="0.25">
      <c r="A190">
        <v>138</v>
      </c>
      <c r="B190" s="12" t="s">
        <v>148</v>
      </c>
      <c r="C190" s="12" t="s">
        <v>441</v>
      </c>
      <c r="D190" s="12" t="s">
        <v>627</v>
      </c>
      <c r="E190" s="12" t="s">
        <v>460</v>
      </c>
      <c r="F190" s="7" t="s">
        <v>313</v>
      </c>
      <c r="G190" s="7" t="s">
        <v>301</v>
      </c>
      <c r="H190" s="7">
        <v>572</v>
      </c>
      <c r="I190" s="7">
        <v>385</v>
      </c>
      <c r="J190" s="7">
        <v>0</v>
      </c>
      <c r="K190" s="14">
        <v>0.67307692307692313</v>
      </c>
      <c r="L190" s="18">
        <v>0</v>
      </c>
      <c r="M190" s="17">
        <v>0</v>
      </c>
      <c r="N190" s="19">
        <f t="shared" si="2"/>
        <v>0.67307692307692313</v>
      </c>
    </row>
    <row r="191" spans="1:14" x14ac:dyDescent="0.25">
      <c r="A191">
        <v>102</v>
      </c>
      <c r="B191" s="12" t="s">
        <v>282</v>
      </c>
      <c r="C191" s="12" t="s">
        <v>410</v>
      </c>
      <c r="D191" s="12" t="s">
        <v>626</v>
      </c>
      <c r="E191" s="12" t="s">
        <v>412</v>
      </c>
      <c r="F191" s="7" t="s">
        <v>312</v>
      </c>
      <c r="G191" s="7" t="s">
        <v>301</v>
      </c>
      <c r="H191" s="7">
        <v>12</v>
      </c>
      <c r="I191" s="7">
        <v>8</v>
      </c>
      <c r="J191" s="7">
        <v>0</v>
      </c>
      <c r="K191" s="14">
        <v>0.66666666666666663</v>
      </c>
      <c r="L191" s="18">
        <v>0</v>
      </c>
      <c r="M191" s="17">
        <v>0</v>
      </c>
      <c r="N191" s="19">
        <f t="shared" si="2"/>
        <v>0.66666666666666663</v>
      </c>
    </row>
    <row r="192" spans="1:14" x14ac:dyDescent="0.25">
      <c r="A192">
        <v>81</v>
      </c>
      <c r="B192" s="12" t="s">
        <v>220</v>
      </c>
      <c r="C192" s="12" t="s">
        <v>349</v>
      </c>
      <c r="D192" s="12" t="s">
        <v>604</v>
      </c>
      <c r="E192" s="12" t="s">
        <v>480</v>
      </c>
      <c r="F192" s="7" t="s">
        <v>313</v>
      </c>
      <c r="G192" s="7" t="s">
        <v>639</v>
      </c>
      <c r="H192" s="7">
        <v>128</v>
      </c>
      <c r="I192" s="7">
        <v>85</v>
      </c>
      <c r="J192" s="7">
        <v>0</v>
      </c>
      <c r="K192" s="14">
        <v>0.6640625</v>
      </c>
      <c r="L192" s="18">
        <v>0</v>
      </c>
      <c r="M192" s="17">
        <v>0</v>
      </c>
      <c r="N192" s="19">
        <f t="shared" si="2"/>
        <v>0.6640625</v>
      </c>
    </row>
    <row r="193" spans="1:14" x14ac:dyDescent="0.25">
      <c r="A193">
        <v>284</v>
      </c>
      <c r="B193" s="12" t="s">
        <v>191</v>
      </c>
      <c r="C193" s="12" t="s">
        <v>362</v>
      </c>
      <c r="D193" s="12" t="s">
        <v>606</v>
      </c>
      <c r="E193" s="12" t="s">
        <v>435</v>
      </c>
      <c r="F193" s="7" t="s">
        <v>312</v>
      </c>
      <c r="G193" s="7" t="s">
        <v>639</v>
      </c>
      <c r="H193" s="7">
        <v>149</v>
      </c>
      <c r="I193" s="7">
        <v>97</v>
      </c>
      <c r="J193" s="7">
        <v>0</v>
      </c>
      <c r="K193" s="14">
        <v>0.65100671140939592</v>
      </c>
      <c r="L193" s="18">
        <v>0</v>
      </c>
      <c r="M193" s="17">
        <v>0</v>
      </c>
      <c r="N193" s="19">
        <f t="shared" si="2"/>
        <v>0.65100671140939592</v>
      </c>
    </row>
    <row r="194" spans="1:14" x14ac:dyDescent="0.25">
      <c r="A194">
        <v>225</v>
      </c>
      <c r="B194" s="12" t="s">
        <v>152</v>
      </c>
      <c r="C194" s="12" t="s">
        <v>426</v>
      </c>
      <c r="D194" s="12" t="s">
        <v>614</v>
      </c>
      <c r="E194" s="12" t="s">
        <v>476</v>
      </c>
      <c r="F194" s="7" t="s">
        <v>313</v>
      </c>
      <c r="G194" s="7" t="s">
        <v>639</v>
      </c>
      <c r="H194" s="7">
        <v>100</v>
      </c>
      <c r="I194" s="7">
        <v>64</v>
      </c>
      <c r="J194" s="7">
        <v>0</v>
      </c>
      <c r="K194" s="14">
        <v>0.64</v>
      </c>
      <c r="L194" s="18">
        <v>0</v>
      </c>
      <c r="M194" s="17">
        <v>0</v>
      </c>
      <c r="N194" s="19">
        <f t="shared" ref="N194:N257" si="3">K194+L194</f>
        <v>0.64</v>
      </c>
    </row>
    <row r="195" spans="1:14" x14ac:dyDescent="0.25">
      <c r="A195">
        <v>159</v>
      </c>
      <c r="B195" s="12" t="s">
        <v>212</v>
      </c>
      <c r="C195" s="12" t="s">
        <v>318</v>
      </c>
      <c r="D195" s="12" t="s">
        <v>623</v>
      </c>
      <c r="E195" s="12" t="s">
        <v>324</v>
      </c>
      <c r="F195" s="7" t="s">
        <v>310</v>
      </c>
      <c r="G195" s="7" t="s">
        <v>301</v>
      </c>
      <c r="H195" s="7">
        <v>11</v>
      </c>
      <c r="I195" s="7">
        <v>7</v>
      </c>
      <c r="J195" s="7">
        <v>0</v>
      </c>
      <c r="K195" s="14">
        <v>0.63636363636363635</v>
      </c>
      <c r="L195" s="18">
        <v>0</v>
      </c>
      <c r="M195" s="17">
        <v>0</v>
      </c>
      <c r="N195" s="19">
        <f t="shared" si="3"/>
        <v>0.63636363636363635</v>
      </c>
    </row>
    <row r="196" spans="1:14" x14ac:dyDescent="0.25">
      <c r="A196">
        <v>236</v>
      </c>
      <c r="B196" s="12" t="s">
        <v>213</v>
      </c>
      <c r="C196" s="12" t="s">
        <v>366</v>
      </c>
      <c r="D196" s="12" t="s">
        <v>608</v>
      </c>
      <c r="E196" s="12" t="s">
        <v>479</v>
      </c>
      <c r="F196" s="7" t="s">
        <v>313</v>
      </c>
      <c r="G196" s="7" t="s">
        <v>639</v>
      </c>
      <c r="H196" s="7">
        <v>100</v>
      </c>
      <c r="I196" s="7">
        <v>63</v>
      </c>
      <c r="J196" s="7">
        <v>0</v>
      </c>
      <c r="K196" s="14">
        <v>0.63</v>
      </c>
      <c r="L196" s="18">
        <v>0</v>
      </c>
      <c r="M196" s="17">
        <v>0</v>
      </c>
      <c r="N196" s="19">
        <f t="shared" si="3"/>
        <v>0.63</v>
      </c>
    </row>
    <row r="197" spans="1:14" x14ac:dyDescent="0.25">
      <c r="A197">
        <v>189</v>
      </c>
      <c r="B197" s="12" t="s">
        <v>228</v>
      </c>
      <c r="C197" s="12" t="s">
        <v>437</v>
      </c>
      <c r="D197" s="12" t="s">
        <v>619</v>
      </c>
      <c r="E197" s="12" t="s">
        <v>428</v>
      </c>
      <c r="F197" s="7" t="s">
        <v>312</v>
      </c>
      <c r="G197" s="7" t="s">
        <v>639</v>
      </c>
      <c r="H197" s="7">
        <v>53</v>
      </c>
      <c r="I197" s="7">
        <v>33</v>
      </c>
      <c r="J197" s="7">
        <v>0</v>
      </c>
      <c r="K197" s="14">
        <v>0.62264150943396224</v>
      </c>
      <c r="L197" s="18">
        <v>0</v>
      </c>
      <c r="M197" s="17">
        <v>0</v>
      </c>
      <c r="N197" s="19">
        <f t="shared" si="3"/>
        <v>0.62264150943396224</v>
      </c>
    </row>
    <row r="198" spans="1:14" x14ac:dyDescent="0.25">
      <c r="A198">
        <v>235</v>
      </c>
      <c r="B198" s="12" t="s">
        <v>192</v>
      </c>
      <c r="C198" s="12" t="s">
        <v>366</v>
      </c>
      <c r="D198" s="12" t="s">
        <v>608</v>
      </c>
      <c r="E198" s="12" t="s">
        <v>435</v>
      </c>
      <c r="F198" s="7" t="s">
        <v>312</v>
      </c>
      <c r="G198" s="7" t="s">
        <v>639</v>
      </c>
      <c r="H198" s="7">
        <v>37</v>
      </c>
      <c r="I198" s="7">
        <v>23</v>
      </c>
      <c r="J198" s="7">
        <v>0</v>
      </c>
      <c r="K198" s="14">
        <v>0.6216216216216216</v>
      </c>
      <c r="L198" s="18">
        <v>0</v>
      </c>
      <c r="M198" s="17">
        <v>0</v>
      </c>
      <c r="N198" s="19">
        <f t="shared" si="3"/>
        <v>0.6216216216216216</v>
      </c>
    </row>
    <row r="199" spans="1:14" x14ac:dyDescent="0.25">
      <c r="A199">
        <v>76</v>
      </c>
      <c r="B199" s="12" t="s">
        <v>67</v>
      </c>
      <c r="C199" s="12" t="s">
        <v>349</v>
      </c>
      <c r="D199" s="12" t="s">
        <v>604</v>
      </c>
      <c r="E199" s="12" t="s">
        <v>428</v>
      </c>
      <c r="F199" s="7" t="s">
        <v>312</v>
      </c>
      <c r="G199" s="7" t="s">
        <v>639</v>
      </c>
      <c r="H199" s="7">
        <v>49</v>
      </c>
      <c r="I199" s="7">
        <v>30</v>
      </c>
      <c r="J199" s="7">
        <v>0</v>
      </c>
      <c r="K199" s="14">
        <v>0.61224489795918369</v>
      </c>
      <c r="L199" s="18">
        <v>0</v>
      </c>
      <c r="M199" s="17">
        <v>0</v>
      </c>
      <c r="N199" s="19">
        <f t="shared" si="3"/>
        <v>0.61224489795918369</v>
      </c>
    </row>
    <row r="200" spans="1:14" x14ac:dyDescent="0.25">
      <c r="A200">
        <v>160</v>
      </c>
      <c r="B200" s="12" t="s">
        <v>193</v>
      </c>
      <c r="C200" s="12" t="s">
        <v>318</v>
      </c>
      <c r="D200" s="12" t="s">
        <v>623</v>
      </c>
      <c r="E200" s="12" t="s">
        <v>321</v>
      </c>
      <c r="F200" s="7" t="s">
        <v>310</v>
      </c>
      <c r="G200" s="7" t="s">
        <v>301</v>
      </c>
      <c r="H200" s="7">
        <v>41</v>
      </c>
      <c r="I200" s="7">
        <v>25</v>
      </c>
      <c r="J200" s="7">
        <v>0</v>
      </c>
      <c r="K200" s="14">
        <v>0.6097560975609756</v>
      </c>
      <c r="L200" s="18">
        <v>0</v>
      </c>
      <c r="M200" s="17">
        <v>0</v>
      </c>
      <c r="N200" s="19">
        <f t="shared" si="3"/>
        <v>0.6097560975609756</v>
      </c>
    </row>
    <row r="201" spans="1:14" x14ac:dyDescent="0.25">
      <c r="A201">
        <v>152</v>
      </c>
      <c r="B201" s="12" t="s">
        <v>205</v>
      </c>
      <c r="C201" s="12" t="s">
        <v>441</v>
      </c>
      <c r="D201" s="12" t="s">
        <v>627</v>
      </c>
      <c r="E201" s="12" t="s">
        <v>462</v>
      </c>
      <c r="F201" s="7" t="s">
        <v>313</v>
      </c>
      <c r="G201" s="7" t="s">
        <v>301</v>
      </c>
      <c r="H201" s="7">
        <v>79</v>
      </c>
      <c r="I201" s="7">
        <v>47</v>
      </c>
      <c r="J201" s="7">
        <v>0</v>
      </c>
      <c r="K201" s="14">
        <v>0.59493670886075944</v>
      </c>
      <c r="L201" s="18">
        <v>0</v>
      </c>
      <c r="M201" s="17">
        <v>0</v>
      </c>
      <c r="N201" s="19">
        <f t="shared" si="3"/>
        <v>0.59493670886075944</v>
      </c>
    </row>
    <row r="202" spans="1:14" x14ac:dyDescent="0.25">
      <c r="A202">
        <v>1</v>
      </c>
      <c r="B202" s="12" t="s">
        <v>164</v>
      </c>
      <c r="C202" s="12" t="s">
        <v>376</v>
      </c>
      <c r="D202" s="12" t="s">
        <v>609</v>
      </c>
      <c r="E202" s="12" t="s">
        <v>416</v>
      </c>
      <c r="F202" s="7" t="s">
        <v>312</v>
      </c>
      <c r="G202" s="7" t="s">
        <v>638</v>
      </c>
      <c r="H202" s="7">
        <v>142</v>
      </c>
      <c r="I202" s="7">
        <v>83</v>
      </c>
      <c r="J202" s="7">
        <v>0</v>
      </c>
      <c r="K202" s="14">
        <v>0.58450704225352113</v>
      </c>
      <c r="L202" s="18">
        <v>0</v>
      </c>
      <c r="M202" s="17">
        <v>0</v>
      </c>
      <c r="N202" s="19">
        <f t="shared" si="3"/>
        <v>0.58450704225352113</v>
      </c>
    </row>
    <row r="203" spans="1:14" x14ac:dyDescent="0.25">
      <c r="A203">
        <v>223</v>
      </c>
      <c r="B203" s="12" t="s">
        <v>46</v>
      </c>
      <c r="C203" s="12" t="s">
        <v>426</v>
      </c>
      <c r="D203" s="12" t="s">
        <v>614</v>
      </c>
      <c r="E203" s="12" t="s">
        <v>427</v>
      </c>
      <c r="F203" s="7" t="s">
        <v>312</v>
      </c>
      <c r="G203" s="7" t="s">
        <v>639</v>
      </c>
      <c r="H203" s="7">
        <v>228</v>
      </c>
      <c r="I203" s="7">
        <v>133</v>
      </c>
      <c r="J203" s="7">
        <v>0</v>
      </c>
      <c r="K203" s="14">
        <v>0.58333333333333337</v>
      </c>
      <c r="L203" s="18">
        <v>0</v>
      </c>
      <c r="M203" s="17">
        <v>0</v>
      </c>
      <c r="N203" s="19">
        <f t="shared" si="3"/>
        <v>0.58333333333333337</v>
      </c>
    </row>
    <row r="204" spans="1:14" x14ac:dyDescent="0.25">
      <c r="A204">
        <v>167</v>
      </c>
      <c r="B204" s="12" t="s">
        <v>62</v>
      </c>
      <c r="C204" s="12" t="s">
        <v>318</v>
      </c>
      <c r="D204" s="12" t="s">
        <v>623</v>
      </c>
      <c r="E204" s="12" t="s">
        <v>332</v>
      </c>
      <c r="F204" s="7" t="s">
        <v>310</v>
      </c>
      <c r="G204" s="7" t="s">
        <v>301</v>
      </c>
      <c r="H204" s="7">
        <v>32</v>
      </c>
      <c r="I204" s="7">
        <v>18</v>
      </c>
      <c r="J204" s="7">
        <v>0</v>
      </c>
      <c r="K204" s="14">
        <v>0.5625</v>
      </c>
      <c r="L204" s="18">
        <v>0</v>
      </c>
      <c r="M204" s="17">
        <v>0</v>
      </c>
      <c r="N204" s="19">
        <f t="shared" si="3"/>
        <v>0.5625</v>
      </c>
    </row>
    <row r="205" spans="1:14" x14ac:dyDescent="0.25">
      <c r="A205">
        <v>154</v>
      </c>
      <c r="B205" s="12" t="s">
        <v>9</v>
      </c>
      <c r="C205" s="12" t="s">
        <v>318</v>
      </c>
      <c r="D205" s="12" t="s">
        <v>623</v>
      </c>
      <c r="E205" s="12" t="s">
        <v>319</v>
      </c>
      <c r="F205" s="7" t="s">
        <v>310</v>
      </c>
      <c r="G205" s="7" t="s">
        <v>301</v>
      </c>
      <c r="H205" s="7">
        <v>38</v>
      </c>
      <c r="I205" s="7">
        <v>21</v>
      </c>
      <c r="J205" s="7">
        <v>0</v>
      </c>
      <c r="K205" s="14">
        <v>0.55263157894736847</v>
      </c>
      <c r="L205" s="18">
        <v>0</v>
      </c>
      <c r="M205" s="17">
        <v>0</v>
      </c>
      <c r="N205" s="19">
        <f t="shared" si="3"/>
        <v>0.55263157894736847</v>
      </c>
    </row>
    <row r="206" spans="1:14" x14ac:dyDescent="0.25">
      <c r="A206">
        <v>222</v>
      </c>
      <c r="B206" s="12" t="s">
        <v>284</v>
      </c>
      <c r="C206" s="12" t="s">
        <v>381</v>
      </c>
      <c r="D206" s="12" t="s">
        <v>610</v>
      </c>
      <c r="E206" s="12" t="s">
        <v>408</v>
      </c>
      <c r="F206" s="7" t="s">
        <v>311</v>
      </c>
      <c r="G206" s="7" t="s">
        <v>639</v>
      </c>
      <c r="H206" s="7">
        <v>20</v>
      </c>
      <c r="I206" s="7">
        <v>11</v>
      </c>
      <c r="J206" s="7">
        <v>0</v>
      </c>
      <c r="K206" s="14">
        <v>0.55000000000000004</v>
      </c>
      <c r="L206" s="18">
        <v>0</v>
      </c>
      <c r="M206" s="17">
        <v>0</v>
      </c>
      <c r="N206" s="19">
        <f t="shared" si="3"/>
        <v>0.55000000000000004</v>
      </c>
    </row>
    <row r="207" spans="1:14" x14ac:dyDescent="0.25">
      <c r="A207">
        <v>170</v>
      </c>
      <c r="B207" s="12" t="s">
        <v>236</v>
      </c>
      <c r="C207" s="12" t="s">
        <v>318</v>
      </c>
      <c r="D207" s="12" t="s">
        <v>623</v>
      </c>
      <c r="E207" s="12" t="s">
        <v>375</v>
      </c>
      <c r="F207" s="7" t="s">
        <v>311</v>
      </c>
      <c r="G207" s="7" t="s">
        <v>301</v>
      </c>
      <c r="H207" s="7">
        <v>26</v>
      </c>
      <c r="I207" s="7">
        <v>14</v>
      </c>
      <c r="J207" s="7">
        <v>0</v>
      </c>
      <c r="K207" s="14">
        <v>0.53846153846153844</v>
      </c>
      <c r="L207" s="18">
        <v>0</v>
      </c>
      <c r="M207" s="17">
        <v>0</v>
      </c>
      <c r="N207" s="19">
        <f t="shared" si="3"/>
        <v>0.53846153846153844</v>
      </c>
    </row>
    <row r="208" spans="1:14" x14ac:dyDescent="0.25">
      <c r="A208">
        <v>21</v>
      </c>
      <c r="B208" s="12" t="s">
        <v>233</v>
      </c>
      <c r="C208" s="12" t="s">
        <v>376</v>
      </c>
      <c r="D208" s="12" t="s">
        <v>609</v>
      </c>
      <c r="E208" s="12" t="s">
        <v>555</v>
      </c>
      <c r="F208" s="7" t="s">
        <v>315</v>
      </c>
      <c r="G208" s="7" t="s">
        <v>638</v>
      </c>
      <c r="H208" s="7">
        <v>131</v>
      </c>
      <c r="I208" s="7">
        <v>70</v>
      </c>
      <c r="J208" s="7">
        <v>0</v>
      </c>
      <c r="K208" s="14">
        <v>0.53435114503816794</v>
      </c>
      <c r="L208" s="18">
        <v>0</v>
      </c>
      <c r="M208" s="17">
        <v>0</v>
      </c>
      <c r="N208" s="19">
        <f t="shared" si="3"/>
        <v>0.53435114503816794</v>
      </c>
    </row>
    <row r="209" spans="1:14" x14ac:dyDescent="0.25">
      <c r="A209">
        <v>145</v>
      </c>
      <c r="B209" s="12" t="s">
        <v>95</v>
      </c>
      <c r="C209" s="12" t="s">
        <v>441</v>
      </c>
      <c r="D209" s="12" t="s">
        <v>627</v>
      </c>
      <c r="E209" s="12" t="s">
        <v>452</v>
      </c>
      <c r="F209" s="7" t="s">
        <v>313</v>
      </c>
      <c r="G209" s="7" t="s">
        <v>301</v>
      </c>
      <c r="H209" s="7">
        <v>312</v>
      </c>
      <c r="I209" s="7">
        <v>161</v>
      </c>
      <c r="J209" s="7">
        <v>0</v>
      </c>
      <c r="K209" s="14">
        <v>0.51602564102564108</v>
      </c>
      <c r="L209" s="18">
        <v>0</v>
      </c>
      <c r="M209" s="17">
        <v>0</v>
      </c>
      <c r="N209" s="19">
        <f t="shared" si="3"/>
        <v>0.51602564102564108</v>
      </c>
    </row>
    <row r="210" spans="1:14" x14ac:dyDescent="0.25">
      <c r="A210">
        <v>140</v>
      </c>
      <c r="B210" s="12" t="s">
        <v>82</v>
      </c>
      <c r="C210" s="12" t="s">
        <v>441</v>
      </c>
      <c r="D210" s="12" t="s">
        <v>627</v>
      </c>
      <c r="E210" s="12" t="s">
        <v>450</v>
      </c>
      <c r="F210" s="7" t="s">
        <v>313</v>
      </c>
      <c r="G210" s="7" t="s">
        <v>301</v>
      </c>
      <c r="H210" s="7">
        <v>715</v>
      </c>
      <c r="I210" s="7">
        <v>368</v>
      </c>
      <c r="J210" s="7">
        <v>0</v>
      </c>
      <c r="K210" s="14">
        <v>0.51468531468531464</v>
      </c>
      <c r="L210" s="18">
        <v>0</v>
      </c>
      <c r="M210" s="17">
        <v>0</v>
      </c>
      <c r="N210" s="19">
        <f t="shared" si="3"/>
        <v>0.51468531468531464</v>
      </c>
    </row>
    <row r="211" spans="1:14" x14ac:dyDescent="0.25">
      <c r="A211">
        <v>134</v>
      </c>
      <c r="B211" s="12" t="s">
        <v>86</v>
      </c>
      <c r="C211" s="12" t="s">
        <v>441</v>
      </c>
      <c r="D211" s="12" t="s">
        <v>627</v>
      </c>
      <c r="E211" s="12" t="s">
        <v>451</v>
      </c>
      <c r="F211" s="7" t="s">
        <v>313</v>
      </c>
      <c r="G211" s="7" t="s">
        <v>301</v>
      </c>
      <c r="H211" s="7">
        <v>241</v>
      </c>
      <c r="I211" s="7">
        <v>123</v>
      </c>
      <c r="J211" s="7">
        <v>0</v>
      </c>
      <c r="K211" s="14">
        <v>0.51037344398340245</v>
      </c>
      <c r="L211" s="18">
        <v>0</v>
      </c>
      <c r="M211" s="17">
        <v>0</v>
      </c>
      <c r="N211" s="19">
        <f t="shared" si="3"/>
        <v>0.51037344398340245</v>
      </c>
    </row>
    <row r="212" spans="1:14" x14ac:dyDescent="0.25">
      <c r="A212">
        <v>106</v>
      </c>
      <c r="B212" s="12" t="s">
        <v>111</v>
      </c>
      <c r="C212" s="12" t="s">
        <v>456</v>
      </c>
      <c r="D212" s="12" t="s">
        <v>628</v>
      </c>
      <c r="E212" s="12" t="s">
        <v>589</v>
      </c>
      <c r="F212" s="7" t="s">
        <v>313</v>
      </c>
      <c r="G212" s="7" t="s">
        <v>301</v>
      </c>
      <c r="H212" s="7">
        <v>285</v>
      </c>
      <c r="I212" s="7">
        <v>145</v>
      </c>
      <c r="J212" s="7">
        <v>0</v>
      </c>
      <c r="K212" s="14">
        <v>0.50877192982456143</v>
      </c>
      <c r="L212" s="18">
        <v>0</v>
      </c>
      <c r="M212" s="17">
        <v>0</v>
      </c>
      <c r="N212" s="19">
        <f t="shared" si="3"/>
        <v>0.50877192982456143</v>
      </c>
    </row>
    <row r="213" spans="1:14" x14ac:dyDescent="0.25">
      <c r="A213">
        <v>135</v>
      </c>
      <c r="B213" s="12" t="s">
        <v>64</v>
      </c>
      <c r="C213" s="12" t="s">
        <v>441</v>
      </c>
      <c r="D213" s="12" t="s">
        <v>627</v>
      </c>
      <c r="E213" s="12" t="s">
        <v>448</v>
      </c>
      <c r="F213" s="7" t="s">
        <v>313</v>
      </c>
      <c r="G213" s="7" t="s">
        <v>301</v>
      </c>
      <c r="H213" s="7">
        <v>1093</v>
      </c>
      <c r="I213" s="7">
        <v>548</v>
      </c>
      <c r="J213" s="7">
        <v>0</v>
      </c>
      <c r="K213" s="14">
        <v>0.50137236962488563</v>
      </c>
      <c r="L213" s="18">
        <v>0</v>
      </c>
      <c r="M213" s="17">
        <v>0</v>
      </c>
      <c r="N213" s="19">
        <f t="shared" si="3"/>
        <v>0.50137236962488563</v>
      </c>
    </row>
    <row r="214" spans="1:14" x14ac:dyDescent="0.25">
      <c r="A214">
        <v>133</v>
      </c>
      <c r="B214" s="12" t="s">
        <v>241</v>
      </c>
      <c r="C214" s="12" t="s">
        <v>441</v>
      </c>
      <c r="D214" s="12" t="s">
        <v>627</v>
      </c>
      <c r="E214" s="12" t="s">
        <v>463</v>
      </c>
      <c r="F214" s="7" t="s">
        <v>313</v>
      </c>
      <c r="G214" s="7" t="s">
        <v>301</v>
      </c>
      <c r="H214" s="7">
        <v>103</v>
      </c>
      <c r="I214" s="7">
        <v>51</v>
      </c>
      <c r="J214" s="7">
        <v>0</v>
      </c>
      <c r="K214" s="14">
        <v>0.49514563106796122</v>
      </c>
      <c r="L214" s="18">
        <v>0</v>
      </c>
      <c r="M214" s="17">
        <v>0</v>
      </c>
      <c r="N214" s="19">
        <f t="shared" si="3"/>
        <v>0.49514563106796122</v>
      </c>
    </row>
    <row r="215" spans="1:14" x14ac:dyDescent="0.25">
      <c r="A215">
        <v>147</v>
      </c>
      <c r="B215" s="12" t="s">
        <v>124</v>
      </c>
      <c r="C215" s="12" t="s">
        <v>441</v>
      </c>
      <c r="D215" s="12" t="s">
        <v>627</v>
      </c>
      <c r="E215" s="12" t="s">
        <v>457</v>
      </c>
      <c r="F215" s="7" t="s">
        <v>313</v>
      </c>
      <c r="G215" s="7" t="s">
        <v>301</v>
      </c>
      <c r="H215" s="7">
        <v>277</v>
      </c>
      <c r="I215" s="7">
        <v>132</v>
      </c>
      <c r="J215" s="7">
        <v>0</v>
      </c>
      <c r="K215" s="14">
        <v>0.47653429602888092</v>
      </c>
      <c r="L215" s="18">
        <v>0</v>
      </c>
      <c r="M215" s="17">
        <v>0</v>
      </c>
      <c r="N215" s="19">
        <f t="shared" si="3"/>
        <v>0.47653429602888092</v>
      </c>
    </row>
    <row r="216" spans="1:14" x14ac:dyDescent="0.25">
      <c r="A216">
        <v>216</v>
      </c>
      <c r="B216" s="12" t="s">
        <v>289</v>
      </c>
      <c r="C216" s="12" t="s">
        <v>429</v>
      </c>
      <c r="D216" s="12" t="s">
        <v>615</v>
      </c>
      <c r="E216" s="12" t="s">
        <v>581</v>
      </c>
      <c r="F216" s="7" t="s">
        <v>315</v>
      </c>
      <c r="G216" s="7" t="s">
        <v>639</v>
      </c>
      <c r="H216" s="7">
        <v>19</v>
      </c>
      <c r="I216" s="7">
        <v>9</v>
      </c>
      <c r="J216" s="7">
        <v>0</v>
      </c>
      <c r="K216" s="14">
        <v>0.47368421052631582</v>
      </c>
      <c r="L216" s="18">
        <v>0</v>
      </c>
      <c r="M216" s="17">
        <v>0</v>
      </c>
      <c r="N216" s="19">
        <f t="shared" si="3"/>
        <v>0.47368421052631582</v>
      </c>
    </row>
    <row r="217" spans="1:14" x14ac:dyDescent="0.25">
      <c r="A217">
        <v>124</v>
      </c>
      <c r="B217" s="12" t="s">
        <v>254</v>
      </c>
      <c r="C217" s="12" t="s">
        <v>336</v>
      </c>
      <c r="D217" s="12" t="s">
        <v>624</v>
      </c>
      <c r="E217" s="12" t="s">
        <v>556</v>
      </c>
      <c r="F217" s="7" t="s">
        <v>315</v>
      </c>
      <c r="G217" s="7" t="s">
        <v>638</v>
      </c>
      <c r="H217" s="7">
        <v>15</v>
      </c>
      <c r="I217" s="7">
        <v>7</v>
      </c>
      <c r="J217" s="7">
        <v>0</v>
      </c>
      <c r="K217" s="14">
        <v>0.46666666666666667</v>
      </c>
      <c r="L217" s="18">
        <v>0</v>
      </c>
      <c r="M217" s="17">
        <v>0</v>
      </c>
      <c r="N217" s="19">
        <f t="shared" si="3"/>
        <v>0.46666666666666667</v>
      </c>
    </row>
    <row r="218" spans="1:14" x14ac:dyDescent="0.25">
      <c r="A218">
        <v>19</v>
      </c>
      <c r="B218" s="12" t="s">
        <v>160</v>
      </c>
      <c r="C218" s="12" t="s">
        <v>376</v>
      </c>
      <c r="D218" s="12" t="s">
        <v>609</v>
      </c>
      <c r="E218" s="12" t="s">
        <v>554</v>
      </c>
      <c r="F218" s="7" t="s">
        <v>315</v>
      </c>
      <c r="G218" s="7" t="s">
        <v>638</v>
      </c>
      <c r="H218" s="7">
        <v>132</v>
      </c>
      <c r="I218" s="7">
        <v>61</v>
      </c>
      <c r="J218" s="7">
        <v>0</v>
      </c>
      <c r="K218" s="14">
        <v>0.4621212121212121</v>
      </c>
      <c r="L218" s="18">
        <v>0</v>
      </c>
      <c r="M218" s="17">
        <v>0</v>
      </c>
      <c r="N218" s="19">
        <f t="shared" si="3"/>
        <v>0.4621212121212121</v>
      </c>
    </row>
    <row r="219" spans="1:14" x14ac:dyDescent="0.25">
      <c r="A219">
        <v>220</v>
      </c>
      <c r="B219" s="12" t="s">
        <v>248</v>
      </c>
      <c r="C219" s="12" t="s">
        <v>381</v>
      </c>
      <c r="D219" s="12" t="s">
        <v>610</v>
      </c>
      <c r="E219" s="12" t="s">
        <v>407</v>
      </c>
      <c r="F219" s="7" t="s">
        <v>311</v>
      </c>
      <c r="G219" s="7" t="s">
        <v>639</v>
      </c>
      <c r="H219" s="7">
        <v>26</v>
      </c>
      <c r="I219" s="7">
        <v>12</v>
      </c>
      <c r="J219" s="7">
        <v>0</v>
      </c>
      <c r="K219" s="14">
        <v>0.46153846153846162</v>
      </c>
      <c r="L219" s="18">
        <v>0</v>
      </c>
      <c r="M219" s="17">
        <v>0</v>
      </c>
      <c r="N219" s="19">
        <f t="shared" si="3"/>
        <v>0.46153846153846162</v>
      </c>
    </row>
    <row r="220" spans="1:14" x14ac:dyDescent="0.25">
      <c r="A220">
        <v>117</v>
      </c>
      <c r="B220" s="12" t="s">
        <v>281</v>
      </c>
      <c r="C220" s="12" t="s">
        <v>354</v>
      </c>
      <c r="D220" s="12" t="s">
        <v>625</v>
      </c>
      <c r="E220" s="12" t="s">
        <v>374</v>
      </c>
      <c r="F220" s="7" t="s">
        <v>311</v>
      </c>
      <c r="G220" s="7" t="s">
        <v>301</v>
      </c>
      <c r="H220" s="7">
        <v>16</v>
      </c>
      <c r="I220" s="7">
        <v>7</v>
      </c>
      <c r="J220" s="7">
        <v>0</v>
      </c>
      <c r="K220" s="14">
        <v>0.4375</v>
      </c>
      <c r="L220" s="18">
        <v>0</v>
      </c>
      <c r="M220" s="17">
        <v>0</v>
      </c>
      <c r="N220" s="19">
        <f t="shared" si="3"/>
        <v>0.4375</v>
      </c>
    </row>
    <row r="221" spans="1:14" x14ac:dyDescent="0.25">
      <c r="A221">
        <v>146</v>
      </c>
      <c r="B221" s="12" t="s">
        <v>146</v>
      </c>
      <c r="C221" s="12" t="s">
        <v>441</v>
      </c>
      <c r="D221" s="12" t="s">
        <v>627</v>
      </c>
      <c r="E221" s="12" t="s">
        <v>459</v>
      </c>
      <c r="F221" s="7" t="s">
        <v>313</v>
      </c>
      <c r="G221" s="7" t="s">
        <v>301</v>
      </c>
      <c r="H221" s="7">
        <v>213</v>
      </c>
      <c r="I221" s="7">
        <v>93</v>
      </c>
      <c r="J221" s="7">
        <v>0</v>
      </c>
      <c r="K221" s="14">
        <v>0.43661971830985907</v>
      </c>
      <c r="L221" s="18">
        <v>0</v>
      </c>
      <c r="M221" s="17">
        <v>0</v>
      </c>
      <c r="N221" s="19">
        <f t="shared" si="3"/>
        <v>0.43661971830985907</v>
      </c>
    </row>
    <row r="222" spans="1:14" x14ac:dyDescent="0.25">
      <c r="A222">
        <v>165</v>
      </c>
      <c r="B222" s="12" t="s">
        <v>249</v>
      </c>
      <c r="C222" s="12" t="s">
        <v>318</v>
      </c>
      <c r="D222" s="12" t="s">
        <v>623</v>
      </c>
      <c r="E222" s="12" t="s">
        <v>327</v>
      </c>
      <c r="F222" s="7" t="s">
        <v>310</v>
      </c>
      <c r="G222" s="7" t="s">
        <v>301</v>
      </c>
      <c r="H222" s="7">
        <v>14</v>
      </c>
      <c r="I222" s="7">
        <v>6</v>
      </c>
      <c r="J222" s="7">
        <v>0</v>
      </c>
      <c r="K222" s="14">
        <v>0.42857142857142849</v>
      </c>
      <c r="L222" s="18">
        <v>0</v>
      </c>
      <c r="M222" s="17">
        <v>0</v>
      </c>
      <c r="N222" s="19">
        <f t="shared" si="3"/>
        <v>0.42857142857142849</v>
      </c>
    </row>
    <row r="223" spans="1:14" x14ac:dyDescent="0.25">
      <c r="A223">
        <v>45</v>
      </c>
      <c r="B223" s="12" t="s">
        <v>263</v>
      </c>
      <c r="C223" s="12" t="s">
        <v>376</v>
      </c>
      <c r="D223" s="12" t="s">
        <v>609</v>
      </c>
      <c r="E223" s="12" t="s">
        <v>424</v>
      </c>
      <c r="F223" s="7" t="s">
        <v>312</v>
      </c>
      <c r="G223" s="7" t="s">
        <v>638</v>
      </c>
      <c r="H223" s="7">
        <v>19</v>
      </c>
      <c r="I223" s="7">
        <v>8</v>
      </c>
      <c r="J223" s="7">
        <v>0</v>
      </c>
      <c r="K223" s="14">
        <v>0.42105263157894729</v>
      </c>
      <c r="L223" s="18">
        <v>0</v>
      </c>
      <c r="M223" s="17">
        <v>0</v>
      </c>
      <c r="N223" s="19">
        <f t="shared" si="3"/>
        <v>0.42105263157894729</v>
      </c>
    </row>
    <row r="224" spans="1:14" x14ac:dyDescent="0.25">
      <c r="A224">
        <v>105</v>
      </c>
      <c r="B224" s="12" t="s">
        <v>273</v>
      </c>
      <c r="C224" s="12" t="s">
        <v>410</v>
      </c>
      <c r="D224" s="12" t="s">
        <v>626</v>
      </c>
      <c r="E224" s="12" t="s">
        <v>487</v>
      </c>
      <c r="F224" s="7" t="s">
        <v>314</v>
      </c>
      <c r="G224" s="7" t="s">
        <v>301</v>
      </c>
      <c r="H224" s="7">
        <v>29</v>
      </c>
      <c r="I224" s="7">
        <v>12</v>
      </c>
      <c r="J224" s="7">
        <v>0</v>
      </c>
      <c r="K224" s="14">
        <v>0.41379310344827591</v>
      </c>
      <c r="L224" s="18">
        <v>0</v>
      </c>
      <c r="M224" s="17">
        <v>0</v>
      </c>
      <c r="N224" s="19">
        <f t="shared" si="3"/>
        <v>0.41379310344827591</v>
      </c>
    </row>
    <row r="225" spans="1:14" x14ac:dyDescent="0.25">
      <c r="A225">
        <v>103</v>
      </c>
      <c r="B225" s="12" t="s">
        <v>57</v>
      </c>
      <c r="C225" s="12" t="s">
        <v>410</v>
      </c>
      <c r="D225" s="12" t="s">
        <v>626</v>
      </c>
      <c r="E225" s="12" t="s">
        <v>481</v>
      </c>
      <c r="F225" s="7" t="s">
        <v>314</v>
      </c>
      <c r="G225" s="7" t="s">
        <v>301</v>
      </c>
      <c r="H225" s="7">
        <v>526</v>
      </c>
      <c r="I225" s="7">
        <v>217</v>
      </c>
      <c r="J225" s="7">
        <v>0</v>
      </c>
      <c r="K225" s="14">
        <v>0.41254752851711018</v>
      </c>
      <c r="L225" s="18">
        <v>0</v>
      </c>
      <c r="M225" s="17">
        <v>0</v>
      </c>
      <c r="N225" s="19">
        <f t="shared" si="3"/>
        <v>0.41254752851711018</v>
      </c>
    </row>
    <row r="226" spans="1:14" x14ac:dyDescent="0.25">
      <c r="A226">
        <v>90</v>
      </c>
      <c r="B226" s="12" t="s">
        <v>276</v>
      </c>
      <c r="C226" s="12" t="s">
        <v>436</v>
      </c>
      <c r="D226" s="12" t="s">
        <v>618</v>
      </c>
      <c r="E226" s="12" t="s">
        <v>581</v>
      </c>
      <c r="F226" s="7" t="s">
        <v>315</v>
      </c>
      <c r="G226" s="7" t="s">
        <v>639</v>
      </c>
      <c r="H226" s="7">
        <v>43</v>
      </c>
      <c r="I226" s="7">
        <v>17</v>
      </c>
      <c r="J226" s="7">
        <v>0</v>
      </c>
      <c r="K226" s="14">
        <v>0.39534883720930231</v>
      </c>
      <c r="L226" s="18">
        <v>0</v>
      </c>
      <c r="M226" s="17">
        <v>0</v>
      </c>
      <c r="N226" s="19">
        <f t="shared" si="3"/>
        <v>0.39534883720930231</v>
      </c>
    </row>
    <row r="227" spans="1:14" x14ac:dyDescent="0.25">
      <c r="A227">
        <v>155</v>
      </c>
      <c r="B227" s="12" t="s">
        <v>206</v>
      </c>
      <c r="C227" s="12" t="s">
        <v>318</v>
      </c>
      <c r="D227" s="12" t="s">
        <v>623</v>
      </c>
      <c r="E227" s="12" t="s">
        <v>323</v>
      </c>
      <c r="F227" s="7" t="s">
        <v>310</v>
      </c>
      <c r="G227" s="7" t="s">
        <v>301</v>
      </c>
      <c r="H227" s="7">
        <v>82</v>
      </c>
      <c r="I227" s="7">
        <v>32</v>
      </c>
      <c r="J227" s="7">
        <v>0</v>
      </c>
      <c r="K227" s="14">
        <v>0.3902439024390244</v>
      </c>
      <c r="L227" s="18">
        <v>0</v>
      </c>
      <c r="M227" s="17">
        <v>0</v>
      </c>
      <c r="N227" s="19">
        <f t="shared" si="3"/>
        <v>0.3902439024390244</v>
      </c>
    </row>
    <row r="228" spans="1:14" x14ac:dyDescent="0.25">
      <c r="A228">
        <v>71</v>
      </c>
      <c r="B228" s="12" t="s">
        <v>240</v>
      </c>
      <c r="C228" s="12" t="s">
        <v>357</v>
      </c>
      <c r="D228" s="12" t="s">
        <v>600</v>
      </c>
      <c r="E228" s="12" t="s">
        <v>405</v>
      </c>
      <c r="F228" s="7" t="s">
        <v>311</v>
      </c>
      <c r="G228" s="7" t="s">
        <v>639</v>
      </c>
      <c r="H228" s="7">
        <v>41</v>
      </c>
      <c r="I228" s="7">
        <v>15</v>
      </c>
      <c r="J228" s="7">
        <v>0</v>
      </c>
      <c r="K228" s="14">
        <v>0.36585365853658541</v>
      </c>
      <c r="L228" s="18">
        <v>0</v>
      </c>
      <c r="M228" s="17">
        <v>0</v>
      </c>
      <c r="N228" s="19">
        <f t="shared" si="3"/>
        <v>0.36585365853658541</v>
      </c>
    </row>
    <row r="229" spans="1:14" x14ac:dyDescent="0.25">
      <c r="A229">
        <v>285</v>
      </c>
      <c r="B229" s="12" t="s">
        <v>265</v>
      </c>
      <c r="C229" s="12" t="s">
        <v>362</v>
      </c>
      <c r="D229" s="12" t="s">
        <v>606</v>
      </c>
      <c r="E229" s="12" t="s">
        <v>584</v>
      </c>
      <c r="F229" s="7" t="s">
        <v>315</v>
      </c>
      <c r="G229" s="7" t="s">
        <v>639</v>
      </c>
      <c r="H229" s="7">
        <v>66</v>
      </c>
      <c r="I229" s="7">
        <v>24</v>
      </c>
      <c r="J229" s="7">
        <v>0</v>
      </c>
      <c r="K229" s="14">
        <v>0.36363636363636359</v>
      </c>
      <c r="L229" s="18">
        <v>0</v>
      </c>
      <c r="M229" s="17">
        <v>0</v>
      </c>
      <c r="N229" s="19">
        <f t="shared" si="3"/>
        <v>0.36363636363636359</v>
      </c>
    </row>
    <row r="230" spans="1:14" x14ac:dyDescent="0.25">
      <c r="A230">
        <v>206</v>
      </c>
      <c r="B230" s="12" t="s">
        <v>70</v>
      </c>
      <c r="C230" s="12" t="s">
        <v>429</v>
      </c>
      <c r="D230" s="12" t="s">
        <v>615</v>
      </c>
      <c r="E230" s="12" t="s">
        <v>562</v>
      </c>
      <c r="F230" s="7" t="s">
        <v>315</v>
      </c>
      <c r="G230" s="7" t="s">
        <v>639</v>
      </c>
      <c r="H230" s="7">
        <v>488</v>
      </c>
      <c r="I230" s="7">
        <v>174</v>
      </c>
      <c r="J230" s="7">
        <v>0</v>
      </c>
      <c r="K230" s="14">
        <v>0.35655737704918028</v>
      </c>
      <c r="L230" s="18">
        <v>0</v>
      </c>
      <c r="M230" s="17">
        <v>0</v>
      </c>
      <c r="N230" s="19">
        <f t="shared" si="3"/>
        <v>0.35655737704918028</v>
      </c>
    </row>
    <row r="231" spans="1:14" x14ac:dyDescent="0.25">
      <c r="A231">
        <v>55</v>
      </c>
      <c r="B231" s="12" t="s">
        <v>6</v>
      </c>
      <c r="C231" s="12" t="s">
        <v>338</v>
      </c>
      <c r="D231" s="12" t="s">
        <v>602</v>
      </c>
      <c r="E231" s="12" t="s">
        <v>339</v>
      </c>
      <c r="F231" s="7" t="s">
        <v>310</v>
      </c>
      <c r="G231" s="7" t="s">
        <v>639</v>
      </c>
      <c r="H231" s="7">
        <v>761</v>
      </c>
      <c r="I231" s="7">
        <v>264</v>
      </c>
      <c r="J231" s="7">
        <v>0</v>
      </c>
      <c r="K231" s="14">
        <v>0.34691195795006569</v>
      </c>
      <c r="L231" s="18">
        <v>0</v>
      </c>
      <c r="M231" s="17">
        <v>0</v>
      </c>
      <c r="N231" s="19">
        <f t="shared" si="3"/>
        <v>0.34691195795006569</v>
      </c>
    </row>
    <row r="232" spans="1:14" x14ac:dyDescent="0.25">
      <c r="A232">
        <v>149</v>
      </c>
      <c r="B232" s="12" t="s">
        <v>175</v>
      </c>
      <c r="C232" s="12" t="s">
        <v>441</v>
      </c>
      <c r="D232" s="12" t="s">
        <v>627</v>
      </c>
      <c r="E232" s="12" t="s">
        <v>461</v>
      </c>
      <c r="F232" s="7" t="s">
        <v>313</v>
      </c>
      <c r="G232" s="7" t="s">
        <v>301</v>
      </c>
      <c r="H232" s="7">
        <v>416</v>
      </c>
      <c r="I232" s="7">
        <v>135</v>
      </c>
      <c r="J232" s="7">
        <v>0</v>
      </c>
      <c r="K232" s="14">
        <v>0.32451923076923078</v>
      </c>
      <c r="L232" s="18">
        <v>0</v>
      </c>
      <c r="M232" s="17">
        <v>0</v>
      </c>
      <c r="N232" s="19">
        <f t="shared" si="3"/>
        <v>0.32451923076923078</v>
      </c>
    </row>
    <row r="233" spans="1:14" x14ac:dyDescent="0.25">
      <c r="A233">
        <v>0</v>
      </c>
      <c r="B233" s="12" t="s">
        <v>287</v>
      </c>
      <c r="C233" s="12" t="s">
        <v>376</v>
      </c>
      <c r="D233" s="12" t="s">
        <v>609</v>
      </c>
      <c r="E233" s="12" t="s">
        <v>425</v>
      </c>
      <c r="F233" s="7" t="s">
        <v>312</v>
      </c>
      <c r="G233" s="7" t="s">
        <v>638</v>
      </c>
      <c r="H233" s="7">
        <v>34</v>
      </c>
      <c r="I233" s="7">
        <v>11</v>
      </c>
      <c r="J233" s="7">
        <v>0</v>
      </c>
      <c r="K233" s="14">
        <v>0.3235294117647059</v>
      </c>
      <c r="L233" s="18">
        <v>0</v>
      </c>
      <c r="M233" s="17">
        <v>0</v>
      </c>
      <c r="N233" s="19">
        <f t="shared" si="3"/>
        <v>0.3235294117647059</v>
      </c>
    </row>
    <row r="234" spans="1:14" x14ac:dyDescent="0.25">
      <c r="A234">
        <v>119</v>
      </c>
      <c r="B234" s="12" t="s">
        <v>266</v>
      </c>
      <c r="C234" s="12" t="s">
        <v>336</v>
      </c>
      <c r="D234" s="12" t="s">
        <v>624</v>
      </c>
      <c r="E234" s="12" t="s">
        <v>372</v>
      </c>
      <c r="F234" s="7" t="s">
        <v>311</v>
      </c>
      <c r="G234" s="7" t="s">
        <v>301</v>
      </c>
      <c r="H234" s="7">
        <v>25</v>
      </c>
      <c r="I234" s="7">
        <v>8</v>
      </c>
      <c r="J234" s="7">
        <v>0</v>
      </c>
      <c r="K234" s="14">
        <v>0.32</v>
      </c>
      <c r="L234" s="18">
        <v>0</v>
      </c>
      <c r="M234" s="17">
        <v>0</v>
      </c>
      <c r="N234" s="19">
        <f t="shared" si="3"/>
        <v>0.32</v>
      </c>
    </row>
    <row r="235" spans="1:14" x14ac:dyDescent="0.25">
      <c r="A235">
        <v>176</v>
      </c>
      <c r="B235" s="12" t="s">
        <v>202</v>
      </c>
      <c r="C235" s="12" t="s">
        <v>432</v>
      </c>
      <c r="D235" s="12" t="s">
        <v>616</v>
      </c>
      <c r="E235" s="12" t="s">
        <v>571</v>
      </c>
      <c r="F235" s="7" t="s">
        <v>315</v>
      </c>
      <c r="G235" s="7" t="s">
        <v>639</v>
      </c>
      <c r="H235" s="7">
        <v>73</v>
      </c>
      <c r="I235" s="7">
        <v>23</v>
      </c>
      <c r="J235" s="7">
        <v>0</v>
      </c>
      <c r="K235" s="14">
        <v>0.31506849315068491</v>
      </c>
      <c r="L235" s="18">
        <v>0</v>
      </c>
      <c r="M235" s="17">
        <v>0</v>
      </c>
      <c r="N235" s="19">
        <f t="shared" si="3"/>
        <v>0.31506849315068491</v>
      </c>
    </row>
    <row r="236" spans="1:14" x14ac:dyDescent="0.25">
      <c r="A236">
        <v>46</v>
      </c>
      <c r="B236" s="12" t="s">
        <v>277</v>
      </c>
      <c r="C236" s="12" t="s">
        <v>376</v>
      </c>
      <c r="D236" s="12" t="s">
        <v>609</v>
      </c>
      <c r="E236" s="12" t="s">
        <v>557</v>
      </c>
      <c r="F236" s="7" t="s">
        <v>315</v>
      </c>
      <c r="G236" s="7" t="s">
        <v>638</v>
      </c>
      <c r="H236" s="7">
        <v>13</v>
      </c>
      <c r="I236" s="7">
        <v>4</v>
      </c>
      <c r="J236" s="7">
        <v>0</v>
      </c>
      <c r="K236" s="14">
        <v>0.30769230769230771</v>
      </c>
      <c r="L236" s="18">
        <v>0</v>
      </c>
      <c r="M236" s="17">
        <v>0</v>
      </c>
      <c r="N236" s="19">
        <f t="shared" si="3"/>
        <v>0.30769230769230771</v>
      </c>
    </row>
    <row r="237" spans="1:14" x14ac:dyDescent="0.25">
      <c r="A237">
        <v>70</v>
      </c>
      <c r="B237" s="12" t="s">
        <v>246</v>
      </c>
      <c r="C237" s="12" t="s">
        <v>357</v>
      </c>
      <c r="D237" s="12" t="s">
        <v>600</v>
      </c>
      <c r="E237" s="12" t="s">
        <v>406</v>
      </c>
      <c r="F237" s="7" t="s">
        <v>311</v>
      </c>
      <c r="G237" s="7" t="s">
        <v>639</v>
      </c>
      <c r="H237" s="7">
        <v>20</v>
      </c>
      <c r="I237" s="7">
        <v>6</v>
      </c>
      <c r="J237" s="7">
        <v>0</v>
      </c>
      <c r="K237" s="14">
        <v>0.3</v>
      </c>
      <c r="L237" s="18">
        <v>0</v>
      </c>
      <c r="M237" s="17">
        <v>0</v>
      </c>
      <c r="N237" s="19">
        <f t="shared" si="3"/>
        <v>0.3</v>
      </c>
    </row>
    <row r="238" spans="1:14" x14ac:dyDescent="0.25">
      <c r="A238">
        <v>113</v>
      </c>
      <c r="B238" s="12" t="s">
        <v>159</v>
      </c>
      <c r="C238" s="12" t="s">
        <v>354</v>
      </c>
      <c r="D238" s="12" t="s">
        <v>625</v>
      </c>
      <c r="E238" s="12" t="s">
        <v>368</v>
      </c>
      <c r="F238" s="7" t="s">
        <v>311</v>
      </c>
      <c r="G238" s="7" t="s">
        <v>301</v>
      </c>
      <c r="H238" s="7">
        <v>11</v>
      </c>
      <c r="I238" s="7">
        <v>3</v>
      </c>
      <c r="J238" s="7">
        <v>0</v>
      </c>
      <c r="K238" s="14">
        <v>0.27272727272727271</v>
      </c>
      <c r="L238" s="18">
        <v>0</v>
      </c>
      <c r="M238" s="17">
        <v>0</v>
      </c>
      <c r="N238" s="19">
        <f t="shared" si="3"/>
        <v>0.27272727272727271</v>
      </c>
    </row>
    <row r="239" spans="1:14" x14ac:dyDescent="0.25">
      <c r="A239">
        <v>125</v>
      </c>
      <c r="B239" s="12" t="s">
        <v>272</v>
      </c>
      <c r="C239" s="12" t="s">
        <v>336</v>
      </c>
      <c r="D239" s="12" t="s">
        <v>624</v>
      </c>
      <c r="E239" s="12" t="s">
        <v>552</v>
      </c>
      <c r="F239" s="7" t="s">
        <v>315</v>
      </c>
      <c r="G239" s="7" t="s">
        <v>301</v>
      </c>
      <c r="H239" s="7">
        <v>41</v>
      </c>
      <c r="I239" s="7">
        <v>11</v>
      </c>
      <c r="J239" s="7">
        <v>0</v>
      </c>
      <c r="K239" s="14">
        <v>0.26829268292682928</v>
      </c>
      <c r="L239" s="18">
        <v>0</v>
      </c>
      <c r="M239" s="17">
        <v>0</v>
      </c>
      <c r="N239" s="19">
        <f t="shared" si="3"/>
        <v>0.26829268292682928</v>
      </c>
    </row>
    <row r="240" spans="1:14" x14ac:dyDescent="0.25">
      <c r="A240">
        <v>267</v>
      </c>
      <c r="B240" s="12" t="s">
        <v>169</v>
      </c>
      <c r="C240" s="12" t="s">
        <v>538</v>
      </c>
      <c r="D240" s="12" t="s">
        <v>620</v>
      </c>
      <c r="E240" s="12" t="s">
        <v>574</v>
      </c>
      <c r="F240" s="7" t="s">
        <v>315</v>
      </c>
      <c r="G240" s="7" t="s">
        <v>639</v>
      </c>
      <c r="H240" s="7">
        <v>41</v>
      </c>
      <c r="I240" s="7">
        <v>11</v>
      </c>
      <c r="J240" s="7">
        <v>0</v>
      </c>
      <c r="K240" s="14">
        <v>0.26829268292682928</v>
      </c>
      <c r="L240" s="18">
        <v>0</v>
      </c>
      <c r="M240" s="17">
        <v>0</v>
      </c>
      <c r="N240" s="19">
        <f t="shared" si="3"/>
        <v>0.26829268292682928</v>
      </c>
    </row>
    <row r="241" spans="1:14" x14ac:dyDescent="0.25">
      <c r="A241">
        <v>131</v>
      </c>
      <c r="B241" s="12" t="s">
        <v>255</v>
      </c>
      <c r="C241" s="12" t="s">
        <v>492</v>
      </c>
      <c r="D241" s="12" t="s">
        <v>629</v>
      </c>
      <c r="E241" s="12" t="s">
        <v>493</v>
      </c>
      <c r="F241" s="7" t="s">
        <v>314</v>
      </c>
      <c r="G241" s="7" t="s">
        <v>301</v>
      </c>
      <c r="H241" s="7">
        <v>19</v>
      </c>
      <c r="I241" s="7">
        <v>5</v>
      </c>
      <c r="J241" s="7">
        <v>0</v>
      </c>
      <c r="K241" s="14">
        <v>0.26315789473684209</v>
      </c>
      <c r="L241" s="18">
        <v>0</v>
      </c>
      <c r="M241" s="17">
        <v>0</v>
      </c>
      <c r="N241" s="19">
        <f t="shared" si="3"/>
        <v>0.26315789473684209</v>
      </c>
    </row>
    <row r="242" spans="1:14" x14ac:dyDescent="0.25">
      <c r="A242">
        <v>101</v>
      </c>
      <c r="B242" s="12" t="s">
        <v>225</v>
      </c>
      <c r="C242" s="12" t="s">
        <v>410</v>
      </c>
      <c r="D242" s="12" t="s">
        <v>626</v>
      </c>
      <c r="E242" s="12" t="s">
        <v>484</v>
      </c>
      <c r="F242" s="7" t="s">
        <v>314</v>
      </c>
      <c r="G242" s="7" t="s">
        <v>301</v>
      </c>
      <c r="H242" s="7">
        <v>103</v>
      </c>
      <c r="I242" s="7">
        <v>27</v>
      </c>
      <c r="J242" s="7">
        <v>0</v>
      </c>
      <c r="K242" s="14">
        <v>0.26213592233009708</v>
      </c>
      <c r="L242" s="18">
        <v>0</v>
      </c>
      <c r="M242" s="17">
        <v>0</v>
      </c>
      <c r="N242" s="19">
        <f t="shared" si="3"/>
        <v>0.26213592233009708</v>
      </c>
    </row>
    <row r="243" spans="1:14" x14ac:dyDescent="0.25">
      <c r="A243">
        <v>14</v>
      </c>
      <c r="B243" s="12" t="s">
        <v>239</v>
      </c>
      <c r="C243" s="12" t="s">
        <v>376</v>
      </c>
      <c r="D243" s="12" t="s">
        <v>609</v>
      </c>
      <c r="E243" s="12" t="s">
        <v>422</v>
      </c>
      <c r="F243" s="7" t="s">
        <v>312</v>
      </c>
      <c r="G243" s="7" t="s">
        <v>638</v>
      </c>
      <c r="H243" s="7">
        <v>12</v>
      </c>
      <c r="I243" s="7">
        <v>3</v>
      </c>
      <c r="J243" s="7">
        <v>0</v>
      </c>
      <c r="K243" s="14">
        <v>0.25</v>
      </c>
      <c r="L243" s="18">
        <v>0</v>
      </c>
      <c r="M243" s="17">
        <v>0</v>
      </c>
      <c r="N243" s="19">
        <f t="shared" si="3"/>
        <v>0.25</v>
      </c>
    </row>
    <row r="244" spans="1:14" x14ac:dyDescent="0.25">
      <c r="A244">
        <v>171</v>
      </c>
      <c r="B244" s="12" t="s">
        <v>136</v>
      </c>
      <c r="C244" s="12" t="s">
        <v>318</v>
      </c>
      <c r="D244" s="12" t="s">
        <v>623</v>
      </c>
      <c r="E244" s="12" t="s">
        <v>334</v>
      </c>
      <c r="F244" s="7" t="s">
        <v>310</v>
      </c>
      <c r="G244" s="7" t="s">
        <v>301</v>
      </c>
      <c r="H244" s="7">
        <v>310</v>
      </c>
      <c r="I244" s="7">
        <v>76</v>
      </c>
      <c r="J244" s="7">
        <v>0</v>
      </c>
      <c r="K244" s="14">
        <v>0.24516129032258061</v>
      </c>
      <c r="L244" s="18">
        <v>0</v>
      </c>
      <c r="M244" s="17">
        <v>0</v>
      </c>
      <c r="N244" s="19">
        <f t="shared" si="3"/>
        <v>0.24516129032258061</v>
      </c>
    </row>
    <row r="245" spans="1:14" x14ac:dyDescent="0.25">
      <c r="A245">
        <v>127</v>
      </c>
      <c r="B245" s="12" t="s">
        <v>170</v>
      </c>
      <c r="C245" s="12" t="s">
        <v>336</v>
      </c>
      <c r="D245" s="12" t="s">
        <v>624</v>
      </c>
      <c r="E245" s="12" t="s">
        <v>337</v>
      </c>
      <c r="F245" s="7" t="s">
        <v>310</v>
      </c>
      <c r="G245" s="7" t="s">
        <v>301</v>
      </c>
      <c r="H245" s="7">
        <v>140</v>
      </c>
      <c r="I245" s="7">
        <v>31</v>
      </c>
      <c r="J245" s="7">
        <v>0</v>
      </c>
      <c r="K245" s="14">
        <v>0.22142857142857139</v>
      </c>
      <c r="L245" s="18">
        <v>0</v>
      </c>
      <c r="M245" s="17">
        <v>0</v>
      </c>
      <c r="N245" s="19">
        <f t="shared" si="3"/>
        <v>0.22142857142857139</v>
      </c>
    </row>
    <row r="246" spans="1:14" x14ac:dyDescent="0.25">
      <c r="A246">
        <v>120</v>
      </c>
      <c r="B246" s="12" t="s">
        <v>87</v>
      </c>
      <c r="C246" s="12" t="s">
        <v>336</v>
      </c>
      <c r="D246" s="12" t="s">
        <v>624</v>
      </c>
      <c r="E246" s="12" t="s">
        <v>482</v>
      </c>
      <c r="F246" s="7" t="s">
        <v>314</v>
      </c>
      <c r="G246" s="7" t="s">
        <v>301</v>
      </c>
      <c r="H246" s="7">
        <v>429</v>
      </c>
      <c r="I246" s="7">
        <v>93</v>
      </c>
      <c r="J246" s="7">
        <v>0</v>
      </c>
      <c r="K246" s="14">
        <v>0.2167832167832168</v>
      </c>
      <c r="L246" s="18">
        <v>0</v>
      </c>
      <c r="M246" s="17">
        <v>0</v>
      </c>
      <c r="N246" s="19">
        <f t="shared" si="3"/>
        <v>0.2167832167832168</v>
      </c>
    </row>
    <row r="247" spans="1:14" x14ac:dyDescent="0.25">
      <c r="A247">
        <v>203</v>
      </c>
      <c r="B247" s="12" t="s">
        <v>117</v>
      </c>
      <c r="C247" s="12" t="s">
        <v>429</v>
      </c>
      <c r="D247" s="12" t="s">
        <v>615</v>
      </c>
      <c r="E247" s="12" t="s">
        <v>565</v>
      </c>
      <c r="F247" s="7" t="s">
        <v>315</v>
      </c>
      <c r="G247" s="7" t="s">
        <v>639</v>
      </c>
      <c r="H247" s="7">
        <v>127</v>
      </c>
      <c r="I247" s="7">
        <v>26</v>
      </c>
      <c r="J247" s="7">
        <v>0</v>
      </c>
      <c r="K247" s="14">
        <v>0.20472440944881889</v>
      </c>
      <c r="L247" s="18">
        <v>0</v>
      </c>
      <c r="M247" s="17">
        <v>0</v>
      </c>
      <c r="N247" s="19">
        <f t="shared" si="3"/>
        <v>0.20472440944881889</v>
      </c>
    </row>
    <row r="248" spans="1:14" x14ac:dyDescent="0.25">
      <c r="A248">
        <v>17</v>
      </c>
      <c r="B248" s="12" t="s">
        <v>72</v>
      </c>
      <c r="C248" s="12" t="s">
        <v>376</v>
      </c>
      <c r="D248" s="12" t="s">
        <v>609</v>
      </c>
      <c r="E248" s="12" t="s">
        <v>553</v>
      </c>
      <c r="F248" s="7" t="s">
        <v>315</v>
      </c>
      <c r="G248" s="7" t="s">
        <v>638</v>
      </c>
      <c r="H248" s="7">
        <v>128</v>
      </c>
      <c r="I248" s="7">
        <v>24</v>
      </c>
      <c r="J248" s="7">
        <v>0</v>
      </c>
      <c r="K248" s="14">
        <v>0.1875</v>
      </c>
      <c r="L248" s="18">
        <v>0</v>
      </c>
      <c r="M248" s="17">
        <v>0</v>
      </c>
      <c r="N248" s="19">
        <f t="shared" si="3"/>
        <v>0.1875</v>
      </c>
    </row>
    <row r="249" spans="1:14" x14ac:dyDescent="0.25">
      <c r="A249">
        <v>53</v>
      </c>
      <c r="B249" s="12" t="s">
        <v>132</v>
      </c>
      <c r="C249" s="12" t="s">
        <v>433</v>
      </c>
      <c r="D249" s="12" t="s">
        <v>617</v>
      </c>
      <c r="E249" s="12" t="s">
        <v>345</v>
      </c>
      <c r="F249" s="7" t="s">
        <v>312</v>
      </c>
      <c r="G249" s="7" t="s">
        <v>639</v>
      </c>
      <c r="H249" s="7">
        <v>17</v>
      </c>
      <c r="I249" s="7">
        <v>3</v>
      </c>
      <c r="J249" s="7">
        <v>0</v>
      </c>
      <c r="K249" s="14">
        <v>0.1764705882352941</v>
      </c>
      <c r="L249" s="18">
        <v>0</v>
      </c>
      <c r="M249" s="17">
        <v>0</v>
      </c>
      <c r="N249" s="19">
        <f t="shared" si="3"/>
        <v>0.1764705882352941</v>
      </c>
    </row>
    <row r="250" spans="1:14" x14ac:dyDescent="0.25">
      <c r="A250">
        <v>166</v>
      </c>
      <c r="B250" s="12" t="s">
        <v>201</v>
      </c>
      <c r="C250" s="12" t="s">
        <v>318</v>
      </c>
      <c r="D250" s="12" t="s">
        <v>623</v>
      </c>
      <c r="E250" s="12" t="s">
        <v>322</v>
      </c>
      <c r="F250" s="7" t="s">
        <v>310</v>
      </c>
      <c r="G250" s="7" t="s">
        <v>301</v>
      </c>
      <c r="H250" s="7">
        <v>53</v>
      </c>
      <c r="I250" s="7">
        <v>9</v>
      </c>
      <c r="J250" s="7">
        <v>0</v>
      </c>
      <c r="K250" s="14">
        <v>0.169811320754717</v>
      </c>
      <c r="L250" s="18">
        <v>0</v>
      </c>
      <c r="M250" s="17">
        <v>0</v>
      </c>
      <c r="N250" s="19">
        <f t="shared" si="3"/>
        <v>0.169811320754717</v>
      </c>
    </row>
    <row r="251" spans="1:14" x14ac:dyDescent="0.25">
      <c r="A251">
        <v>157</v>
      </c>
      <c r="B251" s="12" t="s">
        <v>286</v>
      </c>
      <c r="C251" s="12" t="s">
        <v>318</v>
      </c>
      <c r="D251" s="12" t="s">
        <v>623</v>
      </c>
      <c r="E251" s="12" t="s">
        <v>329</v>
      </c>
      <c r="F251" s="7" t="s">
        <v>310</v>
      </c>
      <c r="G251" s="7" t="s">
        <v>301</v>
      </c>
      <c r="H251" s="7">
        <v>18</v>
      </c>
      <c r="I251" s="7">
        <v>3</v>
      </c>
      <c r="J251" s="7">
        <v>0</v>
      </c>
      <c r="K251" s="14">
        <v>0.16666666666666671</v>
      </c>
      <c r="L251" s="18">
        <v>0</v>
      </c>
      <c r="M251" s="17">
        <v>0</v>
      </c>
      <c r="N251" s="19">
        <f t="shared" si="3"/>
        <v>0.16666666666666671</v>
      </c>
    </row>
    <row r="252" spans="1:14" x14ac:dyDescent="0.25">
      <c r="A252">
        <v>264</v>
      </c>
      <c r="B252" s="12" t="s">
        <v>183</v>
      </c>
      <c r="C252" s="12" t="s">
        <v>359</v>
      </c>
      <c r="D252" s="12" t="s">
        <v>605</v>
      </c>
      <c r="E252" s="12" t="s">
        <v>345</v>
      </c>
      <c r="F252" s="7" t="s">
        <v>314</v>
      </c>
      <c r="G252" s="7" t="s">
        <v>639</v>
      </c>
      <c r="H252" s="7">
        <v>152</v>
      </c>
      <c r="I252" s="7">
        <v>24</v>
      </c>
      <c r="J252" s="7">
        <v>0</v>
      </c>
      <c r="K252" s="14">
        <v>0.15789473684210531</v>
      </c>
      <c r="L252" s="18">
        <v>0</v>
      </c>
      <c r="M252" s="17">
        <v>0</v>
      </c>
      <c r="N252" s="19">
        <f t="shared" si="3"/>
        <v>0.15789473684210531</v>
      </c>
    </row>
    <row r="253" spans="1:14" x14ac:dyDescent="0.25">
      <c r="A253">
        <v>126</v>
      </c>
      <c r="B253" s="12" t="s">
        <v>235</v>
      </c>
      <c r="C253" s="12" t="s">
        <v>336</v>
      </c>
      <c r="D253" s="12" t="s">
        <v>624</v>
      </c>
      <c r="E253" s="12" t="s">
        <v>491</v>
      </c>
      <c r="F253" s="7" t="s">
        <v>314</v>
      </c>
      <c r="G253" s="7" t="s">
        <v>301</v>
      </c>
      <c r="H253" s="7">
        <v>39</v>
      </c>
      <c r="I253" s="7">
        <v>6</v>
      </c>
      <c r="J253" s="7">
        <v>0</v>
      </c>
      <c r="K253" s="14">
        <v>0.15384615384615391</v>
      </c>
      <c r="L253" s="18">
        <v>0</v>
      </c>
      <c r="M253" s="17">
        <v>0</v>
      </c>
      <c r="N253" s="19">
        <f t="shared" si="3"/>
        <v>0.15384615384615391</v>
      </c>
    </row>
    <row r="254" spans="1:14" x14ac:dyDescent="0.25">
      <c r="A254">
        <v>128</v>
      </c>
      <c r="B254" s="12" t="s">
        <v>122</v>
      </c>
      <c r="C254" s="12" t="s">
        <v>336</v>
      </c>
      <c r="D254" s="12" t="s">
        <v>624</v>
      </c>
      <c r="E254" s="12" t="s">
        <v>489</v>
      </c>
      <c r="F254" s="7" t="s">
        <v>314</v>
      </c>
      <c r="G254" s="7" t="s">
        <v>301</v>
      </c>
      <c r="H254" s="7">
        <v>65</v>
      </c>
      <c r="I254" s="7">
        <v>9</v>
      </c>
      <c r="J254" s="7">
        <v>0</v>
      </c>
      <c r="K254" s="14">
        <v>0.1384615384615385</v>
      </c>
      <c r="L254" s="18">
        <v>0</v>
      </c>
      <c r="M254" s="17">
        <v>0</v>
      </c>
      <c r="N254" s="19">
        <f t="shared" si="3"/>
        <v>0.1384615384615385</v>
      </c>
    </row>
    <row r="255" spans="1:14" x14ac:dyDescent="0.25">
      <c r="A255">
        <v>114</v>
      </c>
      <c r="B255" s="12" t="s">
        <v>274</v>
      </c>
      <c r="C255" s="12" t="s">
        <v>354</v>
      </c>
      <c r="D255" s="12" t="s">
        <v>625</v>
      </c>
      <c r="E255" s="12" t="s">
        <v>355</v>
      </c>
      <c r="F255" s="7" t="s">
        <v>311</v>
      </c>
      <c r="G255" s="7" t="s">
        <v>301</v>
      </c>
      <c r="H255" s="7">
        <v>60</v>
      </c>
      <c r="I255" s="7">
        <v>8</v>
      </c>
      <c r="J255" s="7">
        <v>0</v>
      </c>
      <c r="K255" s="14">
        <v>0.1333333333333333</v>
      </c>
      <c r="L255" s="18">
        <v>0</v>
      </c>
      <c r="M255" s="17">
        <v>0</v>
      </c>
      <c r="N255" s="19">
        <f t="shared" si="3"/>
        <v>0.1333333333333333</v>
      </c>
    </row>
    <row r="256" spans="1:14" x14ac:dyDescent="0.25">
      <c r="A256">
        <v>234</v>
      </c>
      <c r="B256" s="12" t="s">
        <v>253</v>
      </c>
      <c r="C256" s="12" t="s">
        <v>366</v>
      </c>
      <c r="D256" s="12" t="s">
        <v>608</v>
      </c>
      <c r="E256" s="12" t="s">
        <v>360</v>
      </c>
      <c r="F256" s="7" t="s">
        <v>311</v>
      </c>
      <c r="G256" s="7" t="s">
        <v>639</v>
      </c>
      <c r="H256" s="7">
        <v>24</v>
      </c>
      <c r="I256" s="7">
        <v>3</v>
      </c>
      <c r="J256" s="7">
        <v>0</v>
      </c>
      <c r="K256" s="14">
        <v>0.125</v>
      </c>
      <c r="L256" s="18">
        <v>0</v>
      </c>
      <c r="M256" s="17">
        <v>0</v>
      </c>
      <c r="N256" s="19">
        <f t="shared" si="3"/>
        <v>0.125</v>
      </c>
    </row>
    <row r="257" spans="1:14" x14ac:dyDescent="0.25">
      <c r="A257">
        <v>169</v>
      </c>
      <c r="B257" s="12" t="s">
        <v>44</v>
      </c>
      <c r="C257" s="12" t="s">
        <v>318</v>
      </c>
      <c r="D257" s="12" t="s">
        <v>623</v>
      </c>
      <c r="E257" s="12" t="s">
        <v>331</v>
      </c>
      <c r="F257" s="7" t="s">
        <v>310</v>
      </c>
      <c r="G257" s="7" t="s">
        <v>301</v>
      </c>
      <c r="H257" s="7">
        <v>406</v>
      </c>
      <c r="I257" s="7">
        <v>49</v>
      </c>
      <c r="J257" s="7">
        <v>0</v>
      </c>
      <c r="K257" s="14">
        <v>0.1206896551724138</v>
      </c>
      <c r="L257" s="18">
        <v>0</v>
      </c>
      <c r="M257" s="17">
        <v>0</v>
      </c>
      <c r="N257" s="19">
        <f t="shared" si="3"/>
        <v>0.1206896551724138</v>
      </c>
    </row>
    <row r="258" spans="1:14" x14ac:dyDescent="0.25">
      <c r="A258">
        <v>57</v>
      </c>
      <c r="B258" s="12" t="s">
        <v>106</v>
      </c>
      <c r="C258" s="12" t="s">
        <v>338</v>
      </c>
      <c r="D258" s="12" t="s">
        <v>602</v>
      </c>
      <c r="E258" s="12" t="s">
        <v>536</v>
      </c>
      <c r="F258" s="7" t="s">
        <v>314</v>
      </c>
      <c r="G258" s="7" t="s">
        <v>639</v>
      </c>
      <c r="H258" s="7">
        <v>607</v>
      </c>
      <c r="I258" s="7">
        <v>72</v>
      </c>
      <c r="J258" s="7">
        <v>0</v>
      </c>
      <c r="K258" s="14">
        <v>0.1186161449752883</v>
      </c>
      <c r="L258" s="18">
        <v>0</v>
      </c>
      <c r="M258" s="17">
        <v>0</v>
      </c>
      <c r="N258" s="19">
        <f t="shared" ref="N258:N290" si="4">K258+L258</f>
        <v>0.1186161449752883</v>
      </c>
    </row>
    <row r="259" spans="1:14" x14ac:dyDescent="0.25">
      <c r="A259">
        <v>130</v>
      </c>
      <c r="B259" s="12" t="s">
        <v>237</v>
      </c>
      <c r="C259" s="12" t="s">
        <v>492</v>
      </c>
      <c r="D259" s="12" t="s">
        <v>629</v>
      </c>
      <c r="E259" s="12" t="s">
        <v>551</v>
      </c>
      <c r="F259" s="7" t="s">
        <v>315</v>
      </c>
      <c r="G259" s="7" t="s">
        <v>301</v>
      </c>
      <c r="H259" s="7">
        <v>17</v>
      </c>
      <c r="I259" s="7">
        <v>2</v>
      </c>
      <c r="J259" s="7">
        <v>0</v>
      </c>
      <c r="K259" s="14">
        <v>0.1176470588235294</v>
      </c>
      <c r="L259" s="18">
        <v>0</v>
      </c>
      <c r="M259" s="17">
        <v>0</v>
      </c>
      <c r="N259" s="19">
        <f t="shared" si="4"/>
        <v>0.1176470588235294</v>
      </c>
    </row>
    <row r="260" spans="1:14" x14ac:dyDescent="0.25">
      <c r="A260">
        <v>161</v>
      </c>
      <c r="B260" s="12" t="s">
        <v>260</v>
      </c>
      <c r="C260" s="12" t="s">
        <v>318</v>
      </c>
      <c r="D260" s="12" t="s">
        <v>623</v>
      </c>
      <c r="E260" s="12" t="s">
        <v>328</v>
      </c>
      <c r="F260" s="7" t="s">
        <v>310</v>
      </c>
      <c r="G260" s="7" t="s">
        <v>301</v>
      </c>
      <c r="H260" s="7">
        <v>17</v>
      </c>
      <c r="I260" s="7">
        <v>2</v>
      </c>
      <c r="J260" s="7">
        <v>0</v>
      </c>
      <c r="K260" s="14">
        <v>0.1176470588235294</v>
      </c>
      <c r="L260" s="18">
        <v>0</v>
      </c>
      <c r="M260" s="17">
        <v>0</v>
      </c>
      <c r="N260" s="19">
        <f t="shared" si="4"/>
        <v>0.1176470588235294</v>
      </c>
    </row>
    <row r="261" spans="1:14" x14ac:dyDescent="0.25">
      <c r="A261">
        <v>184</v>
      </c>
      <c r="B261" s="12" t="s">
        <v>26</v>
      </c>
      <c r="C261" s="12" t="s">
        <v>364</v>
      </c>
      <c r="D261" s="12" t="s">
        <v>607</v>
      </c>
      <c r="E261" s="12" t="s">
        <v>592</v>
      </c>
      <c r="F261" s="7" t="s">
        <v>314</v>
      </c>
      <c r="G261" s="7" t="s">
        <v>639</v>
      </c>
      <c r="H261" s="7">
        <v>112</v>
      </c>
      <c r="I261" s="7">
        <v>13</v>
      </c>
      <c r="J261" s="7">
        <v>0</v>
      </c>
      <c r="K261" s="14">
        <v>0.1160714285714286</v>
      </c>
      <c r="L261" s="18">
        <v>0</v>
      </c>
      <c r="M261" s="17">
        <v>0</v>
      </c>
      <c r="N261" s="19">
        <f t="shared" si="4"/>
        <v>0.1160714285714286</v>
      </c>
    </row>
    <row r="262" spans="1:14" x14ac:dyDescent="0.25">
      <c r="A262">
        <v>257</v>
      </c>
      <c r="B262" s="12" t="s">
        <v>24</v>
      </c>
      <c r="C262" s="12" t="s">
        <v>586</v>
      </c>
      <c r="D262" s="12" t="s">
        <v>601</v>
      </c>
      <c r="E262" s="12" t="s">
        <v>528</v>
      </c>
      <c r="F262" s="7" t="s">
        <v>314</v>
      </c>
      <c r="G262" s="7" t="s">
        <v>639</v>
      </c>
      <c r="H262" s="7">
        <v>35</v>
      </c>
      <c r="I262" s="7">
        <v>4</v>
      </c>
      <c r="J262" s="7">
        <v>0</v>
      </c>
      <c r="K262" s="14">
        <v>0.1142857142857143</v>
      </c>
      <c r="L262" s="18">
        <v>0</v>
      </c>
      <c r="M262" s="17">
        <v>0</v>
      </c>
      <c r="N262" s="19">
        <f t="shared" si="4"/>
        <v>0.1142857142857143</v>
      </c>
    </row>
    <row r="263" spans="1:14" x14ac:dyDescent="0.25">
      <c r="A263">
        <v>36</v>
      </c>
      <c r="B263" s="12" t="s">
        <v>27</v>
      </c>
      <c r="C263" s="12" t="s">
        <v>376</v>
      </c>
      <c r="D263" s="12" t="s">
        <v>609</v>
      </c>
      <c r="E263" s="12" t="s">
        <v>502</v>
      </c>
      <c r="F263" s="7" t="s">
        <v>314</v>
      </c>
      <c r="G263" s="7" t="s">
        <v>638</v>
      </c>
      <c r="H263" s="7">
        <v>251</v>
      </c>
      <c r="I263" s="7">
        <v>28</v>
      </c>
      <c r="J263" s="7">
        <v>0</v>
      </c>
      <c r="K263" s="14">
        <v>0.11155378486055779</v>
      </c>
      <c r="L263" s="18">
        <v>0</v>
      </c>
      <c r="M263" s="17">
        <v>0</v>
      </c>
      <c r="N263" s="19">
        <f t="shared" si="4"/>
        <v>0.11155378486055779</v>
      </c>
    </row>
    <row r="264" spans="1:14" x14ac:dyDescent="0.25">
      <c r="A264">
        <v>6</v>
      </c>
      <c r="B264" s="12" t="s">
        <v>19</v>
      </c>
      <c r="C264" s="12" t="s">
        <v>376</v>
      </c>
      <c r="D264" s="12" t="s">
        <v>609</v>
      </c>
      <c r="E264" s="12" t="s">
        <v>498</v>
      </c>
      <c r="F264" s="7" t="s">
        <v>314</v>
      </c>
      <c r="G264" s="7" t="s">
        <v>638</v>
      </c>
      <c r="H264" s="7">
        <v>909</v>
      </c>
      <c r="I264" s="7">
        <v>96</v>
      </c>
      <c r="J264" s="7">
        <v>0</v>
      </c>
      <c r="K264" s="14">
        <v>0.1056105610561056</v>
      </c>
      <c r="L264" s="18">
        <v>0</v>
      </c>
      <c r="M264" s="17">
        <v>0</v>
      </c>
      <c r="N264" s="19">
        <f t="shared" si="4"/>
        <v>0.1056105610561056</v>
      </c>
    </row>
    <row r="265" spans="1:14" x14ac:dyDescent="0.25">
      <c r="A265">
        <v>18</v>
      </c>
      <c r="B265" s="12" t="s">
        <v>261</v>
      </c>
      <c r="C265" s="12" t="s">
        <v>376</v>
      </c>
      <c r="D265" s="12" t="s">
        <v>609</v>
      </c>
      <c r="E265" s="12" t="s">
        <v>423</v>
      </c>
      <c r="F265" s="7" t="s">
        <v>312</v>
      </c>
      <c r="G265" s="7" t="s">
        <v>638</v>
      </c>
      <c r="H265" s="7">
        <v>19</v>
      </c>
      <c r="I265" s="7">
        <v>2</v>
      </c>
      <c r="J265" s="7">
        <v>0</v>
      </c>
      <c r="K265" s="14">
        <v>0.10526315789473679</v>
      </c>
      <c r="L265" s="18">
        <v>0</v>
      </c>
      <c r="M265" s="17">
        <v>0</v>
      </c>
      <c r="N265" s="19">
        <f t="shared" si="4"/>
        <v>0.10526315789473679</v>
      </c>
    </row>
    <row r="266" spans="1:14" x14ac:dyDescent="0.25">
      <c r="A266">
        <v>202</v>
      </c>
      <c r="B266" s="12" t="s">
        <v>227</v>
      </c>
      <c r="C266" s="12" t="s">
        <v>429</v>
      </c>
      <c r="D266" s="12" t="s">
        <v>615</v>
      </c>
      <c r="E266" s="12" t="s">
        <v>547</v>
      </c>
      <c r="F266" s="7" t="s">
        <v>314</v>
      </c>
      <c r="G266" s="7" t="s">
        <v>639</v>
      </c>
      <c r="H266" s="7">
        <v>81</v>
      </c>
      <c r="I266" s="7">
        <v>8</v>
      </c>
      <c r="J266" s="7">
        <v>0</v>
      </c>
      <c r="K266" s="14">
        <v>9.8765432098765427E-2</v>
      </c>
      <c r="L266" s="18">
        <v>0</v>
      </c>
      <c r="M266" s="17">
        <v>0</v>
      </c>
      <c r="N266" s="19">
        <f t="shared" si="4"/>
        <v>9.8765432098765427E-2</v>
      </c>
    </row>
    <row r="267" spans="1:14" x14ac:dyDescent="0.25">
      <c r="A267">
        <v>73</v>
      </c>
      <c r="B267" s="12" t="s">
        <v>218</v>
      </c>
      <c r="C267" s="12" t="s">
        <v>622</v>
      </c>
      <c r="D267" s="12" t="s">
        <v>218</v>
      </c>
      <c r="E267" s="12" t="s">
        <v>218</v>
      </c>
      <c r="F267" s="7" t="s">
        <v>314</v>
      </c>
      <c r="G267" s="7" t="s">
        <v>301</v>
      </c>
      <c r="H267" s="7">
        <v>21</v>
      </c>
      <c r="I267" s="7">
        <v>2</v>
      </c>
      <c r="J267" s="7">
        <v>0</v>
      </c>
      <c r="K267" s="14">
        <v>9.5238095238095233E-2</v>
      </c>
      <c r="L267" s="18">
        <v>0</v>
      </c>
      <c r="M267" s="17">
        <v>0</v>
      </c>
      <c r="N267" s="19">
        <f t="shared" si="4"/>
        <v>9.5238095238095233E-2</v>
      </c>
    </row>
    <row r="268" spans="1:14" x14ac:dyDescent="0.25">
      <c r="A268">
        <v>111</v>
      </c>
      <c r="B268" s="12" t="s">
        <v>214</v>
      </c>
      <c r="C268" s="12" t="s">
        <v>354</v>
      </c>
      <c r="D268" s="12" t="s">
        <v>625</v>
      </c>
      <c r="E268" s="12" t="s">
        <v>370</v>
      </c>
      <c r="F268" s="7" t="s">
        <v>311</v>
      </c>
      <c r="G268" s="7" t="s">
        <v>301</v>
      </c>
      <c r="H268" s="7">
        <v>23</v>
      </c>
      <c r="I268" s="7">
        <v>2</v>
      </c>
      <c r="J268" s="7">
        <v>0</v>
      </c>
      <c r="K268" s="14">
        <v>8.6956521739130432E-2</v>
      </c>
      <c r="L268" s="18">
        <v>0</v>
      </c>
      <c r="M268" s="17">
        <v>0</v>
      </c>
      <c r="N268" s="19">
        <f t="shared" si="4"/>
        <v>8.6956521739130432E-2</v>
      </c>
    </row>
    <row r="269" spans="1:14" x14ac:dyDescent="0.25">
      <c r="A269">
        <v>66</v>
      </c>
      <c r="B269" s="12" t="s">
        <v>179</v>
      </c>
      <c r="C269" s="12" t="s">
        <v>357</v>
      </c>
      <c r="D269" s="12" t="s">
        <v>600</v>
      </c>
      <c r="E269" s="12" t="s">
        <v>530</v>
      </c>
      <c r="F269" s="7" t="s">
        <v>314</v>
      </c>
      <c r="G269" s="7" t="s">
        <v>639</v>
      </c>
      <c r="H269" s="7">
        <v>96</v>
      </c>
      <c r="I269" s="7">
        <v>7</v>
      </c>
      <c r="J269" s="7">
        <v>0</v>
      </c>
      <c r="K269" s="14">
        <v>7.2916666666666671E-2</v>
      </c>
      <c r="L269" s="18">
        <v>0</v>
      </c>
      <c r="M269" s="17">
        <v>0</v>
      </c>
      <c r="N269" s="19">
        <f t="shared" si="4"/>
        <v>7.2916666666666671E-2</v>
      </c>
    </row>
    <row r="270" spans="1:14" x14ac:dyDescent="0.25">
      <c r="A270">
        <v>201</v>
      </c>
      <c r="B270" s="12" t="s">
        <v>269</v>
      </c>
      <c r="C270" s="12" t="s">
        <v>429</v>
      </c>
      <c r="D270" s="12" t="s">
        <v>615</v>
      </c>
      <c r="E270" s="12" t="s">
        <v>550</v>
      </c>
      <c r="F270" s="7" t="s">
        <v>314</v>
      </c>
      <c r="G270" s="7" t="s">
        <v>639</v>
      </c>
      <c r="H270" s="7">
        <v>44</v>
      </c>
      <c r="I270" s="7">
        <v>3</v>
      </c>
      <c r="J270" s="7">
        <v>0</v>
      </c>
      <c r="K270" s="14">
        <v>6.8181818181818177E-2</v>
      </c>
      <c r="L270" s="18">
        <v>0</v>
      </c>
      <c r="M270" s="17">
        <v>0</v>
      </c>
      <c r="N270" s="19">
        <f t="shared" si="4"/>
        <v>6.8181818181818177E-2</v>
      </c>
    </row>
    <row r="271" spans="1:14" x14ac:dyDescent="0.25">
      <c r="A271">
        <v>245</v>
      </c>
      <c r="B271" s="12" t="s">
        <v>76</v>
      </c>
      <c r="C271" s="12" t="s">
        <v>343</v>
      </c>
      <c r="D271" s="12" t="s">
        <v>599</v>
      </c>
      <c r="E271" s="12" t="s">
        <v>345</v>
      </c>
      <c r="F271" s="7" t="s">
        <v>310</v>
      </c>
      <c r="G271" s="7" t="s">
        <v>639</v>
      </c>
      <c r="H271" s="7">
        <v>120</v>
      </c>
      <c r="I271" s="7">
        <v>8</v>
      </c>
      <c r="J271" s="7">
        <v>0</v>
      </c>
      <c r="K271" s="14">
        <v>6.6666666666666666E-2</v>
      </c>
      <c r="L271" s="18">
        <v>0</v>
      </c>
      <c r="M271" s="17">
        <v>0</v>
      </c>
      <c r="N271" s="19">
        <f t="shared" si="4"/>
        <v>6.6666666666666666E-2</v>
      </c>
    </row>
    <row r="272" spans="1:14" x14ac:dyDescent="0.25">
      <c r="A272">
        <v>7</v>
      </c>
      <c r="B272" s="12" t="s">
        <v>60</v>
      </c>
      <c r="C272" s="12" t="s">
        <v>376</v>
      </c>
      <c r="D272" s="12" t="s">
        <v>609</v>
      </c>
      <c r="E272" s="12" t="s">
        <v>508</v>
      </c>
      <c r="F272" s="7" t="s">
        <v>314</v>
      </c>
      <c r="G272" s="7" t="s">
        <v>638</v>
      </c>
      <c r="H272" s="7">
        <v>426</v>
      </c>
      <c r="I272" s="7">
        <v>28</v>
      </c>
      <c r="J272" s="7">
        <v>0</v>
      </c>
      <c r="K272" s="14">
        <v>6.5727699530516437E-2</v>
      </c>
      <c r="L272" s="18">
        <v>0</v>
      </c>
      <c r="M272" s="17">
        <v>0</v>
      </c>
      <c r="N272" s="19">
        <f t="shared" si="4"/>
        <v>6.5727699530516437E-2</v>
      </c>
    </row>
    <row r="273" spans="1:14" x14ac:dyDescent="0.25">
      <c r="A273">
        <v>12</v>
      </c>
      <c r="B273" s="12" t="s">
        <v>247</v>
      </c>
      <c r="C273" s="12" t="s">
        <v>376</v>
      </c>
      <c r="D273" s="12" t="s">
        <v>609</v>
      </c>
      <c r="E273" s="12" t="s">
        <v>524</v>
      </c>
      <c r="F273" s="7" t="s">
        <v>314</v>
      </c>
      <c r="G273" s="7" t="s">
        <v>638</v>
      </c>
      <c r="H273" s="7">
        <v>181</v>
      </c>
      <c r="I273" s="7">
        <v>10</v>
      </c>
      <c r="J273" s="7">
        <v>0</v>
      </c>
      <c r="K273" s="14">
        <v>5.5248618784530378E-2</v>
      </c>
      <c r="L273" s="18">
        <v>0</v>
      </c>
      <c r="M273" s="17">
        <v>0</v>
      </c>
      <c r="N273" s="19">
        <f t="shared" si="4"/>
        <v>5.5248618784530378E-2</v>
      </c>
    </row>
    <row r="274" spans="1:14" x14ac:dyDescent="0.25">
      <c r="A274">
        <v>24</v>
      </c>
      <c r="B274" s="12" t="s">
        <v>108</v>
      </c>
      <c r="C274" s="12" t="s">
        <v>376</v>
      </c>
      <c r="D274" s="12" t="s">
        <v>609</v>
      </c>
      <c r="E274" s="12" t="s">
        <v>518</v>
      </c>
      <c r="F274" s="7" t="s">
        <v>314</v>
      </c>
      <c r="G274" s="7" t="s">
        <v>638</v>
      </c>
      <c r="H274" s="7">
        <v>516</v>
      </c>
      <c r="I274" s="7">
        <v>28</v>
      </c>
      <c r="J274" s="7">
        <v>0</v>
      </c>
      <c r="K274" s="14">
        <v>5.4263565891472867E-2</v>
      </c>
      <c r="L274" s="18">
        <v>0</v>
      </c>
      <c r="M274" s="17">
        <v>0</v>
      </c>
      <c r="N274" s="19">
        <f t="shared" si="4"/>
        <v>5.4263565891472867E-2</v>
      </c>
    </row>
    <row r="275" spans="1:14" x14ac:dyDescent="0.25">
      <c r="A275">
        <v>2</v>
      </c>
      <c r="B275" s="12" t="s">
        <v>143</v>
      </c>
      <c r="C275" s="12" t="s">
        <v>376</v>
      </c>
      <c r="D275" s="12" t="s">
        <v>609</v>
      </c>
      <c r="E275" s="12" t="s">
        <v>516</v>
      </c>
      <c r="F275" s="7" t="s">
        <v>314</v>
      </c>
      <c r="G275" s="7" t="s">
        <v>638</v>
      </c>
      <c r="H275" s="7">
        <v>472</v>
      </c>
      <c r="I275" s="7">
        <v>25</v>
      </c>
      <c r="J275" s="7">
        <v>0</v>
      </c>
      <c r="K275" s="14">
        <v>5.2966101694915252E-2</v>
      </c>
      <c r="L275" s="18">
        <v>0</v>
      </c>
      <c r="M275" s="17">
        <v>0</v>
      </c>
      <c r="N275" s="19">
        <f t="shared" si="4"/>
        <v>5.2966101694915252E-2</v>
      </c>
    </row>
    <row r="276" spans="1:14" x14ac:dyDescent="0.25">
      <c r="A276">
        <v>51</v>
      </c>
      <c r="B276" s="12" t="s">
        <v>267</v>
      </c>
      <c r="C276" s="12" t="s">
        <v>376</v>
      </c>
      <c r="D276" s="12" t="s">
        <v>609</v>
      </c>
      <c r="E276" s="12" t="s">
        <v>526</v>
      </c>
      <c r="F276" s="7" t="s">
        <v>314</v>
      </c>
      <c r="G276" s="7" t="s">
        <v>638</v>
      </c>
      <c r="H276" s="7">
        <v>38</v>
      </c>
      <c r="I276" s="7">
        <v>2</v>
      </c>
      <c r="J276" s="7">
        <v>0</v>
      </c>
      <c r="K276" s="14">
        <v>5.2631578947368418E-2</v>
      </c>
      <c r="L276" s="18">
        <v>0</v>
      </c>
      <c r="M276" s="17">
        <v>0</v>
      </c>
      <c r="N276" s="19">
        <f t="shared" si="4"/>
        <v>5.2631578947368418E-2</v>
      </c>
    </row>
    <row r="277" spans="1:14" x14ac:dyDescent="0.25">
      <c r="A277">
        <v>122</v>
      </c>
      <c r="B277" s="12" t="s">
        <v>280</v>
      </c>
      <c r="C277" s="12" t="s">
        <v>336</v>
      </c>
      <c r="D277" s="12" t="s">
        <v>624</v>
      </c>
      <c r="E277" s="12" t="s">
        <v>488</v>
      </c>
      <c r="F277" s="7" t="s">
        <v>314</v>
      </c>
      <c r="G277" s="7" t="s">
        <v>301</v>
      </c>
      <c r="H277" s="7">
        <v>22</v>
      </c>
      <c r="I277" s="7">
        <v>1</v>
      </c>
      <c r="J277" s="7">
        <v>0</v>
      </c>
      <c r="K277" s="14">
        <v>4.5454545454545463E-2</v>
      </c>
      <c r="L277" s="18">
        <v>0</v>
      </c>
      <c r="M277" s="17">
        <v>0</v>
      </c>
      <c r="N277" s="19">
        <f t="shared" si="4"/>
        <v>4.5454545454545463E-2</v>
      </c>
    </row>
    <row r="278" spans="1:14" x14ac:dyDescent="0.25">
      <c r="A278">
        <v>173</v>
      </c>
      <c r="B278" s="12" t="s">
        <v>131</v>
      </c>
      <c r="C278" s="12" t="s">
        <v>432</v>
      </c>
      <c r="D278" s="12" t="s">
        <v>616</v>
      </c>
      <c r="E278" s="12" t="s">
        <v>540</v>
      </c>
      <c r="F278" s="7" t="s">
        <v>314</v>
      </c>
      <c r="G278" s="7" t="s">
        <v>639</v>
      </c>
      <c r="H278" s="7">
        <v>134</v>
      </c>
      <c r="I278" s="7">
        <v>5</v>
      </c>
      <c r="J278" s="7">
        <v>0</v>
      </c>
      <c r="K278" s="14">
        <v>3.7313432835820892E-2</v>
      </c>
      <c r="L278" s="18">
        <v>0</v>
      </c>
      <c r="M278" s="17">
        <v>0</v>
      </c>
      <c r="N278" s="19">
        <f t="shared" si="4"/>
        <v>3.7313432835820892E-2</v>
      </c>
    </row>
    <row r="279" spans="1:14" x14ac:dyDescent="0.25">
      <c r="A279">
        <v>108</v>
      </c>
      <c r="B279" s="12" t="s">
        <v>223</v>
      </c>
      <c r="C279" s="12" t="s">
        <v>354</v>
      </c>
      <c r="D279" s="12" t="s">
        <v>625</v>
      </c>
      <c r="E279" s="12" t="s">
        <v>483</v>
      </c>
      <c r="F279" s="7" t="s">
        <v>314</v>
      </c>
      <c r="G279" s="7" t="s">
        <v>301</v>
      </c>
      <c r="H279" s="7">
        <v>110</v>
      </c>
      <c r="I279" s="7">
        <v>4</v>
      </c>
      <c r="J279" s="7">
        <v>0</v>
      </c>
      <c r="K279" s="14">
        <v>3.6363636363636362E-2</v>
      </c>
      <c r="L279" s="18">
        <v>0</v>
      </c>
      <c r="M279" s="17">
        <v>0</v>
      </c>
      <c r="N279" s="19">
        <f t="shared" si="4"/>
        <v>3.6363636363636362E-2</v>
      </c>
    </row>
    <row r="280" spans="1:14" x14ac:dyDescent="0.25">
      <c r="A280">
        <v>84</v>
      </c>
      <c r="B280" s="12" t="s">
        <v>173</v>
      </c>
      <c r="C280" s="12" t="s">
        <v>436</v>
      </c>
      <c r="D280" s="12" t="s">
        <v>618</v>
      </c>
      <c r="E280" s="12" t="s">
        <v>543</v>
      </c>
      <c r="F280" s="7" t="s">
        <v>314</v>
      </c>
      <c r="G280" s="7" t="s">
        <v>639</v>
      </c>
      <c r="H280" s="7">
        <v>229</v>
      </c>
      <c r="I280" s="7">
        <v>8</v>
      </c>
      <c r="J280" s="7">
        <v>0</v>
      </c>
      <c r="K280" s="14">
        <v>3.4934497816593878E-2</v>
      </c>
      <c r="L280" s="18">
        <v>0</v>
      </c>
      <c r="M280" s="17">
        <v>0</v>
      </c>
      <c r="N280" s="19">
        <f t="shared" si="4"/>
        <v>3.4934497816593878E-2</v>
      </c>
    </row>
    <row r="281" spans="1:14" x14ac:dyDescent="0.25">
      <c r="A281">
        <v>32</v>
      </c>
      <c r="B281" s="12" t="s">
        <v>25</v>
      </c>
      <c r="C281" s="12" t="s">
        <v>376</v>
      </c>
      <c r="D281" s="12" t="s">
        <v>609</v>
      </c>
      <c r="E281" s="12" t="s">
        <v>501</v>
      </c>
      <c r="F281" s="7" t="s">
        <v>314</v>
      </c>
      <c r="G281" s="7" t="s">
        <v>638</v>
      </c>
      <c r="H281" s="7">
        <v>202</v>
      </c>
      <c r="I281" s="7">
        <v>5</v>
      </c>
      <c r="J281" s="7">
        <v>0</v>
      </c>
      <c r="K281" s="14">
        <v>2.475247524752475E-2</v>
      </c>
      <c r="L281" s="18">
        <v>0</v>
      </c>
      <c r="M281" s="17">
        <v>0</v>
      </c>
      <c r="N281" s="19">
        <f t="shared" si="4"/>
        <v>2.475247524752475E-2</v>
      </c>
    </row>
    <row r="282" spans="1:14" x14ac:dyDescent="0.25">
      <c r="A282">
        <v>5</v>
      </c>
      <c r="B282" s="12" t="s">
        <v>198</v>
      </c>
      <c r="C282" s="12" t="s">
        <v>376</v>
      </c>
      <c r="D282" s="12" t="s">
        <v>609</v>
      </c>
      <c r="E282" s="12" t="s">
        <v>520</v>
      </c>
      <c r="F282" s="7" t="s">
        <v>314</v>
      </c>
      <c r="G282" s="7" t="s">
        <v>638</v>
      </c>
      <c r="H282" s="7">
        <v>156</v>
      </c>
      <c r="I282" s="7">
        <v>2</v>
      </c>
      <c r="J282" s="7">
        <v>0</v>
      </c>
      <c r="K282" s="14">
        <v>1.282051282051282E-2</v>
      </c>
      <c r="L282" s="18">
        <v>0</v>
      </c>
      <c r="M282" s="17">
        <v>0</v>
      </c>
      <c r="N282" s="20">
        <f t="shared" si="4"/>
        <v>1.282051282051282E-2</v>
      </c>
    </row>
    <row r="283" spans="1:14" x14ac:dyDescent="0.25">
      <c r="A283">
        <v>109</v>
      </c>
      <c r="B283" s="12" t="s">
        <v>243</v>
      </c>
      <c r="C283" s="12" t="s">
        <v>354</v>
      </c>
      <c r="D283" s="12" t="s">
        <v>625</v>
      </c>
      <c r="E283" s="12" t="s">
        <v>486</v>
      </c>
      <c r="F283" s="7" t="s">
        <v>314</v>
      </c>
      <c r="G283" s="7" t="s">
        <v>301</v>
      </c>
      <c r="H283" s="7">
        <v>125</v>
      </c>
      <c r="I283" s="7">
        <v>1</v>
      </c>
      <c r="J283" s="7">
        <v>0</v>
      </c>
      <c r="K283" s="14">
        <v>8.0000000000000002E-3</v>
      </c>
      <c r="L283" s="18">
        <v>0</v>
      </c>
      <c r="M283" s="17">
        <v>0</v>
      </c>
      <c r="N283" s="20">
        <f t="shared" si="4"/>
        <v>8.0000000000000002E-3</v>
      </c>
    </row>
    <row r="284" spans="1:14" x14ac:dyDescent="0.25">
      <c r="A284">
        <v>15</v>
      </c>
      <c r="B284" s="12" t="s">
        <v>21</v>
      </c>
      <c r="C284" s="12" t="s">
        <v>376</v>
      </c>
      <c r="D284" s="12" t="s">
        <v>609</v>
      </c>
      <c r="E284" s="12" t="s">
        <v>499</v>
      </c>
      <c r="F284" s="7" t="s">
        <v>314</v>
      </c>
      <c r="G284" s="7" t="s">
        <v>638</v>
      </c>
      <c r="H284" s="7">
        <v>553</v>
      </c>
      <c r="I284" s="7">
        <v>4</v>
      </c>
      <c r="J284" s="7">
        <v>0</v>
      </c>
      <c r="K284" s="14">
        <v>7.2332730560578659E-3</v>
      </c>
      <c r="L284" s="18">
        <v>0</v>
      </c>
      <c r="M284" s="17">
        <v>0</v>
      </c>
      <c r="N284" s="20">
        <f t="shared" si="4"/>
        <v>7.2332730560578659E-3</v>
      </c>
    </row>
    <row r="285" spans="1:14" x14ac:dyDescent="0.25">
      <c r="A285">
        <v>72</v>
      </c>
      <c r="B285" s="12" t="s">
        <v>93</v>
      </c>
      <c r="C285" s="12" t="s">
        <v>357</v>
      </c>
      <c r="D285" s="12" t="s">
        <v>600</v>
      </c>
      <c r="E285" s="12" t="s">
        <v>534</v>
      </c>
      <c r="F285" s="7" t="s">
        <v>314</v>
      </c>
      <c r="G285" s="7" t="s">
        <v>639</v>
      </c>
      <c r="H285" s="7">
        <v>679</v>
      </c>
      <c r="I285" s="7">
        <v>3</v>
      </c>
      <c r="J285" s="7">
        <v>0</v>
      </c>
      <c r="K285" s="14">
        <v>4.418262150220913E-3</v>
      </c>
      <c r="L285" s="18">
        <v>0</v>
      </c>
      <c r="M285" s="17">
        <v>0</v>
      </c>
      <c r="N285" s="20">
        <f t="shared" si="4"/>
        <v>4.418262150220913E-3</v>
      </c>
    </row>
    <row r="286" spans="1:14" x14ac:dyDescent="0.25">
      <c r="A286">
        <v>31</v>
      </c>
      <c r="B286" s="12" t="s">
        <v>250</v>
      </c>
      <c r="C286" s="12" t="s">
        <v>376</v>
      </c>
      <c r="D286" s="12" t="s">
        <v>609</v>
      </c>
      <c r="E286" s="12" t="s">
        <v>525</v>
      </c>
      <c r="F286" s="7" t="s">
        <v>314</v>
      </c>
      <c r="G286" s="7" t="s">
        <v>638</v>
      </c>
      <c r="H286" s="7">
        <v>25</v>
      </c>
      <c r="I286" s="7">
        <v>0</v>
      </c>
      <c r="J286" s="7">
        <v>0</v>
      </c>
      <c r="K286" s="14">
        <v>0</v>
      </c>
      <c r="L286" s="18">
        <v>0</v>
      </c>
      <c r="M286" s="17">
        <v>0</v>
      </c>
      <c r="N286" s="20">
        <f t="shared" si="4"/>
        <v>0</v>
      </c>
    </row>
    <row r="287" spans="1:14" x14ac:dyDescent="0.25">
      <c r="A287">
        <v>80</v>
      </c>
      <c r="B287" s="12" t="s">
        <v>120</v>
      </c>
      <c r="C287" s="12" t="s">
        <v>349</v>
      </c>
      <c r="D287" s="12" t="s">
        <v>604</v>
      </c>
      <c r="E287" s="12" t="s">
        <v>537</v>
      </c>
      <c r="F287" s="7" t="s">
        <v>314</v>
      </c>
      <c r="G287" s="7" t="s">
        <v>639</v>
      </c>
      <c r="H287" s="7">
        <v>53</v>
      </c>
      <c r="I287" s="7">
        <v>0</v>
      </c>
      <c r="J287" s="7">
        <v>0</v>
      </c>
      <c r="K287" s="14">
        <v>0</v>
      </c>
      <c r="L287" s="18">
        <v>0</v>
      </c>
      <c r="M287" s="17">
        <v>0</v>
      </c>
      <c r="N287" s="20">
        <f t="shared" si="4"/>
        <v>0</v>
      </c>
    </row>
    <row r="288" spans="1:14" x14ac:dyDescent="0.25">
      <c r="A288">
        <v>107</v>
      </c>
      <c r="B288" s="12" t="s">
        <v>242</v>
      </c>
      <c r="C288" s="12" t="s">
        <v>354</v>
      </c>
      <c r="D288" s="12" t="s">
        <v>625</v>
      </c>
      <c r="E288" s="12" t="s">
        <v>485</v>
      </c>
      <c r="F288" s="7" t="s">
        <v>314</v>
      </c>
      <c r="G288" s="7" t="s">
        <v>301</v>
      </c>
      <c r="H288" s="7">
        <v>14</v>
      </c>
      <c r="I288" s="7">
        <v>0</v>
      </c>
      <c r="J288" s="7">
        <v>0</v>
      </c>
      <c r="K288" s="14">
        <v>0</v>
      </c>
      <c r="L288" s="18">
        <v>0</v>
      </c>
      <c r="M288" s="17">
        <v>0</v>
      </c>
      <c r="N288" s="20">
        <f t="shared" si="4"/>
        <v>0</v>
      </c>
    </row>
    <row r="289" spans="1:14" x14ac:dyDescent="0.25">
      <c r="A289">
        <v>132</v>
      </c>
      <c r="B289" s="12" t="s">
        <v>264</v>
      </c>
      <c r="C289" s="12" t="s">
        <v>492</v>
      </c>
      <c r="D289" s="12" t="s">
        <v>629</v>
      </c>
      <c r="E289" s="12" t="s">
        <v>494</v>
      </c>
      <c r="F289" s="7" t="s">
        <v>314</v>
      </c>
      <c r="G289" s="7" t="s">
        <v>301</v>
      </c>
      <c r="H289" s="7">
        <v>82</v>
      </c>
      <c r="I289" s="7">
        <v>0</v>
      </c>
      <c r="J289" s="7">
        <v>0</v>
      </c>
      <c r="K289" s="14">
        <v>0</v>
      </c>
      <c r="L289" s="18">
        <v>0</v>
      </c>
      <c r="M289" s="17">
        <v>0</v>
      </c>
      <c r="N289" s="20">
        <f t="shared" si="4"/>
        <v>0</v>
      </c>
    </row>
    <row r="290" spans="1:14" x14ac:dyDescent="0.25">
      <c r="A290">
        <v>180</v>
      </c>
      <c r="B290" s="12" t="s">
        <v>251</v>
      </c>
      <c r="C290" s="12" t="s">
        <v>546</v>
      </c>
      <c r="D290" s="12" t="s">
        <v>621</v>
      </c>
      <c r="E290" s="12" t="s">
        <v>548</v>
      </c>
      <c r="F290" s="7" t="s">
        <v>314</v>
      </c>
      <c r="G290" s="7" t="s">
        <v>639</v>
      </c>
      <c r="H290" s="7">
        <v>104</v>
      </c>
      <c r="I290" s="7">
        <v>0</v>
      </c>
      <c r="J290" s="7">
        <v>0</v>
      </c>
      <c r="K290" s="14">
        <v>0</v>
      </c>
      <c r="L290" s="18">
        <v>0</v>
      </c>
      <c r="M290" s="17">
        <v>0</v>
      </c>
      <c r="N290" s="20">
        <f t="shared" si="4"/>
        <v>0</v>
      </c>
    </row>
  </sheetData>
  <autoFilter ref="A1:N290">
    <sortState ref="A2:N290">
      <sortCondition descending="1" ref="L1:L290"/>
    </sortState>
  </autoFilter>
  <sortState ref="A2:M290">
    <sortCondition ref="D2:D290"/>
    <sortCondition ref="E2:E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4" sqref="B4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317</v>
      </c>
    </row>
    <row r="2" spans="1:2" x14ac:dyDescent="0.25">
      <c r="A2" s="1" t="s">
        <v>318</v>
      </c>
      <c r="B2" s="11" t="s">
        <v>623</v>
      </c>
    </row>
    <row r="3" spans="1:2" x14ac:dyDescent="0.25">
      <c r="A3" s="1" t="s">
        <v>336</v>
      </c>
      <c r="B3" s="11" t="s">
        <v>624</v>
      </c>
    </row>
    <row r="4" spans="1:2" x14ac:dyDescent="0.25">
      <c r="A4" s="1" t="s">
        <v>338</v>
      </c>
      <c r="B4" s="11" t="s">
        <v>602</v>
      </c>
    </row>
    <row r="5" spans="1:2" x14ac:dyDescent="0.25">
      <c r="A5" s="1" t="s">
        <v>340</v>
      </c>
      <c r="B5" s="11" t="s">
        <v>603</v>
      </c>
    </row>
    <row r="6" spans="1:2" x14ac:dyDescent="0.25">
      <c r="A6" s="1" t="s">
        <v>343</v>
      </c>
      <c r="B6" s="11" t="s">
        <v>599</v>
      </c>
    </row>
    <row r="7" spans="1:2" x14ac:dyDescent="0.25">
      <c r="A7" s="1" t="s">
        <v>349</v>
      </c>
      <c r="B7" s="11" t="s">
        <v>604</v>
      </c>
    </row>
    <row r="8" spans="1:2" x14ac:dyDescent="0.25">
      <c r="A8" s="1" t="s">
        <v>354</v>
      </c>
      <c r="B8" s="11" t="s">
        <v>625</v>
      </c>
    </row>
    <row r="9" spans="1:2" x14ac:dyDescent="0.25">
      <c r="A9" s="1" t="s">
        <v>357</v>
      </c>
      <c r="B9" s="11" t="s">
        <v>600</v>
      </c>
    </row>
    <row r="10" spans="1:2" x14ac:dyDescent="0.25">
      <c r="A10" s="1" t="s">
        <v>359</v>
      </c>
      <c r="B10" s="11" t="s">
        <v>605</v>
      </c>
    </row>
    <row r="11" spans="1:2" x14ac:dyDescent="0.25">
      <c r="A11" s="1" t="s">
        <v>586</v>
      </c>
      <c r="B11" s="11" t="s">
        <v>601</v>
      </c>
    </row>
    <row r="12" spans="1:2" x14ac:dyDescent="0.25">
      <c r="A12" s="1" t="s">
        <v>362</v>
      </c>
      <c r="B12" s="11" t="s">
        <v>606</v>
      </c>
    </row>
    <row r="13" spans="1:2" x14ac:dyDescent="0.25">
      <c r="A13" s="1" t="s">
        <v>364</v>
      </c>
      <c r="B13" s="11" t="s">
        <v>607</v>
      </c>
    </row>
    <row r="14" spans="1:2" x14ac:dyDescent="0.25">
      <c r="A14" s="1" t="s">
        <v>366</v>
      </c>
      <c r="B14" s="11" t="s">
        <v>608</v>
      </c>
    </row>
    <row r="15" spans="1:2" x14ac:dyDescent="0.25">
      <c r="A15" s="1" t="s">
        <v>376</v>
      </c>
      <c r="B15" s="11" t="s">
        <v>609</v>
      </c>
    </row>
    <row r="16" spans="1:2" x14ac:dyDescent="0.25">
      <c r="A16" s="1" t="s">
        <v>381</v>
      </c>
      <c r="B16" s="11" t="s">
        <v>610</v>
      </c>
    </row>
    <row r="17" spans="1:2" x14ac:dyDescent="0.25">
      <c r="A17" s="1" t="s">
        <v>384</v>
      </c>
      <c r="B17" s="11" t="s">
        <v>611</v>
      </c>
    </row>
    <row r="18" spans="1:2" x14ac:dyDescent="0.25">
      <c r="A18" s="1" t="s">
        <v>388</v>
      </c>
      <c r="B18" s="11" t="s">
        <v>612</v>
      </c>
    </row>
    <row r="19" spans="1:2" x14ac:dyDescent="0.25">
      <c r="A19" s="1" t="s">
        <v>392</v>
      </c>
      <c r="B19" s="11" t="s">
        <v>393</v>
      </c>
    </row>
    <row r="20" spans="1:2" x14ac:dyDescent="0.25">
      <c r="A20" s="1" t="s">
        <v>401</v>
      </c>
      <c r="B20" s="11" t="s">
        <v>613</v>
      </c>
    </row>
    <row r="21" spans="1:2" x14ac:dyDescent="0.25">
      <c r="A21" s="1" t="s">
        <v>410</v>
      </c>
      <c r="B21" s="11" t="s">
        <v>626</v>
      </c>
    </row>
    <row r="22" spans="1:2" x14ac:dyDescent="0.25">
      <c r="A22" s="1" t="s">
        <v>426</v>
      </c>
      <c r="B22" s="11" t="s">
        <v>614</v>
      </c>
    </row>
    <row r="23" spans="1:2" x14ac:dyDescent="0.25">
      <c r="A23" s="1" t="s">
        <v>429</v>
      </c>
      <c r="B23" s="11" t="s">
        <v>615</v>
      </c>
    </row>
    <row r="24" spans="1:2" x14ac:dyDescent="0.25">
      <c r="A24" s="1" t="s">
        <v>432</v>
      </c>
      <c r="B24" s="11" t="s">
        <v>616</v>
      </c>
    </row>
    <row r="25" spans="1:2" x14ac:dyDescent="0.25">
      <c r="A25" s="1" t="s">
        <v>433</v>
      </c>
      <c r="B25" s="11" t="s">
        <v>617</v>
      </c>
    </row>
    <row r="26" spans="1:2" x14ac:dyDescent="0.25">
      <c r="A26" s="1" t="s">
        <v>436</v>
      </c>
      <c r="B26" s="11" t="s">
        <v>618</v>
      </c>
    </row>
    <row r="27" spans="1:2" x14ac:dyDescent="0.25">
      <c r="A27" s="1" t="s">
        <v>437</v>
      </c>
      <c r="B27" s="11" t="s">
        <v>619</v>
      </c>
    </row>
    <row r="28" spans="1:2" x14ac:dyDescent="0.25">
      <c r="A28" s="1" t="s">
        <v>441</v>
      </c>
      <c r="B28" s="11" t="s">
        <v>627</v>
      </c>
    </row>
    <row r="29" spans="1:2" x14ac:dyDescent="0.25">
      <c r="A29" s="1" t="s">
        <v>456</v>
      </c>
      <c r="B29" s="11" t="s">
        <v>628</v>
      </c>
    </row>
    <row r="30" spans="1:2" x14ac:dyDescent="0.25">
      <c r="A30" s="1" t="s">
        <v>218</v>
      </c>
      <c r="B30" s="11" t="s">
        <v>218</v>
      </c>
    </row>
    <row r="31" spans="1:2" x14ac:dyDescent="0.25">
      <c r="A31" s="1" t="s">
        <v>492</v>
      </c>
      <c r="B31" s="11" t="s">
        <v>629</v>
      </c>
    </row>
    <row r="32" spans="1:2" x14ac:dyDescent="0.25">
      <c r="A32" s="1" t="s">
        <v>538</v>
      </c>
      <c r="B32" s="11" t="s">
        <v>620</v>
      </c>
    </row>
    <row r="33" spans="1:2" x14ac:dyDescent="0.25">
      <c r="A33" s="1" t="s">
        <v>546</v>
      </c>
      <c r="B33" s="11" t="s">
        <v>621</v>
      </c>
    </row>
    <row r="34" spans="1:2" x14ac:dyDescent="0.25">
      <c r="A34" s="1" t="s">
        <v>558</v>
      </c>
      <c r="B34" s="11" t="s">
        <v>559</v>
      </c>
    </row>
    <row r="35" spans="1:2" x14ac:dyDescent="0.25">
      <c r="A35" s="1" t="s">
        <v>567</v>
      </c>
      <c r="B35" s="11" t="s">
        <v>568</v>
      </c>
    </row>
    <row r="36" spans="1:2" x14ac:dyDescent="0.25">
      <c r="A36" s="1" t="s">
        <v>579</v>
      </c>
      <c r="B36" s="11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316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1" t="s">
        <v>304</v>
      </c>
      <c r="B1" s="21"/>
      <c r="C1" s="21"/>
      <c r="D1" s="21"/>
      <c r="E1" s="21"/>
      <c r="F1" s="21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VLOOKUP($A3,JEDNOTKA!$B$1:$L$290,10,0)</f>
        <v>0.55263157894736847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VLOOKUP($A4,JEDNOTKA!$B$1:$L$290,10,0)</f>
        <v>0.55882352941176472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VLOOKUP($A5,JEDNOTKA!$B$1:$L$290,10,0)</f>
        <v>0.6097560975609756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VLOOKUP($A6,JEDNOTKA!$B$1:$L$290,10,0)</f>
        <v>0.169811320754717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VLOOKUP($A7,JEDNOTKA!$B$1:$L$290,10,0)</f>
        <v>0.3902439024390244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VLOOKUP($A8,JEDNOTKA!$B$1:$L$290,10,0)</f>
        <v>0.63636363636363635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VLOOKUP($A9,JEDNOTKA!$B$1:$L$290,10,0)</f>
        <v>0.6097560975609756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VLOOKUP($A10,JEDNOTKA!$B$1:$L$290,10,0)</f>
        <v>0.72413793103448276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VLOOKUP($A11,JEDNOTKA!$B$1:$L$290,10,0)</f>
        <v>0.42857142857142849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VLOOKUP($A12,JEDNOTKA!$B$1:$L$290,10,0)</f>
        <v>0.1176470588235294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VLOOKUP($A13,JEDNOTKA!$B$1:$L$290,10,0)</f>
        <v>0.16666666666666671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VLOOKUP($A14,JEDNOTKA!$B$1:$L$290,10,0)</f>
        <v>0.70588235294117652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Ostatní</v>
      </c>
      <c r="D15">
        <f>VLOOKUP(C15,Types!$A$2:$B$6,2,0)</f>
        <v>1</v>
      </c>
      <c r="E15">
        <f>VLOOKUP($A15,JEDNOTKA!$B$1:$L$290,7,0)</f>
        <v>406</v>
      </c>
      <c r="F15" s="2">
        <f>VLOOKUP($A15,JEDNOTKA!$B$1:$L$290,10,0)</f>
        <v>0.1206896551724138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Ostatní</v>
      </c>
      <c r="D16">
        <f>VLOOKUP(C16,Types!$A$2:$B$6,2,0)</f>
        <v>1</v>
      </c>
      <c r="E16">
        <f>VLOOKUP($A16,JEDNOTKA!$B$1:$L$290,7,0)</f>
        <v>32</v>
      </c>
      <c r="F16" s="2">
        <f>VLOOKUP($A16,JEDNOTKA!$B$1:$L$290,10,0)</f>
        <v>0.5625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Ostatní</v>
      </c>
      <c r="D17">
        <f>VLOOKUP(C17,Types!$A$2:$B$6,2,0)</f>
        <v>1</v>
      </c>
      <c r="E17">
        <f>VLOOKUP($A17,JEDNOTKA!$B$1:$L$290,7,0)</f>
        <v>455</v>
      </c>
      <c r="F17" s="2">
        <f>VLOOKUP($A17,JEDNOTKA!$B$1:$L$290,10,0)</f>
        <v>0.21758241758241759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Ostatní</v>
      </c>
      <c r="D18">
        <f>VLOOKUP(C18,Types!$A$2:$B$6,2,0)</f>
        <v>1</v>
      </c>
      <c r="E18">
        <f>VLOOKUP($A18,JEDNOTKA!$B$1:$L$290,7,0)</f>
        <v>310</v>
      </c>
      <c r="F18" s="2">
        <f>VLOOKUP($A18,JEDNOTKA!$B$1:$L$290,10,0)</f>
        <v>0.24516129032258061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Ostatní</v>
      </c>
      <c r="D19">
        <f>VLOOKUP(C19,Types!$A$2:$B$6,2,0)</f>
        <v>1</v>
      </c>
      <c r="E19">
        <f>VLOOKUP($A19,JEDNOTKA!$B$1:$L$290,7,0)</f>
        <v>191</v>
      </c>
      <c r="F19" s="2">
        <f>VLOOKUP($A19,JEDNOTKA!$B$1:$L$290,10,0)</f>
        <v>0.77486910994764402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Ostatní</v>
      </c>
      <c r="D20">
        <f>VLOOKUP(C20,Types!$A$2:$B$6,2,0)</f>
        <v>1</v>
      </c>
      <c r="E20">
        <f>VLOOKUP($A20,JEDNOTKA!$B$1:$L$290,7,0)</f>
        <v>140</v>
      </c>
      <c r="F20" s="2">
        <f>VLOOKUP($A20,JEDNOTKA!$B$1:$L$290,10,0)</f>
        <v>0.22142857142857139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Vysoké školy</v>
      </c>
      <c r="D21" t="e">
        <f>VLOOKUP(C21,Types!$A$2:$B$6,2,0)</f>
        <v>#N/A</v>
      </c>
      <c r="E21">
        <f>VLOOKUP($A21,JEDNOTKA!$B$1:$L$290,7,0)</f>
        <v>761</v>
      </c>
      <c r="F21" s="2">
        <f>VLOOKUP($A21,JEDNOTKA!$B$1:$L$290,10,0)</f>
        <v>0.34691195795006569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Vysoké školy</v>
      </c>
      <c r="D22" t="e">
        <f>VLOOKUP(C22,Types!$A$2:$B$6,2,0)</f>
        <v>#N/A</v>
      </c>
      <c r="E22">
        <f>VLOOKUP($A22,JEDNOTKA!$B$1:$L$290,7,0)</f>
        <v>1185</v>
      </c>
      <c r="F22" s="2">
        <f>VLOOKUP($A22,JEDNOTKA!$B$1:$L$290,10,0)</f>
        <v>0.44050632911392412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Vysoké školy</v>
      </c>
      <c r="D23" t="e">
        <f>VLOOKUP(C23,Types!$A$2:$B$6,2,0)</f>
        <v>#N/A</v>
      </c>
      <c r="E23">
        <f>VLOOKUP($A23,JEDNOTKA!$B$1:$L$290,7,0)</f>
        <v>163</v>
      </c>
      <c r="F23" s="2">
        <f>VLOOKUP($A23,JEDNOTKA!$B$1:$L$290,10,0)</f>
        <v>0.58895705521472397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Vysoké školy</v>
      </c>
      <c r="D24" t="e">
        <f>VLOOKUP(C24,Types!$A$2:$B$6,2,0)</f>
        <v>#N/A</v>
      </c>
      <c r="E24">
        <f>VLOOKUP($A24,JEDNOTKA!$B$1:$L$290,7,0)</f>
        <v>541</v>
      </c>
      <c r="F24" s="2">
        <f>VLOOKUP($A24,JEDNOTKA!$B$1:$L$290,10,0)</f>
        <v>0.39001848428835489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Vysoké školy</v>
      </c>
      <c r="D25" t="e">
        <f>VLOOKUP(C25,Types!$A$2:$B$6,2,0)</f>
        <v>#N/A</v>
      </c>
      <c r="E25">
        <f>VLOOKUP($A25,JEDNOTKA!$B$1:$L$290,7,0)</f>
        <v>120</v>
      </c>
      <c r="F25" s="2">
        <f>VLOOKUP($A25,JEDNOTKA!$B$1:$L$290,10,0)</f>
        <v>6.6666666666666666E-2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Vysoké školy</v>
      </c>
      <c r="D26" t="e">
        <f>VLOOKUP(C26,Types!$A$2:$B$6,2,0)</f>
        <v>#N/A</v>
      </c>
      <c r="E26">
        <f>VLOOKUP($A26,JEDNOTKA!$B$1:$L$290,7,0)</f>
        <v>399</v>
      </c>
      <c r="F26" s="2">
        <f>VLOOKUP($A26,JEDNOTKA!$B$1:$L$290,10,0)</f>
        <v>0.2055137844611529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Vysoké školy</v>
      </c>
      <c r="D27" t="e">
        <f>VLOOKUP(C27,Types!$A$2:$B$6,2,0)</f>
        <v>#N/A</v>
      </c>
      <c r="E27">
        <f>VLOOKUP($A27,JEDNOTKA!$B$1:$L$290,7,0)</f>
        <v>173</v>
      </c>
      <c r="F27" s="2">
        <f>VLOOKUP($A27,JEDNOTKA!$B$1:$L$290,10,0)</f>
        <v>9.8265895953757232E-2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Vysoké školy</v>
      </c>
      <c r="D28" t="e">
        <f>VLOOKUP(C28,Types!$A$2:$B$6,2,0)</f>
        <v>#N/A</v>
      </c>
      <c r="E28">
        <f>VLOOKUP($A28,JEDNOTKA!$B$1:$L$290,7,0)</f>
        <v>684</v>
      </c>
      <c r="F28" s="2">
        <f>VLOOKUP($A28,JEDNOTKA!$B$1:$L$290,10,0)</f>
        <v>0.4064327485380117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Vysoké školy</v>
      </c>
      <c r="D29" t="e">
        <f>VLOOKUP(C29,Types!$A$2:$B$6,2,0)</f>
        <v>#N/A</v>
      </c>
      <c r="E29">
        <f>VLOOKUP($A29,JEDNOTKA!$B$1:$L$290,7,0)</f>
        <v>482</v>
      </c>
      <c r="F29" s="2">
        <f>VLOOKUP($A29,JEDNOTKA!$B$1:$L$290,10,0)</f>
        <v>9.3360995850622408E-2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Vysoké školy</v>
      </c>
      <c r="D30" t="e">
        <f>VLOOKUP(C30,Types!$A$2:$B$6,2,0)</f>
        <v>#N/A</v>
      </c>
      <c r="E30">
        <f>VLOOKUP($A30,JEDNOTKA!$B$1:$L$290,7,0)</f>
        <v>965</v>
      </c>
      <c r="F30" s="2">
        <f>VLOOKUP($A30,JEDNOTKA!$B$1:$L$290,10,0)</f>
        <v>0.31398963730569951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Vysoké školy</v>
      </c>
      <c r="D31" t="e">
        <f>VLOOKUP(C31,Types!$A$2:$B$6,2,0)</f>
        <v>#N/A</v>
      </c>
      <c r="E31">
        <f>VLOOKUP($A31,JEDNOTKA!$B$1:$L$290,7,0)</f>
        <v>243</v>
      </c>
      <c r="F31" s="2">
        <f>VLOOKUP($A31,JEDNOTKA!$B$1:$L$290,10,0)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Vysoké školy</v>
      </c>
      <c r="D33" t="e">
        <f>VLOOKUP(C33,Types!$A$2:$B$6,2,0)</f>
        <v>#N/A</v>
      </c>
      <c r="E33">
        <f>VLOOKUP($A33,JEDNOTKA!$B$1:$L$290,7,0)</f>
        <v>47</v>
      </c>
      <c r="F33" s="2">
        <f>VLOOKUP($A33,JEDNOTKA!$B$1:$L$290,10,0)</f>
        <v>0.1702127659574468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VLOOKUP($A34,JEDNOTKA!$B$1:$L$290,10,0)</f>
        <v>0.1333333333333333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VLOOKUP($A35,JEDNOTKA!$B$1:$L$290,10,0)</f>
        <v>0.42105263157894729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VLOOKUP($A36,JEDNOTKA!$B$1:$L$290,10,0)</f>
        <v>0.15384615384615391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VLOOKUP($A37,JEDNOTKA!$B$1:$L$290,10,0)</f>
        <v>0.27272727272727271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VLOOKUP($A38,JEDNOTKA!$B$1:$L$290,10,0)</f>
        <v>0.23529411764705879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VLOOKUP($A39,JEDNOTKA!$B$1:$L$290,10,0)</f>
        <v>8.6956521739130432E-2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VLOOKUP($A40,JEDNOTKA!$B$1:$L$290,10,0)</f>
        <v>0.13157894736842099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VLOOKUP($A41,JEDNOTKA!$B$1:$L$290,10,0)</f>
        <v>0.32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VLOOKUP($A42,JEDNOTKA!$B$1:$L$290,10,0)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VLOOKUP($A43,JEDNOTKA!$B$1:$L$290,10,0)</f>
        <v>0.4375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Ostatní</v>
      </c>
      <c r="D44">
        <f>VLOOKUP(C44,Types!$A$2:$B$6,2,0)</f>
        <v>1</v>
      </c>
      <c r="E44">
        <f>VLOOKUP($A44,JEDNOTKA!$B$1:$L$290,7,0)</f>
        <v>26</v>
      </c>
      <c r="F44" s="2">
        <f>VLOOKUP($A44,JEDNOTKA!$B$1:$L$290,10,0)</f>
        <v>0.53846153846153844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Akademie věd</v>
      </c>
      <c r="D45" t="e">
        <f>VLOOKUP(C45,Types!$A$2:$B$6,2,0)</f>
        <v>#N/A</v>
      </c>
      <c r="E45">
        <f>VLOOKUP($A45,JEDNOTKA!$B$1:$L$290,7,0)</f>
        <v>199</v>
      </c>
      <c r="F45" s="2">
        <f>VLOOKUP($A45,JEDNOTKA!$B$1:$L$290,10,0)</f>
        <v>2.0100502512562811E-2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Akademie věd</v>
      </c>
      <c r="D46" t="e">
        <f>VLOOKUP(C46,Types!$A$2:$B$6,2,0)</f>
        <v>#N/A</v>
      </c>
      <c r="E46">
        <f>VLOOKUP($A46,JEDNOTKA!$B$1:$L$290,7,0)</f>
        <v>459</v>
      </c>
      <c r="F46" s="2">
        <f>VLOOKUP($A46,JEDNOTKA!$B$1:$L$290,10,0)</f>
        <v>5.8823529411764712E-2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Akademie věd</v>
      </c>
      <c r="D47" t="e">
        <f>VLOOKUP(C47,Types!$A$2:$B$6,2,0)</f>
        <v>#N/A</v>
      </c>
      <c r="E47">
        <f>VLOOKUP($A47,JEDNOTKA!$B$1:$L$290,7,0)</f>
        <v>240</v>
      </c>
      <c r="F47" s="2">
        <f>VLOOKUP($A47,JEDNOTKA!$B$1:$L$290,10,0)</f>
        <v>3.7499999999999999E-2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Akademie věd</v>
      </c>
      <c r="D48" t="e">
        <f>VLOOKUP(C48,Types!$A$2:$B$6,2,0)</f>
        <v>#N/A</v>
      </c>
      <c r="E48">
        <f>VLOOKUP($A48,JEDNOTKA!$B$1:$L$290,7,0)</f>
        <v>129</v>
      </c>
      <c r="F48" s="2">
        <f>VLOOKUP($A48,JEDNOTKA!$B$1:$L$290,10,0)</f>
        <v>0.1705426356589147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Vysoké školy</v>
      </c>
      <c r="D49" t="e">
        <f>VLOOKUP(C49,Types!$A$2:$B$6,2,0)</f>
        <v>#N/A</v>
      </c>
      <c r="E49">
        <f>VLOOKUP($A49,JEDNOTKA!$B$1:$L$290,7,0)</f>
        <v>953</v>
      </c>
      <c r="F49" s="2">
        <f>VLOOKUP($A49,JEDNOTKA!$B$1:$L$290,10,0)</f>
        <v>0.14375655823714589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Vysoké školy</v>
      </c>
      <c r="D50" t="e">
        <f>VLOOKUP(C50,Types!$A$2:$B$6,2,0)</f>
        <v>#N/A</v>
      </c>
      <c r="E50">
        <f>VLOOKUP($A50,JEDNOTKA!$B$1:$L$290,7,0)</f>
        <v>858</v>
      </c>
      <c r="F50" s="2">
        <f>VLOOKUP($A50,JEDNOTKA!$B$1:$L$290,10,0)</f>
        <v>7.2261072261072257E-2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Vysoké školy</v>
      </c>
      <c r="D51" t="e">
        <f>VLOOKUP(C51,Types!$A$2:$B$6,2,0)</f>
        <v>#N/A</v>
      </c>
      <c r="E51">
        <f>VLOOKUP($A51,JEDNOTKA!$B$1:$L$290,7,0)</f>
        <v>567</v>
      </c>
      <c r="F51" s="2">
        <f>VLOOKUP($A51,JEDNOTKA!$B$1:$L$290,10,0)</f>
        <v>0.2098765432098765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Vysoké školy</v>
      </c>
      <c r="D52" t="e">
        <f>VLOOKUP(C52,Types!$A$2:$B$6,2,0)</f>
        <v>#N/A</v>
      </c>
      <c r="E52">
        <f>VLOOKUP($A52,JEDNOTKA!$B$1:$L$290,7,0)</f>
        <v>77</v>
      </c>
      <c r="F52" s="2">
        <f>VLOOKUP($A52,JEDNOTKA!$B$1:$L$290,10,0)</f>
        <v>0.53246753246753242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Vysoké školy</v>
      </c>
      <c r="D53" t="e">
        <f>VLOOKUP(C53,Types!$A$2:$B$6,2,0)</f>
        <v>#N/A</v>
      </c>
      <c r="E53">
        <f>VLOOKUP($A53,JEDNOTKA!$B$1:$L$290,7,0)</f>
        <v>554</v>
      </c>
      <c r="F53" s="2">
        <f>VLOOKUP($A53,JEDNOTKA!$B$1:$L$290,10,0)</f>
        <v>4.3321299638989168E-2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Vysoké školy</v>
      </c>
      <c r="D54" t="e">
        <f>VLOOKUP(C54,Types!$A$2:$B$6,2,0)</f>
        <v>#N/A</v>
      </c>
      <c r="E54">
        <f>VLOOKUP($A54,JEDNOTKA!$B$1:$L$290,7,0)</f>
        <v>130</v>
      </c>
      <c r="F54" s="2">
        <f>VLOOKUP($A54,JEDNOTKA!$B$1:$L$290,10,0)</f>
        <v>0.17692307692307691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Vysoké školy</v>
      </c>
      <c r="D55" t="e">
        <f>VLOOKUP(C55,Types!$A$2:$B$6,2,0)</f>
        <v>#N/A</v>
      </c>
      <c r="E55">
        <f>VLOOKUP($A55,JEDNOTKA!$B$1:$L$290,7,0)</f>
        <v>24</v>
      </c>
      <c r="F55" s="2">
        <f>VLOOKUP($A55,JEDNOTKA!$B$1:$L$290,10,0)</f>
        <v>0.125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Vysoké školy</v>
      </c>
      <c r="D56" t="e">
        <f>VLOOKUP(C56,Types!$A$2:$B$6,2,0)</f>
        <v>#N/A</v>
      </c>
      <c r="E56">
        <f>VLOOKUP($A56,JEDNOTKA!$B$1:$L$290,7,0)</f>
        <v>155</v>
      </c>
      <c r="F56" s="2">
        <f>VLOOKUP($A56,JEDNOTKA!$B$1:$L$290,10,0)</f>
        <v>0.47096774193548391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Vysoké školy</v>
      </c>
      <c r="D57" t="e">
        <f>VLOOKUP(C57,Types!$A$2:$B$6,2,0)</f>
        <v>#N/A</v>
      </c>
      <c r="E57">
        <f>VLOOKUP($A57,JEDNOTKA!$B$1:$L$290,7,0)</f>
        <v>1264</v>
      </c>
      <c r="F57" s="2">
        <f>VLOOKUP($A57,JEDNOTKA!$B$1:$L$290,10,0)</f>
        <v>0.11234177215189869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Vysoké školy</v>
      </c>
      <c r="D58" t="e">
        <f>VLOOKUP(C58,Types!$A$2:$B$6,2,0)</f>
        <v>#N/A</v>
      </c>
      <c r="E58">
        <f>VLOOKUP($A58,JEDNOTKA!$B$1:$L$290,7,0)</f>
        <v>773</v>
      </c>
      <c r="F58" s="2">
        <f>VLOOKUP($A58,JEDNOTKA!$B$1:$L$290,10,0)</f>
        <v>9.8318240620957315E-2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Vysoké školy</v>
      </c>
      <c r="D59" t="e">
        <f>VLOOKUP(C59,Types!$A$2:$B$6,2,0)</f>
        <v>#N/A</v>
      </c>
      <c r="E59">
        <f>VLOOKUP($A59,JEDNOTKA!$B$1:$L$290,7,0)</f>
        <v>638</v>
      </c>
      <c r="F59" s="2">
        <f>VLOOKUP($A59,JEDNOTKA!$B$1:$L$290,10,0)</f>
        <v>0.17084639498432599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Vysoké školy</v>
      </c>
      <c r="D60" t="e">
        <f>VLOOKUP(C60,Types!$A$2:$B$6,2,0)</f>
        <v>#N/A</v>
      </c>
      <c r="E60">
        <f>VLOOKUP($A60,JEDNOTKA!$B$1:$L$290,7,0)</f>
        <v>178</v>
      </c>
      <c r="F60" s="2">
        <f>VLOOKUP($A60,JEDNOTKA!$B$1:$L$290,10,0)</f>
        <v>0.33707865168539319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Vysoké školy</v>
      </c>
      <c r="D61" t="e">
        <f>VLOOKUP(C61,Types!$A$2:$B$6,2,0)</f>
        <v>#N/A</v>
      </c>
      <c r="E61">
        <f>VLOOKUP($A61,JEDNOTKA!$B$1:$L$290,7,0)</f>
        <v>124</v>
      </c>
      <c r="F61" s="2">
        <f>VLOOKUP($A61,JEDNOTKA!$B$1:$L$290,10,0)</f>
        <v>0.14516129032258071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Vysoké školy</v>
      </c>
      <c r="D62" t="e">
        <f>VLOOKUP(C62,Types!$A$2:$B$6,2,0)</f>
        <v>#N/A</v>
      </c>
      <c r="E62">
        <f>VLOOKUP($A62,JEDNOTKA!$B$1:$L$290,7,0)</f>
        <v>668</v>
      </c>
      <c r="F62" s="2">
        <f>VLOOKUP($A62,JEDNOTKA!$B$1:$L$290,10,0)</f>
        <v>0.2350299401197605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Vysoké školy</v>
      </c>
      <c r="D63" t="e">
        <f>VLOOKUP(C63,Types!$A$2:$B$6,2,0)</f>
        <v>#N/A</v>
      </c>
      <c r="E63">
        <f>VLOOKUP($A63,JEDNOTKA!$B$1:$L$290,7,0)</f>
        <v>369</v>
      </c>
      <c r="F63" s="2">
        <f>VLOOKUP($A63,JEDNOTKA!$B$1:$L$290,10,0)</f>
        <v>0.44173441734417351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Vysoké školy</v>
      </c>
      <c r="D64" t="e">
        <f>VLOOKUP(C64,Types!$A$2:$B$6,2,0)</f>
        <v>#N/A</v>
      </c>
      <c r="E64">
        <f>VLOOKUP($A64,JEDNOTKA!$B$1:$L$290,7,0)</f>
        <v>454</v>
      </c>
      <c r="F64" s="2">
        <f>VLOOKUP($A64,JEDNOTKA!$B$1:$L$290,10,0)</f>
        <v>0.22246696035242289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Vysoké školy</v>
      </c>
      <c r="D65" t="e">
        <f>VLOOKUP(C65,Types!$A$2:$B$6,2,0)</f>
        <v>#N/A</v>
      </c>
      <c r="E65">
        <f>VLOOKUP($A65,JEDNOTKA!$B$1:$L$290,7,0)</f>
        <v>662</v>
      </c>
      <c r="F65" s="2">
        <f>VLOOKUP($A65,JEDNOTKA!$B$1:$L$290,10,0)</f>
        <v>0.14803625377643501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Vysoké školy</v>
      </c>
      <c r="D66" t="e">
        <f>VLOOKUP(C66,Types!$A$2:$B$6,2,0)</f>
        <v>#N/A</v>
      </c>
      <c r="E66">
        <f>VLOOKUP($A66,JEDNOTKA!$B$1:$L$290,7,0)</f>
        <v>390</v>
      </c>
      <c r="F66" s="2">
        <f>VLOOKUP($A66,JEDNOTKA!$B$1:$L$290,10,0)</f>
        <v>9.7435897435897437E-2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Vysoké školy</v>
      </c>
      <c r="D67" t="e">
        <f>VLOOKUP(C67,Types!$A$2:$B$6,2,0)</f>
        <v>#N/A</v>
      </c>
      <c r="E67">
        <f>VLOOKUP($A67,JEDNOTKA!$B$1:$L$290,7,0)</f>
        <v>73</v>
      </c>
      <c r="F67" s="2">
        <f>VLOOKUP($A67,JEDNOTKA!$B$1:$L$290,10,0)</f>
        <v>0.30136986301369861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Vysoké školy</v>
      </c>
      <c r="D68" t="e">
        <f>VLOOKUP(C68,Types!$A$2:$B$6,2,0)</f>
        <v>#N/A</v>
      </c>
      <c r="E68">
        <f>VLOOKUP($A68,JEDNOTKA!$B$1:$L$290,7,0)</f>
        <v>271</v>
      </c>
      <c r="F68" s="2">
        <f>VLOOKUP($A68,JEDNOTKA!$B$1:$L$290,10,0)</f>
        <v>0.2250922509225092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Vysoké školy</v>
      </c>
      <c r="D69" t="e">
        <f>VLOOKUP(C69,Types!$A$2:$B$6,2,0)</f>
        <v>#N/A</v>
      </c>
      <c r="E69">
        <f>VLOOKUP($A69,JEDNOTKA!$B$1:$L$290,7,0)</f>
        <v>166</v>
      </c>
      <c r="F69" s="2">
        <f>VLOOKUP($A69,JEDNOTKA!$B$1:$L$290,10,0)</f>
        <v>0.35542168674698787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Vysoké školy</v>
      </c>
      <c r="D70" t="e">
        <f>VLOOKUP(C70,Types!$A$2:$B$6,2,0)</f>
        <v>#N/A</v>
      </c>
      <c r="E70">
        <f>VLOOKUP($A70,JEDNOTKA!$B$1:$L$290,7,0)</f>
        <v>427</v>
      </c>
      <c r="F70" s="2">
        <f>VLOOKUP($A70,JEDNOTKA!$B$1:$L$290,10,0)</f>
        <v>0.32084309133489458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Vysoké školy</v>
      </c>
      <c r="D71" t="e">
        <f>VLOOKUP(C71,Types!$A$2:$B$6,2,0)</f>
        <v>#N/A</v>
      </c>
      <c r="E71">
        <f>VLOOKUP($A71,JEDNOTKA!$B$1:$L$290,7,0)</f>
        <v>78</v>
      </c>
      <c r="F71" s="2">
        <f>VLOOKUP($A71,JEDNOTKA!$B$1:$L$290,10,0)</f>
        <v>0.28205128205128199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Vysoké školy</v>
      </c>
      <c r="D72" t="e">
        <f>VLOOKUP(C72,Types!$A$2:$B$6,2,0)</f>
        <v>#N/A</v>
      </c>
      <c r="E72">
        <f>VLOOKUP($A72,JEDNOTKA!$B$1:$L$290,7,0)</f>
        <v>330</v>
      </c>
      <c r="F72" s="2">
        <f>VLOOKUP($A72,JEDNOTKA!$B$1:$L$290,10,0)</f>
        <v>0.49696969696969701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Vysoké školy</v>
      </c>
      <c r="D73" t="e">
        <f>VLOOKUP(C73,Types!$A$2:$B$6,2,0)</f>
        <v>#N/A</v>
      </c>
      <c r="E73">
        <f>VLOOKUP($A73,JEDNOTKA!$B$1:$L$290,7,0)</f>
        <v>76</v>
      </c>
      <c r="F73" s="2">
        <f>VLOOKUP($A73,JEDNOTKA!$B$1:$L$290,10,0)</f>
        <v>0.48684210526315791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Vysoké školy</v>
      </c>
      <c r="D74" t="e">
        <f>VLOOKUP(C74,Types!$A$2:$B$6,2,0)</f>
        <v>#N/A</v>
      </c>
      <c r="E74">
        <f>VLOOKUP($A74,JEDNOTKA!$B$1:$L$290,7,0)</f>
        <v>272</v>
      </c>
      <c r="F74" s="2">
        <f>VLOOKUP($A74,JEDNOTKA!$B$1:$L$290,10,0)</f>
        <v>0.23529411764705879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Vysoké školy</v>
      </c>
      <c r="D75" t="e">
        <f>VLOOKUP(C75,Types!$A$2:$B$6,2,0)</f>
        <v>#N/A</v>
      </c>
      <c r="E75">
        <f>VLOOKUP($A75,JEDNOTKA!$B$1:$L$290,7,0)</f>
        <v>444</v>
      </c>
      <c r="F75" s="2">
        <f>VLOOKUP($A75,JEDNOTKA!$B$1:$L$290,10,0)</f>
        <v>0.1463963963963964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Vysoké školy</v>
      </c>
      <c r="D76" t="e">
        <f>VLOOKUP(C76,Types!$A$2:$B$6,2,0)</f>
        <v>#N/A</v>
      </c>
      <c r="E76">
        <f>VLOOKUP($A76,JEDNOTKA!$B$1:$L$290,7,0)</f>
        <v>50</v>
      </c>
      <c r="F76" s="2">
        <f>VLOOKUP($A76,JEDNOTKA!$B$1:$L$290,10,0)</f>
        <v>0.22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Vysoké školy</v>
      </c>
      <c r="D77" t="e">
        <f>VLOOKUP(C77,Types!$A$2:$B$6,2,0)</f>
        <v>#N/A</v>
      </c>
      <c r="E77">
        <f>VLOOKUP($A77,JEDNOTKA!$B$1:$L$290,7,0)</f>
        <v>48</v>
      </c>
      <c r="F77" s="2">
        <f>VLOOKUP($A77,JEDNOTKA!$B$1:$L$290,10,0)</f>
        <v>0.22916666666666671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Vysoké školy</v>
      </c>
      <c r="D78" t="e">
        <f>VLOOKUP(C78,Types!$A$2:$B$6,2,0)</f>
        <v>#N/A</v>
      </c>
      <c r="E78">
        <f>VLOOKUP($A78,JEDNOTKA!$B$1:$L$290,7,0)</f>
        <v>81</v>
      </c>
      <c r="F78" s="2">
        <f>VLOOKUP($A78,JEDNOTKA!$B$1:$L$290,10,0)</f>
        <v>0.76543209876543206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Vysoké školy</v>
      </c>
      <c r="D79" t="e">
        <f>VLOOKUP(C79,Types!$A$2:$B$6,2,0)</f>
        <v>#N/A</v>
      </c>
      <c r="E79">
        <f>VLOOKUP($A79,JEDNOTKA!$B$1:$L$290,7,0)</f>
        <v>30</v>
      </c>
      <c r="F79" s="2">
        <f>VLOOKUP($A79,JEDNOTKA!$B$1:$L$290,10,0)</f>
        <v>0.4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Vysoké školy</v>
      </c>
      <c r="D80" t="e">
        <f>VLOOKUP(C80,Types!$A$2:$B$6,2,0)</f>
        <v>#N/A</v>
      </c>
      <c r="E80">
        <f>VLOOKUP($A80,JEDNOTKA!$B$1:$L$290,7,0)</f>
        <v>95</v>
      </c>
      <c r="F80" s="2">
        <f>VLOOKUP($A80,JEDNOTKA!$B$1:$L$290,10,0)</f>
        <v>0.31578947368421051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Vysoké školy</v>
      </c>
      <c r="D81" t="e">
        <f>VLOOKUP(C81,Types!$A$2:$B$6,2,0)</f>
        <v>#N/A</v>
      </c>
      <c r="E81">
        <f>VLOOKUP($A81,JEDNOTKA!$B$1:$L$290,7,0)</f>
        <v>41</v>
      </c>
      <c r="F81" s="2">
        <f>VLOOKUP($A81,JEDNOTKA!$B$1:$L$290,10,0)</f>
        <v>0.36585365853658541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Vysoké školy</v>
      </c>
      <c r="D82" t="e">
        <f>VLOOKUP(C82,Types!$A$2:$B$6,2,0)</f>
        <v>#N/A</v>
      </c>
      <c r="E82">
        <f>VLOOKUP($A82,JEDNOTKA!$B$1:$L$290,7,0)</f>
        <v>20</v>
      </c>
      <c r="F82" s="2">
        <f>VLOOKUP($A82,JEDNOTKA!$B$1:$L$290,10,0)</f>
        <v>0.3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Vysoké školy</v>
      </c>
      <c r="D83" t="e">
        <f>VLOOKUP(C83,Types!$A$2:$B$6,2,0)</f>
        <v>#N/A</v>
      </c>
      <c r="E83">
        <f>VLOOKUP($A83,JEDNOTKA!$B$1:$L$290,7,0)</f>
        <v>26</v>
      </c>
      <c r="F83" s="2">
        <f>VLOOKUP($A83,JEDNOTKA!$B$1:$L$290,10,0)</f>
        <v>0.46153846153846162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Vysoké školy</v>
      </c>
      <c r="D84" t="e">
        <f>VLOOKUP(C84,Types!$A$2:$B$6,2,0)</f>
        <v>#N/A</v>
      </c>
      <c r="E84">
        <f>VLOOKUP($A84,JEDNOTKA!$B$1:$L$290,7,0)</f>
        <v>20</v>
      </c>
      <c r="F84" s="2">
        <f>VLOOKUP($A84,JEDNOTKA!$B$1:$L$290,10,0)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Vysoké školy</v>
      </c>
      <c r="D86" t="e">
        <f>VLOOKUP(C86,Types!$A$2:$B$6,2,0)</f>
        <v>#N/A</v>
      </c>
      <c r="E86">
        <f>VLOOKUP($A86,JEDNOTKA!$B$1:$L$290,7,0)</f>
        <v>21</v>
      </c>
      <c r="F86" s="2">
        <f>VLOOKUP($A86,JEDNOTKA!$B$1:$L$290,10,0)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VLOOKUP($A87,JEDNOTKA!$B$1:$L$290,10,0)</f>
        <v>1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VLOOKUP($A88,JEDNOTKA!$B$1:$L$290,10,0)</f>
        <v>0.91304347826086951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VLOOKUP($A89,JEDNOTKA!$B$1:$L$290,10,0)</f>
        <v>0.66666666666666663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VLOOKUP($A90,JEDNOTKA!$B$1:$L$290,10,0)</f>
        <v>1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VLOOKUP($A91,JEDNOTKA!$B$1:$L$290,10,0)</f>
        <v>0.83333333333333337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Akademie věd</v>
      </c>
      <c r="D92" t="e">
        <f>VLOOKUP(C92,Types!$A$2:$B$6,2,0)</f>
        <v>#N/A</v>
      </c>
      <c r="E92">
        <f>VLOOKUP($A92,JEDNOTKA!$B$1:$L$290,7,0)</f>
        <v>261</v>
      </c>
      <c r="F92" s="2">
        <f>VLOOKUP($A92,JEDNOTKA!$B$1:$L$290,10,0)</f>
        <v>0.83524904214559392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Akademie věd</v>
      </c>
      <c r="D93" t="e">
        <f>VLOOKUP(C93,Types!$A$2:$B$6,2,0)</f>
        <v>#N/A</v>
      </c>
      <c r="E93">
        <f>VLOOKUP($A93,JEDNOTKA!$B$1:$L$290,7,0)</f>
        <v>142</v>
      </c>
      <c r="F93" s="2">
        <f>VLOOKUP($A93,JEDNOTKA!$B$1:$L$290,10,0)</f>
        <v>0.58450704225352113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Akademie věd</v>
      </c>
      <c r="D94" t="e">
        <f>VLOOKUP(C94,Types!$A$2:$B$6,2,0)</f>
        <v>#N/A</v>
      </c>
      <c r="E94">
        <f>VLOOKUP($A94,JEDNOTKA!$B$1:$L$290,7,0)</f>
        <v>43</v>
      </c>
      <c r="F94" s="2">
        <f>VLOOKUP($A94,JEDNOTKA!$B$1:$L$290,10,0)</f>
        <v>0.76744186046511631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Akademie věd</v>
      </c>
      <c r="D95" t="e">
        <f>VLOOKUP(C95,Types!$A$2:$B$6,2,0)</f>
        <v>#N/A</v>
      </c>
      <c r="E95">
        <f>VLOOKUP($A95,JEDNOTKA!$B$1:$L$290,7,0)</f>
        <v>30</v>
      </c>
      <c r="F95" s="2">
        <f>VLOOKUP($A95,JEDNOTKA!$B$1:$L$290,10,0)</f>
        <v>0.9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Akademie věd</v>
      </c>
      <c r="D96" t="e">
        <f>VLOOKUP(C96,Types!$A$2:$B$6,2,0)</f>
        <v>#N/A</v>
      </c>
      <c r="E96">
        <f>VLOOKUP($A96,JEDNOTKA!$B$1:$L$290,7,0)</f>
        <v>55</v>
      </c>
      <c r="F96" s="2">
        <f>VLOOKUP($A96,JEDNOTKA!$B$1:$L$290,10,0)</f>
        <v>0.94545454545454544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Akademie věd</v>
      </c>
      <c r="D97" t="e">
        <f>VLOOKUP(C97,Types!$A$2:$B$6,2,0)</f>
        <v>#N/A</v>
      </c>
      <c r="E97">
        <f>VLOOKUP($A97,JEDNOTKA!$B$1:$L$290,7,0)</f>
        <v>60</v>
      </c>
      <c r="F97" s="2">
        <f>VLOOKUP($A97,JEDNOTKA!$B$1:$L$290,10,0)</f>
        <v>0.81666666666666665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Akademie věd</v>
      </c>
      <c r="D98" t="e">
        <f>VLOOKUP(C98,Types!$A$2:$B$6,2,0)</f>
        <v>#N/A</v>
      </c>
      <c r="E98">
        <f>VLOOKUP($A98,JEDNOTKA!$B$1:$L$290,7,0)</f>
        <v>42</v>
      </c>
      <c r="F98" s="2">
        <f>VLOOKUP($A98,JEDNOTKA!$B$1:$L$290,10,0)</f>
        <v>0.95238095238095233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Akademie věd</v>
      </c>
      <c r="D99" t="e">
        <f>VLOOKUP(C99,Types!$A$2:$B$6,2,0)</f>
        <v>#N/A</v>
      </c>
      <c r="E99">
        <f>VLOOKUP($A99,JEDNOTKA!$B$1:$L$290,7,0)</f>
        <v>12</v>
      </c>
      <c r="F99" s="2">
        <f>VLOOKUP($A99,JEDNOTKA!$B$1:$L$290,10,0)</f>
        <v>0.25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Akademie věd</v>
      </c>
      <c r="D100" t="e">
        <f>VLOOKUP(C100,Types!$A$2:$B$6,2,0)</f>
        <v>#N/A</v>
      </c>
      <c r="E100">
        <f>VLOOKUP($A100,JEDNOTKA!$B$1:$L$290,7,0)</f>
        <v>19</v>
      </c>
      <c r="F100" s="2">
        <f>VLOOKUP($A100,JEDNOTKA!$B$1:$L$290,10,0)</f>
        <v>0.10526315789473679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Akademie věd</v>
      </c>
      <c r="D101" t="e">
        <f>VLOOKUP(C101,Types!$A$2:$B$6,2,0)</f>
        <v>#N/A</v>
      </c>
      <c r="E101">
        <f>VLOOKUP($A101,JEDNOTKA!$B$1:$L$290,7,0)</f>
        <v>19</v>
      </c>
      <c r="F101" s="2">
        <f>VLOOKUP($A101,JEDNOTKA!$B$1:$L$290,10,0)</f>
        <v>0.42105263157894729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Akademie věd</v>
      </c>
      <c r="D102" t="e">
        <f>VLOOKUP(C102,Types!$A$2:$B$6,2,0)</f>
        <v>#N/A</v>
      </c>
      <c r="E102">
        <f>VLOOKUP($A102,JEDNOTKA!$B$1:$L$290,7,0)</f>
        <v>34</v>
      </c>
      <c r="F102" s="2">
        <f>VLOOKUP($A102,JEDNOTKA!$B$1:$L$290,10,0)</f>
        <v>0.3235294117647059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Vysoké školy</v>
      </c>
      <c r="D103" t="e">
        <f>VLOOKUP(C103,Types!$A$2:$B$6,2,0)</f>
        <v>#N/A</v>
      </c>
      <c r="E103">
        <f>VLOOKUP($A103,JEDNOTKA!$B$1:$L$290,7,0)</f>
        <v>228</v>
      </c>
      <c r="F103" s="2">
        <f>VLOOKUP($A103,JEDNOTKA!$B$1:$L$290,10,0)</f>
        <v>0.58333333333333337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Vysoké školy</v>
      </c>
      <c r="D104" t="e">
        <f>VLOOKUP(C104,Types!$A$2:$B$6,2,0)</f>
        <v>#N/A</v>
      </c>
      <c r="E104">
        <f>VLOOKUP($A104,JEDNOTKA!$B$1:$L$290,7,0)</f>
        <v>49</v>
      </c>
      <c r="F104" s="2">
        <f>VLOOKUP($A104,JEDNOTKA!$B$1:$L$290,10,0)</f>
        <v>0.61224489795918369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Vysoké školy</v>
      </c>
      <c r="D105" t="e">
        <f>VLOOKUP(C105,Types!$A$2:$B$6,2,0)</f>
        <v>#N/A</v>
      </c>
      <c r="E105">
        <f>VLOOKUP($A105,JEDNOTKA!$B$1:$L$290,7,0)</f>
        <v>484</v>
      </c>
      <c r="F105" s="2">
        <f>VLOOKUP($A105,JEDNOTKA!$B$1:$L$290,10,0)</f>
        <v>0.6198347107438017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Vysoké školy</v>
      </c>
      <c r="D106" t="e">
        <f>VLOOKUP(C106,Types!$A$2:$B$6,2,0)</f>
        <v>#N/A</v>
      </c>
      <c r="E106">
        <f>VLOOKUP($A106,JEDNOTKA!$B$1:$L$290,7,0)</f>
        <v>39</v>
      </c>
      <c r="F106" s="2">
        <f>VLOOKUP($A106,JEDNOTKA!$B$1:$L$290,10,0)</f>
        <v>0.76923076923076927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Vysoké školy</v>
      </c>
      <c r="D107" t="e">
        <f>VLOOKUP(C107,Types!$A$2:$B$6,2,0)</f>
        <v>#N/A</v>
      </c>
      <c r="E107">
        <f>VLOOKUP($A107,JEDNOTKA!$B$1:$L$290,7,0)</f>
        <v>50</v>
      </c>
      <c r="F107" s="2">
        <f>VLOOKUP($A107,JEDNOTKA!$B$1:$L$290,10,0)</f>
        <v>0.98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Vysoké školy</v>
      </c>
      <c r="D108" t="e">
        <f>VLOOKUP(C108,Types!$A$2:$B$6,2,0)</f>
        <v>#N/A</v>
      </c>
      <c r="E108">
        <f>VLOOKUP($A108,JEDNOTKA!$B$1:$L$290,7,0)</f>
        <v>69</v>
      </c>
      <c r="F108" s="2">
        <f>VLOOKUP($A108,JEDNOTKA!$B$1:$L$290,10,0)</f>
        <v>0.72463768115942029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Vysoké školy</v>
      </c>
      <c r="D109" t="e">
        <f>VLOOKUP(C109,Types!$A$2:$B$6,2,0)</f>
        <v>#N/A</v>
      </c>
      <c r="E109">
        <f>VLOOKUP($A109,JEDNOTKA!$B$1:$L$290,7,0)</f>
        <v>17</v>
      </c>
      <c r="F109" s="2">
        <f>VLOOKUP($A109,JEDNOTKA!$B$1:$L$290,10,0)</f>
        <v>0.1764705882352941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Vysoké školy</v>
      </c>
      <c r="D110" t="e">
        <f>VLOOKUP(C110,Types!$A$2:$B$6,2,0)</f>
        <v>#N/A</v>
      </c>
      <c r="E110">
        <f>VLOOKUP($A110,JEDNOTKA!$B$1:$L$290,7,0)</f>
        <v>173</v>
      </c>
      <c r="F110" s="2">
        <f>VLOOKUP($A110,JEDNOTKA!$B$1:$L$290,10,0)</f>
        <v>0.46242774566473988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Vysoké školy</v>
      </c>
      <c r="D111" t="e">
        <f>VLOOKUP(C111,Types!$A$2:$B$6,2,0)</f>
        <v>#N/A</v>
      </c>
      <c r="E111">
        <f>VLOOKUP($A111,JEDNOTKA!$B$1:$L$290,7,0)</f>
        <v>149</v>
      </c>
      <c r="F111" s="2">
        <f>VLOOKUP($A111,JEDNOTKA!$B$1:$L$290,10,0)</f>
        <v>0.65100671140939592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Vysoké školy</v>
      </c>
      <c r="D112" t="e">
        <f>VLOOKUP(C112,Types!$A$2:$B$6,2,0)</f>
        <v>#N/A</v>
      </c>
      <c r="E112">
        <f>VLOOKUP($A112,JEDNOTKA!$B$1:$L$290,7,0)</f>
        <v>37</v>
      </c>
      <c r="F112" s="2">
        <f>VLOOKUP($A112,JEDNOTKA!$B$1:$L$290,10,0)</f>
        <v>0.6216216216216216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Vysoké školy</v>
      </c>
      <c r="D113" t="e">
        <f>VLOOKUP(C113,Types!$A$2:$B$6,2,0)</f>
        <v>#N/A</v>
      </c>
      <c r="E113">
        <f>VLOOKUP($A113,JEDNOTKA!$B$1:$L$290,7,0)</f>
        <v>236</v>
      </c>
      <c r="F113" s="2">
        <f>VLOOKUP($A113,JEDNOTKA!$B$1:$L$290,10,0)</f>
        <v>0.71610169491525422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Vysoké školy</v>
      </c>
      <c r="D114" t="e">
        <f>VLOOKUP(C114,Types!$A$2:$B$6,2,0)</f>
        <v>#N/A</v>
      </c>
      <c r="E114">
        <f>VLOOKUP($A114,JEDNOTKA!$B$1:$L$290,7,0)</f>
        <v>302</v>
      </c>
      <c r="F114" s="2">
        <f>VLOOKUP($A114,JEDNOTKA!$B$1:$L$290,10,0)</f>
        <v>0.62251655629139069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Vysoké školy</v>
      </c>
      <c r="D115" t="e">
        <f>VLOOKUP(C115,Types!$A$2:$B$6,2,0)</f>
        <v>#N/A</v>
      </c>
      <c r="E115">
        <f>VLOOKUP($A115,JEDNOTKA!$B$1:$L$290,7,0)</f>
        <v>53</v>
      </c>
      <c r="F115" s="2">
        <f>VLOOKUP($A115,JEDNOTKA!$B$1:$L$290,10,0)</f>
        <v>0.62264150943396224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Vysoké školy</v>
      </c>
      <c r="D116" t="e">
        <f>VLOOKUP(C116,Types!$A$2:$B$6,2,0)</f>
        <v>#N/A</v>
      </c>
      <c r="E116">
        <f>VLOOKUP($A116,JEDNOTKA!$B$1:$L$290,7,0)</f>
        <v>11</v>
      </c>
      <c r="F116" s="2">
        <f>VLOOKUP($A116,JEDNOTKA!$B$1:$L$290,10,0)</f>
        <v>0.72727272727272729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Vysoké školy</v>
      </c>
      <c r="D117" t="e">
        <f>VLOOKUP(C117,Types!$A$2:$B$6,2,0)</f>
        <v>#N/A</v>
      </c>
      <c r="E117">
        <f>VLOOKUP($A117,JEDNOTKA!$B$1:$L$290,7,0)</f>
        <v>23</v>
      </c>
      <c r="F117" s="2">
        <f>VLOOKUP($A117,JEDNOTKA!$B$1:$L$290,10,0)</f>
        <v>0.73913043478260865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Vysoké školy</v>
      </c>
      <c r="D118" t="e">
        <f>VLOOKUP(C118,Types!$A$2:$B$6,2,0)</f>
        <v>#N/A</v>
      </c>
      <c r="E118">
        <f>VLOOKUP($A118,JEDNOTKA!$B$1:$L$290,7,0)</f>
        <v>22</v>
      </c>
      <c r="F118" s="2">
        <f>VLOOKUP($A118,JEDNOTKA!$B$1:$L$290,10,0)</f>
        <v>0.81818181818181823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Vysoké školy</v>
      </c>
      <c r="D119" t="e">
        <f>VLOOKUP(C119,Types!$A$2:$B$6,2,0)</f>
        <v>#N/A</v>
      </c>
      <c r="E119">
        <f>VLOOKUP($A119,JEDNOTKA!$B$1:$L$290,7,0)</f>
        <v>64</v>
      </c>
      <c r="F119" s="2">
        <f>VLOOKUP($A119,JEDNOTKA!$B$1:$L$290,10,0)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Vysoké školy</v>
      </c>
      <c r="D121" t="e">
        <f>VLOOKUP(C121,Types!$A$2:$B$6,2,0)</f>
        <v>#N/A</v>
      </c>
      <c r="E121">
        <f>VLOOKUP($A121,JEDNOTKA!$B$1:$L$290,7,0)</f>
        <v>32</v>
      </c>
      <c r="F121" s="2">
        <f>VLOOKUP($A121,JEDNOTKA!$B$1:$L$290,10,0)</f>
        <v>0.71875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Ostatní</v>
      </c>
      <c r="D122">
        <f>VLOOKUP(C122,Types!$A$2:$B$6,2,0)</f>
        <v>1</v>
      </c>
      <c r="E122">
        <f>VLOOKUP($A122,JEDNOTKA!$B$1:$L$290,7,0)</f>
        <v>2016</v>
      </c>
      <c r="F122" s="2">
        <f>VLOOKUP($A122,JEDNOTKA!$B$1:$L$290,10,0)</f>
        <v>0.40625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Ostatní</v>
      </c>
      <c r="D123">
        <f>VLOOKUP(C123,Types!$A$2:$B$6,2,0)</f>
        <v>1</v>
      </c>
      <c r="E123">
        <f>VLOOKUP($A123,JEDNOTKA!$B$1:$L$290,7,0)</f>
        <v>410</v>
      </c>
      <c r="F123" s="2">
        <f>VLOOKUP($A123,JEDNOTKA!$B$1:$L$290,10,0)</f>
        <v>0.37073170731707322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Ostatní</v>
      </c>
      <c r="D124">
        <f>VLOOKUP(C124,Types!$A$2:$B$6,2,0)</f>
        <v>1</v>
      </c>
      <c r="E124">
        <f>VLOOKUP($A124,JEDNOTKA!$B$1:$L$290,7,0)</f>
        <v>650</v>
      </c>
      <c r="F124" s="2">
        <f>VLOOKUP($A124,JEDNOTKA!$B$1:$L$290,10,0)</f>
        <v>0.58769230769230774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Ostatní</v>
      </c>
      <c r="D125">
        <f>VLOOKUP(C125,Types!$A$2:$B$6,2,0)</f>
        <v>1</v>
      </c>
      <c r="E125">
        <f>VLOOKUP($A125,JEDNOTKA!$B$1:$L$290,7,0)</f>
        <v>1128</v>
      </c>
      <c r="F125" s="2">
        <f>VLOOKUP($A125,JEDNOTKA!$B$1:$L$290,10,0)</f>
        <v>0.33244680851063829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Ostatní</v>
      </c>
      <c r="D126">
        <f>VLOOKUP(C126,Types!$A$2:$B$6,2,0)</f>
        <v>1</v>
      </c>
      <c r="E126">
        <f>VLOOKUP($A126,JEDNOTKA!$B$1:$L$290,7,0)</f>
        <v>529</v>
      </c>
      <c r="F126" s="2">
        <f>VLOOKUP($A126,JEDNOTKA!$B$1:$L$290,10,0)</f>
        <v>0.3988657844990548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Ostatní</v>
      </c>
      <c r="D127">
        <f>VLOOKUP(C127,Types!$A$2:$B$6,2,0)</f>
        <v>1</v>
      </c>
      <c r="E127">
        <f>VLOOKUP($A127,JEDNOTKA!$B$1:$L$290,7,0)</f>
        <v>1606</v>
      </c>
      <c r="F127" s="2">
        <f>VLOOKUP($A127,JEDNOTKA!$B$1:$L$290,10,0)</f>
        <v>0.47633872976338731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Ostatní</v>
      </c>
      <c r="D128">
        <f>VLOOKUP(C128,Types!$A$2:$B$6,2,0)</f>
        <v>1</v>
      </c>
      <c r="E128">
        <f>VLOOKUP($A128,JEDNOTKA!$B$1:$L$290,7,0)</f>
        <v>1093</v>
      </c>
      <c r="F128" s="2">
        <f>VLOOKUP($A128,JEDNOTKA!$B$1:$L$290,10,0)</f>
        <v>0.50137236962488563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Ostatní</v>
      </c>
      <c r="D129">
        <f>VLOOKUP(C129,Types!$A$2:$B$6,2,0)</f>
        <v>1</v>
      </c>
      <c r="E129">
        <f>VLOOKUP($A129,JEDNOTKA!$B$1:$L$290,7,0)</f>
        <v>2451</v>
      </c>
      <c r="F129" s="2">
        <f>VLOOKUP($A129,JEDNOTKA!$B$1:$L$290,10,0)</f>
        <v>0.44757241942064457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Ostatní</v>
      </c>
      <c r="D130">
        <f>VLOOKUP(C130,Types!$A$2:$B$6,2,0)</f>
        <v>1</v>
      </c>
      <c r="E130">
        <f>VLOOKUP($A130,JEDNOTKA!$B$1:$L$290,7,0)</f>
        <v>715</v>
      </c>
      <c r="F130" s="2">
        <f>VLOOKUP($A130,JEDNOTKA!$B$1:$L$290,10,0)</f>
        <v>0.51468531468531464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Ostatní</v>
      </c>
      <c r="D131">
        <f>VLOOKUP(C131,Types!$A$2:$B$6,2,0)</f>
        <v>1</v>
      </c>
      <c r="E131">
        <f>VLOOKUP($A131,JEDNOTKA!$B$1:$L$290,7,0)</f>
        <v>241</v>
      </c>
      <c r="F131" s="2">
        <f>VLOOKUP($A131,JEDNOTKA!$B$1:$L$290,10,0)</f>
        <v>0.51037344398340245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Ostatní</v>
      </c>
      <c r="D132">
        <f>VLOOKUP(C132,Types!$A$2:$B$6,2,0)</f>
        <v>1</v>
      </c>
      <c r="E132">
        <f>VLOOKUP($A132,JEDNOTKA!$B$1:$L$290,7,0)</f>
        <v>312</v>
      </c>
      <c r="F132" s="2">
        <f>VLOOKUP($A132,JEDNOTKA!$B$1:$L$290,10,0)</f>
        <v>0.51602564102564108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Ostatní</v>
      </c>
      <c r="D133">
        <f>VLOOKUP(C133,Types!$A$2:$B$6,2,0)</f>
        <v>1</v>
      </c>
      <c r="E133">
        <f>VLOOKUP($A133,JEDNOTKA!$B$1:$L$290,7,0)</f>
        <v>997</v>
      </c>
      <c r="F133" s="2">
        <f>VLOOKUP($A133,JEDNOTKA!$B$1:$L$290,10,0)</f>
        <v>0.39217652958876631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Ostatní</v>
      </c>
      <c r="D134">
        <f>VLOOKUP(C134,Types!$A$2:$B$6,2,0)</f>
        <v>1</v>
      </c>
      <c r="E134">
        <f>VLOOKUP($A134,JEDNOTKA!$B$1:$L$290,7,0)</f>
        <v>213</v>
      </c>
      <c r="F134" s="2">
        <f>VLOOKUP($A134,JEDNOTKA!$B$1:$L$290,10,0)</f>
        <v>0.31924882629107981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Ostatní</v>
      </c>
      <c r="D135">
        <f>VLOOKUP(C135,Types!$A$2:$B$6,2,0)</f>
        <v>1</v>
      </c>
      <c r="E135">
        <f>VLOOKUP($A135,JEDNOTKA!$B$1:$L$290,7,0)</f>
        <v>309</v>
      </c>
      <c r="F135" s="2">
        <f>VLOOKUP($A135,JEDNOTKA!$B$1:$L$290,10,0)</f>
        <v>0.26860841423948217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Ostatní</v>
      </c>
      <c r="D136">
        <f>VLOOKUP(C136,Types!$A$2:$B$6,2,0)</f>
        <v>1</v>
      </c>
      <c r="E136">
        <f>VLOOKUP($A136,JEDNOTKA!$B$1:$L$290,7,0)</f>
        <v>285</v>
      </c>
      <c r="F136" s="2">
        <f>VLOOKUP($A136,JEDNOTKA!$B$1:$L$290,10,0)</f>
        <v>0.50877192982456143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Ostatní</v>
      </c>
      <c r="D137">
        <f>VLOOKUP(C137,Types!$A$2:$B$6,2,0)</f>
        <v>1</v>
      </c>
      <c r="E137">
        <f>VLOOKUP($A137,JEDNOTKA!$B$1:$L$290,7,0)</f>
        <v>277</v>
      </c>
      <c r="F137" s="2">
        <f>VLOOKUP($A137,JEDNOTKA!$B$1:$L$290,10,0)</f>
        <v>0.47653429602888092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Ostatní</v>
      </c>
      <c r="D138">
        <f>VLOOKUP(C138,Types!$A$2:$B$6,2,0)</f>
        <v>1</v>
      </c>
      <c r="E138">
        <f>VLOOKUP($A138,JEDNOTKA!$B$1:$L$290,7,0)</f>
        <v>391</v>
      </c>
      <c r="F138" s="2">
        <f>VLOOKUP($A138,JEDNOTKA!$B$1:$L$290,10,0)</f>
        <v>0.44245524296675193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Ostatní</v>
      </c>
      <c r="D139">
        <f>VLOOKUP(C139,Types!$A$2:$B$6,2,0)</f>
        <v>1</v>
      </c>
      <c r="E139">
        <f>VLOOKUP($A139,JEDNOTKA!$B$1:$L$290,7,0)</f>
        <v>213</v>
      </c>
      <c r="F139" s="2">
        <f>VLOOKUP($A139,JEDNOTKA!$B$1:$L$290,10,0)</f>
        <v>0.43661971830985907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Ostatní</v>
      </c>
      <c r="D140">
        <f>VLOOKUP(C140,Types!$A$2:$B$6,2,0)</f>
        <v>1</v>
      </c>
      <c r="E140">
        <f>VLOOKUP($A140,JEDNOTKA!$B$1:$L$290,7,0)</f>
        <v>572</v>
      </c>
      <c r="F140" s="2">
        <f>VLOOKUP($A140,JEDNOTKA!$B$1:$L$290,10,0)</f>
        <v>0.67307692307692313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Ostatní</v>
      </c>
      <c r="D141">
        <f>VLOOKUP(C141,Types!$A$2:$B$6,2,0)</f>
        <v>1</v>
      </c>
      <c r="E141">
        <f>VLOOKUP($A141,JEDNOTKA!$B$1:$L$290,7,0)</f>
        <v>416</v>
      </c>
      <c r="F141" s="2">
        <f>VLOOKUP($A141,JEDNOTKA!$B$1:$L$290,10,0)</f>
        <v>0.32451923076923078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Ostatní</v>
      </c>
      <c r="D142">
        <f>VLOOKUP(C142,Types!$A$2:$B$6,2,0)</f>
        <v>1</v>
      </c>
      <c r="E142">
        <f>VLOOKUP($A142,JEDNOTKA!$B$1:$L$290,7,0)</f>
        <v>79</v>
      </c>
      <c r="F142" s="2">
        <f>VLOOKUP($A142,JEDNOTKA!$B$1:$L$290,10,0)</f>
        <v>0.59493670886075944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Ostatní</v>
      </c>
      <c r="D143">
        <f>VLOOKUP(C143,Types!$A$2:$B$6,2,0)</f>
        <v>1</v>
      </c>
      <c r="E143">
        <f>VLOOKUP($A143,JEDNOTKA!$B$1:$L$290,7,0)</f>
        <v>103</v>
      </c>
      <c r="F143" s="2">
        <f>VLOOKUP($A143,JEDNOTKA!$B$1:$L$290,10,0)</f>
        <v>0.49514563106796122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Akademie věd</v>
      </c>
      <c r="D144" t="e">
        <f>VLOOKUP(C144,Types!$A$2:$B$6,2,0)</f>
        <v>#N/A</v>
      </c>
      <c r="E144">
        <f>VLOOKUP($A144,JEDNOTKA!$B$1:$L$290,7,0)</f>
        <v>726</v>
      </c>
      <c r="F144" s="2">
        <f>VLOOKUP($A144,JEDNOTKA!$B$1:$L$290,10,0)</f>
        <v>0.1776859504132231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Akademie věd</v>
      </c>
      <c r="D145" t="e">
        <f>VLOOKUP(C145,Types!$A$2:$B$6,2,0)</f>
        <v>#N/A</v>
      </c>
      <c r="E145">
        <f>VLOOKUP($A145,JEDNOTKA!$B$1:$L$290,7,0)</f>
        <v>399</v>
      </c>
      <c r="F145" s="2">
        <f>VLOOKUP($A145,JEDNOTKA!$B$1:$L$290,10,0)</f>
        <v>7.2681704260651625E-2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Vysoké školy</v>
      </c>
      <c r="D146" t="e">
        <f>VLOOKUP(C146,Types!$A$2:$B$6,2,0)</f>
        <v>#N/A</v>
      </c>
      <c r="E146">
        <f>VLOOKUP($A146,JEDNOTKA!$B$1:$L$290,7,0)</f>
        <v>2080</v>
      </c>
      <c r="F146" s="2">
        <f>VLOOKUP($A146,JEDNOTKA!$B$1:$L$290,10,0)</f>
        <v>0.37692307692307692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Vysoké školy</v>
      </c>
      <c r="D147" t="e">
        <f>VLOOKUP(C147,Types!$A$2:$B$6,2,0)</f>
        <v>#N/A</v>
      </c>
      <c r="E147">
        <f>VLOOKUP($A147,JEDNOTKA!$B$1:$L$290,7,0)</f>
        <v>4102</v>
      </c>
      <c r="F147" s="2">
        <f>VLOOKUP($A147,JEDNOTKA!$B$1:$L$290,10,0)</f>
        <v>0.40565577766942962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Vysoké školy</v>
      </c>
      <c r="D148" t="e">
        <f>VLOOKUP(C148,Types!$A$2:$B$6,2,0)</f>
        <v>#N/A</v>
      </c>
      <c r="E148">
        <f>VLOOKUP($A148,JEDNOTKA!$B$1:$L$290,7,0)</f>
        <v>1935</v>
      </c>
      <c r="F148" s="2">
        <f>VLOOKUP($A148,JEDNOTKA!$B$1:$L$290,10,0)</f>
        <v>0.48475452196382429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Vysoké školy</v>
      </c>
      <c r="D149" t="e">
        <f>VLOOKUP(C149,Types!$A$2:$B$6,2,0)</f>
        <v>#N/A</v>
      </c>
      <c r="E149">
        <f>VLOOKUP($A149,JEDNOTKA!$B$1:$L$290,7,0)</f>
        <v>1542</v>
      </c>
      <c r="F149" s="2">
        <f>VLOOKUP($A149,JEDNOTKA!$B$1:$L$290,10,0)</f>
        <v>0.46173800259403369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Vysoké školy</v>
      </c>
      <c r="D150" t="e">
        <f>VLOOKUP(C150,Types!$A$2:$B$6,2,0)</f>
        <v>#N/A</v>
      </c>
      <c r="E150">
        <f>VLOOKUP($A150,JEDNOTKA!$B$1:$L$290,7,0)</f>
        <v>1715</v>
      </c>
      <c r="F150" s="2">
        <f>VLOOKUP($A150,JEDNOTKA!$B$1:$L$290,10,0)</f>
        <v>0.37084548104956272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Vysoké školy</v>
      </c>
      <c r="D151" t="e">
        <f>VLOOKUP(C151,Types!$A$2:$B$6,2,0)</f>
        <v>#N/A</v>
      </c>
      <c r="E151">
        <f>VLOOKUP($A151,JEDNOTKA!$B$1:$L$290,7,0)</f>
        <v>2432</v>
      </c>
      <c r="F151" s="2">
        <f>VLOOKUP($A151,JEDNOTKA!$B$1:$L$290,10,0)</f>
        <v>0.51356907894736847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Vysoké školy</v>
      </c>
      <c r="D152" t="e">
        <f>VLOOKUP(C152,Types!$A$2:$B$6,2,0)</f>
        <v>#N/A</v>
      </c>
      <c r="E152">
        <f>VLOOKUP($A152,JEDNOTKA!$B$1:$L$290,7,0)</f>
        <v>543</v>
      </c>
      <c r="F152" s="2">
        <f>VLOOKUP($A152,JEDNOTKA!$B$1:$L$290,10,0)</f>
        <v>0.38121546961325969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Vysoké školy</v>
      </c>
      <c r="D153" t="e">
        <f>VLOOKUP(C153,Types!$A$2:$B$6,2,0)</f>
        <v>#N/A</v>
      </c>
      <c r="E153">
        <f>VLOOKUP($A153,JEDNOTKA!$B$1:$L$290,7,0)</f>
        <v>296</v>
      </c>
      <c r="F153" s="2">
        <f>VLOOKUP($A153,JEDNOTKA!$B$1:$L$290,10,0)</f>
        <v>0.54391891891891897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Vysoké školy</v>
      </c>
      <c r="D154" t="e">
        <f>VLOOKUP(C154,Types!$A$2:$B$6,2,0)</f>
        <v>#N/A</v>
      </c>
      <c r="E154">
        <f>VLOOKUP($A154,JEDNOTKA!$B$1:$L$290,7,0)</f>
        <v>1091</v>
      </c>
      <c r="F154" s="2">
        <f>VLOOKUP($A154,JEDNOTKA!$B$1:$L$290,10,0)</f>
        <v>0.40054995417048578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Vysoké školy</v>
      </c>
      <c r="D155" t="e">
        <f>VLOOKUP(C155,Types!$A$2:$B$6,2,0)</f>
        <v>#N/A</v>
      </c>
      <c r="E155">
        <f>VLOOKUP($A155,JEDNOTKA!$B$1:$L$290,7,0)</f>
        <v>336</v>
      </c>
      <c r="F155" s="2">
        <f>VLOOKUP($A155,JEDNOTKA!$B$1:$L$290,10,0)</f>
        <v>0.35119047619047622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Vysoké školy</v>
      </c>
      <c r="D156" t="e">
        <f>VLOOKUP(C156,Types!$A$2:$B$6,2,0)</f>
        <v>#N/A</v>
      </c>
      <c r="E156">
        <f>VLOOKUP($A156,JEDNOTKA!$B$1:$L$290,7,0)</f>
        <v>537</v>
      </c>
      <c r="F156" s="2">
        <f>VLOOKUP($A156,JEDNOTKA!$B$1:$L$290,10,0)</f>
        <v>0.63314711359404097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Vysoké školy</v>
      </c>
      <c r="D157" t="e">
        <f>VLOOKUP(C157,Types!$A$2:$B$6,2,0)</f>
        <v>#N/A</v>
      </c>
      <c r="E157">
        <f>VLOOKUP($A157,JEDNOTKA!$B$1:$L$290,7,0)</f>
        <v>773</v>
      </c>
      <c r="F157" s="2">
        <f>VLOOKUP($A157,JEDNOTKA!$B$1:$L$290,10,0)</f>
        <v>0.13583441138421731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Vysoké školy</v>
      </c>
      <c r="D158" t="e">
        <f>VLOOKUP(C158,Types!$A$2:$B$6,2,0)</f>
        <v>#N/A</v>
      </c>
      <c r="E158">
        <f>VLOOKUP($A158,JEDNOTKA!$B$1:$L$290,7,0)</f>
        <v>100</v>
      </c>
      <c r="F158" s="2">
        <f>VLOOKUP($A158,JEDNOTKA!$B$1:$L$290,10,0)</f>
        <v>0.64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Vysoké školy</v>
      </c>
      <c r="D159" t="e">
        <f>VLOOKUP(C159,Types!$A$2:$B$6,2,0)</f>
        <v>#N/A</v>
      </c>
      <c r="E159">
        <f>VLOOKUP($A159,JEDNOTKA!$B$1:$L$290,7,0)</f>
        <v>49</v>
      </c>
      <c r="F159" s="2">
        <f>VLOOKUP($A159,JEDNOTKA!$B$1:$L$290,10,0)</f>
        <v>0.1020408163265306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Vysoké školy</v>
      </c>
      <c r="D160" t="e">
        <f>VLOOKUP(C160,Types!$A$2:$B$6,2,0)</f>
        <v>#N/A</v>
      </c>
      <c r="E160">
        <f>VLOOKUP($A160,JEDNOTKA!$B$1:$L$290,7,0)</f>
        <v>178</v>
      </c>
      <c r="F160" s="2">
        <f>VLOOKUP($A160,JEDNOTKA!$B$1:$L$290,10,0)</f>
        <v>0.5449438202247191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Vysoké školy</v>
      </c>
      <c r="D161" t="e">
        <f>VLOOKUP(C161,Types!$A$2:$B$6,2,0)</f>
        <v>#N/A</v>
      </c>
      <c r="E161">
        <f>VLOOKUP($A161,JEDNOTKA!$B$1:$L$290,7,0)</f>
        <v>100</v>
      </c>
      <c r="F161" s="2">
        <f>VLOOKUP($A161,JEDNOTKA!$B$1:$L$290,10,0)</f>
        <v>0.63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Vysoké školy</v>
      </c>
      <c r="D162" t="e">
        <f>VLOOKUP(C162,Types!$A$2:$B$6,2,0)</f>
        <v>#N/A</v>
      </c>
      <c r="E162">
        <f>VLOOKUP($A162,JEDNOTKA!$B$1:$L$290,7,0)</f>
        <v>128</v>
      </c>
      <c r="F162" s="2">
        <f>VLOOKUP($A162,JEDNOTKA!$B$1:$L$290,10,0)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Vysoké školy</v>
      </c>
      <c r="D164" t="e">
        <f>VLOOKUP(C164,Types!$A$2:$B$6,2,0)</f>
        <v>#N/A</v>
      </c>
      <c r="E164">
        <f>VLOOKUP($A164,JEDNOTKA!$B$1:$L$290,7,0)</f>
        <v>12</v>
      </c>
      <c r="F164" s="2">
        <f>VLOOKUP($A164,JEDNOTKA!$B$1:$L$290,10,0)</f>
        <v>0.91666666666666663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VLOOKUP($A165,JEDNOTKA!$B$1:$L$290,10,0)</f>
        <v>0.41254752851711018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VLOOKUP($A166,JEDNOTKA!$B$1:$L$290,10,0)</f>
        <v>0.2167832167832168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VLOOKUP($A167,JEDNOTKA!$B$1:$L$290,10,0)</f>
        <v>9.5238095238095233E-2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VLOOKUP($A168,JEDNOTKA!$B$1:$L$290,10,0)</f>
        <v>3.6363636363636362E-2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VLOOKUP($A169,JEDNOTKA!$B$1:$L$290,10,0)</f>
        <v>0.26213592233009708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VLOOKUP($A170,JEDNOTKA!$B$1:$L$290,10,0)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VLOOKUP($A171,JEDNOTKA!$B$1:$L$290,10,0)</f>
        <v>8.0000000000000002E-3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VLOOKUP($A172,JEDNOTKA!$B$1:$L$290,10,0)</f>
        <v>0.46666666666666667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VLOOKUP($A173,JEDNOTKA!$B$1:$L$290,10,0)</f>
        <v>0.41379310344827591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VLOOKUP($A174,JEDNOTKA!$B$1:$L$290,10,0)</f>
        <v>4.5454545454545463E-2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Ostatní</v>
      </c>
      <c r="D175">
        <f>VLOOKUP(C175,Types!$A$2:$B$6,2,0)</f>
        <v>1</v>
      </c>
      <c r="E175">
        <f>VLOOKUP($A175,JEDNOTKA!$B$1:$L$290,7,0)</f>
        <v>65</v>
      </c>
      <c r="F175" s="2">
        <f>VLOOKUP($A175,JEDNOTKA!$B$1:$L$290,10,0)</f>
        <v>0.1384615384615385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Ostatní</v>
      </c>
      <c r="D176">
        <f>VLOOKUP(C176,Types!$A$2:$B$6,2,0)</f>
        <v>1</v>
      </c>
      <c r="E176">
        <f>VLOOKUP($A176,JEDNOTKA!$B$1:$L$290,7,0)</f>
        <v>53</v>
      </c>
      <c r="F176" s="2">
        <f>VLOOKUP($A176,JEDNOTKA!$B$1:$L$290,10,0)</f>
        <v>0.67924528301886788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Ostatní</v>
      </c>
      <c r="D177">
        <f>VLOOKUP(C177,Types!$A$2:$B$6,2,0)</f>
        <v>1</v>
      </c>
      <c r="E177">
        <f>VLOOKUP($A177,JEDNOTKA!$B$1:$L$290,7,0)</f>
        <v>39</v>
      </c>
      <c r="F177" s="2">
        <f>VLOOKUP($A177,JEDNOTKA!$B$1:$L$290,10,0)</f>
        <v>0.15384615384615391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Ostatní</v>
      </c>
      <c r="D178">
        <f>VLOOKUP(C178,Types!$A$2:$B$6,2,0)</f>
        <v>1</v>
      </c>
      <c r="E178">
        <f>VLOOKUP($A178,JEDNOTKA!$B$1:$L$290,7,0)</f>
        <v>19</v>
      </c>
      <c r="F178" s="2">
        <f>VLOOKUP($A178,JEDNOTKA!$B$1:$L$290,10,0)</f>
        <v>0.26315789473684209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Ostatní</v>
      </c>
      <c r="D179">
        <f>VLOOKUP(C179,Types!$A$2:$B$6,2,0)</f>
        <v>1</v>
      </c>
      <c r="E179">
        <f>VLOOKUP($A179,JEDNOTKA!$B$1:$L$290,7,0)</f>
        <v>82</v>
      </c>
      <c r="F179" s="2">
        <f>VLOOKUP($A179,JEDNOTKA!$B$1:$L$290,10,0)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Akademie věd</v>
      </c>
      <c r="D180" t="e">
        <f>VLOOKUP(C180,Types!$A$2:$B$6,2,0)</f>
        <v>#N/A</v>
      </c>
      <c r="E180">
        <f>VLOOKUP($A180,JEDNOTKA!$B$1:$L$290,7,0)</f>
        <v>985</v>
      </c>
      <c r="F180" s="2">
        <f>VLOOKUP($A180,JEDNOTKA!$B$1:$L$290,10,0)</f>
        <v>6.1928934010152287E-2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Akademie věd</v>
      </c>
      <c r="D181" t="e">
        <f>VLOOKUP(C181,Types!$A$2:$B$6,2,0)</f>
        <v>#N/A</v>
      </c>
      <c r="E181">
        <f>VLOOKUP($A181,JEDNOTKA!$B$1:$L$290,7,0)</f>
        <v>1654</v>
      </c>
      <c r="F181" s="2">
        <f>VLOOKUP($A181,JEDNOTKA!$B$1:$L$290,10,0)</f>
        <v>2.720677146311971E-2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Akademie věd</v>
      </c>
      <c r="D182" t="e">
        <f>VLOOKUP(C182,Types!$A$2:$B$6,2,0)</f>
        <v>#N/A</v>
      </c>
      <c r="E182">
        <f>VLOOKUP($A182,JEDNOTKA!$B$1:$L$290,7,0)</f>
        <v>537</v>
      </c>
      <c r="F182" s="2">
        <f>VLOOKUP($A182,JEDNOTKA!$B$1:$L$290,10,0)</f>
        <v>4.6554934823091247E-2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Akademie věd</v>
      </c>
      <c r="D183" t="e">
        <f>VLOOKUP(C183,Types!$A$2:$B$6,2,0)</f>
        <v>#N/A</v>
      </c>
      <c r="E183">
        <f>VLOOKUP($A183,JEDNOTKA!$B$1:$L$290,7,0)</f>
        <v>909</v>
      </c>
      <c r="F183" s="2">
        <f>VLOOKUP($A183,JEDNOTKA!$B$1:$L$290,10,0)</f>
        <v>0.1056105610561056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Akademie věd</v>
      </c>
      <c r="D184" t="e">
        <f>VLOOKUP(C184,Types!$A$2:$B$6,2,0)</f>
        <v>#N/A</v>
      </c>
      <c r="E184">
        <f>VLOOKUP($A184,JEDNOTKA!$B$1:$L$290,7,0)</f>
        <v>553</v>
      </c>
      <c r="F184" s="2">
        <f>VLOOKUP($A184,JEDNOTKA!$B$1:$L$290,10,0)</f>
        <v>7.2332730560578659E-3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Akademie věd</v>
      </c>
      <c r="D185" t="e">
        <f>VLOOKUP(C185,Types!$A$2:$B$6,2,0)</f>
        <v>#N/A</v>
      </c>
      <c r="E185">
        <f>VLOOKUP($A185,JEDNOTKA!$B$1:$L$290,7,0)</f>
        <v>319</v>
      </c>
      <c r="F185" s="2">
        <f>VLOOKUP($A185,JEDNOTKA!$B$1:$L$290,10,0)</f>
        <v>5.6426332288401257E-2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Akademie věd</v>
      </c>
      <c r="D186" t="e">
        <f>VLOOKUP(C186,Types!$A$2:$B$6,2,0)</f>
        <v>#N/A</v>
      </c>
      <c r="E186">
        <f>VLOOKUP($A186,JEDNOTKA!$B$1:$L$290,7,0)</f>
        <v>202</v>
      </c>
      <c r="F186" s="2">
        <f>VLOOKUP($A186,JEDNOTKA!$B$1:$L$290,10,0)</f>
        <v>2.475247524752475E-2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Akademie věd</v>
      </c>
      <c r="D187" t="e">
        <f>VLOOKUP(C187,Types!$A$2:$B$6,2,0)</f>
        <v>#N/A</v>
      </c>
      <c r="E187">
        <f>VLOOKUP($A187,JEDNOTKA!$B$1:$L$290,7,0)</f>
        <v>251</v>
      </c>
      <c r="F187" s="2">
        <f>VLOOKUP($A187,JEDNOTKA!$B$1:$L$290,10,0)</f>
        <v>0.11155378486055779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Akademie věd</v>
      </c>
      <c r="D188" t="e">
        <f>VLOOKUP(C188,Types!$A$2:$B$6,2,0)</f>
        <v>#N/A</v>
      </c>
      <c r="E188">
        <f>VLOOKUP($A188,JEDNOTKA!$B$1:$L$290,7,0)</f>
        <v>347</v>
      </c>
      <c r="F188" s="2">
        <f>VLOOKUP($A188,JEDNOTKA!$B$1:$L$290,10,0)</f>
        <v>0.13832853025936601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Akademie věd</v>
      </c>
      <c r="D189" t="e">
        <f>VLOOKUP(C189,Types!$A$2:$B$6,2,0)</f>
        <v>#N/A</v>
      </c>
      <c r="E189">
        <f>VLOOKUP($A189,JEDNOTKA!$B$1:$L$290,7,0)</f>
        <v>962</v>
      </c>
      <c r="F189" s="2">
        <f>VLOOKUP($A189,JEDNOTKA!$B$1:$L$290,10,0)</f>
        <v>3.7422037422037417E-2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Akademie věd</v>
      </c>
      <c r="D190" t="e">
        <f>VLOOKUP(C190,Types!$A$2:$B$6,2,0)</f>
        <v>#N/A</v>
      </c>
      <c r="E190">
        <f>VLOOKUP($A190,JEDNOTKA!$B$1:$L$290,7,0)</f>
        <v>3220</v>
      </c>
      <c r="F190" s="2">
        <f>VLOOKUP($A190,JEDNOTKA!$B$1:$L$290,10,0)</f>
        <v>1.055900621118012E-2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Akademie věd</v>
      </c>
      <c r="D191" t="e">
        <f>VLOOKUP(C191,Types!$A$2:$B$6,2,0)</f>
        <v>#N/A</v>
      </c>
      <c r="E191">
        <f>VLOOKUP($A191,JEDNOTKA!$B$1:$L$290,7,0)</f>
        <v>624</v>
      </c>
      <c r="F191" s="2">
        <f>VLOOKUP($A191,JEDNOTKA!$B$1:$L$290,10,0)</f>
        <v>4.1666666666666657E-2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Akademie věd</v>
      </c>
      <c r="D192" t="e">
        <f>VLOOKUP(C192,Types!$A$2:$B$6,2,0)</f>
        <v>#N/A</v>
      </c>
      <c r="E192">
        <f>VLOOKUP($A192,JEDNOTKA!$B$1:$L$290,7,0)</f>
        <v>929</v>
      </c>
      <c r="F192" s="2">
        <f>VLOOKUP($A192,JEDNOTKA!$B$1:$L$290,10,0)</f>
        <v>3.3369214208826693E-2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Akademie věd</v>
      </c>
      <c r="D193" t="e">
        <f>VLOOKUP(C193,Types!$A$2:$B$6,2,0)</f>
        <v>#N/A</v>
      </c>
      <c r="E193">
        <f>VLOOKUP($A193,JEDNOTKA!$B$1:$L$290,7,0)</f>
        <v>426</v>
      </c>
      <c r="F193" s="2">
        <f>VLOOKUP($A193,JEDNOTKA!$B$1:$L$290,10,0)</f>
        <v>6.5727699530516437E-2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Akademie věd</v>
      </c>
      <c r="D194" t="e">
        <f>VLOOKUP(C194,Types!$A$2:$B$6,2,0)</f>
        <v>#N/A</v>
      </c>
      <c r="E194">
        <f>VLOOKUP($A194,JEDNOTKA!$B$1:$L$290,7,0)</f>
        <v>1396</v>
      </c>
      <c r="F194" s="2">
        <f>VLOOKUP($A194,JEDNOTKA!$B$1:$L$290,10,0)</f>
        <v>4.2979942693409739E-2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Akademie věd</v>
      </c>
      <c r="D195" t="e">
        <f>VLOOKUP(C195,Types!$A$2:$B$6,2,0)</f>
        <v>#N/A</v>
      </c>
      <c r="E195">
        <f>VLOOKUP($A195,JEDNOTKA!$B$1:$L$290,7,0)</f>
        <v>358</v>
      </c>
      <c r="F195" s="2">
        <f>VLOOKUP($A195,JEDNOTKA!$B$1:$L$290,10,0)</f>
        <v>4.189944134078212E-2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Akademie věd</v>
      </c>
      <c r="D196" t="e">
        <f>VLOOKUP(C196,Types!$A$2:$B$6,2,0)</f>
        <v>#N/A</v>
      </c>
      <c r="E196">
        <f>VLOOKUP($A196,JEDNOTKA!$B$1:$L$290,7,0)</f>
        <v>319</v>
      </c>
      <c r="F196" s="2">
        <f>VLOOKUP($A196,JEDNOTKA!$B$1:$L$290,10,0)</f>
        <v>0.1128526645768025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Akademie věd</v>
      </c>
      <c r="D197" t="e">
        <f>VLOOKUP(C197,Types!$A$2:$B$6,2,0)</f>
        <v>#N/A</v>
      </c>
      <c r="E197">
        <f>VLOOKUP($A197,JEDNOTKA!$B$1:$L$290,7,0)</f>
        <v>357</v>
      </c>
      <c r="F197" s="2">
        <f>VLOOKUP($A197,JEDNOTKA!$B$1:$L$290,10,0)</f>
        <v>3.9215686274509803E-2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Akademie věd</v>
      </c>
      <c r="D198" t="e">
        <f>VLOOKUP(C198,Types!$A$2:$B$6,2,0)</f>
        <v>#N/A</v>
      </c>
      <c r="E198">
        <f>VLOOKUP($A198,JEDNOTKA!$B$1:$L$290,7,0)</f>
        <v>800</v>
      </c>
      <c r="F198" s="2">
        <f>VLOOKUP($A198,JEDNOTKA!$B$1:$L$290,10,0)</f>
        <v>1.8749999999999999E-2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Akademie věd</v>
      </c>
      <c r="D199" t="e">
        <f>VLOOKUP(C199,Types!$A$2:$B$6,2,0)</f>
        <v>#N/A</v>
      </c>
      <c r="E199">
        <f>VLOOKUP($A199,JEDNOTKA!$B$1:$L$290,7,0)</f>
        <v>339</v>
      </c>
      <c r="F199" s="2">
        <f>VLOOKUP($A199,JEDNOTKA!$B$1:$L$290,10,0)</f>
        <v>0.2005899705014749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Akademie věd</v>
      </c>
      <c r="D200" t="e">
        <f>VLOOKUP(C200,Types!$A$2:$B$6,2,0)</f>
        <v>#N/A</v>
      </c>
      <c r="E200">
        <f>VLOOKUP($A200,JEDNOTKA!$B$1:$L$290,7,0)</f>
        <v>113</v>
      </c>
      <c r="F200" s="2">
        <f>VLOOKUP($A200,JEDNOTKA!$B$1:$L$290,10,0)</f>
        <v>0.22123893805309741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Akademie věd</v>
      </c>
      <c r="D201" t="e">
        <f>VLOOKUP(C201,Types!$A$2:$B$6,2,0)</f>
        <v>#N/A</v>
      </c>
      <c r="E201">
        <f>VLOOKUP($A201,JEDNOTKA!$B$1:$L$290,7,0)</f>
        <v>472</v>
      </c>
      <c r="F201" s="2">
        <f>VLOOKUP($A201,JEDNOTKA!$B$1:$L$290,10,0)</f>
        <v>5.2966101694915252E-2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Akademie věd</v>
      </c>
      <c r="D202" t="e">
        <f>VLOOKUP(C202,Types!$A$2:$B$6,2,0)</f>
        <v>#N/A</v>
      </c>
      <c r="E202">
        <f>VLOOKUP($A202,JEDNOTKA!$B$1:$L$290,7,0)</f>
        <v>203</v>
      </c>
      <c r="F202" s="2">
        <f>VLOOKUP($A202,JEDNOTKA!$B$1:$L$290,10,0)</f>
        <v>0.28078817733990152</v>
      </c>
    </row>
    <row r="203" spans="1:6" x14ac:dyDescent="0.25">
      <c r="A203" s="1" t="s">
        <v>167</v>
      </c>
      <c r="B203" t="e">
        <f>VLOOKUP($A203,JEDNOTKA!$B$1:$L$290,2,0)</f>
        <v>#N/A</v>
      </c>
      <c r="C203" t="e">
        <f>VLOOKUP($A203,JEDNOTKA!$B$1:$L$290,6,0)</f>
        <v>#N/A</v>
      </c>
      <c r="D203" t="e">
        <f>VLOOKUP(C203,Types!$A$2:$B$6,2,0)</f>
        <v>#N/A</v>
      </c>
      <c r="E203" t="e">
        <f>VLOOKUP($A203,JEDNOTKA!$B$1:$L$290,7,0)</f>
        <v>#N/A</v>
      </c>
      <c r="F203" s="2" t="e">
        <f>VLOOKUP($A203,JEDNOTKA!$B$1:$L$290,10,0)</f>
        <v>#N/A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Akademie věd</v>
      </c>
      <c r="D204" t="e">
        <f>VLOOKUP(C204,Types!$A$2:$B$6,2,0)</f>
        <v>#N/A</v>
      </c>
      <c r="E204">
        <f>VLOOKUP($A204,JEDNOTKA!$B$1:$L$290,7,0)</f>
        <v>501</v>
      </c>
      <c r="F204" s="2">
        <f>VLOOKUP($A204,JEDNOTKA!$B$1:$L$290,10,0)</f>
        <v>3.9920159680638723E-2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Akademie věd</v>
      </c>
      <c r="D205" t="e">
        <f>VLOOKUP(C205,Types!$A$2:$B$6,2,0)</f>
        <v>#N/A</v>
      </c>
      <c r="E205">
        <f>VLOOKUP($A205,JEDNOTKA!$B$1:$L$290,7,0)</f>
        <v>156</v>
      </c>
      <c r="F205" s="2">
        <f>VLOOKUP($A205,JEDNOTKA!$B$1:$L$290,10,0)</f>
        <v>1.282051282051282E-2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Akademie věd</v>
      </c>
      <c r="D206" t="e">
        <f>VLOOKUP(C206,Types!$A$2:$B$6,2,0)</f>
        <v>#N/A</v>
      </c>
      <c r="E206">
        <f>VLOOKUP($A206,JEDNOTKA!$B$1:$L$290,7,0)</f>
        <v>407</v>
      </c>
      <c r="F206" s="2">
        <f>VLOOKUP($A206,JEDNOTKA!$B$1:$L$290,10,0)</f>
        <v>1.4742014742014741E-2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Akademie věd</v>
      </c>
      <c r="D207" t="e">
        <f>VLOOKUP(C207,Types!$A$2:$B$6,2,0)</f>
        <v>#N/A</v>
      </c>
      <c r="E207">
        <f>VLOOKUP($A207,JEDNOTKA!$B$1:$L$290,7,0)</f>
        <v>249</v>
      </c>
      <c r="F207" s="2">
        <f>VLOOKUP($A207,JEDNOTKA!$B$1:$L$290,10,0)</f>
        <v>0.26104417670682728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Akademie věd</v>
      </c>
      <c r="D208" t="e">
        <f>VLOOKUP(C208,Types!$A$2:$B$6,2,0)</f>
        <v>#N/A</v>
      </c>
      <c r="E208">
        <f>VLOOKUP($A208,JEDNOTKA!$B$1:$L$290,7,0)</f>
        <v>206</v>
      </c>
      <c r="F208" s="2">
        <f>VLOOKUP($A208,JEDNOTKA!$B$1:$L$290,10,0)</f>
        <v>3.3980582524271843E-2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Akademie věd</v>
      </c>
      <c r="D209" t="e">
        <f>VLOOKUP(C209,Types!$A$2:$B$6,2,0)</f>
        <v>#N/A</v>
      </c>
      <c r="E209">
        <f>VLOOKUP($A209,JEDNOTKA!$B$1:$L$290,7,0)</f>
        <v>181</v>
      </c>
      <c r="F209" s="2">
        <f>VLOOKUP($A209,JEDNOTKA!$B$1:$L$290,10,0)</f>
        <v>5.5248618784530378E-2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Akademie věd</v>
      </c>
      <c r="D210" t="e">
        <f>VLOOKUP(C210,Types!$A$2:$B$6,2,0)</f>
        <v>#N/A</v>
      </c>
      <c r="E210">
        <f>VLOOKUP($A210,JEDNOTKA!$B$1:$L$290,7,0)</f>
        <v>25</v>
      </c>
      <c r="F210" s="2">
        <f>VLOOKUP($A210,JEDNOTKA!$B$1:$L$290,10,0)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Akademie věd</v>
      </c>
      <c r="D211" t="e">
        <f>VLOOKUP(C211,Types!$A$2:$B$6,2,0)</f>
        <v>#N/A</v>
      </c>
      <c r="E211">
        <f>VLOOKUP($A211,JEDNOTKA!$B$1:$L$290,7,0)</f>
        <v>38</v>
      </c>
      <c r="F211" s="2">
        <f>VLOOKUP($A211,JEDNOTKA!$B$1:$L$290,10,0)</f>
        <v>5.2631578947368418E-2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Vysoké školy</v>
      </c>
      <c r="D212" t="e">
        <f>VLOOKUP(C212,Types!$A$2:$B$6,2,0)</f>
        <v>#N/A</v>
      </c>
      <c r="E212">
        <f>VLOOKUP($A212,JEDNOTKA!$B$1:$L$290,7,0)</f>
        <v>4748</v>
      </c>
      <c r="F212" s="2">
        <f>VLOOKUP($A212,JEDNOTKA!$B$1:$L$290,10,0)</f>
        <v>1.537489469250211E-2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Vysoké školy</v>
      </c>
      <c r="D213" t="e">
        <f>VLOOKUP(C213,Types!$A$2:$B$6,2,0)</f>
        <v>#N/A</v>
      </c>
      <c r="E213">
        <f>VLOOKUP($A213,JEDNOTKA!$B$1:$L$290,7,0)</f>
        <v>1394</v>
      </c>
      <c r="F213" s="2">
        <f>VLOOKUP($A213,JEDNOTKA!$B$1:$L$290,10,0)</f>
        <v>5.0932568149210912E-2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Vysoké školy</v>
      </c>
      <c r="D214" t="e">
        <f>VLOOKUP(C214,Types!$A$2:$B$6,2,0)</f>
        <v>#N/A</v>
      </c>
      <c r="E214">
        <f>VLOOKUP($A214,JEDNOTKA!$B$1:$L$290,7,0)</f>
        <v>3996</v>
      </c>
      <c r="F214" s="2">
        <f>VLOOKUP($A214,JEDNOTKA!$B$1:$L$290,10,0)</f>
        <v>0.1036036036036036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Vysoké školy</v>
      </c>
      <c r="D215" t="e">
        <f>VLOOKUP(C215,Types!$A$2:$B$6,2,0)</f>
        <v>#N/A</v>
      </c>
      <c r="E215">
        <f>VLOOKUP($A215,JEDNOTKA!$B$1:$L$290,7,0)</f>
        <v>35</v>
      </c>
      <c r="F215" s="2">
        <f>VLOOKUP($A215,JEDNOTKA!$B$1:$L$290,10,0)</f>
        <v>0.1142857142857143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Vysoké školy</v>
      </c>
      <c r="D216" t="e">
        <f>VLOOKUP(C216,Types!$A$2:$B$6,2,0)</f>
        <v>#N/A</v>
      </c>
      <c r="E216">
        <f>VLOOKUP($A216,JEDNOTKA!$B$1:$L$290,7,0)</f>
        <v>112</v>
      </c>
      <c r="F216" s="2">
        <f>VLOOKUP($A216,JEDNOTKA!$B$1:$L$290,10,0)</f>
        <v>0.1160714285714286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Vysoké školy</v>
      </c>
      <c r="D217" t="e">
        <f>VLOOKUP(C217,Types!$A$2:$B$6,2,0)</f>
        <v>#N/A</v>
      </c>
      <c r="E217">
        <f>VLOOKUP($A217,JEDNOTKA!$B$1:$L$290,7,0)</f>
        <v>409</v>
      </c>
      <c r="F217" s="2">
        <f>VLOOKUP($A217,JEDNOTKA!$B$1:$L$290,10,0)</f>
        <v>0.15403422982885079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Vysoké školy</v>
      </c>
      <c r="D218" t="e">
        <f>VLOOKUP(C218,Types!$A$2:$B$6,2,0)</f>
        <v>#N/A</v>
      </c>
      <c r="E218">
        <f>VLOOKUP($A218,JEDNOTKA!$B$1:$L$290,7,0)</f>
        <v>966</v>
      </c>
      <c r="F218" s="2">
        <f>VLOOKUP($A218,JEDNOTKA!$B$1:$L$290,10,0)</f>
        <v>0.1687370600414079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Vysoké školy</v>
      </c>
      <c r="D219" t="e">
        <f>VLOOKUP(C219,Types!$A$2:$B$6,2,0)</f>
        <v>#N/A</v>
      </c>
      <c r="E219">
        <f>VLOOKUP($A219,JEDNOTKA!$B$1:$L$290,7,0)</f>
        <v>456</v>
      </c>
      <c r="F219" s="2">
        <f>VLOOKUP($A219,JEDNOTKA!$B$1:$L$290,10,0)</f>
        <v>0.30043859649122812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Vysoké školy</v>
      </c>
      <c r="D220" t="e">
        <f>VLOOKUP(C220,Types!$A$2:$B$6,2,0)</f>
        <v>#N/A</v>
      </c>
      <c r="E220">
        <f>VLOOKUP($A220,JEDNOTKA!$B$1:$L$290,7,0)</f>
        <v>132</v>
      </c>
      <c r="F220" s="2">
        <f>VLOOKUP($A220,JEDNOTKA!$B$1:$L$290,10,0)</f>
        <v>5.3030303030303032E-2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Vysoké školy</v>
      </c>
      <c r="D221" t="e">
        <f>VLOOKUP(C221,Types!$A$2:$B$6,2,0)</f>
        <v>#N/A</v>
      </c>
      <c r="E221">
        <f>VLOOKUP($A221,JEDNOTKA!$B$1:$L$290,7,0)</f>
        <v>255</v>
      </c>
      <c r="F221" s="2">
        <f>VLOOKUP($A221,JEDNOTKA!$B$1:$L$290,10,0)</f>
        <v>0.1254901960784314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Vysoké školy</v>
      </c>
      <c r="D222" t="e">
        <f>VLOOKUP(C222,Types!$A$2:$B$6,2,0)</f>
        <v>#N/A</v>
      </c>
      <c r="E222">
        <f>VLOOKUP($A222,JEDNOTKA!$B$1:$L$290,7,0)</f>
        <v>1101</v>
      </c>
      <c r="F222" s="2">
        <f>VLOOKUP($A222,JEDNOTKA!$B$1:$L$290,10,0)</f>
        <v>6.2670299727520432E-2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Vysoké školy</v>
      </c>
      <c r="D223" t="e">
        <f>VLOOKUP(C223,Types!$A$2:$B$6,2,0)</f>
        <v>#N/A</v>
      </c>
      <c r="E223">
        <f>VLOOKUP($A223,JEDNOTKA!$B$1:$L$290,7,0)</f>
        <v>214</v>
      </c>
      <c r="F223" s="2">
        <f>VLOOKUP($A223,JEDNOTKA!$B$1:$L$290,10,0)</f>
        <v>0.17289719626168221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Vysoké školy</v>
      </c>
      <c r="D224" t="e">
        <f>VLOOKUP(C224,Types!$A$2:$B$6,2,0)</f>
        <v>#N/A</v>
      </c>
      <c r="E224">
        <f>VLOOKUP($A224,JEDNOTKA!$B$1:$L$290,7,0)</f>
        <v>3007</v>
      </c>
      <c r="F224" s="2">
        <f>VLOOKUP($A224,JEDNOTKA!$B$1:$L$290,10,0)</f>
        <v>5.520452278017958E-2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Vysoké školy</v>
      </c>
      <c r="D225" t="e">
        <f>VLOOKUP(C225,Types!$A$2:$B$6,2,0)</f>
        <v>#N/A</v>
      </c>
      <c r="E225">
        <f>VLOOKUP($A225,JEDNOTKA!$B$1:$L$290,7,0)</f>
        <v>380</v>
      </c>
      <c r="F225" s="2">
        <f>VLOOKUP($A225,JEDNOTKA!$B$1:$L$290,10,0)</f>
        <v>0.10789473684210529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Vysoké školy</v>
      </c>
      <c r="D226" t="e">
        <f>VLOOKUP(C226,Types!$A$2:$B$6,2,0)</f>
        <v>#N/A</v>
      </c>
      <c r="E226">
        <f>VLOOKUP($A226,JEDNOTKA!$B$1:$L$290,7,0)</f>
        <v>1733</v>
      </c>
      <c r="F226" s="2">
        <f>VLOOKUP($A226,JEDNOTKA!$B$1:$L$290,10,0)</f>
        <v>3.4045008655510682E-2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Vysoké školy</v>
      </c>
      <c r="D227" t="e">
        <f>VLOOKUP(C227,Types!$A$2:$B$6,2,0)</f>
        <v>#N/A</v>
      </c>
      <c r="E227">
        <f>VLOOKUP($A227,JEDNOTKA!$B$1:$L$290,7,0)</f>
        <v>679</v>
      </c>
      <c r="F227" s="2">
        <f>VLOOKUP($A227,JEDNOTKA!$B$1:$L$290,10,0)</f>
        <v>4.418262150220913E-3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Vysoké školy</v>
      </c>
      <c r="D228" t="e">
        <f>VLOOKUP(C228,Types!$A$2:$B$6,2,0)</f>
        <v>#N/A</v>
      </c>
      <c r="E228">
        <f>VLOOKUP($A228,JEDNOTKA!$B$1:$L$290,7,0)</f>
        <v>426</v>
      </c>
      <c r="F228" s="2">
        <f>VLOOKUP($A228,JEDNOTKA!$B$1:$L$290,10,0)</f>
        <v>2.582159624413146E-2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Vysoké školy</v>
      </c>
      <c r="D229" t="e">
        <f>VLOOKUP(C229,Types!$A$2:$B$6,2,0)</f>
        <v>#N/A</v>
      </c>
      <c r="E229">
        <f>VLOOKUP($A229,JEDNOTKA!$B$1:$L$290,7,0)</f>
        <v>2416</v>
      </c>
      <c r="F229" s="2">
        <f>VLOOKUP($A229,JEDNOTKA!$B$1:$L$290,10,0)</f>
        <v>0.1179635761589404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Vysoké školy</v>
      </c>
      <c r="D230" t="e">
        <f>VLOOKUP(C230,Types!$A$2:$B$6,2,0)</f>
        <v>#N/A</v>
      </c>
      <c r="E230">
        <f>VLOOKUP($A230,JEDNOTKA!$B$1:$L$290,7,0)</f>
        <v>607</v>
      </c>
      <c r="F230" s="2">
        <f>VLOOKUP($A230,JEDNOTKA!$B$1:$L$290,10,0)</f>
        <v>0.1186161449752883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Vysoké školy</v>
      </c>
      <c r="D231" t="e">
        <f>VLOOKUP(C231,Types!$A$2:$B$6,2,0)</f>
        <v>#N/A</v>
      </c>
      <c r="E231">
        <f>VLOOKUP($A231,JEDNOTKA!$B$1:$L$290,7,0)</f>
        <v>53</v>
      </c>
      <c r="F231" s="2">
        <f>VLOOKUP($A231,JEDNOTKA!$B$1:$L$290,10,0)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Vysoké školy</v>
      </c>
      <c r="D232" t="e">
        <f>VLOOKUP(C232,Types!$A$2:$B$6,2,0)</f>
        <v>#N/A</v>
      </c>
      <c r="E232">
        <f>VLOOKUP($A232,JEDNOTKA!$B$1:$L$290,7,0)</f>
        <v>198</v>
      </c>
      <c r="F232" s="2">
        <f>VLOOKUP($A232,JEDNOTKA!$B$1:$L$290,10,0)</f>
        <v>0.48989898989898989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Vysoké školy</v>
      </c>
      <c r="D233" t="e">
        <f>VLOOKUP(C233,Types!$A$2:$B$6,2,0)</f>
        <v>#N/A</v>
      </c>
      <c r="E233">
        <f>VLOOKUP($A233,JEDNOTKA!$B$1:$L$290,7,0)</f>
        <v>134</v>
      </c>
      <c r="F233" s="2">
        <f>VLOOKUP($A233,JEDNOTKA!$B$1:$L$290,10,0)</f>
        <v>3.7313432835820892E-2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Vysoké školy</v>
      </c>
      <c r="D234" t="e">
        <f>VLOOKUP(C234,Types!$A$2:$B$6,2,0)</f>
        <v>#N/A</v>
      </c>
      <c r="E234">
        <f>VLOOKUP($A234,JEDNOTKA!$B$1:$L$290,7,0)</f>
        <v>993</v>
      </c>
      <c r="F234" s="2">
        <f>VLOOKUP($A234,JEDNOTKA!$B$1:$L$290,10,0)</f>
        <v>6.0422960725075532E-2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Vysoké školy</v>
      </c>
      <c r="D235" t="e">
        <f>VLOOKUP(C235,Types!$A$2:$B$6,2,0)</f>
        <v>#N/A</v>
      </c>
      <c r="E235">
        <f>VLOOKUP($A235,JEDNOTKA!$B$1:$L$290,7,0)</f>
        <v>324</v>
      </c>
      <c r="F235" s="2">
        <f>VLOOKUP($A235,JEDNOTKA!$B$1:$L$290,10,0)</f>
        <v>0.12654320987654319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Vysoké školy</v>
      </c>
      <c r="D236" t="e">
        <f>VLOOKUP(C236,Types!$A$2:$B$6,2,0)</f>
        <v>#N/A</v>
      </c>
      <c r="E236">
        <f>VLOOKUP($A236,JEDNOTKA!$B$1:$L$290,7,0)</f>
        <v>117</v>
      </c>
      <c r="F236" s="2">
        <f>VLOOKUP($A236,JEDNOTKA!$B$1:$L$290,10,0)</f>
        <v>6.8376068376068383E-2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Vysoké školy</v>
      </c>
      <c r="D237" t="e">
        <f>VLOOKUP(C237,Types!$A$2:$B$6,2,0)</f>
        <v>#N/A</v>
      </c>
      <c r="E237">
        <f>VLOOKUP($A237,JEDNOTKA!$B$1:$L$290,7,0)</f>
        <v>229</v>
      </c>
      <c r="F237" s="2">
        <f>VLOOKUP($A237,JEDNOTKA!$B$1:$L$290,10,0)</f>
        <v>3.4934497816593878E-2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Vysoké školy</v>
      </c>
      <c r="D238" t="e">
        <f>VLOOKUP(C238,Types!$A$2:$B$6,2,0)</f>
        <v>#N/A</v>
      </c>
      <c r="E238">
        <f>VLOOKUP($A238,JEDNOTKA!$B$1:$L$290,7,0)</f>
        <v>96</v>
      </c>
      <c r="F238" s="2">
        <f>VLOOKUP($A238,JEDNOTKA!$B$1:$L$290,10,0)</f>
        <v>7.2916666666666671E-2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Vysoké školy</v>
      </c>
      <c r="D239" t="e">
        <f>VLOOKUP(C239,Types!$A$2:$B$6,2,0)</f>
        <v>#N/A</v>
      </c>
      <c r="E239">
        <f>VLOOKUP($A239,JEDNOTKA!$B$1:$L$290,7,0)</f>
        <v>341</v>
      </c>
      <c r="F239" s="2">
        <f>VLOOKUP($A239,JEDNOTKA!$B$1:$L$290,10,0)</f>
        <v>7.6246334310850442E-2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Vysoké školy</v>
      </c>
      <c r="D240" t="e">
        <f>VLOOKUP(C240,Types!$A$2:$B$6,2,0)</f>
        <v>#N/A</v>
      </c>
      <c r="E240">
        <f>VLOOKUP($A240,JEDNOTKA!$B$1:$L$290,7,0)</f>
        <v>107</v>
      </c>
      <c r="F240" s="2">
        <f>VLOOKUP($A240,JEDNOTKA!$B$1:$L$290,10,0)</f>
        <v>8.4112149532710276E-2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Vysoké školy</v>
      </c>
      <c r="D241" t="e">
        <f>VLOOKUP(C241,Types!$A$2:$B$6,2,0)</f>
        <v>#N/A</v>
      </c>
      <c r="E241">
        <f>VLOOKUP($A241,JEDNOTKA!$B$1:$L$290,7,0)</f>
        <v>152</v>
      </c>
      <c r="F241" s="2">
        <f>VLOOKUP($A241,JEDNOTKA!$B$1:$L$290,10,0)</f>
        <v>0.15789473684210531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Vysoké školy</v>
      </c>
      <c r="D242" t="e">
        <f>VLOOKUP(C242,Types!$A$2:$B$6,2,0)</f>
        <v>#N/A</v>
      </c>
      <c r="E242">
        <f>VLOOKUP($A242,JEDNOTKA!$B$1:$L$290,7,0)</f>
        <v>174</v>
      </c>
      <c r="F242" s="2">
        <f>VLOOKUP($A242,JEDNOTKA!$B$1:$L$290,10,0)</f>
        <v>0.32183908045977011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Vysoké školy</v>
      </c>
      <c r="D243" t="e">
        <f>VLOOKUP(C243,Types!$A$2:$B$6,2,0)</f>
        <v>#N/A</v>
      </c>
      <c r="E243">
        <f>VLOOKUP($A243,JEDNOTKA!$B$1:$L$290,7,0)</f>
        <v>324</v>
      </c>
      <c r="F243" s="2">
        <f>VLOOKUP($A243,JEDNOTKA!$B$1:$L$290,10,0)</f>
        <v>6.4814814814814811E-2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Vysoké školy</v>
      </c>
      <c r="D244" t="e">
        <f>VLOOKUP(C244,Types!$A$2:$B$6,2,0)</f>
        <v>#N/A</v>
      </c>
      <c r="E244">
        <f>VLOOKUP($A244,JEDNOTKA!$B$1:$L$290,7,0)</f>
        <v>73</v>
      </c>
      <c r="F244" s="2">
        <f>VLOOKUP($A244,JEDNOTKA!$B$1:$L$290,10,0)</f>
        <v>0.26027397260273971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Vysoké školy</v>
      </c>
      <c r="D245" t="e">
        <f>VLOOKUP(C245,Types!$A$2:$B$6,2,0)</f>
        <v>#N/A</v>
      </c>
      <c r="E245">
        <f>VLOOKUP($A245,JEDNOTKA!$B$1:$L$290,7,0)</f>
        <v>190</v>
      </c>
      <c r="F245" s="2">
        <f>VLOOKUP($A245,JEDNOTKA!$B$1:$L$290,10,0)</f>
        <v>0.12631578947368419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Vysoké školy</v>
      </c>
      <c r="D246" t="e">
        <f>VLOOKUP(C246,Types!$A$2:$B$6,2,0)</f>
        <v>#N/A</v>
      </c>
      <c r="E246">
        <f>VLOOKUP($A246,JEDNOTKA!$B$1:$L$290,7,0)</f>
        <v>81</v>
      </c>
      <c r="F246" s="2">
        <f>VLOOKUP($A246,JEDNOTKA!$B$1:$L$290,10,0)</f>
        <v>9.8765432098765427E-2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Vysoké školy</v>
      </c>
      <c r="D247" t="e">
        <f>VLOOKUP(C247,Types!$A$2:$B$6,2,0)</f>
        <v>#N/A</v>
      </c>
      <c r="E247">
        <f>VLOOKUP($A247,JEDNOTKA!$B$1:$L$290,7,0)</f>
        <v>104</v>
      </c>
      <c r="F247" s="2">
        <f>VLOOKUP($A247,JEDNOTKA!$B$1:$L$290,10,0)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Vysoké školy</v>
      </c>
      <c r="D248" t="e">
        <f>VLOOKUP(C248,Types!$A$2:$B$6,2,0)</f>
        <v>#N/A</v>
      </c>
      <c r="E248">
        <f>VLOOKUP($A248,JEDNOTKA!$B$1:$L$290,7,0)</f>
        <v>55</v>
      </c>
      <c r="F248" s="2">
        <f>VLOOKUP($A248,JEDNOTKA!$B$1:$L$290,10,0)</f>
        <v>7.2727272727272724E-2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Vysoké školy</v>
      </c>
      <c r="D249" t="e">
        <f>VLOOKUP(C249,Types!$A$2:$B$6,2,0)</f>
        <v>#N/A</v>
      </c>
      <c r="E249">
        <f>VLOOKUP($A249,JEDNOTKA!$B$1:$L$290,7,0)</f>
        <v>57</v>
      </c>
      <c r="F249" s="2">
        <f>VLOOKUP($A249,JEDNOTKA!$B$1:$L$290,10,0)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Vysoké školy</v>
      </c>
      <c r="D251" t="e">
        <f>VLOOKUP(C251,Types!$A$2:$B$6,2,0)</f>
        <v>#N/A</v>
      </c>
      <c r="E251">
        <f>VLOOKUP($A251,JEDNOTKA!$B$1:$L$290,7,0)</f>
        <v>44</v>
      </c>
      <c r="F251" s="2">
        <f>VLOOKUP($A251,JEDNOTKA!$B$1:$L$290,10,0)</f>
        <v>6.8181818181818177E-2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VLOOKUP($A252,JEDNOTKA!$B$1:$L$290,10,0)</f>
        <v>0.1176470588235294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Ostatní</v>
      </c>
      <c r="D253">
        <f>VLOOKUP(C253,Types!$A$2:$B$6,2,0)</f>
        <v>1</v>
      </c>
      <c r="E253">
        <f>VLOOKUP($A253,JEDNOTKA!$B$1:$L$290,7,0)</f>
        <v>41</v>
      </c>
      <c r="F253" s="2">
        <f>VLOOKUP($A253,JEDNOTKA!$B$1:$L$290,10,0)</f>
        <v>0.26829268292682928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Akademie věd</v>
      </c>
      <c r="D254" t="e">
        <f>VLOOKUP(C254,Types!$A$2:$B$6,2,0)</f>
        <v>#N/A</v>
      </c>
      <c r="E254">
        <f>VLOOKUP($A254,JEDNOTKA!$B$1:$L$290,7,0)</f>
        <v>128</v>
      </c>
      <c r="F254" s="2">
        <f>VLOOKUP($A254,JEDNOTKA!$B$1:$L$290,10,0)</f>
        <v>0.1875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Akademie věd</v>
      </c>
      <c r="D255" t="e">
        <f>VLOOKUP(C255,Types!$A$2:$B$6,2,0)</f>
        <v>#N/A</v>
      </c>
      <c r="E255">
        <f>VLOOKUP($A255,JEDNOTKA!$B$1:$L$290,7,0)</f>
        <v>132</v>
      </c>
      <c r="F255" s="2">
        <f>VLOOKUP($A255,JEDNOTKA!$B$1:$L$290,10,0)</f>
        <v>0.4621212121212121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Akademie věd</v>
      </c>
      <c r="D256" t="e">
        <f>VLOOKUP(C256,Types!$A$2:$B$6,2,0)</f>
        <v>#N/A</v>
      </c>
      <c r="E256">
        <f>VLOOKUP($A256,JEDNOTKA!$B$1:$L$290,7,0)</f>
        <v>131</v>
      </c>
      <c r="F256" s="2">
        <f>VLOOKUP($A256,JEDNOTKA!$B$1:$L$290,10,0)</f>
        <v>0.53435114503816794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Akademie věd</v>
      </c>
      <c r="D257" t="e">
        <f>VLOOKUP(C257,Types!$A$2:$B$6,2,0)</f>
        <v>#N/A</v>
      </c>
      <c r="E257">
        <f>VLOOKUP($A257,JEDNOTKA!$B$1:$L$290,7,0)</f>
        <v>15</v>
      </c>
      <c r="F257" s="2">
        <f>VLOOKUP($A257,JEDNOTKA!$B$1:$L$290,10,0)</f>
        <v>0.46666666666666667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Akademie věd</v>
      </c>
      <c r="D258" t="e">
        <f>VLOOKUP(C258,Types!$A$2:$B$6,2,0)</f>
        <v>#N/A</v>
      </c>
      <c r="E258">
        <f>VLOOKUP($A258,JEDNOTKA!$B$1:$L$290,7,0)</f>
        <v>13</v>
      </c>
      <c r="F258" s="2">
        <f>VLOOKUP($A258,JEDNOTKA!$B$1:$L$290,10,0)</f>
        <v>0.30769230769230771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Vysoké školy</v>
      </c>
      <c r="D259" t="e">
        <f>VLOOKUP(C259,Types!$A$2:$B$6,2,0)</f>
        <v>#N/A</v>
      </c>
      <c r="E259">
        <f>VLOOKUP($A259,JEDNOTKA!$B$1:$L$290,7,0)</f>
        <v>47</v>
      </c>
      <c r="F259" s="2">
        <f>VLOOKUP($A259,JEDNOTKA!$B$1:$L$290,10,0)</f>
        <v>0.42553191489361702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Vysoké školy</v>
      </c>
      <c r="D260" t="e">
        <f>VLOOKUP(C260,Types!$A$2:$B$6,2,0)</f>
        <v>#N/A</v>
      </c>
      <c r="E260">
        <f>VLOOKUP($A260,JEDNOTKA!$B$1:$L$290,7,0)</f>
        <v>349</v>
      </c>
      <c r="F260" s="2">
        <f>VLOOKUP($A260,JEDNOTKA!$B$1:$L$290,10,0)</f>
        <v>0.42979942693409739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Vysoké školy</v>
      </c>
      <c r="D261" t="e">
        <f>VLOOKUP(C261,Types!$A$2:$B$6,2,0)</f>
        <v>#N/A</v>
      </c>
      <c r="E261">
        <f>VLOOKUP($A261,JEDNOTKA!$B$1:$L$290,7,0)</f>
        <v>125</v>
      </c>
      <c r="F261" s="2">
        <f>VLOOKUP($A261,JEDNOTKA!$B$1:$L$290,10,0)</f>
        <v>0.32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Vysoké školy</v>
      </c>
      <c r="D262" t="e">
        <f>VLOOKUP(C262,Types!$A$2:$B$6,2,0)</f>
        <v>#N/A</v>
      </c>
      <c r="E262">
        <f>VLOOKUP($A262,JEDNOTKA!$B$1:$L$290,7,0)</f>
        <v>190</v>
      </c>
      <c r="F262" s="2">
        <f>VLOOKUP($A262,JEDNOTKA!$B$1:$L$290,10,0)</f>
        <v>0.63157894736842102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Vysoké školy</v>
      </c>
      <c r="D263" t="e">
        <f>VLOOKUP(C263,Types!$A$2:$B$6,2,0)</f>
        <v>#N/A</v>
      </c>
      <c r="E263">
        <f>VLOOKUP($A263,JEDNOTKA!$B$1:$L$290,7,0)</f>
        <v>488</v>
      </c>
      <c r="F263" s="2">
        <f>VLOOKUP($A263,JEDNOTKA!$B$1:$L$290,10,0)</f>
        <v>0.35655737704918028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Vysoké školy</v>
      </c>
      <c r="D264" t="e">
        <f>VLOOKUP(C264,Types!$A$2:$B$6,2,0)</f>
        <v>#N/A</v>
      </c>
      <c r="E264">
        <f>VLOOKUP($A264,JEDNOTKA!$B$1:$L$290,7,0)</f>
        <v>101</v>
      </c>
      <c r="F264" s="2">
        <f>VLOOKUP($A264,JEDNOTKA!$B$1:$L$290,10,0)</f>
        <v>0.82178217821782173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Vysoké školy</v>
      </c>
      <c r="D265" t="e">
        <f>VLOOKUP(C265,Types!$A$2:$B$6,2,0)</f>
        <v>#N/A</v>
      </c>
      <c r="E265">
        <f>VLOOKUP($A265,JEDNOTKA!$B$1:$L$290,7,0)</f>
        <v>421</v>
      </c>
      <c r="F265" s="2">
        <f>VLOOKUP($A265,JEDNOTKA!$B$1:$L$290,10,0)</f>
        <v>0.76247030878859856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Vysoké školy</v>
      </c>
      <c r="D266" t="e">
        <f>VLOOKUP(C266,Types!$A$2:$B$6,2,0)</f>
        <v>#N/A</v>
      </c>
      <c r="E266">
        <f>VLOOKUP($A266,JEDNOTKA!$B$1:$L$290,7,0)</f>
        <v>409</v>
      </c>
      <c r="F266" s="2">
        <f>VLOOKUP($A266,JEDNOTKA!$B$1:$L$290,10,0)</f>
        <v>0.8875305623471883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Vysoké školy</v>
      </c>
      <c r="D267" t="e">
        <f>VLOOKUP(C267,Types!$A$2:$B$6,2,0)</f>
        <v>#N/A</v>
      </c>
      <c r="E267">
        <f>VLOOKUP($A267,JEDNOTKA!$B$1:$L$290,7,0)</f>
        <v>127</v>
      </c>
      <c r="F267" s="2">
        <f>VLOOKUP($A267,JEDNOTKA!$B$1:$L$290,10,0)</f>
        <v>0.20472440944881889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Vysoké školy</v>
      </c>
      <c r="D268" t="e">
        <f>VLOOKUP(C268,Types!$A$2:$B$6,2,0)</f>
        <v>#N/A</v>
      </c>
      <c r="E268">
        <f>VLOOKUP($A268,JEDNOTKA!$B$1:$L$290,7,0)</f>
        <v>143</v>
      </c>
      <c r="F268" s="2">
        <f>VLOOKUP($A268,JEDNOTKA!$B$1:$L$290,10,0)</f>
        <v>0.52447552447552448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Vysoké školy</v>
      </c>
      <c r="D269" t="e">
        <f>VLOOKUP(C269,Types!$A$2:$B$6,2,0)</f>
        <v>#N/A</v>
      </c>
      <c r="E269">
        <f>VLOOKUP($A269,JEDNOTKA!$B$1:$L$290,7,0)</f>
        <v>70</v>
      </c>
      <c r="F269" s="2">
        <f>VLOOKUP($A269,JEDNOTKA!$B$1:$L$290,10,0)</f>
        <v>0.54285714285714282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Vysoké školy</v>
      </c>
      <c r="D270" t="e">
        <f>VLOOKUP(C270,Types!$A$2:$B$6,2,0)</f>
        <v>#N/A</v>
      </c>
      <c r="E270">
        <f>VLOOKUP($A270,JEDNOTKA!$B$1:$L$290,7,0)</f>
        <v>101</v>
      </c>
      <c r="F270" s="2">
        <f>VLOOKUP($A270,JEDNOTKA!$B$1:$L$290,10,0)</f>
        <v>0.62376237623762376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Vysoké školy</v>
      </c>
      <c r="D271" t="e">
        <f>VLOOKUP(C271,Types!$A$2:$B$6,2,0)</f>
        <v>#N/A</v>
      </c>
      <c r="E271">
        <f>VLOOKUP($A271,JEDNOTKA!$B$1:$L$290,7,0)</f>
        <v>118</v>
      </c>
      <c r="F271" s="2">
        <f>VLOOKUP($A271,JEDNOTKA!$B$1:$L$290,10,0)</f>
        <v>0.65254237288135597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Vysoké školy</v>
      </c>
      <c r="D272" t="e">
        <f>VLOOKUP(C272,Types!$A$2:$B$6,2,0)</f>
        <v>#N/A</v>
      </c>
      <c r="E272">
        <f>VLOOKUP($A272,JEDNOTKA!$B$1:$L$290,7,0)</f>
        <v>97</v>
      </c>
      <c r="F272" s="2">
        <f>VLOOKUP($A272,JEDNOTKA!$B$1:$L$290,10,0)</f>
        <v>0.28865979381443302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Vysoké školy</v>
      </c>
      <c r="D273" t="e">
        <f>VLOOKUP(C273,Types!$A$2:$B$6,2,0)</f>
        <v>#N/A</v>
      </c>
      <c r="E273">
        <f>VLOOKUP($A273,JEDNOTKA!$B$1:$L$290,7,0)</f>
        <v>49</v>
      </c>
      <c r="F273" s="2">
        <f>VLOOKUP($A273,JEDNOTKA!$B$1:$L$290,10,0)</f>
        <v>0.48979591836734693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Vysoké školy</v>
      </c>
      <c r="D274" t="e">
        <f>VLOOKUP(C274,Types!$A$2:$B$6,2,0)</f>
        <v>#N/A</v>
      </c>
      <c r="E274">
        <f>VLOOKUP($A274,JEDNOTKA!$B$1:$L$290,7,0)</f>
        <v>60</v>
      </c>
      <c r="F274" s="2">
        <f>VLOOKUP($A274,JEDNOTKA!$B$1:$L$290,10,0)</f>
        <v>0.56666666666666665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Vysoké školy</v>
      </c>
      <c r="D275" t="e">
        <f>VLOOKUP(C275,Types!$A$2:$B$6,2,0)</f>
        <v>#N/A</v>
      </c>
      <c r="E275">
        <f>VLOOKUP($A275,JEDNOTKA!$B$1:$L$290,7,0)</f>
        <v>41</v>
      </c>
      <c r="F275" s="2">
        <f>VLOOKUP($A275,JEDNOTKA!$B$1:$L$290,10,0)</f>
        <v>0.6097560975609756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Vysoké školy</v>
      </c>
      <c r="D276" t="e">
        <f>VLOOKUP(C276,Types!$A$2:$B$6,2,0)</f>
        <v>#N/A</v>
      </c>
      <c r="E276">
        <f>VLOOKUP($A276,JEDNOTKA!$B$1:$L$290,7,0)</f>
        <v>41</v>
      </c>
      <c r="F276" s="2">
        <f>VLOOKUP($A276,JEDNOTKA!$B$1:$L$290,10,0)</f>
        <v>0.26829268292682928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Vysoké školy</v>
      </c>
      <c r="D277" t="e">
        <f>VLOOKUP(C277,Types!$A$2:$B$6,2,0)</f>
        <v>#N/A</v>
      </c>
      <c r="E277">
        <f>VLOOKUP($A277,JEDNOTKA!$B$1:$L$290,7,0)</f>
        <v>132</v>
      </c>
      <c r="F277" s="2">
        <f>VLOOKUP($A277,JEDNOTKA!$B$1:$L$290,10,0)</f>
        <v>0.58333333333333337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Vysoké školy</v>
      </c>
      <c r="D278" t="e">
        <f>VLOOKUP(C278,Types!$A$2:$B$6,2,0)</f>
        <v>#N/A</v>
      </c>
      <c r="E278">
        <f>VLOOKUP($A278,JEDNOTKA!$B$1:$L$290,7,0)</f>
        <v>252</v>
      </c>
      <c r="F278" s="2">
        <f>VLOOKUP($A278,JEDNOTKA!$B$1:$L$290,10,0)</f>
        <v>0.45634920634920628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Vysoké školy</v>
      </c>
      <c r="D279" t="e">
        <f>VLOOKUP(C279,Types!$A$2:$B$6,2,0)</f>
        <v>#N/A</v>
      </c>
      <c r="E279">
        <f>VLOOKUP($A279,JEDNOTKA!$B$1:$L$290,7,0)</f>
        <v>157</v>
      </c>
      <c r="F279" s="2">
        <f>VLOOKUP($A279,JEDNOTKA!$B$1:$L$290,10,0)</f>
        <v>0.45859872611464969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Vysoké školy</v>
      </c>
      <c r="D280" t="e">
        <f>VLOOKUP(C280,Types!$A$2:$B$6,2,0)</f>
        <v>#N/A</v>
      </c>
      <c r="E280">
        <f>VLOOKUP($A280,JEDNOTKA!$B$1:$L$290,7,0)</f>
        <v>131</v>
      </c>
      <c r="F280" s="2">
        <f>VLOOKUP($A280,JEDNOTKA!$B$1:$L$290,10,0)</f>
        <v>0.40458015267175568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Vysoké školy</v>
      </c>
      <c r="D281" t="e">
        <f>VLOOKUP(C281,Types!$A$2:$B$6,2,0)</f>
        <v>#N/A</v>
      </c>
      <c r="E281">
        <f>VLOOKUP($A281,JEDNOTKA!$B$1:$L$290,7,0)</f>
        <v>136</v>
      </c>
      <c r="F281" s="2">
        <f>VLOOKUP($A281,JEDNOTKA!$B$1:$L$290,10,0)</f>
        <v>0.59558823529411764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Vysoké školy</v>
      </c>
      <c r="D282" t="e">
        <f>VLOOKUP(C282,Types!$A$2:$B$6,2,0)</f>
        <v>#N/A</v>
      </c>
      <c r="E282">
        <f>VLOOKUP($A282,JEDNOTKA!$B$1:$L$290,7,0)</f>
        <v>125</v>
      </c>
      <c r="F282" s="2">
        <f>VLOOKUP($A282,JEDNOTKA!$B$1:$L$290,10,0)</f>
        <v>0.752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Vysoké školy</v>
      </c>
      <c r="D283" t="e">
        <f>VLOOKUP(C283,Types!$A$2:$B$6,2,0)</f>
        <v>#N/A</v>
      </c>
      <c r="E283">
        <f>VLOOKUP($A283,JEDNOTKA!$B$1:$L$290,7,0)</f>
        <v>73</v>
      </c>
      <c r="F283" s="2">
        <f>VLOOKUP($A283,JEDNOTKA!$B$1:$L$290,10,0)</f>
        <v>0.31506849315068491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Vysoké školy</v>
      </c>
      <c r="D284" t="e">
        <f>VLOOKUP(C284,Types!$A$2:$B$6,2,0)</f>
        <v>#N/A</v>
      </c>
      <c r="E284">
        <f>VLOOKUP($A284,JEDNOTKA!$B$1:$L$290,7,0)</f>
        <v>102</v>
      </c>
      <c r="F284" s="2">
        <f>VLOOKUP($A284,JEDNOTKA!$B$1:$L$290,10,0)</f>
        <v>0.38235294117647062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Vysoké školy</v>
      </c>
      <c r="D285" t="e">
        <f>VLOOKUP(C285,Types!$A$2:$B$6,2,0)</f>
        <v>#N/A</v>
      </c>
      <c r="E285">
        <f>VLOOKUP($A285,JEDNOTKA!$B$1:$L$290,7,0)</f>
        <v>37</v>
      </c>
      <c r="F285" s="2">
        <f>VLOOKUP($A285,JEDNOTKA!$B$1:$L$290,10,0)</f>
        <v>0.72972972972972971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Vysoké školy</v>
      </c>
      <c r="D286" t="e">
        <f>VLOOKUP(C286,Types!$A$2:$B$6,2,0)</f>
        <v>#N/A</v>
      </c>
      <c r="E286">
        <f>VLOOKUP($A286,JEDNOTKA!$B$1:$L$290,7,0)</f>
        <v>94</v>
      </c>
      <c r="F286" s="2">
        <f>VLOOKUP($A286,JEDNOTKA!$B$1:$L$290,10,0)</f>
        <v>0.46808510638297868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Vysoké školy</v>
      </c>
      <c r="D287" t="e">
        <f>VLOOKUP(C287,Types!$A$2:$B$6,2,0)</f>
        <v>#N/A</v>
      </c>
      <c r="E287">
        <f>VLOOKUP($A287,JEDNOTKA!$B$1:$L$290,7,0)</f>
        <v>57</v>
      </c>
      <c r="F287" s="2">
        <f>VLOOKUP($A287,JEDNOTKA!$B$1:$L$290,10,0)</f>
        <v>0.33333333333333331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Vysoké školy</v>
      </c>
      <c r="D288" t="e">
        <f>VLOOKUP(C288,Types!$A$2:$B$6,2,0)</f>
        <v>#N/A</v>
      </c>
      <c r="E288">
        <f>VLOOKUP($A288,JEDNOTKA!$B$1:$L$290,7,0)</f>
        <v>12</v>
      </c>
      <c r="F288" s="2">
        <f>VLOOKUP($A288,JEDNOTKA!$B$1:$L$290,10,0)</f>
        <v>0.75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Vysoké školy</v>
      </c>
      <c r="D289" t="e">
        <f>VLOOKUP(C289,Types!$A$2:$B$6,2,0)</f>
        <v>#N/A</v>
      </c>
      <c r="E289">
        <f>VLOOKUP($A289,JEDNOTKA!$B$1:$L$290,7,0)</f>
        <v>119</v>
      </c>
      <c r="F289" s="2">
        <f>VLOOKUP($A289,JEDNOTKA!$B$1:$L$290,10,0)</f>
        <v>0.52941176470588236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Vysoké školy</v>
      </c>
      <c r="D290" t="e">
        <f>VLOOKUP(C290,Types!$A$2:$B$6,2,0)</f>
        <v>#N/A</v>
      </c>
      <c r="E290">
        <f>VLOOKUP($A290,JEDNOTKA!$B$1:$L$290,7,0)</f>
        <v>103</v>
      </c>
      <c r="F290" s="2">
        <f>VLOOKUP($A290,JEDNOTKA!$B$1:$L$290,10,0)</f>
        <v>0.4854368932038835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Vysoké školy</v>
      </c>
      <c r="D291" t="e">
        <f>VLOOKUP(C291,Types!$A$2:$B$6,2,0)</f>
        <v>#N/A</v>
      </c>
      <c r="E291">
        <f>VLOOKUP($A291,JEDNOTKA!$B$1:$L$290,7,0)</f>
        <v>14</v>
      </c>
      <c r="F291" s="2">
        <f>VLOOKUP($A291,JEDNOTKA!$B$1:$L$290,10,0)</f>
        <v>0.8571428571428571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Vysoké školy</v>
      </c>
      <c r="D292" t="e">
        <f>VLOOKUP(C292,Types!$A$2:$B$6,2,0)</f>
        <v>#N/A</v>
      </c>
      <c r="E292">
        <f>VLOOKUP($A292,JEDNOTKA!$B$1:$L$290,7,0)</f>
        <v>66</v>
      </c>
      <c r="F292" s="2">
        <f>VLOOKUP($A292,JEDNOTKA!$B$1:$L$290,10,0)</f>
        <v>0.36363636363636359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Vysoké školy</v>
      </c>
      <c r="D293" t="e">
        <f>VLOOKUP(C293,Types!$A$2:$B$6,2,0)</f>
        <v>#N/A</v>
      </c>
      <c r="E293">
        <f>VLOOKUP($A293,JEDNOTKA!$B$1:$L$290,7,0)</f>
        <v>43</v>
      </c>
      <c r="F293" s="2">
        <f>VLOOKUP($A293,JEDNOTKA!$B$1:$L$290,10,0)</f>
        <v>0.39534883720930231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Vysoké školy</v>
      </c>
      <c r="D294" t="e">
        <f>VLOOKUP(C294,Types!$A$2:$B$6,2,0)</f>
        <v>#N/A</v>
      </c>
      <c r="E294">
        <f>VLOOKUP($A294,JEDNOTKA!$B$1:$L$290,7,0)</f>
        <v>28</v>
      </c>
      <c r="F294" s="2">
        <f>VLOOKUP($A294,JEDNOTKA!$B$1:$L$290,10,0)</f>
        <v>0.5357142857142857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Vysoké školy</v>
      </c>
      <c r="D295" t="e">
        <f>VLOOKUP(C295,Types!$A$2:$B$6,2,0)</f>
        <v>#N/A</v>
      </c>
      <c r="E295">
        <f>VLOOKUP($A295,JEDNOTKA!$B$1:$L$290,7,0)</f>
        <v>24</v>
      </c>
      <c r="F295" s="2">
        <f>VLOOKUP($A295,JEDNOTKA!$B$1:$L$290,10,0)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Vysoké školy</v>
      </c>
      <c r="D297" t="e">
        <f>VLOOKUP(C297,Types!$A$2:$B$6,2,0)</f>
        <v>#N/A</v>
      </c>
      <c r="E297">
        <f>VLOOKUP($A297,JEDNOTKA!$B$1:$L$290,7,0)</f>
        <v>19</v>
      </c>
      <c r="F297" s="2">
        <f>VLOOKUP($A297,JEDNOTKA!$B$1:$L$290,10,0)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1" t="s">
        <v>304</v>
      </c>
      <c r="B1" s="21"/>
      <c r="C1" s="21"/>
      <c r="D1" s="21"/>
      <c r="E1" s="21"/>
      <c r="F1" s="21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637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VLOOKUP($A3,JEDNOTKA!$B$1:$L$290,11,0)</f>
        <v>0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VLOOKUP($A4,JEDNOTKA!$B$1:$L$290,11,0)</f>
        <v>8.8235294117647065E-2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VLOOKUP($A5,JEDNOTKA!$B$1:$L$290,11,0)</f>
        <v>0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VLOOKUP($A6,JEDNOTKA!$B$1:$L$290,11,0)</f>
        <v>0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VLOOKUP($A7,JEDNOTKA!$B$1:$L$290,11,0)</f>
        <v>0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VLOOKUP($A8,JEDNOTKA!$B$1:$L$290,11,0)</f>
        <v>0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VLOOKUP($A9,JEDNOTKA!$B$1:$L$290,11,0)</f>
        <v>2.4390243902439029E-2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VLOOKUP($A10,JEDNOTKA!$B$1:$L$290,11,0)</f>
        <v>0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VLOOKUP($A11,JEDNOTKA!$B$1:$L$290,11,0)</f>
        <v>0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VLOOKUP($A12,JEDNOTKA!$B$1:$L$290,11,0)</f>
        <v>0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VLOOKUP($A13,JEDNOTKA!$B$1:$L$290,11,0)</f>
        <v>0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VLOOKUP($A14,JEDNOTKA!$B$1:$L$290,11,0)</f>
        <v>0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Ostatní</v>
      </c>
      <c r="D15">
        <f>VLOOKUP(C15,Types!$A$2:$B$6,2,0)</f>
        <v>1</v>
      </c>
      <c r="E15">
        <f>VLOOKUP($A15,JEDNOTKA!$B$1:$L$290,7,0)</f>
        <v>406</v>
      </c>
      <c r="F15" s="2">
        <f>VLOOKUP($A15,JEDNOTKA!$B$1:$L$290,11,0)</f>
        <v>0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Ostatní</v>
      </c>
      <c r="D16">
        <f>VLOOKUP(C16,Types!$A$2:$B$6,2,0)</f>
        <v>1</v>
      </c>
      <c r="E16">
        <f>VLOOKUP($A16,JEDNOTKA!$B$1:$L$290,7,0)</f>
        <v>32</v>
      </c>
      <c r="F16" s="2">
        <f>VLOOKUP($A16,JEDNOTKA!$B$1:$L$290,11,0)</f>
        <v>0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Ostatní</v>
      </c>
      <c r="D17">
        <f>VLOOKUP(C17,Types!$A$2:$B$6,2,0)</f>
        <v>1</v>
      </c>
      <c r="E17">
        <f>VLOOKUP($A17,JEDNOTKA!$B$1:$L$290,7,0)</f>
        <v>455</v>
      </c>
      <c r="F17" s="2">
        <f>VLOOKUP($A17,JEDNOTKA!$B$1:$L$290,11,0)</f>
        <v>1.5384615384615391E-2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Ostatní</v>
      </c>
      <c r="D18">
        <f>VLOOKUP(C18,Types!$A$2:$B$6,2,0)</f>
        <v>1</v>
      </c>
      <c r="E18">
        <f>VLOOKUP($A18,JEDNOTKA!$B$1:$L$290,7,0)</f>
        <v>310</v>
      </c>
      <c r="F18" s="2">
        <f>VLOOKUP($A18,JEDNOTKA!$B$1:$L$290,11,0)</f>
        <v>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Ostatní</v>
      </c>
      <c r="D19">
        <f>VLOOKUP(C19,Types!$A$2:$B$6,2,0)</f>
        <v>1</v>
      </c>
      <c r="E19">
        <f>VLOOKUP($A19,JEDNOTKA!$B$1:$L$290,7,0)</f>
        <v>191</v>
      </c>
      <c r="F19" s="2">
        <f>VLOOKUP($A19,JEDNOTKA!$B$1:$L$290,11,0)</f>
        <v>5.235602094240838E-3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Ostatní</v>
      </c>
      <c r="D20">
        <f>VLOOKUP(C20,Types!$A$2:$B$6,2,0)</f>
        <v>1</v>
      </c>
      <c r="E20">
        <f>VLOOKUP($A20,JEDNOTKA!$B$1:$L$290,7,0)</f>
        <v>140</v>
      </c>
      <c r="F20" s="2">
        <f>VLOOKUP($A20,JEDNOTKA!$B$1:$L$290,11,0)</f>
        <v>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Vysoké školy</v>
      </c>
      <c r="D21" t="e">
        <f>VLOOKUP(C21,Types!$A$2:$B$6,2,0)</f>
        <v>#N/A</v>
      </c>
      <c r="E21">
        <f>VLOOKUP($A21,JEDNOTKA!$B$1:$L$290,7,0)</f>
        <v>761</v>
      </c>
      <c r="F21" s="2">
        <f>VLOOKUP($A21,JEDNOTKA!$B$1:$L$290,11,0)</f>
        <v>0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Vysoké školy</v>
      </c>
      <c r="D22" t="e">
        <f>VLOOKUP(C22,Types!$A$2:$B$6,2,0)</f>
        <v>#N/A</v>
      </c>
      <c r="E22">
        <f>VLOOKUP($A22,JEDNOTKA!$B$1:$L$290,7,0)</f>
        <v>1185</v>
      </c>
      <c r="F22" s="2">
        <f>VLOOKUP($A22,JEDNOTKA!$B$1:$L$290,11,0)</f>
        <v>7.848101265822785E-2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Vysoké školy</v>
      </c>
      <c r="D23" t="e">
        <f>VLOOKUP(C23,Types!$A$2:$B$6,2,0)</f>
        <v>#N/A</v>
      </c>
      <c r="E23">
        <f>VLOOKUP($A23,JEDNOTKA!$B$1:$L$290,7,0)</f>
        <v>163</v>
      </c>
      <c r="F23" s="2">
        <f>VLOOKUP($A23,JEDNOTKA!$B$1:$L$290,11,0)</f>
        <v>4.2944785276073622E-2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Vysoké školy</v>
      </c>
      <c r="D24" t="e">
        <f>VLOOKUP(C24,Types!$A$2:$B$6,2,0)</f>
        <v>#N/A</v>
      </c>
      <c r="E24">
        <f>VLOOKUP($A24,JEDNOTKA!$B$1:$L$290,7,0)</f>
        <v>541</v>
      </c>
      <c r="F24" s="2">
        <f>VLOOKUP($A24,JEDNOTKA!$B$1:$L$290,11,0)</f>
        <v>2.5878003696857669E-2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Vysoké školy</v>
      </c>
      <c r="D25" t="e">
        <f>VLOOKUP(C25,Types!$A$2:$B$6,2,0)</f>
        <v>#N/A</v>
      </c>
      <c r="E25">
        <f>VLOOKUP($A25,JEDNOTKA!$B$1:$L$290,7,0)</f>
        <v>120</v>
      </c>
      <c r="F25" s="2">
        <f>VLOOKUP($A25,JEDNOTKA!$B$1:$L$290,11,0)</f>
        <v>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Vysoké školy</v>
      </c>
      <c r="D26" t="e">
        <f>VLOOKUP(C26,Types!$A$2:$B$6,2,0)</f>
        <v>#N/A</v>
      </c>
      <c r="E26">
        <f>VLOOKUP($A26,JEDNOTKA!$B$1:$L$290,7,0)</f>
        <v>399</v>
      </c>
      <c r="F26" s="2">
        <f>VLOOKUP($A26,JEDNOTKA!$B$1:$L$290,11,0)</f>
        <v>7.5187969924812026E-3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Vysoké školy</v>
      </c>
      <c r="D27" t="e">
        <f>VLOOKUP(C27,Types!$A$2:$B$6,2,0)</f>
        <v>#N/A</v>
      </c>
      <c r="E27">
        <f>VLOOKUP($A27,JEDNOTKA!$B$1:$L$290,7,0)</f>
        <v>173</v>
      </c>
      <c r="F27" s="2">
        <f>VLOOKUP($A27,JEDNOTKA!$B$1:$L$290,11,0)</f>
        <v>2.8901734104046239E-2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Vysoké školy</v>
      </c>
      <c r="D28" t="e">
        <f>VLOOKUP(C28,Types!$A$2:$B$6,2,0)</f>
        <v>#N/A</v>
      </c>
      <c r="E28">
        <f>VLOOKUP($A28,JEDNOTKA!$B$1:$L$290,7,0)</f>
        <v>684</v>
      </c>
      <c r="F28" s="2">
        <f>VLOOKUP($A28,JEDNOTKA!$B$1:$L$290,11,0)</f>
        <v>1.900584795321637E-2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Vysoké školy</v>
      </c>
      <c r="D29" t="e">
        <f>VLOOKUP(C29,Types!$A$2:$B$6,2,0)</f>
        <v>#N/A</v>
      </c>
      <c r="E29">
        <f>VLOOKUP($A29,JEDNOTKA!$B$1:$L$290,7,0)</f>
        <v>482</v>
      </c>
      <c r="F29" s="2">
        <f>VLOOKUP($A29,JEDNOTKA!$B$1:$L$290,11,0)</f>
        <v>2.6970954356846471E-2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Vysoké školy</v>
      </c>
      <c r="D30" t="e">
        <f>VLOOKUP(C30,Types!$A$2:$B$6,2,0)</f>
        <v>#N/A</v>
      </c>
      <c r="E30">
        <f>VLOOKUP($A30,JEDNOTKA!$B$1:$L$290,7,0)</f>
        <v>965</v>
      </c>
      <c r="F30" s="2">
        <f>VLOOKUP($A30,JEDNOTKA!$B$1:$L$290,11,0)</f>
        <v>7.2538860103626944E-3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Vysoké školy</v>
      </c>
      <c r="D31" t="e">
        <f>VLOOKUP(C31,Types!$A$2:$B$6,2,0)</f>
        <v>#N/A</v>
      </c>
      <c r="E31">
        <f>VLOOKUP($A31,JEDNOTKA!$B$1:$L$290,7,0)</f>
        <v>243</v>
      </c>
      <c r="F31" s="2">
        <f>VLOOKUP($A31,JEDNOTKA!$B$1:$L$290,11,0)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Vysoké školy</v>
      </c>
      <c r="D33" t="e">
        <f>VLOOKUP(C33,Types!$A$2:$B$6,2,0)</f>
        <v>#N/A</v>
      </c>
      <c r="E33">
        <f>VLOOKUP($A33,JEDNOTKA!$B$1:$L$290,7,0)</f>
        <v>47</v>
      </c>
      <c r="F33" s="2">
        <f>VLOOKUP($A33,JEDNOTKA!$B$1:$L$290,11,0)</f>
        <v>2.1276595744680851E-2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VLOOKUP($A34,JEDNOTKA!$B$1:$L$290,11,0)</f>
        <v>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VLOOKUP($A35,JEDNOTKA!$B$1:$L$290,11,0)</f>
        <v>0.10526315789473679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VLOOKUP($A36,JEDNOTKA!$B$1:$L$290,11,0)</f>
        <v>2.564102564102564E-2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VLOOKUP($A37,JEDNOTKA!$B$1:$L$290,11,0)</f>
        <v>0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VLOOKUP($A38,JEDNOTKA!$B$1:$L$290,11,0)</f>
        <v>5.8823529411764712E-2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VLOOKUP($A39,JEDNOTKA!$B$1:$L$290,11,0)</f>
        <v>0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VLOOKUP($A40,JEDNOTKA!$B$1:$L$290,11,0)</f>
        <v>2.6315789473684209E-2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VLOOKUP($A41,JEDNOTKA!$B$1:$L$290,11,0)</f>
        <v>0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VLOOKUP($A42,JEDNOTKA!$B$1:$L$290,11,0)</f>
        <v>7.6923076923076927E-2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VLOOKUP($A43,JEDNOTKA!$B$1:$L$290,11,0)</f>
        <v>0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Ostatní</v>
      </c>
      <c r="D44">
        <f>VLOOKUP(C44,Types!$A$2:$B$6,2,0)</f>
        <v>1</v>
      </c>
      <c r="E44">
        <f>VLOOKUP($A44,JEDNOTKA!$B$1:$L$290,7,0)</f>
        <v>26</v>
      </c>
      <c r="F44" s="2">
        <f>VLOOKUP($A44,JEDNOTKA!$B$1:$L$290,11,0)</f>
        <v>0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Akademie věd</v>
      </c>
      <c r="D45" t="e">
        <f>VLOOKUP(C45,Types!$A$2:$B$6,2,0)</f>
        <v>#N/A</v>
      </c>
      <c r="E45">
        <f>VLOOKUP($A45,JEDNOTKA!$B$1:$L$290,7,0)</f>
        <v>199</v>
      </c>
      <c r="F45" s="2">
        <f>VLOOKUP($A45,JEDNOTKA!$B$1:$L$290,11,0)</f>
        <v>1.507537688442211E-2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Akademie věd</v>
      </c>
      <c r="D46" t="e">
        <f>VLOOKUP(C46,Types!$A$2:$B$6,2,0)</f>
        <v>#N/A</v>
      </c>
      <c r="E46">
        <f>VLOOKUP($A46,JEDNOTKA!$B$1:$L$290,7,0)</f>
        <v>459</v>
      </c>
      <c r="F46" s="2">
        <f>VLOOKUP($A46,JEDNOTKA!$B$1:$L$290,11,0)</f>
        <v>6.5359477124183009E-3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Akademie věd</v>
      </c>
      <c r="D47" t="e">
        <f>VLOOKUP(C47,Types!$A$2:$B$6,2,0)</f>
        <v>#N/A</v>
      </c>
      <c r="E47">
        <f>VLOOKUP($A47,JEDNOTKA!$B$1:$L$290,7,0)</f>
        <v>240</v>
      </c>
      <c r="F47" s="2">
        <f>VLOOKUP($A47,JEDNOTKA!$B$1:$L$290,11,0)</f>
        <v>4.1666666666666666E-3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Akademie věd</v>
      </c>
      <c r="D48" t="e">
        <f>VLOOKUP(C48,Types!$A$2:$B$6,2,0)</f>
        <v>#N/A</v>
      </c>
      <c r="E48">
        <f>VLOOKUP($A48,JEDNOTKA!$B$1:$L$290,7,0)</f>
        <v>129</v>
      </c>
      <c r="F48" s="2">
        <f>VLOOKUP($A48,JEDNOTKA!$B$1:$L$290,11,0)</f>
        <v>7.7519379844961239E-3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Vysoké školy</v>
      </c>
      <c r="D49" t="e">
        <f>VLOOKUP(C49,Types!$A$2:$B$6,2,0)</f>
        <v>#N/A</v>
      </c>
      <c r="E49">
        <f>VLOOKUP($A49,JEDNOTKA!$B$1:$L$290,7,0)</f>
        <v>953</v>
      </c>
      <c r="F49" s="2">
        <f>VLOOKUP($A49,JEDNOTKA!$B$1:$L$290,11,0)</f>
        <v>1.049317943336831E-2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Vysoké školy</v>
      </c>
      <c r="D50" t="e">
        <f>VLOOKUP(C50,Types!$A$2:$B$6,2,0)</f>
        <v>#N/A</v>
      </c>
      <c r="E50">
        <f>VLOOKUP($A50,JEDNOTKA!$B$1:$L$290,7,0)</f>
        <v>858</v>
      </c>
      <c r="F50" s="2">
        <f>VLOOKUP($A50,JEDNOTKA!$B$1:$L$290,11,0)</f>
        <v>4.662004662004662E-3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Vysoké školy</v>
      </c>
      <c r="D51" t="e">
        <f>VLOOKUP(C51,Types!$A$2:$B$6,2,0)</f>
        <v>#N/A</v>
      </c>
      <c r="E51">
        <f>VLOOKUP($A51,JEDNOTKA!$B$1:$L$290,7,0)</f>
        <v>567</v>
      </c>
      <c r="F51" s="2">
        <f>VLOOKUP($A51,JEDNOTKA!$B$1:$L$290,11,0)</f>
        <v>2.645502645502645E-2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Vysoké školy</v>
      </c>
      <c r="D52" t="e">
        <f>VLOOKUP(C52,Types!$A$2:$B$6,2,0)</f>
        <v>#N/A</v>
      </c>
      <c r="E52">
        <f>VLOOKUP($A52,JEDNOTKA!$B$1:$L$290,7,0)</f>
        <v>77</v>
      </c>
      <c r="F52" s="2">
        <f>VLOOKUP($A52,JEDNOTKA!$B$1:$L$290,11,0)</f>
        <v>1.298701298701299E-2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Vysoké školy</v>
      </c>
      <c r="D53" t="e">
        <f>VLOOKUP(C53,Types!$A$2:$B$6,2,0)</f>
        <v>#N/A</v>
      </c>
      <c r="E53">
        <f>VLOOKUP($A53,JEDNOTKA!$B$1:$L$290,7,0)</f>
        <v>554</v>
      </c>
      <c r="F53" s="2">
        <f>VLOOKUP($A53,JEDNOTKA!$B$1:$L$290,11,0)</f>
        <v>2.166064981949458E-2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Vysoké školy</v>
      </c>
      <c r="D54" t="e">
        <f>VLOOKUP(C54,Types!$A$2:$B$6,2,0)</f>
        <v>#N/A</v>
      </c>
      <c r="E54">
        <f>VLOOKUP($A54,JEDNOTKA!$B$1:$L$290,7,0)</f>
        <v>130</v>
      </c>
      <c r="F54" s="2">
        <f>VLOOKUP($A54,JEDNOTKA!$B$1:$L$290,11,0)</f>
        <v>1.5384615384615391E-2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Vysoké školy</v>
      </c>
      <c r="D55" t="e">
        <f>VLOOKUP(C55,Types!$A$2:$B$6,2,0)</f>
        <v>#N/A</v>
      </c>
      <c r="E55">
        <f>VLOOKUP($A55,JEDNOTKA!$B$1:$L$290,7,0)</f>
        <v>24</v>
      </c>
      <c r="F55" s="2">
        <f>VLOOKUP($A55,JEDNOTKA!$B$1:$L$290,11,0)</f>
        <v>0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Vysoké školy</v>
      </c>
      <c r="D56" t="e">
        <f>VLOOKUP(C56,Types!$A$2:$B$6,2,0)</f>
        <v>#N/A</v>
      </c>
      <c r="E56">
        <f>VLOOKUP($A56,JEDNOTKA!$B$1:$L$290,7,0)</f>
        <v>155</v>
      </c>
      <c r="F56" s="2">
        <f>VLOOKUP($A56,JEDNOTKA!$B$1:$L$290,11,0)</f>
        <v>2.5806451612903229E-2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Vysoké školy</v>
      </c>
      <c r="D57" t="e">
        <f>VLOOKUP(C57,Types!$A$2:$B$6,2,0)</f>
        <v>#N/A</v>
      </c>
      <c r="E57">
        <f>VLOOKUP($A57,JEDNOTKA!$B$1:$L$290,7,0)</f>
        <v>1264</v>
      </c>
      <c r="F57" s="2">
        <f>VLOOKUP($A57,JEDNOTKA!$B$1:$L$290,11,0)</f>
        <v>1.3449367088607601E-2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Vysoké školy</v>
      </c>
      <c r="D58" t="e">
        <f>VLOOKUP(C58,Types!$A$2:$B$6,2,0)</f>
        <v>#N/A</v>
      </c>
      <c r="E58">
        <f>VLOOKUP($A58,JEDNOTKA!$B$1:$L$290,7,0)</f>
        <v>773</v>
      </c>
      <c r="F58" s="2">
        <f>VLOOKUP($A58,JEDNOTKA!$B$1:$L$290,11,0)</f>
        <v>3.8809831824062092E-2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Vysoké školy</v>
      </c>
      <c r="D59" t="e">
        <f>VLOOKUP(C59,Types!$A$2:$B$6,2,0)</f>
        <v>#N/A</v>
      </c>
      <c r="E59">
        <f>VLOOKUP($A59,JEDNOTKA!$B$1:$L$290,7,0)</f>
        <v>638</v>
      </c>
      <c r="F59" s="2">
        <f>VLOOKUP($A59,JEDNOTKA!$B$1:$L$290,11,0)</f>
        <v>2.3510971786833861E-2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Vysoké školy</v>
      </c>
      <c r="D60" t="e">
        <f>VLOOKUP(C60,Types!$A$2:$B$6,2,0)</f>
        <v>#N/A</v>
      </c>
      <c r="E60">
        <f>VLOOKUP($A60,JEDNOTKA!$B$1:$L$290,7,0)</f>
        <v>178</v>
      </c>
      <c r="F60" s="2">
        <f>VLOOKUP($A60,JEDNOTKA!$B$1:$L$290,11,0)</f>
        <v>3.9325842696629212E-2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Vysoké školy</v>
      </c>
      <c r="D61" t="e">
        <f>VLOOKUP(C61,Types!$A$2:$B$6,2,0)</f>
        <v>#N/A</v>
      </c>
      <c r="E61">
        <f>VLOOKUP($A61,JEDNOTKA!$B$1:$L$290,7,0)</f>
        <v>124</v>
      </c>
      <c r="F61" s="2">
        <f>VLOOKUP($A61,JEDNOTKA!$B$1:$L$290,11,0)</f>
        <v>8.0645161290322578E-3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Vysoké školy</v>
      </c>
      <c r="D62" t="e">
        <f>VLOOKUP(C62,Types!$A$2:$B$6,2,0)</f>
        <v>#N/A</v>
      </c>
      <c r="E62">
        <f>VLOOKUP($A62,JEDNOTKA!$B$1:$L$290,7,0)</f>
        <v>668</v>
      </c>
      <c r="F62" s="2">
        <f>VLOOKUP($A62,JEDNOTKA!$B$1:$L$290,11,0)</f>
        <v>4.4910179640718561E-3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Vysoké školy</v>
      </c>
      <c r="D63" t="e">
        <f>VLOOKUP(C63,Types!$A$2:$B$6,2,0)</f>
        <v>#N/A</v>
      </c>
      <c r="E63">
        <f>VLOOKUP($A63,JEDNOTKA!$B$1:$L$290,7,0)</f>
        <v>369</v>
      </c>
      <c r="F63" s="2">
        <f>VLOOKUP($A63,JEDNOTKA!$B$1:$L$290,11,0)</f>
        <v>0.29539295392953929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Vysoké školy</v>
      </c>
      <c r="D64" t="e">
        <f>VLOOKUP(C64,Types!$A$2:$B$6,2,0)</f>
        <v>#N/A</v>
      </c>
      <c r="E64">
        <f>VLOOKUP($A64,JEDNOTKA!$B$1:$L$290,7,0)</f>
        <v>454</v>
      </c>
      <c r="F64" s="2">
        <f>VLOOKUP($A64,JEDNOTKA!$B$1:$L$290,11,0)</f>
        <v>5.5066079295154183E-2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Vysoké školy</v>
      </c>
      <c r="D65" t="e">
        <f>VLOOKUP(C65,Types!$A$2:$B$6,2,0)</f>
        <v>#N/A</v>
      </c>
      <c r="E65">
        <f>VLOOKUP($A65,JEDNOTKA!$B$1:$L$290,7,0)</f>
        <v>662</v>
      </c>
      <c r="F65" s="2">
        <f>VLOOKUP($A65,JEDNOTKA!$B$1:$L$290,11,0)</f>
        <v>2.4169184290030211E-2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Vysoké školy</v>
      </c>
      <c r="D66" t="e">
        <f>VLOOKUP(C66,Types!$A$2:$B$6,2,0)</f>
        <v>#N/A</v>
      </c>
      <c r="E66">
        <f>VLOOKUP($A66,JEDNOTKA!$B$1:$L$290,7,0)</f>
        <v>390</v>
      </c>
      <c r="F66" s="2">
        <f>VLOOKUP($A66,JEDNOTKA!$B$1:$L$290,11,0)</f>
        <v>5.1282051282051282E-3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Vysoké školy</v>
      </c>
      <c r="D67" t="e">
        <f>VLOOKUP(C67,Types!$A$2:$B$6,2,0)</f>
        <v>#N/A</v>
      </c>
      <c r="E67">
        <f>VLOOKUP($A67,JEDNOTKA!$B$1:$L$290,7,0)</f>
        <v>73</v>
      </c>
      <c r="F67" s="2">
        <f>VLOOKUP($A67,JEDNOTKA!$B$1:$L$290,11,0)</f>
        <v>8.2191780821917804E-2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Vysoké školy</v>
      </c>
      <c r="D68" t="e">
        <f>VLOOKUP(C68,Types!$A$2:$B$6,2,0)</f>
        <v>#N/A</v>
      </c>
      <c r="E68">
        <f>VLOOKUP($A68,JEDNOTKA!$B$1:$L$290,7,0)</f>
        <v>271</v>
      </c>
      <c r="F68" s="2">
        <f>VLOOKUP($A68,JEDNOTKA!$B$1:$L$290,11,0)</f>
        <v>3.6900369003690037E-2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Vysoké školy</v>
      </c>
      <c r="D69" t="e">
        <f>VLOOKUP(C69,Types!$A$2:$B$6,2,0)</f>
        <v>#N/A</v>
      </c>
      <c r="E69">
        <f>VLOOKUP($A69,JEDNOTKA!$B$1:$L$290,7,0)</f>
        <v>166</v>
      </c>
      <c r="F69" s="2">
        <f>VLOOKUP($A69,JEDNOTKA!$B$1:$L$290,11,0)</f>
        <v>5.4216867469879519E-2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Vysoké školy</v>
      </c>
      <c r="D70" t="e">
        <f>VLOOKUP(C70,Types!$A$2:$B$6,2,0)</f>
        <v>#N/A</v>
      </c>
      <c r="E70">
        <f>VLOOKUP($A70,JEDNOTKA!$B$1:$L$290,7,0)</f>
        <v>427</v>
      </c>
      <c r="F70" s="2">
        <f>VLOOKUP($A70,JEDNOTKA!$B$1:$L$290,11,0)</f>
        <v>4.6838407494145202E-2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Vysoké školy</v>
      </c>
      <c r="D71" t="e">
        <f>VLOOKUP(C71,Types!$A$2:$B$6,2,0)</f>
        <v>#N/A</v>
      </c>
      <c r="E71">
        <f>VLOOKUP($A71,JEDNOTKA!$B$1:$L$290,7,0)</f>
        <v>78</v>
      </c>
      <c r="F71" s="2">
        <f>VLOOKUP($A71,JEDNOTKA!$B$1:$L$290,11,0)</f>
        <v>1.282051282051282E-2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Vysoké školy</v>
      </c>
      <c r="D72" t="e">
        <f>VLOOKUP(C72,Types!$A$2:$B$6,2,0)</f>
        <v>#N/A</v>
      </c>
      <c r="E72">
        <f>VLOOKUP($A72,JEDNOTKA!$B$1:$L$290,7,0)</f>
        <v>330</v>
      </c>
      <c r="F72" s="2">
        <f>VLOOKUP($A72,JEDNOTKA!$B$1:$L$290,11,0)</f>
        <v>6.0606060606060606E-3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Vysoké školy</v>
      </c>
      <c r="D73" t="e">
        <f>VLOOKUP(C73,Types!$A$2:$B$6,2,0)</f>
        <v>#N/A</v>
      </c>
      <c r="E73">
        <f>VLOOKUP($A73,JEDNOTKA!$B$1:$L$290,7,0)</f>
        <v>76</v>
      </c>
      <c r="F73" s="2">
        <f>VLOOKUP($A73,JEDNOTKA!$B$1:$L$290,11,0)</f>
        <v>7.8947368421052627E-2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Vysoké školy</v>
      </c>
      <c r="D74" t="e">
        <f>VLOOKUP(C74,Types!$A$2:$B$6,2,0)</f>
        <v>#N/A</v>
      </c>
      <c r="E74">
        <f>VLOOKUP($A74,JEDNOTKA!$B$1:$L$290,7,0)</f>
        <v>272</v>
      </c>
      <c r="F74" s="2">
        <f>VLOOKUP($A74,JEDNOTKA!$B$1:$L$290,11,0)</f>
        <v>3.6764705882352941E-3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Vysoké školy</v>
      </c>
      <c r="D75" t="e">
        <f>VLOOKUP(C75,Types!$A$2:$B$6,2,0)</f>
        <v>#N/A</v>
      </c>
      <c r="E75">
        <f>VLOOKUP($A75,JEDNOTKA!$B$1:$L$290,7,0)</f>
        <v>444</v>
      </c>
      <c r="F75" s="2">
        <f>VLOOKUP($A75,JEDNOTKA!$B$1:$L$290,11,0)</f>
        <v>1.8018018018018021E-2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Vysoké školy</v>
      </c>
      <c r="D76" t="e">
        <f>VLOOKUP(C76,Types!$A$2:$B$6,2,0)</f>
        <v>#N/A</v>
      </c>
      <c r="E76">
        <f>VLOOKUP($A76,JEDNOTKA!$B$1:$L$290,7,0)</f>
        <v>50</v>
      </c>
      <c r="F76" s="2">
        <f>VLOOKUP($A76,JEDNOTKA!$B$1:$L$290,11,0)</f>
        <v>0.24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Vysoké školy</v>
      </c>
      <c r="D77" t="e">
        <f>VLOOKUP(C77,Types!$A$2:$B$6,2,0)</f>
        <v>#N/A</v>
      </c>
      <c r="E77">
        <f>VLOOKUP($A77,JEDNOTKA!$B$1:$L$290,7,0)</f>
        <v>48</v>
      </c>
      <c r="F77" s="2">
        <f>VLOOKUP($A77,JEDNOTKA!$B$1:$L$290,11,0)</f>
        <v>4.1666666666666657E-2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Vysoké školy</v>
      </c>
      <c r="D78" t="e">
        <f>VLOOKUP(C78,Types!$A$2:$B$6,2,0)</f>
        <v>#N/A</v>
      </c>
      <c r="E78">
        <f>VLOOKUP($A78,JEDNOTKA!$B$1:$L$290,7,0)</f>
        <v>81</v>
      </c>
      <c r="F78" s="2">
        <f>VLOOKUP($A78,JEDNOTKA!$B$1:$L$290,11,0)</f>
        <v>0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Vysoké školy</v>
      </c>
      <c r="D79" t="e">
        <f>VLOOKUP(C79,Types!$A$2:$B$6,2,0)</f>
        <v>#N/A</v>
      </c>
      <c r="E79">
        <f>VLOOKUP($A79,JEDNOTKA!$B$1:$L$290,7,0)</f>
        <v>30</v>
      </c>
      <c r="F79" s="2">
        <f>VLOOKUP($A79,JEDNOTKA!$B$1:$L$290,11,0)</f>
        <v>6.6666666666666666E-2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Vysoké školy</v>
      </c>
      <c r="D80" t="e">
        <f>VLOOKUP(C80,Types!$A$2:$B$6,2,0)</f>
        <v>#N/A</v>
      </c>
      <c r="E80">
        <f>VLOOKUP($A80,JEDNOTKA!$B$1:$L$290,7,0)</f>
        <v>95</v>
      </c>
      <c r="F80" s="2">
        <f>VLOOKUP($A80,JEDNOTKA!$B$1:$L$290,11,0)</f>
        <v>1.0526315789473681E-2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Vysoké školy</v>
      </c>
      <c r="D81" t="e">
        <f>VLOOKUP(C81,Types!$A$2:$B$6,2,0)</f>
        <v>#N/A</v>
      </c>
      <c r="E81">
        <f>VLOOKUP($A81,JEDNOTKA!$B$1:$L$290,7,0)</f>
        <v>41</v>
      </c>
      <c r="F81" s="2">
        <f>VLOOKUP($A81,JEDNOTKA!$B$1:$L$290,11,0)</f>
        <v>0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Vysoké školy</v>
      </c>
      <c r="D82" t="e">
        <f>VLOOKUP(C82,Types!$A$2:$B$6,2,0)</f>
        <v>#N/A</v>
      </c>
      <c r="E82">
        <f>VLOOKUP($A82,JEDNOTKA!$B$1:$L$290,7,0)</f>
        <v>20</v>
      </c>
      <c r="F82" s="2">
        <f>VLOOKUP($A82,JEDNOTKA!$B$1:$L$290,11,0)</f>
        <v>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Vysoké školy</v>
      </c>
      <c r="D83" t="e">
        <f>VLOOKUP(C83,Types!$A$2:$B$6,2,0)</f>
        <v>#N/A</v>
      </c>
      <c r="E83">
        <f>VLOOKUP($A83,JEDNOTKA!$B$1:$L$290,7,0)</f>
        <v>26</v>
      </c>
      <c r="F83" s="2">
        <f>VLOOKUP($A83,JEDNOTKA!$B$1:$L$290,11,0)</f>
        <v>0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Vysoké školy</v>
      </c>
      <c r="D84" t="e">
        <f>VLOOKUP(C84,Types!$A$2:$B$6,2,0)</f>
        <v>#N/A</v>
      </c>
      <c r="E84">
        <f>VLOOKUP($A84,JEDNOTKA!$B$1:$L$290,7,0)</f>
        <v>20</v>
      </c>
      <c r="F84" s="2">
        <f>VLOOKUP($A84,JEDNOTKA!$B$1:$L$290,11,0)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Vysoké školy</v>
      </c>
      <c r="D86" t="e">
        <f>VLOOKUP(C86,Types!$A$2:$B$6,2,0)</f>
        <v>#N/A</v>
      </c>
      <c r="E86">
        <f>VLOOKUP($A86,JEDNOTKA!$B$1:$L$290,7,0)</f>
        <v>21</v>
      </c>
      <c r="F86" s="2">
        <f>VLOOKUP($A86,JEDNOTKA!$B$1:$L$290,11,0)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VLOOKUP($A87,JEDNOTKA!$B$1:$L$290,11,0)</f>
        <v>0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VLOOKUP($A88,JEDNOTKA!$B$1:$L$290,11,0)</f>
        <v>0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VLOOKUP($A89,JEDNOTKA!$B$1:$L$290,11,0)</f>
        <v>0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VLOOKUP($A90,JEDNOTKA!$B$1:$L$290,11,0)</f>
        <v>0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VLOOKUP($A91,JEDNOTKA!$B$1:$L$290,11,0)</f>
        <v>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Akademie věd</v>
      </c>
      <c r="D92" t="e">
        <f>VLOOKUP(C92,Types!$A$2:$B$6,2,0)</f>
        <v>#N/A</v>
      </c>
      <c r="E92">
        <f>VLOOKUP($A92,JEDNOTKA!$B$1:$L$290,7,0)</f>
        <v>261</v>
      </c>
      <c r="F92" s="2">
        <f>VLOOKUP($A92,JEDNOTKA!$B$1:$L$290,11,0)</f>
        <v>3.831417624521073E-3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Akademie věd</v>
      </c>
      <c r="D93" t="e">
        <f>VLOOKUP(C93,Types!$A$2:$B$6,2,0)</f>
        <v>#N/A</v>
      </c>
      <c r="E93">
        <f>VLOOKUP($A93,JEDNOTKA!$B$1:$L$290,7,0)</f>
        <v>142</v>
      </c>
      <c r="F93" s="2">
        <f>VLOOKUP($A93,JEDNOTKA!$B$1:$L$290,11,0)</f>
        <v>0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Akademie věd</v>
      </c>
      <c r="D94" t="e">
        <f>VLOOKUP(C94,Types!$A$2:$B$6,2,0)</f>
        <v>#N/A</v>
      </c>
      <c r="E94">
        <f>VLOOKUP($A94,JEDNOTKA!$B$1:$L$290,7,0)</f>
        <v>43</v>
      </c>
      <c r="F94" s="2">
        <f>VLOOKUP($A94,JEDNOTKA!$B$1:$L$290,11,0)</f>
        <v>0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Akademie věd</v>
      </c>
      <c r="D95" t="e">
        <f>VLOOKUP(C95,Types!$A$2:$B$6,2,0)</f>
        <v>#N/A</v>
      </c>
      <c r="E95">
        <f>VLOOKUP($A95,JEDNOTKA!$B$1:$L$290,7,0)</f>
        <v>30</v>
      </c>
      <c r="F95" s="2">
        <f>VLOOKUP($A95,JEDNOTKA!$B$1:$L$290,11,0)</f>
        <v>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Akademie věd</v>
      </c>
      <c r="D96" t="e">
        <f>VLOOKUP(C96,Types!$A$2:$B$6,2,0)</f>
        <v>#N/A</v>
      </c>
      <c r="E96">
        <f>VLOOKUP($A96,JEDNOTKA!$B$1:$L$290,7,0)</f>
        <v>55</v>
      </c>
      <c r="F96" s="2">
        <f>VLOOKUP($A96,JEDNOTKA!$B$1:$L$290,11,0)</f>
        <v>0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Akademie věd</v>
      </c>
      <c r="D97" t="e">
        <f>VLOOKUP(C97,Types!$A$2:$B$6,2,0)</f>
        <v>#N/A</v>
      </c>
      <c r="E97">
        <f>VLOOKUP($A97,JEDNOTKA!$B$1:$L$290,7,0)</f>
        <v>60</v>
      </c>
      <c r="F97" s="2">
        <f>VLOOKUP($A97,JEDNOTKA!$B$1:$L$290,11,0)</f>
        <v>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Akademie věd</v>
      </c>
      <c r="D98" t="e">
        <f>VLOOKUP(C98,Types!$A$2:$B$6,2,0)</f>
        <v>#N/A</v>
      </c>
      <c r="E98">
        <f>VLOOKUP($A98,JEDNOTKA!$B$1:$L$290,7,0)</f>
        <v>42</v>
      </c>
      <c r="F98" s="2">
        <f>VLOOKUP($A98,JEDNOTKA!$B$1:$L$290,11,0)</f>
        <v>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Akademie věd</v>
      </c>
      <c r="D99" t="e">
        <f>VLOOKUP(C99,Types!$A$2:$B$6,2,0)</f>
        <v>#N/A</v>
      </c>
      <c r="E99">
        <f>VLOOKUP($A99,JEDNOTKA!$B$1:$L$290,7,0)</f>
        <v>12</v>
      </c>
      <c r="F99" s="2">
        <f>VLOOKUP($A99,JEDNOTKA!$B$1:$L$290,11,0)</f>
        <v>0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Akademie věd</v>
      </c>
      <c r="D100" t="e">
        <f>VLOOKUP(C100,Types!$A$2:$B$6,2,0)</f>
        <v>#N/A</v>
      </c>
      <c r="E100">
        <f>VLOOKUP($A100,JEDNOTKA!$B$1:$L$290,7,0)</f>
        <v>19</v>
      </c>
      <c r="F100" s="2">
        <f>VLOOKUP($A100,JEDNOTKA!$B$1:$L$290,11,0)</f>
        <v>0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Akademie věd</v>
      </c>
      <c r="D101" t="e">
        <f>VLOOKUP(C101,Types!$A$2:$B$6,2,0)</f>
        <v>#N/A</v>
      </c>
      <c r="E101">
        <f>VLOOKUP($A101,JEDNOTKA!$B$1:$L$290,7,0)</f>
        <v>19</v>
      </c>
      <c r="F101" s="2">
        <f>VLOOKUP($A101,JEDNOTKA!$B$1:$L$290,11,0)</f>
        <v>0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Akademie věd</v>
      </c>
      <c r="D102" t="e">
        <f>VLOOKUP(C102,Types!$A$2:$B$6,2,0)</f>
        <v>#N/A</v>
      </c>
      <c r="E102">
        <f>VLOOKUP($A102,JEDNOTKA!$B$1:$L$290,7,0)</f>
        <v>34</v>
      </c>
      <c r="F102" s="2">
        <f>VLOOKUP($A102,JEDNOTKA!$B$1:$L$290,11,0)</f>
        <v>0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Vysoké školy</v>
      </c>
      <c r="D103" t="e">
        <f>VLOOKUP(C103,Types!$A$2:$B$6,2,0)</f>
        <v>#N/A</v>
      </c>
      <c r="E103">
        <f>VLOOKUP($A103,JEDNOTKA!$B$1:$L$290,7,0)</f>
        <v>228</v>
      </c>
      <c r="F103" s="2">
        <f>VLOOKUP($A103,JEDNOTKA!$B$1:$L$290,11,0)</f>
        <v>0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Vysoké školy</v>
      </c>
      <c r="D104" t="e">
        <f>VLOOKUP(C104,Types!$A$2:$B$6,2,0)</f>
        <v>#N/A</v>
      </c>
      <c r="E104">
        <f>VLOOKUP($A104,JEDNOTKA!$B$1:$L$290,7,0)</f>
        <v>49</v>
      </c>
      <c r="F104" s="2">
        <f>VLOOKUP($A104,JEDNOTKA!$B$1:$L$290,11,0)</f>
        <v>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Vysoké školy</v>
      </c>
      <c r="D105" t="e">
        <f>VLOOKUP(C105,Types!$A$2:$B$6,2,0)</f>
        <v>#N/A</v>
      </c>
      <c r="E105">
        <f>VLOOKUP($A105,JEDNOTKA!$B$1:$L$290,7,0)</f>
        <v>484</v>
      </c>
      <c r="F105" s="2">
        <f>VLOOKUP($A105,JEDNOTKA!$B$1:$L$290,11,0)</f>
        <v>6.1983471074380167E-3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Vysoké školy</v>
      </c>
      <c r="D106" t="e">
        <f>VLOOKUP(C106,Types!$A$2:$B$6,2,0)</f>
        <v>#N/A</v>
      </c>
      <c r="E106">
        <f>VLOOKUP($A106,JEDNOTKA!$B$1:$L$290,7,0)</f>
        <v>39</v>
      </c>
      <c r="F106" s="2">
        <f>VLOOKUP($A106,JEDNOTKA!$B$1:$L$290,11,0)</f>
        <v>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Vysoké školy</v>
      </c>
      <c r="D107" t="e">
        <f>VLOOKUP(C107,Types!$A$2:$B$6,2,0)</f>
        <v>#N/A</v>
      </c>
      <c r="E107">
        <f>VLOOKUP($A107,JEDNOTKA!$B$1:$L$290,7,0)</f>
        <v>50</v>
      </c>
      <c r="F107" s="2">
        <f>VLOOKUP($A107,JEDNOTKA!$B$1:$L$290,11,0)</f>
        <v>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Vysoké školy</v>
      </c>
      <c r="D108" t="e">
        <f>VLOOKUP(C108,Types!$A$2:$B$6,2,0)</f>
        <v>#N/A</v>
      </c>
      <c r="E108">
        <f>VLOOKUP($A108,JEDNOTKA!$B$1:$L$290,7,0)</f>
        <v>69</v>
      </c>
      <c r="F108" s="2">
        <f>VLOOKUP($A108,JEDNOTKA!$B$1:$L$290,11,0)</f>
        <v>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Vysoké školy</v>
      </c>
      <c r="D109" t="e">
        <f>VLOOKUP(C109,Types!$A$2:$B$6,2,0)</f>
        <v>#N/A</v>
      </c>
      <c r="E109">
        <f>VLOOKUP($A109,JEDNOTKA!$B$1:$L$290,7,0)</f>
        <v>17</v>
      </c>
      <c r="F109" s="2">
        <f>VLOOKUP($A109,JEDNOTKA!$B$1:$L$290,11,0)</f>
        <v>0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Vysoké školy</v>
      </c>
      <c r="D110" t="e">
        <f>VLOOKUP(C110,Types!$A$2:$B$6,2,0)</f>
        <v>#N/A</v>
      </c>
      <c r="E110">
        <f>VLOOKUP($A110,JEDNOTKA!$B$1:$L$290,7,0)</f>
        <v>173</v>
      </c>
      <c r="F110" s="2">
        <f>VLOOKUP($A110,JEDNOTKA!$B$1:$L$290,11,0)</f>
        <v>1.15606936416185E-2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Vysoké školy</v>
      </c>
      <c r="D111" t="e">
        <f>VLOOKUP(C111,Types!$A$2:$B$6,2,0)</f>
        <v>#N/A</v>
      </c>
      <c r="E111">
        <f>VLOOKUP($A111,JEDNOTKA!$B$1:$L$290,7,0)</f>
        <v>149</v>
      </c>
      <c r="F111" s="2">
        <f>VLOOKUP($A111,JEDNOTKA!$B$1:$L$290,11,0)</f>
        <v>0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Vysoké školy</v>
      </c>
      <c r="D112" t="e">
        <f>VLOOKUP(C112,Types!$A$2:$B$6,2,0)</f>
        <v>#N/A</v>
      </c>
      <c r="E112">
        <f>VLOOKUP($A112,JEDNOTKA!$B$1:$L$290,7,0)</f>
        <v>37</v>
      </c>
      <c r="F112" s="2">
        <f>VLOOKUP($A112,JEDNOTKA!$B$1:$L$290,11,0)</f>
        <v>0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Vysoké školy</v>
      </c>
      <c r="D113" t="e">
        <f>VLOOKUP(C113,Types!$A$2:$B$6,2,0)</f>
        <v>#N/A</v>
      </c>
      <c r="E113">
        <f>VLOOKUP($A113,JEDNOTKA!$B$1:$L$290,7,0)</f>
        <v>236</v>
      </c>
      <c r="F113" s="2">
        <f>VLOOKUP($A113,JEDNOTKA!$B$1:$L$290,11,0)</f>
        <v>0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Vysoké školy</v>
      </c>
      <c r="D114" t="e">
        <f>VLOOKUP(C114,Types!$A$2:$B$6,2,0)</f>
        <v>#N/A</v>
      </c>
      <c r="E114">
        <f>VLOOKUP($A114,JEDNOTKA!$B$1:$L$290,7,0)</f>
        <v>302</v>
      </c>
      <c r="F114" s="2">
        <f>VLOOKUP($A114,JEDNOTKA!$B$1:$L$290,11,0)</f>
        <v>3.3112582781456949E-3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Vysoké školy</v>
      </c>
      <c r="D115" t="e">
        <f>VLOOKUP(C115,Types!$A$2:$B$6,2,0)</f>
        <v>#N/A</v>
      </c>
      <c r="E115">
        <f>VLOOKUP($A115,JEDNOTKA!$B$1:$L$290,7,0)</f>
        <v>53</v>
      </c>
      <c r="F115" s="2">
        <f>VLOOKUP($A115,JEDNOTKA!$B$1:$L$290,11,0)</f>
        <v>0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Vysoké školy</v>
      </c>
      <c r="D116" t="e">
        <f>VLOOKUP(C116,Types!$A$2:$B$6,2,0)</f>
        <v>#N/A</v>
      </c>
      <c r="E116">
        <f>VLOOKUP($A116,JEDNOTKA!$B$1:$L$290,7,0)</f>
        <v>11</v>
      </c>
      <c r="F116" s="2">
        <f>VLOOKUP($A116,JEDNOTKA!$B$1:$L$290,11,0)</f>
        <v>0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Vysoké školy</v>
      </c>
      <c r="D117" t="e">
        <f>VLOOKUP(C117,Types!$A$2:$B$6,2,0)</f>
        <v>#N/A</v>
      </c>
      <c r="E117">
        <f>VLOOKUP($A117,JEDNOTKA!$B$1:$L$290,7,0)</f>
        <v>23</v>
      </c>
      <c r="F117" s="2">
        <f>VLOOKUP($A117,JEDNOTKA!$B$1:$L$290,11,0)</f>
        <v>0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Vysoké školy</v>
      </c>
      <c r="D118" t="e">
        <f>VLOOKUP(C118,Types!$A$2:$B$6,2,0)</f>
        <v>#N/A</v>
      </c>
      <c r="E118">
        <f>VLOOKUP($A118,JEDNOTKA!$B$1:$L$290,7,0)</f>
        <v>22</v>
      </c>
      <c r="F118" s="2">
        <f>VLOOKUP($A118,JEDNOTKA!$B$1:$L$290,11,0)</f>
        <v>4.5454545454545463E-2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Vysoké školy</v>
      </c>
      <c r="D119" t="e">
        <f>VLOOKUP(C119,Types!$A$2:$B$6,2,0)</f>
        <v>#N/A</v>
      </c>
      <c r="E119">
        <f>VLOOKUP($A119,JEDNOTKA!$B$1:$L$290,7,0)</f>
        <v>64</v>
      </c>
      <c r="F119" s="2">
        <f>VLOOKUP($A119,JEDNOTKA!$B$1:$L$290,11,0)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Vysoké školy</v>
      </c>
      <c r="D121" t="e">
        <f>VLOOKUP(C121,Types!$A$2:$B$6,2,0)</f>
        <v>#N/A</v>
      </c>
      <c r="E121">
        <f>VLOOKUP($A121,JEDNOTKA!$B$1:$L$290,7,0)</f>
        <v>32</v>
      </c>
      <c r="F121" s="2">
        <f>VLOOKUP($A121,JEDNOTKA!$B$1:$L$290,11,0)</f>
        <v>0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Ostatní</v>
      </c>
      <c r="D122">
        <f>VLOOKUP(C122,Types!$A$2:$B$6,2,0)</f>
        <v>1</v>
      </c>
      <c r="E122">
        <f>VLOOKUP($A122,JEDNOTKA!$B$1:$L$290,7,0)</f>
        <v>2016</v>
      </c>
      <c r="F122" s="2">
        <f>VLOOKUP($A122,JEDNOTKA!$B$1:$L$290,11,0)</f>
        <v>1.240079365079365E-2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Ostatní</v>
      </c>
      <c r="D123">
        <f>VLOOKUP(C123,Types!$A$2:$B$6,2,0)</f>
        <v>1</v>
      </c>
      <c r="E123">
        <f>VLOOKUP($A123,JEDNOTKA!$B$1:$L$290,7,0)</f>
        <v>410</v>
      </c>
      <c r="F123" s="2">
        <f>VLOOKUP($A123,JEDNOTKA!$B$1:$L$290,11,0)</f>
        <v>7.3170731707317077E-3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Ostatní</v>
      </c>
      <c r="D124">
        <f>VLOOKUP(C124,Types!$A$2:$B$6,2,0)</f>
        <v>1</v>
      </c>
      <c r="E124">
        <f>VLOOKUP($A124,JEDNOTKA!$B$1:$L$290,7,0)</f>
        <v>650</v>
      </c>
      <c r="F124" s="2">
        <f>VLOOKUP($A124,JEDNOTKA!$B$1:$L$290,11,0)</f>
        <v>1.538461538461538E-3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Ostatní</v>
      </c>
      <c r="D125">
        <f>VLOOKUP(C125,Types!$A$2:$B$6,2,0)</f>
        <v>1</v>
      </c>
      <c r="E125">
        <f>VLOOKUP($A125,JEDNOTKA!$B$1:$L$290,7,0)</f>
        <v>1128</v>
      </c>
      <c r="F125" s="2">
        <f>VLOOKUP($A125,JEDNOTKA!$B$1:$L$290,11,0)</f>
        <v>7.9787234042553185E-3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Ostatní</v>
      </c>
      <c r="D126">
        <f>VLOOKUP(C126,Types!$A$2:$B$6,2,0)</f>
        <v>1</v>
      </c>
      <c r="E126">
        <f>VLOOKUP($A126,JEDNOTKA!$B$1:$L$290,7,0)</f>
        <v>529</v>
      </c>
      <c r="F126" s="2">
        <f>VLOOKUP($A126,JEDNOTKA!$B$1:$L$290,11,0)</f>
        <v>9.4517958412098299E-3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Ostatní</v>
      </c>
      <c r="D127">
        <f>VLOOKUP(C127,Types!$A$2:$B$6,2,0)</f>
        <v>1</v>
      </c>
      <c r="E127">
        <f>VLOOKUP($A127,JEDNOTKA!$B$1:$L$290,7,0)</f>
        <v>1606</v>
      </c>
      <c r="F127" s="2">
        <f>VLOOKUP($A127,JEDNOTKA!$B$1:$L$290,11,0)</f>
        <v>1.2453300124532999E-3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Ostatní</v>
      </c>
      <c r="D128">
        <f>VLOOKUP(C128,Types!$A$2:$B$6,2,0)</f>
        <v>1</v>
      </c>
      <c r="E128">
        <f>VLOOKUP($A128,JEDNOTKA!$B$1:$L$290,7,0)</f>
        <v>1093</v>
      </c>
      <c r="F128" s="2">
        <f>VLOOKUP($A128,JEDNOTKA!$B$1:$L$290,11,0)</f>
        <v>0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Ostatní</v>
      </c>
      <c r="D129">
        <f>VLOOKUP(C129,Types!$A$2:$B$6,2,0)</f>
        <v>1</v>
      </c>
      <c r="E129">
        <f>VLOOKUP($A129,JEDNOTKA!$B$1:$L$290,7,0)</f>
        <v>2451</v>
      </c>
      <c r="F129" s="2">
        <f>VLOOKUP($A129,JEDNOTKA!$B$1:$L$290,11,0)</f>
        <v>1.223990208078335E-3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Ostatní</v>
      </c>
      <c r="D130">
        <f>VLOOKUP(C130,Types!$A$2:$B$6,2,0)</f>
        <v>1</v>
      </c>
      <c r="E130">
        <f>VLOOKUP($A130,JEDNOTKA!$B$1:$L$290,7,0)</f>
        <v>715</v>
      </c>
      <c r="F130" s="2">
        <f>VLOOKUP($A130,JEDNOTKA!$B$1:$L$290,11,0)</f>
        <v>0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Ostatní</v>
      </c>
      <c r="D131">
        <f>VLOOKUP(C131,Types!$A$2:$B$6,2,0)</f>
        <v>1</v>
      </c>
      <c r="E131">
        <f>VLOOKUP($A131,JEDNOTKA!$B$1:$L$290,7,0)</f>
        <v>241</v>
      </c>
      <c r="F131" s="2">
        <f>VLOOKUP($A131,JEDNOTKA!$B$1:$L$290,11,0)</f>
        <v>0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Ostatní</v>
      </c>
      <c r="D132">
        <f>VLOOKUP(C132,Types!$A$2:$B$6,2,0)</f>
        <v>1</v>
      </c>
      <c r="E132">
        <f>VLOOKUP($A132,JEDNOTKA!$B$1:$L$290,7,0)</f>
        <v>312</v>
      </c>
      <c r="F132" s="2">
        <f>VLOOKUP($A132,JEDNOTKA!$B$1:$L$290,11,0)</f>
        <v>0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Ostatní</v>
      </c>
      <c r="D133">
        <f>VLOOKUP(C133,Types!$A$2:$B$6,2,0)</f>
        <v>1</v>
      </c>
      <c r="E133">
        <f>VLOOKUP($A133,JEDNOTKA!$B$1:$L$290,7,0)</f>
        <v>997</v>
      </c>
      <c r="F133" s="2">
        <f>VLOOKUP($A133,JEDNOTKA!$B$1:$L$290,11,0)</f>
        <v>2.006018054162487E-3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Ostatní</v>
      </c>
      <c r="D134">
        <f>VLOOKUP(C134,Types!$A$2:$B$6,2,0)</f>
        <v>1</v>
      </c>
      <c r="E134">
        <f>VLOOKUP($A134,JEDNOTKA!$B$1:$L$290,7,0)</f>
        <v>213</v>
      </c>
      <c r="F134" s="2">
        <f>VLOOKUP($A134,JEDNOTKA!$B$1:$L$290,11,0)</f>
        <v>4.6948356807511738E-3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Ostatní</v>
      </c>
      <c r="D135">
        <f>VLOOKUP(C135,Types!$A$2:$B$6,2,0)</f>
        <v>1</v>
      </c>
      <c r="E135">
        <f>VLOOKUP($A135,JEDNOTKA!$B$1:$L$290,7,0)</f>
        <v>309</v>
      </c>
      <c r="F135" s="2">
        <f>VLOOKUP($A135,JEDNOTKA!$B$1:$L$290,11,0)</f>
        <v>3.2362459546925568E-3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Ostatní</v>
      </c>
      <c r="D136">
        <f>VLOOKUP(C136,Types!$A$2:$B$6,2,0)</f>
        <v>1</v>
      </c>
      <c r="E136">
        <f>VLOOKUP($A136,JEDNOTKA!$B$1:$L$290,7,0)</f>
        <v>285</v>
      </c>
      <c r="F136" s="2">
        <f>VLOOKUP($A136,JEDNOTKA!$B$1:$L$290,11,0)</f>
        <v>0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Ostatní</v>
      </c>
      <c r="D137">
        <f>VLOOKUP(C137,Types!$A$2:$B$6,2,0)</f>
        <v>1</v>
      </c>
      <c r="E137">
        <f>VLOOKUP($A137,JEDNOTKA!$B$1:$L$290,7,0)</f>
        <v>277</v>
      </c>
      <c r="F137" s="2">
        <f>VLOOKUP($A137,JEDNOTKA!$B$1:$L$290,11,0)</f>
        <v>0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Ostatní</v>
      </c>
      <c r="D138">
        <f>VLOOKUP(C138,Types!$A$2:$B$6,2,0)</f>
        <v>1</v>
      </c>
      <c r="E138">
        <f>VLOOKUP($A138,JEDNOTKA!$B$1:$L$290,7,0)</f>
        <v>391</v>
      </c>
      <c r="F138" s="2">
        <f>VLOOKUP($A138,JEDNOTKA!$B$1:$L$290,11,0)</f>
        <v>2.5575447570332479E-3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Ostatní</v>
      </c>
      <c r="D139">
        <f>VLOOKUP(C139,Types!$A$2:$B$6,2,0)</f>
        <v>1</v>
      </c>
      <c r="E139">
        <f>VLOOKUP($A139,JEDNOTKA!$B$1:$L$290,7,0)</f>
        <v>213</v>
      </c>
      <c r="F139" s="2">
        <f>VLOOKUP($A139,JEDNOTKA!$B$1:$L$290,11,0)</f>
        <v>0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Ostatní</v>
      </c>
      <c r="D140">
        <f>VLOOKUP(C140,Types!$A$2:$B$6,2,0)</f>
        <v>1</v>
      </c>
      <c r="E140">
        <f>VLOOKUP($A140,JEDNOTKA!$B$1:$L$290,7,0)</f>
        <v>572</v>
      </c>
      <c r="F140" s="2">
        <f>VLOOKUP($A140,JEDNOTKA!$B$1:$L$290,11,0)</f>
        <v>0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Ostatní</v>
      </c>
      <c r="D141">
        <f>VLOOKUP(C141,Types!$A$2:$B$6,2,0)</f>
        <v>1</v>
      </c>
      <c r="E141">
        <f>VLOOKUP($A141,JEDNOTKA!$B$1:$L$290,7,0)</f>
        <v>416</v>
      </c>
      <c r="F141" s="2">
        <f>VLOOKUP($A141,JEDNOTKA!$B$1:$L$290,11,0)</f>
        <v>0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Ostatní</v>
      </c>
      <c r="D142">
        <f>VLOOKUP(C142,Types!$A$2:$B$6,2,0)</f>
        <v>1</v>
      </c>
      <c r="E142">
        <f>VLOOKUP($A142,JEDNOTKA!$B$1:$L$290,7,0)</f>
        <v>79</v>
      </c>
      <c r="F142" s="2">
        <f>VLOOKUP($A142,JEDNOTKA!$B$1:$L$290,11,0)</f>
        <v>0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Ostatní</v>
      </c>
      <c r="D143">
        <f>VLOOKUP(C143,Types!$A$2:$B$6,2,0)</f>
        <v>1</v>
      </c>
      <c r="E143">
        <f>VLOOKUP($A143,JEDNOTKA!$B$1:$L$290,7,0)</f>
        <v>103</v>
      </c>
      <c r="F143" s="2">
        <f>VLOOKUP($A143,JEDNOTKA!$B$1:$L$290,11,0)</f>
        <v>0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Akademie věd</v>
      </c>
      <c r="D144" t="e">
        <f>VLOOKUP(C144,Types!$A$2:$B$6,2,0)</f>
        <v>#N/A</v>
      </c>
      <c r="E144">
        <f>VLOOKUP($A144,JEDNOTKA!$B$1:$L$290,7,0)</f>
        <v>726</v>
      </c>
      <c r="F144" s="2">
        <f>VLOOKUP($A144,JEDNOTKA!$B$1:$L$290,11,0)</f>
        <v>5.5096418732782371E-3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Akademie věd</v>
      </c>
      <c r="D145" t="e">
        <f>VLOOKUP(C145,Types!$A$2:$B$6,2,0)</f>
        <v>#N/A</v>
      </c>
      <c r="E145">
        <f>VLOOKUP($A145,JEDNOTKA!$B$1:$L$290,7,0)</f>
        <v>399</v>
      </c>
      <c r="F145" s="2">
        <f>VLOOKUP($A145,JEDNOTKA!$B$1:$L$290,11,0)</f>
        <v>7.5187969924812026E-3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Vysoké školy</v>
      </c>
      <c r="D146" t="e">
        <f>VLOOKUP(C146,Types!$A$2:$B$6,2,0)</f>
        <v>#N/A</v>
      </c>
      <c r="E146">
        <f>VLOOKUP($A146,JEDNOTKA!$B$1:$L$290,7,0)</f>
        <v>2080</v>
      </c>
      <c r="F146" s="2">
        <f>VLOOKUP($A146,JEDNOTKA!$B$1:$L$290,11,0)</f>
        <v>1.0576923076923079E-2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Vysoké školy</v>
      </c>
      <c r="D147" t="e">
        <f>VLOOKUP(C147,Types!$A$2:$B$6,2,0)</f>
        <v>#N/A</v>
      </c>
      <c r="E147">
        <f>VLOOKUP($A147,JEDNOTKA!$B$1:$L$290,7,0)</f>
        <v>4102</v>
      </c>
      <c r="F147" s="2">
        <f>VLOOKUP($A147,JEDNOTKA!$B$1:$L$290,11,0)</f>
        <v>2.1940516821062901E-3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Vysoké školy</v>
      </c>
      <c r="D148" t="e">
        <f>VLOOKUP(C148,Types!$A$2:$B$6,2,0)</f>
        <v>#N/A</v>
      </c>
      <c r="E148">
        <f>VLOOKUP($A148,JEDNOTKA!$B$1:$L$290,7,0)</f>
        <v>1935</v>
      </c>
      <c r="F148" s="2">
        <f>VLOOKUP($A148,JEDNOTKA!$B$1:$L$290,11,0)</f>
        <v>1.550387596899225E-3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Vysoké školy</v>
      </c>
      <c r="D149" t="e">
        <f>VLOOKUP(C149,Types!$A$2:$B$6,2,0)</f>
        <v>#N/A</v>
      </c>
      <c r="E149">
        <f>VLOOKUP($A149,JEDNOTKA!$B$1:$L$290,7,0)</f>
        <v>1542</v>
      </c>
      <c r="F149" s="2">
        <f>VLOOKUP($A149,JEDNOTKA!$B$1:$L$290,11,0)</f>
        <v>1.945525291828794E-3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Vysoké školy</v>
      </c>
      <c r="D150" t="e">
        <f>VLOOKUP(C150,Types!$A$2:$B$6,2,0)</f>
        <v>#N/A</v>
      </c>
      <c r="E150">
        <f>VLOOKUP($A150,JEDNOTKA!$B$1:$L$290,7,0)</f>
        <v>1715</v>
      </c>
      <c r="F150" s="2">
        <f>VLOOKUP($A150,JEDNOTKA!$B$1:$L$290,11,0)</f>
        <v>4.0816326530612249E-3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Vysoké školy</v>
      </c>
      <c r="D151" t="e">
        <f>VLOOKUP(C151,Types!$A$2:$B$6,2,0)</f>
        <v>#N/A</v>
      </c>
      <c r="E151">
        <f>VLOOKUP($A151,JEDNOTKA!$B$1:$L$290,7,0)</f>
        <v>2432</v>
      </c>
      <c r="F151" s="2">
        <f>VLOOKUP($A151,JEDNOTKA!$B$1:$L$290,11,0)</f>
        <v>4.1118421052631577E-3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Vysoké školy</v>
      </c>
      <c r="D152" t="e">
        <f>VLOOKUP(C152,Types!$A$2:$B$6,2,0)</f>
        <v>#N/A</v>
      </c>
      <c r="E152">
        <f>VLOOKUP($A152,JEDNOTKA!$B$1:$L$290,7,0)</f>
        <v>543</v>
      </c>
      <c r="F152" s="2">
        <f>VLOOKUP($A152,JEDNOTKA!$B$1:$L$290,11,0)</f>
        <v>2.3941068139963169E-2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Vysoké školy</v>
      </c>
      <c r="D153" t="e">
        <f>VLOOKUP(C153,Types!$A$2:$B$6,2,0)</f>
        <v>#N/A</v>
      </c>
      <c r="E153">
        <f>VLOOKUP($A153,JEDNOTKA!$B$1:$L$290,7,0)</f>
        <v>296</v>
      </c>
      <c r="F153" s="2">
        <f>VLOOKUP($A153,JEDNOTKA!$B$1:$L$290,11,0)</f>
        <v>3.378378378378379E-3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Vysoké školy</v>
      </c>
      <c r="D154" t="e">
        <f>VLOOKUP(C154,Types!$A$2:$B$6,2,0)</f>
        <v>#N/A</v>
      </c>
      <c r="E154">
        <f>VLOOKUP($A154,JEDNOTKA!$B$1:$L$290,7,0)</f>
        <v>1091</v>
      </c>
      <c r="F154" s="2">
        <f>VLOOKUP($A154,JEDNOTKA!$B$1:$L$290,11,0)</f>
        <v>3.666361136571952E-3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Vysoké školy</v>
      </c>
      <c r="D155" t="e">
        <f>VLOOKUP(C155,Types!$A$2:$B$6,2,0)</f>
        <v>#N/A</v>
      </c>
      <c r="E155">
        <f>VLOOKUP($A155,JEDNOTKA!$B$1:$L$290,7,0)</f>
        <v>336</v>
      </c>
      <c r="F155" s="2">
        <f>VLOOKUP($A155,JEDNOTKA!$B$1:$L$290,11,0)</f>
        <v>2.3809523809523812E-2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Vysoké školy</v>
      </c>
      <c r="D156" t="e">
        <f>VLOOKUP(C156,Types!$A$2:$B$6,2,0)</f>
        <v>#N/A</v>
      </c>
      <c r="E156">
        <f>VLOOKUP($A156,JEDNOTKA!$B$1:$L$290,7,0)</f>
        <v>537</v>
      </c>
      <c r="F156" s="2">
        <f>VLOOKUP($A156,JEDNOTKA!$B$1:$L$290,11,0)</f>
        <v>1.8621973929236499E-3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Vysoké školy</v>
      </c>
      <c r="D157" t="e">
        <f>VLOOKUP(C157,Types!$A$2:$B$6,2,0)</f>
        <v>#N/A</v>
      </c>
      <c r="E157">
        <f>VLOOKUP($A157,JEDNOTKA!$B$1:$L$290,7,0)</f>
        <v>773</v>
      </c>
      <c r="F157" s="2">
        <f>VLOOKUP($A157,JEDNOTKA!$B$1:$L$290,11,0)</f>
        <v>2.5873221216041399E-3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Vysoké školy</v>
      </c>
      <c r="D158" t="e">
        <f>VLOOKUP(C158,Types!$A$2:$B$6,2,0)</f>
        <v>#N/A</v>
      </c>
      <c r="E158">
        <f>VLOOKUP($A158,JEDNOTKA!$B$1:$L$290,7,0)</f>
        <v>100</v>
      </c>
      <c r="F158" s="2">
        <f>VLOOKUP($A158,JEDNOTKA!$B$1:$L$290,11,0)</f>
        <v>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Vysoké školy</v>
      </c>
      <c r="D159" t="e">
        <f>VLOOKUP(C159,Types!$A$2:$B$6,2,0)</f>
        <v>#N/A</v>
      </c>
      <c r="E159">
        <f>VLOOKUP($A159,JEDNOTKA!$B$1:$L$290,7,0)</f>
        <v>49</v>
      </c>
      <c r="F159" s="2">
        <f>VLOOKUP($A159,JEDNOTKA!$B$1:$L$290,11,0)</f>
        <v>4.0816326530612242E-2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Vysoké školy</v>
      </c>
      <c r="D160" t="e">
        <f>VLOOKUP(C160,Types!$A$2:$B$6,2,0)</f>
        <v>#N/A</v>
      </c>
      <c r="E160">
        <f>VLOOKUP($A160,JEDNOTKA!$B$1:$L$290,7,0)</f>
        <v>178</v>
      </c>
      <c r="F160" s="2">
        <f>VLOOKUP($A160,JEDNOTKA!$B$1:$L$290,11,0)</f>
        <v>3.9325842696629212E-2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Vysoké školy</v>
      </c>
      <c r="D161" t="e">
        <f>VLOOKUP(C161,Types!$A$2:$B$6,2,0)</f>
        <v>#N/A</v>
      </c>
      <c r="E161">
        <f>VLOOKUP($A161,JEDNOTKA!$B$1:$L$290,7,0)</f>
        <v>100</v>
      </c>
      <c r="F161" s="2">
        <f>VLOOKUP($A161,JEDNOTKA!$B$1:$L$290,11,0)</f>
        <v>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Vysoké školy</v>
      </c>
      <c r="D162" t="e">
        <f>VLOOKUP(C162,Types!$A$2:$B$6,2,0)</f>
        <v>#N/A</v>
      </c>
      <c r="E162">
        <f>VLOOKUP($A162,JEDNOTKA!$B$1:$L$290,7,0)</f>
        <v>128</v>
      </c>
      <c r="F162" s="2">
        <f>VLOOKUP($A162,JEDNOTKA!$B$1:$L$290,11,0)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Vysoké školy</v>
      </c>
      <c r="D164" t="e">
        <f>VLOOKUP(C164,Types!$A$2:$B$6,2,0)</f>
        <v>#N/A</v>
      </c>
      <c r="E164">
        <f>VLOOKUP($A164,JEDNOTKA!$B$1:$L$290,7,0)</f>
        <v>12</v>
      </c>
      <c r="F164" s="2">
        <f>VLOOKUP($A164,JEDNOTKA!$B$1:$L$290,11,0)</f>
        <v>0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VLOOKUP($A165,JEDNOTKA!$B$1:$L$290,11,0)</f>
        <v>0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VLOOKUP($A166,JEDNOTKA!$B$1:$L$290,11,0)</f>
        <v>0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VLOOKUP($A167,JEDNOTKA!$B$1:$L$290,11,0)</f>
        <v>0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VLOOKUP($A168,JEDNOTKA!$B$1:$L$290,11,0)</f>
        <v>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VLOOKUP($A169,JEDNOTKA!$B$1:$L$290,11,0)</f>
        <v>0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VLOOKUP($A170,JEDNOTKA!$B$1:$L$290,11,0)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VLOOKUP($A171,JEDNOTKA!$B$1:$L$290,11,0)</f>
        <v>0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VLOOKUP($A172,JEDNOTKA!$B$1:$L$290,11,0)</f>
        <v>0.2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VLOOKUP($A173,JEDNOTKA!$B$1:$L$290,11,0)</f>
        <v>0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VLOOKUP($A174,JEDNOTKA!$B$1:$L$290,11,0)</f>
        <v>0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Ostatní</v>
      </c>
      <c r="D175">
        <f>VLOOKUP(C175,Types!$A$2:$B$6,2,0)</f>
        <v>1</v>
      </c>
      <c r="E175">
        <f>VLOOKUP($A175,JEDNOTKA!$B$1:$L$290,7,0)</f>
        <v>65</v>
      </c>
      <c r="F175" s="2">
        <f>VLOOKUP($A175,JEDNOTKA!$B$1:$L$290,11,0)</f>
        <v>0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Ostatní</v>
      </c>
      <c r="D176">
        <f>VLOOKUP(C176,Types!$A$2:$B$6,2,0)</f>
        <v>1</v>
      </c>
      <c r="E176">
        <f>VLOOKUP($A176,JEDNOTKA!$B$1:$L$290,7,0)</f>
        <v>53</v>
      </c>
      <c r="F176" s="2">
        <f>VLOOKUP($A176,JEDNOTKA!$B$1:$L$290,11,0)</f>
        <v>0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Ostatní</v>
      </c>
      <c r="D177">
        <f>VLOOKUP(C177,Types!$A$2:$B$6,2,0)</f>
        <v>1</v>
      </c>
      <c r="E177">
        <f>VLOOKUP($A177,JEDNOTKA!$B$1:$L$290,7,0)</f>
        <v>39</v>
      </c>
      <c r="F177" s="2">
        <f>VLOOKUP($A177,JEDNOTKA!$B$1:$L$290,11,0)</f>
        <v>0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Ostatní</v>
      </c>
      <c r="D178">
        <f>VLOOKUP(C178,Types!$A$2:$B$6,2,0)</f>
        <v>1</v>
      </c>
      <c r="E178">
        <f>VLOOKUP($A178,JEDNOTKA!$B$1:$L$290,7,0)</f>
        <v>19</v>
      </c>
      <c r="F178" s="2">
        <f>VLOOKUP($A178,JEDNOTKA!$B$1:$L$290,11,0)</f>
        <v>0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Ostatní</v>
      </c>
      <c r="D179">
        <f>VLOOKUP(C179,Types!$A$2:$B$6,2,0)</f>
        <v>1</v>
      </c>
      <c r="E179">
        <f>VLOOKUP($A179,JEDNOTKA!$B$1:$L$290,7,0)</f>
        <v>82</v>
      </c>
      <c r="F179" s="2">
        <f>VLOOKUP($A179,JEDNOTKA!$B$1:$L$290,11,0)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Akademie věd</v>
      </c>
      <c r="D180" t="e">
        <f>VLOOKUP(C180,Types!$A$2:$B$6,2,0)</f>
        <v>#N/A</v>
      </c>
      <c r="E180">
        <f>VLOOKUP($A180,JEDNOTKA!$B$1:$L$290,7,0)</f>
        <v>985</v>
      </c>
      <c r="F180" s="2">
        <f>VLOOKUP($A180,JEDNOTKA!$B$1:$L$290,11,0)</f>
        <v>4.0609137055837574E-3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Akademie věd</v>
      </c>
      <c r="D181" t="e">
        <f>VLOOKUP(C181,Types!$A$2:$B$6,2,0)</f>
        <v>#N/A</v>
      </c>
      <c r="E181">
        <f>VLOOKUP($A181,JEDNOTKA!$B$1:$L$290,7,0)</f>
        <v>1654</v>
      </c>
      <c r="F181" s="2">
        <f>VLOOKUP($A181,JEDNOTKA!$B$1:$L$290,11,0)</f>
        <v>1.8137847642079809E-3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Akademie věd</v>
      </c>
      <c r="D182" t="e">
        <f>VLOOKUP(C182,Types!$A$2:$B$6,2,0)</f>
        <v>#N/A</v>
      </c>
      <c r="E182">
        <f>VLOOKUP($A182,JEDNOTKA!$B$1:$L$290,7,0)</f>
        <v>537</v>
      </c>
      <c r="F182" s="2">
        <f>VLOOKUP($A182,JEDNOTKA!$B$1:$L$290,11,0)</f>
        <v>7.4487895716945996E-3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Akademie věd</v>
      </c>
      <c r="D183" t="e">
        <f>VLOOKUP(C183,Types!$A$2:$B$6,2,0)</f>
        <v>#N/A</v>
      </c>
      <c r="E183">
        <f>VLOOKUP($A183,JEDNOTKA!$B$1:$L$290,7,0)</f>
        <v>909</v>
      </c>
      <c r="F183" s="2">
        <f>VLOOKUP($A183,JEDNOTKA!$B$1:$L$290,11,0)</f>
        <v>0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Akademie věd</v>
      </c>
      <c r="D184" t="e">
        <f>VLOOKUP(C184,Types!$A$2:$B$6,2,0)</f>
        <v>#N/A</v>
      </c>
      <c r="E184">
        <f>VLOOKUP($A184,JEDNOTKA!$B$1:$L$290,7,0)</f>
        <v>553</v>
      </c>
      <c r="F184" s="2">
        <f>VLOOKUP($A184,JEDNOTKA!$B$1:$L$290,11,0)</f>
        <v>0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Akademie věd</v>
      </c>
      <c r="D185" t="e">
        <f>VLOOKUP(C185,Types!$A$2:$B$6,2,0)</f>
        <v>#N/A</v>
      </c>
      <c r="E185">
        <f>VLOOKUP($A185,JEDNOTKA!$B$1:$L$290,7,0)</f>
        <v>319</v>
      </c>
      <c r="F185" s="2">
        <f>VLOOKUP($A185,JEDNOTKA!$B$1:$L$290,11,0)</f>
        <v>6.269592476489028E-3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Akademie věd</v>
      </c>
      <c r="D186" t="e">
        <f>VLOOKUP(C186,Types!$A$2:$B$6,2,0)</f>
        <v>#N/A</v>
      </c>
      <c r="E186">
        <f>VLOOKUP($A186,JEDNOTKA!$B$1:$L$290,7,0)</f>
        <v>202</v>
      </c>
      <c r="F186" s="2">
        <f>VLOOKUP($A186,JEDNOTKA!$B$1:$L$290,11,0)</f>
        <v>0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Akademie věd</v>
      </c>
      <c r="D187" t="e">
        <f>VLOOKUP(C187,Types!$A$2:$B$6,2,0)</f>
        <v>#N/A</v>
      </c>
      <c r="E187">
        <f>VLOOKUP($A187,JEDNOTKA!$B$1:$L$290,7,0)</f>
        <v>251</v>
      </c>
      <c r="F187" s="2">
        <f>VLOOKUP($A187,JEDNOTKA!$B$1:$L$290,11,0)</f>
        <v>0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Akademie věd</v>
      </c>
      <c r="D188" t="e">
        <f>VLOOKUP(C188,Types!$A$2:$B$6,2,0)</f>
        <v>#N/A</v>
      </c>
      <c r="E188">
        <f>VLOOKUP($A188,JEDNOTKA!$B$1:$L$290,7,0)</f>
        <v>347</v>
      </c>
      <c r="F188" s="2">
        <f>VLOOKUP($A188,JEDNOTKA!$B$1:$L$290,11,0)</f>
        <v>2.881844380403458E-3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Akademie věd</v>
      </c>
      <c r="D189" t="e">
        <f>VLOOKUP(C189,Types!$A$2:$B$6,2,0)</f>
        <v>#N/A</v>
      </c>
      <c r="E189">
        <f>VLOOKUP($A189,JEDNOTKA!$B$1:$L$290,7,0)</f>
        <v>962</v>
      </c>
      <c r="F189" s="2">
        <f>VLOOKUP($A189,JEDNOTKA!$B$1:$L$290,11,0)</f>
        <v>6.2370062370062374E-3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Akademie věd</v>
      </c>
      <c r="D190" t="e">
        <f>VLOOKUP(C190,Types!$A$2:$B$6,2,0)</f>
        <v>#N/A</v>
      </c>
      <c r="E190">
        <f>VLOOKUP($A190,JEDNOTKA!$B$1:$L$290,7,0)</f>
        <v>3220</v>
      </c>
      <c r="F190" s="2">
        <f>VLOOKUP($A190,JEDNOTKA!$B$1:$L$290,11,0)</f>
        <v>4.9689440993788822E-3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Akademie věd</v>
      </c>
      <c r="D191" t="e">
        <f>VLOOKUP(C191,Types!$A$2:$B$6,2,0)</f>
        <v>#N/A</v>
      </c>
      <c r="E191">
        <f>VLOOKUP($A191,JEDNOTKA!$B$1:$L$290,7,0)</f>
        <v>624</v>
      </c>
      <c r="F191" s="2">
        <f>VLOOKUP($A191,JEDNOTKA!$B$1:$L$290,11,0)</f>
        <v>1.6025641025641029E-3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Akademie věd</v>
      </c>
      <c r="D192" t="e">
        <f>VLOOKUP(C192,Types!$A$2:$B$6,2,0)</f>
        <v>#N/A</v>
      </c>
      <c r="E192">
        <f>VLOOKUP($A192,JEDNOTKA!$B$1:$L$290,7,0)</f>
        <v>929</v>
      </c>
      <c r="F192" s="2">
        <f>VLOOKUP($A192,JEDNOTKA!$B$1:$L$290,11,0)</f>
        <v>1.076426264800861E-2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Akademie věd</v>
      </c>
      <c r="D193" t="e">
        <f>VLOOKUP(C193,Types!$A$2:$B$6,2,0)</f>
        <v>#N/A</v>
      </c>
      <c r="E193">
        <f>VLOOKUP($A193,JEDNOTKA!$B$1:$L$290,7,0)</f>
        <v>426</v>
      </c>
      <c r="F193" s="2">
        <f>VLOOKUP($A193,JEDNOTKA!$B$1:$L$290,11,0)</f>
        <v>0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Akademie věd</v>
      </c>
      <c r="D194" t="e">
        <f>VLOOKUP(C194,Types!$A$2:$B$6,2,0)</f>
        <v>#N/A</v>
      </c>
      <c r="E194">
        <f>VLOOKUP($A194,JEDNOTKA!$B$1:$L$290,7,0)</f>
        <v>1396</v>
      </c>
      <c r="F194" s="2">
        <f>VLOOKUP($A194,JEDNOTKA!$B$1:$L$290,11,0)</f>
        <v>3.5816618911174792E-3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Akademie věd</v>
      </c>
      <c r="D195" t="e">
        <f>VLOOKUP(C195,Types!$A$2:$B$6,2,0)</f>
        <v>#N/A</v>
      </c>
      <c r="E195">
        <f>VLOOKUP($A195,JEDNOTKA!$B$1:$L$290,7,0)</f>
        <v>358</v>
      </c>
      <c r="F195" s="2">
        <f>VLOOKUP($A195,JEDNOTKA!$B$1:$L$290,11,0)</f>
        <v>5.5865921787709499E-3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Akademie věd</v>
      </c>
      <c r="D196" t="e">
        <f>VLOOKUP(C196,Types!$A$2:$B$6,2,0)</f>
        <v>#N/A</v>
      </c>
      <c r="E196">
        <f>VLOOKUP($A196,JEDNOTKA!$B$1:$L$290,7,0)</f>
        <v>319</v>
      </c>
      <c r="F196" s="2">
        <f>VLOOKUP($A196,JEDNOTKA!$B$1:$L$290,11,0)</f>
        <v>6.269592476489028E-3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Akademie věd</v>
      </c>
      <c r="D197" t="e">
        <f>VLOOKUP(C197,Types!$A$2:$B$6,2,0)</f>
        <v>#N/A</v>
      </c>
      <c r="E197">
        <f>VLOOKUP($A197,JEDNOTKA!$B$1:$L$290,7,0)</f>
        <v>357</v>
      </c>
      <c r="F197" s="2">
        <f>VLOOKUP($A197,JEDNOTKA!$B$1:$L$290,11,0)</f>
        <v>1.120448179271709E-2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Akademie věd</v>
      </c>
      <c r="D198" t="e">
        <f>VLOOKUP(C198,Types!$A$2:$B$6,2,0)</f>
        <v>#N/A</v>
      </c>
      <c r="E198">
        <f>VLOOKUP($A198,JEDNOTKA!$B$1:$L$290,7,0)</f>
        <v>800</v>
      </c>
      <c r="F198" s="2">
        <f>VLOOKUP($A198,JEDNOTKA!$B$1:$L$290,11,0)</f>
        <v>5.0000000000000001E-3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Akademie věd</v>
      </c>
      <c r="D199" t="e">
        <f>VLOOKUP(C199,Types!$A$2:$B$6,2,0)</f>
        <v>#N/A</v>
      </c>
      <c r="E199">
        <f>VLOOKUP($A199,JEDNOTKA!$B$1:$L$290,7,0)</f>
        <v>339</v>
      </c>
      <c r="F199" s="2">
        <f>VLOOKUP($A199,JEDNOTKA!$B$1:$L$290,11,0)</f>
        <v>2.9498525073746308E-3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Akademie věd</v>
      </c>
      <c r="D200" t="e">
        <f>VLOOKUP(C200,Types!$A$2:$B$6,2,0)</f>
        <v>#N/A</v>
      </c>
      <c r="E200">
        <f>VLOOKUP($A200,JEDNOTKA!$B$1:$L$290,7,0)</f>
        <v>113</v>
      </c>
      <c r="F200" s="2">
        <f>VLOOKUP($A200,JEDNOTKA!$B$1:$L$290,11,0)</f>
        <v>8.8495575221238937E-3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Akademie věd</v>
      </c>
      <c r="D201" t="e">
        <f>VLOOKUP(C201,Types!$A$2:$B$6,2,0)</f>
        <v>#N/A</v>
      </c>
      <c r="E201">
        <f>VLOOKUP($A201,JEDNOTKA!$B$1:$L$290,7,0)</f>
        <v>472</v>
      </c>
      <c r="F201" s="2">
        <f>VLOOKUP($A201,JEDNOTKA!$B$1:$L$290,11,0)</f>
        <v>0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Akademie věd</v>
      </c>
      <c r="D202" t="e">
        <f>VLOOKUP(C202,Types!$A$2:$B$6,2,0)</f>
        <v>#N/A</v>
      </c>
      <c r="E202">
        <f>VLOOKUP($A202,JEDNOTKA!$B$1:$L$290,7,0)</f>
        <v>203</v>
      </c>
      <c r="F202" s="2">
        <f>VLOOKUP($A202,JEDNOTKA!$B$1:$L$290,11,0)</f>
        <v>4.9261083743842374E-3</v>
      </c>
    </row>
    <row r="203" spans="1:6" x14ac:dyDescent="0.25">
      <c r="A203" s="1" t="s">
        <v>167</v>
      </c>
      <c r="B203" t="e">
        <f>VLOOKUP($A203,JEDNOTKA!$B$1:$L$290,2,0)</f>
        <v>#N/A</v>
      </c>
      <c r="C203" t="e">
        <f>VLOOKUP($A203,JEDNOTKA!$B$1:$L$290,6,0)</f>
        <v>#N/A</v>
      </c>
      <c r="D203" t="e">
        <f>VLOOKUP(C203,Types!$A$2:$B$6,2,0)</f>
        <v>#N/A</v>
      </c>
      <c r="E203" t="e">
        <f>VLOOKUP($A203,JEDNOTKA!$B$1:$L$290,7,0)</f>
        <v>#N/A</v>
      </c>
      <c r="F203" s="2" t="e">
        <f>VLOOKUP($A203,JEDNOTKA!$B$1:$L$290,11,0)</f>
        <v>#N/A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Akademie věd</v>
      </c>
      <c r="D204" t="e">
        <f>VLOOKUP(C204,Types!$A$2:$B$6,2,0)</f>
        <v>#N/A</v>
      </c>
      <c r="E204">
        <f>VLOOKUP($A204,JEDNOTKA!$B$1:$L$290,7,0)</f>
        <v>501</v>
      </c>
      <c r="F204" s="2">
        <f>VLOOKUP($A204,JEDNOTKA!$B$1:$L$290,11,0)</f>
        <v>1.3972055888223551E-2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Akademie věd</v>
      </c>
      <c r="D205" t="e">
        <f>VLOOKUP(C205,Types!$A$2:$B$6,2,0)</f>
        <v>#N/A</v>
      </c>
      <c r="E205">
        <f>VLOOKUP($A205,JEDNOTKA!$B$1:$L$290,7,0)</f>
        <v>156</v>
      </c>
      <c r="F205" s="2">
        <f>VLOOKUP($A205,JEDNOTKA!$B$1:$L$290,11,0)</f>
        <v>0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Akademie věd</v>
      </c>
      <c r="D206" t="e">
        <f>VLOOKUP(C206,Types!$A$2:$B$6,2,0)</f>
        <v>#N/A</v>
      </c>
      <c r="E206">
        <f>VLOOKUP($A206,JEDNOTKA!$B$1:$L$290,7,0)</f>
        <v>407</v>
      </c>
      <c r="F206" s="2">
        <f>VLOOKUP($A206,JEDNOTKA!$B$1:$L$290,11,0)</f>
        <v>7.3710073710073713E-3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Akademie věd</v>
      </c>
      <c r="D207" t="e">
        <f>VLOOKUP(C207,Types!$A$2:$B$6,2,0)</f>
        <v>#N/A</v>
      </c>
      <c r="E207">
        <f>VLOOKUP($A207,JEDNOTKA!$B$1:$L$290,7,0)</f>
        <v>249</v>
      </c>
      <c r="F207" s="2">
        <f>VLOOKUP($A207,JEDNOTKA!$B$1:$L$290,11,0)</f>
        <v>1.204819277108434E-2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Akademie věd</v>
      </c>
      <c r="D208" t="e">
        <f>VLOOKUP(C208,Types!$A$2:$B$6,2,0)</f>
        <v>#N/A</v>
      </c>
      <c r="E208">
        <f>VLOOKUP($A208,JEDNOTKA!$B$1:$L$290,7,0)</f>
        <v>206</v>
      </c>
      <c r="F208" s="2">
        <f>VLOOKUP($A208,JEDNOTKA!$B$1:$L$290,11,0)</f>
        <v>4.8543689320388354E-3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Akademie věd</v>
      </c>
      <c r="D209" t="e">
        <f>VLOOKUP(C209,Types!$A$2:$B$6,2,0)</f>
        <v>#N/A</v>
      </c>
      <c r="E209">
        <f>VLOOKUP($A209,JEDNOTKA!$B$1:$L$290,7,0)</f>
        <v>181</v>
      </c>
      <c r="F209" s="2">
        <f>VLOOKUP($A209,JEDNOTKA!$B$1:$L$290,11,0)</f>
        <v>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Akademie věd</v>
      </c>
      <c r="D210" t="e">
        <f>VLOOKUP(C210,Types!$A$2:$B$6,2,0)</f>
        <v>#N/A</v>
      </c>
      <c r="E210">
        <f>VLOOKUP($A210,JEDNOTKA!$B$1:$L$290,7,0)</f>
        <v>25</v>
      </c>
      <c r="F210" s="2">
        <f>VLOOKUP($A210,JEDNOTKA!$B$1:$L$290,11,0)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Akademie věd</v>
      </c>
      <c r="D211" t="e">
        <f>VLOOKUP(C211,Types!$A$2:$B$6,2,0)</f>
        <v>#N/A</v>
      </c>
      <c r="E211">
        <f>VLOOKUP($A211,JEDNOTKA!$B$1:$L$290,7,0)</f>
        <v>38</v>
      </c>
      <c r="F211" s="2">
        <f>VLOOKUP($A211,JEDNOTKA!$B$1:$L$290,11,0)</f>
        <v>0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Vysoké školy</v>
      </c>
      <c r="D212" t="e">
        <f>VLOOKUP(C212,Types!$A$2:$B$6,2,0)</f>
        <v>#N/A</v>
      </c>
      <c r="E212">
        <f>VLOOKUP($A212,JEDNOTKA!$B$1:$L$290,7,0)</f>
        <v>4748</v>
      </c>
      <c r="F212" s="2">
        <f>VLOOKUP($A212,JEDNOTKA!$B$1:$L$290,11,0)</f>
        <v>2.527379949452401E-3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Vysoké školy</v>
      </c>
      <c r="D213" t="e">
        <f>VLOOKUP(C213,Types!$A$2:$B$6,2,0)</f>
        <v>#N/A</v>
      </c>
      <c r="E213">
        <f>VLOOKUP($A213,JEDNOTKA!$B$1:$L$290,7,0)</f>
        <v>1394</v>
      </c>
      <c r="F213" s="2">
        <f>VLOOKUP($A213,JEDNOTKA!$B$1:$L$290,11,0)</f>
        <v>7.173601147776184E-4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Vysoké školy</v>
      </c>
      <c r="D214" t="e">
        <f>VLOOKUP(C214,Types!$A$2:$B$6,2,0)</f>
        <v>#N/A</v>
      </c>
      <c r="E214">
        <f>VLOOKUP($A214,JEDNOTKA!$B$1:$L$290,7,0)</f>
        <v>3996</v>
      </c>
      <c r="F214" s="2">
        <f>VLOOKUP($A214,JEDNOTKA!$B$1:$L$290,11,0)</f>
        <v>8.0080080080080079E-3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Vysoké školy</v>
      </c>
      <c r="D215" t="e">
        <f>VLOOKUP(C215,Types!$A$2:$B$6,2,0)</f>
        <v>#N/A</v>
      </c>
      <c r="E215">
        <f>VLOOKUP($A215,JEDNOTKA!$B$1:$L$290,7,0)</f>
        <v>35</v>
      </c>
      <c r="F215" s="2">
        <f>VLOOKUP($A215,JEDNOTKA!$B$1:$L$290,11,0)</f>
        <v>0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Vysoké školy</v>
      </c>
      <c r="D216" t="e">
        <f>VLOOKUP(C216,Types!$A$2:$B$6,2,0)</f>
        <v>#N/A</v>
      </c>
      <c r="E216">
        <f>VLOOKUP($A216,JEDNOTKA!$B$1:$L$290,7,0)</f>
        <v>112</v>
      </c>
      <c r="F216" s="2">
        <f>VLOOKUP($A216,JEDNOTKA!$B$1:$L$290,11,0)</f>
        <v>0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Vysoké školy</v>
      </c>
      <c r="D217" t="e">
        <f>VLOOKUP(C217,Types!$A$2:$B$6,2,0)</f>
        <v>#N/A</v>
      </c>
      <c r="E217">
        <f>VLOOKUP($A217,JEDNOTKA!$B$1:$L$290,7,0)</f>
        <v>409</v>
      </c>
      <c r="F217" s="2">
        <f>VLOOKUP($A217,JEDNOTKA!$B$1:$L$290,11,0)</f>
        <v>1.7114914425427868E-2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Vysoké školy</v>
      </c>
      <c r="D218" t="e">
        <f>VLOOKUP(C218,Types!$A$2:$B$6,2,0)</f>
        <v>#N/A</v>
      </c>
      <c r="E218">
        <f>VLOOKUP($A218,JEDNOTKA!$B$1:$L$290,7,0)</f>
        <v>966</v>
      </c>
      <c r="F218" s="2">
        <f>VLOOKUP($A218,JEDNOTKA!$B$1:$L$290,11,0)</f>
        <v>8.2815734989648039E-3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Vysoké školy</v>
      </c>
      <c r="D219" t="e">
        <f>VLOOKUP(C219,Types!$A$2:$B$6,2,0)</f>
        <v>#N/A</v>
      </c>
      <c r="E219">
        <f>VLOOKUP($A219,JEDNOTKA!$B$1:$L$290,7,0)</f>
        <v>456</v>
      </c>
      <c r="F219" s="2">
        <f>VLOOKUP($A219,JEDNOTKA!$B$1:$L$290,11,0)</f>
        <v>1.096491228070175E-2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Vysoké školy</v>
      </c>
      <c r="D220" t="e">
        <f>VLOOKUP(C220,Types!$A$2:$B$6,2,0)</f>
        <v>#N/A</v>
      </c>
      <c r="E220">
        <f>VLOOKUP($A220,JEDNOTKA!$B$1:$L$290,7,0)</f>
        <v>132</v>
      </c>
      <c r="F220" s="2">
        <f>VLOOKUP($A220,JEDNOTKA!$B$1:$L$290,11,0)</f>
        <v>3.03030303030303E-2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Vysoké školy</v>
      </c>
      <c r="D221" t="e">
        <f>VLOOKUP(C221,Types!$A$2:$B$6,2,0)</f>
        <v>#N/A</v>
      </c>
      <c r="E221">
        <f>VLOOKUP($A221,JEDNOTKA!$B$1:$L$290,7,0)</f>
        <v>255</v>
      </c>
      <c r="F221" s="2">
        <f>VLOOKUP($A221,JEDNOTKA!$B$1:$L$290,11,0)</f>
        <v>2.7450980392156859E-2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Vysoké školy</v>
      </c>
      <c r="D222" t="e">
        <f>VLOOKUP(C222,Types!$A$2:$B$6,2,0)</f>
        <v>#N/A</v>
      </c>
      <c r="E222">
        <f>VLOOKUP($A222,JEDNOTKA!$B$1:$L$290,7,0)</f>
        <v>1101</v>
      </c>
      <c r="F222" s="2">
        <f>VLOOKUP($A222,JEDNOTKA!$B$1:$L$290,11,0)</f>
        <v>1.9073569482288829E-2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Vysoké školy</v>
      </c>
      <c r="D223" t="e">
        <f>VLOOKUP(C223,Types!$A$2:$B$6,2,0)</f>
        <v>#N/A</v>
      </c>
      <c r="E223">
        <f>VLOOKUP($A223,JEDNOTKA!$B$1:$L$290,7,0)</f>
        <v>214</v>
      </c>
      <c r="F223" s="2">
        <f>VLOOKUP($A223,JEDNOTKA!$B$1:$L$290,11,0)</f>
        <v>6.5420560747663545E-2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Vysoké školy</v>
      </c>
      <c r="D224" t="e">
        <f>VLOOKUP(C224,Types!$A$2:$B$6,2,0)</f>
        <v>#N/A</v>
      </c>
      <c r="E224">
        <f>VLOOKUP($A224,JEDNOTKA!$B$1:$L$290,7,0)</f>
        <v>3007</v>
      </c>
      <c r="F224" s="2">
        <f>VLOOKUP($A224,JEDNOTKA!$B$1:$L$290,11,0)</f>
        <v>2.9930162953109409E-3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Vysoké školy</v>
      </c>
      <c r="D225" t="e">
        <f>VLOOKUP(C225,Types!$A$2:$B$6,2,0)</f>
        <v>#N/A</v>
      </c>
      <c r="E225">
        <f>VLOOKUP($A225,JEDNOTKA!$B$1:$L$290,7,0)</f>
        <v>380</v>
      </c>
      <c r="F225" s="2">
        <f>VLOOKUP($A225,JEDNOTKA!$B$1:$L$290,11,0)</f>
        <v>6.8421052631578952E-2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Vysoké školy</v>
      </c>
      <c r="D226" t="e">
        <f>VLOOKUP(C226,Types!$A$2:$B$6,2,0)</f>
        <v>#N/A</v>
      </c>
      <c r="E226">
        <f>VLOOKUP($A226,JEDNOTKA!$B$1:$L$290,7,0)</f>
        <v>1733</v>
      </c>
      <c r="F226" s="2">
        <f>VLOOKUP($A226,JEDNOTKA!$B$1:$L$290,11,0)</f>
        <v>5.1933064050779E-3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Vysoké školy</v>
      </c>
      <c r="D227" t="e">
        <f>VLOOKUP(C227,Types!$A$2:$B$6,2,0)</f>
        <v>#N/A</v>
      </c>
      <c r="E227">
        <f>VLOOKUP($A227,JEDNOTKA!$B$1:$L$290,7,0)</f>
        <v>679</v>
      </c>
      <c r="F227" s="2">
        <f>VLOOKUP($A227,JEDNOTKA!$B$1:$L$290,11,0)</f>
        <v>0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Vysoké školy</v>
      </c>
      <c r="D228" t="e">
        <f>VLOOKUP(C228,Types!$A$2:$B$6,2,0)</f>
        <v>#N/A</v>
      </c>
      <c r="E228">
        <f>VLOOKUP($A228,JEDNOTKA!$B$1:$L$290,7,0)</f>
        <v>426</v>
      </c>
      <c r="F228" s="2">
        <f>VLOOKUP($A228,JEDNOTKA!$B$1:$L$290,11,0)</f>
        <v>0.1619718309859155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Vysoké školy</v>
      </c>
      <c r="D229" t="e">
        <f>VLOOKUP(C229,Types!$A$2:$B$6,2,0)</f>
        <v>#N/A</v>
      </c>
      <c r="E229">
        <f>VLOOKUP($A229,JEDNOTKA!$B$1:$L$290,7,0)</f>
        <v>2416</v>
      </c>
      <c r="F229" s="2">
        <f>VLOOKUP($A229,JEDNOTKA!$B$1:$L$290,11,0)</f>
        <v>9.1059602649006619E-3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Vysoké školy</v>
      </c>
      <c r="D230" t="e">
        <f>VLOOKUP(C230,Types!$A$2:$B$6,2,0)</f>
        <v>#N/A</v>
      </c>
      <c r="E230">
        <f>VLOOKUP($A230,JEDNOTKA!$B$1:$L$290,7,0)</f>
        <v>607</v>
      </c>
      <c r="F230" s="2">
        <f>VLOOKUP($A230,JEDNOTKA!$B$1:$L$290,11,0)</f>
        <v>0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Vysoké školy</v>
      </c>
      <c r="D231" t="e">
        <f>VLOOKUP(C231,Types!$A$2:$B$6,2,0)</f>
        <v>#N/A</v>
      </c>
      <c r="E231">
        <f>VLOOKUP($A231,JEDNOTKA!$B$1:$L$290,7,0)</f>
        <v>53</v>
      </c>
      <c r="F231" s="2">
        <f>VLOOKUP($A231,JEDNOTKA!$B$1:$L$290,11,0)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Vysoké školy</v>
      </c>
      <c r="D232" t="e">
        <f>VLOOKUP(C232,Types!$A$2:$B$6,2,0)</f>
        <v>#N/A</v>
      </c>
      <c r="E232">
        <f>VLOOKUP($A232,JEDNOTKA!$B$1:$L$290,7,0)</f>
        <v>198</v>
      </c>
      <c r="F232" s="2">
        <f>VLOOKUP($A232,JEDNOTKA!$B$1:$L$290,11,0)</f>
        <v>6.5656565656565663E-2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Vysoké školy</v>
      </c>
      <c r="D233" t="e">
        <f>VLOOKUP(C233,Types!$A$2:$B$6,2,0)</f>
        <v>#N/A</v>
      </c>
      <c r="E233">
        <f>VLOOKUP($A233,JEDNOTKA!$B$1:$L$290,7,0)</f>
        <v>134</v>
      </c>
      <c r="F233" s="2">
        <f>VLOOKUP($A233,JEDNOTKA!$B$1:$L$290,11,0)</f>
        <v>0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Vysoké školy</v>
      </c>
      <c r="D234" t="e">
        <f>VLOOKUP(C234,Types!$A$2:$B$6,2,0)</f>
        <v>#N/A</v>
      </c>
      <c r="E234">
        <f>VLOOKUP($A234,JEDNOTKA!$B$1:$L$290,7,0)</f>
        <v>993</v>
      </c>
      <c r="F234" s="2">
        <f>VLOOKUP($A234,JEDNOTKA!$B$1:$L$290,11,0)</f>
        <v>7.0493454179254783E-3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Vysoké školy</v>
      </c>
      <c r="D235" t="e">
        <f>VLOOKUP(C235,Types!$A$2:$B$6,2,0)</f>
        <v>#N/A</v>
      </c>
      <c r="E235">
        <f>VLOOKUP($A235,JEDNOTKA!$B$1:$L$290,7,0)</f>
        <v>324</v>
      </c>
      <c r="F235" s="2">
        <f>VLOOKUP($A235,JEDNOTKA!$B$1:$L$290,11,0)</f>
        <v>1.234567901234568E-2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Vysoké školy</v>
      </c>
      <c r="D236" t="e">
        <f>VLOOKUP(C236,Types!$A$2:$B$6,2,0)</f>
        <v>#N/A</v>
      </c>
      <c r="E236">
        <f>VLOOKUP($A236,JEDNOTKA!$B$1:$L$290,7,0)</f>
        <v>117</v>
      </c>
      <c r="F236" s="2">
        <f>VLOOKUP($A236,JEDNOTKA!$B$1:$L$290,11,0)</f>
        <v>3.4188034188034191E-2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Vysoké školy</v>
      </c>
      <c r="D237" t="e">
        <f>VLOOKUP(C237,Types!$A$2:$B$6,2,0)</f>
        <v>#N/A</v>
      </c>
      <c r="E237">
        <f>VLOOKUP($A237,JEDNOTKA!$B$1:$L$290,7,0)</f>
        <v>229</v>
      </c>
      <c r="F237" s="2">
        <f>VLOOKUP($A237,JEDNOTKA!$B$1:$L$290,11,0)</f>
        <v>0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Vysoké školy</v>
      </c>
      <c r="D238" t="e">
        <f>VLOOKUP(C238,Types!$A$2:$B$6,2,0)</f>
        <v>#N/A</v>
      </c>
      <c r="E238">
        <f>VLOOKUP($A238,JEDNOTKA!$B$1:$L$290,7,0)</f>
        <v>96</v>
      </c>
      <c r="F238" s="2">
        <f>VLOOKUP($A238,JEDNOTKA!$B$1:$L$290,11,0)</f>
        <v>0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Vysoké školy</v>
      </c>
      <c r="D239" t="e">
        <f>VLOOKUP(C239,Types!$A$2:$B$6,2,0)</f>
        <v>#N/A</v>
      </c>
      <c r="E239">
        <f>VLOOKUP($A239,JEDNOTKA!$B$1:$L$290,7,0)</f>
        <v>341</v>
      </c>
      <c r="F239" s="2">
        <f>VLOOKUP($A239,JEDNOTKA!$B$1:$L$290,11,0)</f>
        <v>3.2258064516129031E-2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Vysoké školy</v>
      </c>
      <c r="D240" t="e">
        <f>VLOOKUP(C240,Types!$A$2:$B$6,2,0)</f>
        <v>#N/A</v>
      </c>
      <c r="E240">
        <f>VLOOKUP($A240,JEDNOTKA!$B$1:$L$290,7,0)</f>
        <v>107</v>
      </c>
      <c r="F240" s="2">
        <f>VLOOKUP($A240,JEDNOTKA!$B$1:$L$290,11,0)</f>
        <v>1.8691588785046731E-2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Vysoké školy</v>
      </c>
      <c r="D241" t="e">
        <f>VLOOKUP(C241,Types!$A$2:$B$6,2,0)</f>
        <v>#N/A</v>
      </c>
      <c r="E241">
        <f>VLOOKUP($A241,JEDNOTKA!$B$1:$L$290,7,0)</f>
        <v>152</v>
      </c>
      <c r="F241" s="2">
        <f>VLOOKUP($A241,JEDNOTKA!$B$1:$L$290,11,0)</f>
        <v>0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Vysoké školy</v>
      </c>
      <c r="D242" t="e">
        <f>VLOOKUP(C242,Types!$A$2:$B$6,2,0)</f>
        <v>#N/A</v>
      </c>
      <c r="E242">
        <f>VLOOKUP($A242,JEDNOTKA!$B$1:$L$290,7,0)</f>
        <v>174</v>
      </c>
      <c r="F242" s="2">
        <f>VLOOKUP($A242,JEDNOTKA!$B$1:$L$290,11,0)</f>
        <v>1.7241379310344831E-2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Vysoké školy</v>
      </c>
      <c r="D243" t="e">
        <f>VLOOKUP(C243,Types!$A$2:$B$6,2,0)</f>
        <v>#N/A</v>
      </c>
      <c r="E243">
        <f>VLOOKUP($A243,JEDNOTKA!$B$1:$L$290,7,0)</f>
        <v>324</v>
      </c>
      <c r="F243" s="2">
        <f>VLOOKUP($A243,JEDNOTKA!$B$1:$L$290,11,0)</f>
        <v>4.3209876543209867E-2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Vysoké školy</v>
      </c>
      <c r="D244" t="e">
        <f>VLOOKUP(C244,Types!$A$2:$B$6,2,0)</f>
        <v>#N/A</v>
      </c>
      <c r="E244">
        <f>VLOOKUP($A244,JEDNOTKA!$B$1:$L$290,7,0)</f>
        <v>73</v>
      </c>
      <c r="F244" s="2">
        <f>VLOOKUP($A244,JEDNOTKA!$B$1:$L$290,11,0)</f>
        <v>2.7397260273972601E-2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Vysoké školy</v>
      </c>
      <c r="D245" t="e">
        <f>VLOOKUP(C245,Types!$A$2:$B$6,2,0)</f>
        <v>#N/A</v>
      </c>
      <c r="E245">
        <f>VLOOKUP($A245,JEDNOTKA!$B$1:$L$290,7,0)</f>
        <v>190</v>
      </c>
      <c r="F245" s="2">
        <f>VLOOKUP($A245,JEDNOTKA!$B$1:$L$290,11,0)</f>
        <v>1.0526315789473681E-2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Vysoké školy</v>
      </c>
      <c r="D246" t="e">
        <f>VLOOKUP(C246,Types!$A$2:$B$6,2,0)</f>
        <v>#N/A</v>
      </c>
      <c r="E246">
        <f>VLOOKUP($A246,JEDNOTKA!$B$1:$L$290,7,0)</f>
        <v>81</v>
      </c>
      <c r="F246" s="2">
        <f>VLOOKUP($A246,JEDNOTKA!$B$1:$L$290,11,0)</f>
        <v>0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Vysoké školy</v>
      </c>
      <c r="D247" t="e">
        <f>VLOOKUP(C247,Types!$A$2:$B$6,2,0)</f>
        <v>#N/A</v>
      </c>
      <c r="E247">
        <f>VLOOKUP($A247,JEDNOTKA!$B$1:$L$290,7,0)</f>
        <v>104</v>
      </c>
      <c r="F247" s="2">
        <f>VLOOKUP($A247,JEDNOTKA!$B$1:$L$290,11,0)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Vysoké školy</v>
      </c>
      <c r="D248" t="e">
        <f>VLOOKUP(C248,Types!$A$2:$B$6,2,0)</f>
        <v>#N/A</v>
      </c>
      <c r="E248">
        <f>VLOOKUP($A248,JEDNOTKA!$B$1:$L$290,7,0)</f>
        <v>55</v>
      </c>
      <c r="F248" s="2">
        <f>VLOOKUP($A248,JEDNOTKA!$B$1:$L$290,11,0)</f>
        <v>1.8181818181818181E-2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Vysoké školy</v>
      </c>
      <c r="D249" t="e">
        <f>VLOOKUP(C249,Types!$A$2:$B$6,2,0)</f>
        <v>#N/A</v>
      </c>
      <c r="E249">
        <f>VLOOKUP($A249,JEDNOTKA!$B$1:$L$290,7,0)</f>
        <v>57</v>
      </c>
      <c r="F249" s="2">
        <f>VLOOKUP($A249,JEDNOTKA!$B$1:$L$290,11,0)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Vysoké školy</v>
      </c>
      <c r="D251" t="e">
        <f>VLOOKUP(C251,Types!$A$2:$B$6,2,0)</f>
        <v>#N/A</v>
      </c>
      <c r="E251">
        <f>VLOOKUP($A251,JEDNOTKA!$B$1:$L$290,7,0)</f>
        <v>44</v>
      </c>
      <c r="F251" s="2">
        <f>VLOOKUP($A251,JEDNOTKA!$B$1:$L$290,11,0)</f>
        <v>0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VLOOKUP($A252,JEDNOTKA!$B$1:$L$290,11,0)</f>
        <v>0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Ostatní</v>
      </c>
      <c r="D253">
        <f>VLOOKUP(C253,Types!$A$2:$B$6,2,0)</f>
        <v>1</v>
      </c>
      <c r="E253">
        <f>VLOOKUP($A253,JEDNOTKA!$B$1:$L$290,7,0)</f>
        <v>41</v>
      </c>
      <c r="F253" s="2">
        <f>VLOOKUP($A253,JEDNOTKA!$B$1:$L$290,11,0)</f>
        <v>0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Akademie věd</v>
      </c>
      <c r="D254" t="e">
        <f>VLOOKUP(C254,Types!$A$2:$B$6,2,0)</f>
        <v>#N/A</v>
      </c>
      <c r="E254">
        <f>VLOOKUP($A254,JEDNOTKA!$B$1:$L$290,7,0)</f>
        <v>128</v>
      </c>
      <c r="F254" s="2">
        <f>VLOOKUP($A254,JEDNOTKA!$B$1:$L$290,11,0)</f>
        <v>0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Akademie věd</v>
      </c>
      <c r="D255" t="e">
        <f>VLOOKUP(C255,Types!$A$2:$B$6,2,0)</f>
        <v>#N/A</v>
      </c>
      <c r="E255">
        <f>VLOOKUP($A255,JEDNOTKA!$B$1:$L$290,7,0)</f>
        <v>132</v>
      </c>
      <c r="F255" s="2">
        <f>VLOOKUP($A255,JEDNOTKA!$B$1:$L$290,11,0)</f>
        <v>0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Akademie věd</v>
      </c>
      <c r="D256" t="e">
        <f>VLOOKUP(C256,Types!$A$2:$B$6,2,0)</f>
        <v>#N/A</v>
      </c>
      <c r="E256">
        <f>VLOOKUP($A256,JEDNOTKA!$B$1:$L$290,7,0)</f>
        <v>131</v>
      </c>
      <c r="F256" s="2">
        <f>VLOOKUP($A256,JEDNOTKA!$B$1:$L$290,11,0)</f>
        <v>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Akademie věd</v>
      </c>
      <c r="D257" t="e">
        <f>VLOOKUP(C257,Types!$A$2:$B$6,2,0)</f>
        <v>#N/A</v>
      </c>
      <c r="E257">
        <f>VLOOKUP($A257,JEDNOTKA!$B$1:$L$290,7,0)</f>
        <v>15</v>
      </c>
      <c r="F257" s="2">
        <f>VLOOKUP($A257,JEDNOTKA!$B$1:$L$290,11,0)</f>
        <v>0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Akademie věd</v>
      </c>
      <c r="D258" t="e">
        <f>VLOOKUP(C258,Types!$A$2:$B$6,2,0)</f>
        <v>#N/A</v>
      </c>
      <c r="E258">
        <f>VLOOKUP($A258,JEDNOTKA!$B$1:$L$290,7,0)</f>
        <v>13</v>
      </c>
      <c r="F258" s="2">
        <f>VLOOKUP($A258,JEDNOTKA!$B$1:$L$290,11,0)</f>
        <v>0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Vysoké školy</v>
      </c>
      <c r="D259" t="e">
        <f>VLOOKUP(C259,Types!$A$2:$B$6,2,0)</f>
        <v>#N/A</v>
      </c>
      <c r="E259">
        <f>VLOOKUP($A259,JEDNOTKA!$B$1:$L$290,7,0)</f>
        <v>47</v>
      </c>
      <c r="F259" s="2">
        <f>VLOOKUP($A259,JEDNOTKA!$B$1:$L$290,11,0)</f>
        <v>0.1063829787234043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Vysoké školy</v>
      </c>
      <c r="D260" t="e">
        <f>VLOOKUP(C260,Types!$A$2:$B$6,2,0)</f>
        <v>#N/A</v>
      </c>
      <c r="E260">
        <f>VLOOKUP($A260,JEDNOTKA!$B$1:$L$290,7,0)</f>
        <v>349</v>
      </c>
      <c r="F260" s="2">
        <f>VLOOKUP($A260,JEDNOTKA!$B$1:$L$290,11,0)</f>
        <v>5.7306590257879646E-3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Vysoké školy</v>
      </c>
      <c r="D261" t="e">
        <f>VLOOKUP(C261,Types!$A$2:$B$6,2,0)</f>
        <v>#N/A</v>
      </c>
      <c r="E261">
        <f>VLOOKUP($A261,JEDNOTKA!$B$1:$L$290,7,0)</f>
        <v>125</v>
      </c>
      <c r="F261" s="2">
        <f>VLOOKUP($A261,JEDNOTKA!$B$1:$L$290,11,0)</f>
        <v>6.4000000000000001E-2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Vysoké školy</v>
      </c>
      <c r="D262" t="e">
        <f>VLOOKUP(C262,Types!$A$2:$B$6,2,0)</f>
        <v>#N/A</v>
      </c>
      <c r="E262">
        <f>VLOOKUP($A262,JEDNOTKA!$B$1:$L$290,7,0)</f>
        <v>190</v>
      </c>
      <c r="F262" s="2">
        <f>VLOOKUP($A262,JEDNOTKA!$B$1:$L$290,11,0)</f>
        <v>4.736842105263158E-2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Vysoké školy</v>
      </c>
      <c r="D263" t="e">
        <f>VLOOKUP(C263,Types!$A$2:$B$6,2,0)</f>
        <v>#N/A</v>
      </c>
      <c r="E263">
        <f>VLOOKUP($A263,JEDNOTKA!$B$1:$L$290,7,0)</f>
        <v>488</v>
      </c>
      <c r="F263" s="2">
        <f>VLOOKUP($A263,JEDNOTKA!$B$1:$L$290,11,0)</f>
        <v>0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Vysoké školy</v>
      </c>
      <c r="D264" t="e">
        <f>VLOOKUP(C264,Types!$A$2:$B$6,2,0)</f>
        <v>#N/A</v>
      </c>
      <c r="E264">
        <f>VLOOKUP($A264,JEDNOTKA!$B$1:$L$290,7,0)</f>
        <v>101</v>
      </c>
      <c r="F264" s="2">
        <f>VLOOKUP($A264,JEDNOTKA!$B$1:$L$290,11,0)</f>
        <v>6.9306930693069313E-2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Vysoké školy</v>
      </c>
      <c r="D265" t="e">
        <f>VLOOKUP(C265,Types!$A$2:$B$6,2,0)</f>
        <v>#N/A</v>
      </c>
      <c r="E265">
        <f>VLOOKUP($A265,JEDNOTKA!$B$1:$L$290,7,0)</f>
        <v>421</v>
      </c>
      <c r="F265" s="2">
        <f>VLOOKUP($A265,JEDNOTKA!$B$1:$L$290,11,0)</f>
        <v>0.10213776722090261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Vysoké školy</v>
      </c>
      <c r="D266" t="e">
        <f>VLOOKUP(C266,Types!$A$2:$B$6,2,0)</f>
        <v>#N/A</v>
      </c>
      <c r="E266">
        <f>VLOOKUP($A266,JEDNOTKA!$B$1:$L$290,7,0)</f>
        <v>409</v>
      </c>
      <c r="F266" s="2">
        <f>VLOOKUP($A266,JEDNOTKA!$B$1:$L$290,11,0)</f>
        <v>7.3349633251833741E-3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Vysoké školy</v>
      </c>
      <c r="D267" t="e">
        <f>VLOOKUP(C267,Types!$A$2:$B$6,2,0)</f>
        <v>#N/A</v>
      </c>
      <c r="E267">
        <f>VLOOKUP($A267,JEDNOTKA!$B$1:$L$290,7,0)</f>
        <v>127</v>
      </c>
      <c r="F267" s="2">
        <f>VLOOKUP($A267,JEDNOTKA!$B$1:$L$290,11,0)</f>
        <v>0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Vysoké školy</v>
      </c>
      <c r="D268" t="e">
        <f>VLOOKUP(C268,Types!$A$2:$B$6,2,0)</f>
        <v>#N/A</v>
      </c>
      <c r="E268">
        <f>VLOOKUP($A268,JEDNOTKA!$B$1:$L$290,7,0)</f>
        <v>143</v>
      </c>
      <c r="F268" s="2">
        <f>VLOOKUP($A268,JEDNOTKA!$B$1:$L$290,11,0)</f>
        <v>3.4965034965034968E-2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Vysoké školy</v>
      </c>
      <c r="D269" t="e">
        <f>VLOOKUP(C269,Types!$A$2:$B$6,2,0)</f>
        <v>#N/A</v>
      </c>
      <c r="E269">
        <f>VLOOKUP($A269,JEDNOTKA!$B$1:$L$290,7,0)</f>
        <v>70</v>
      </c>
      <c r="F269" s="2">
        <f>VLOOKUP($A269,JEDNOTKA!$B$1:$L$290,11,0)</f>
        <v>1.428571428571429E-2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Vysoké školy</v>
      </c>
      <c r="D270" t="e">
        <f>VLOOKUP(C270,Types!$A$2:$B$6,2,0)</f>
        <v>#N/A</v>
      </c>
      <c r="E270">
        <f>VLOOKUP($A270,JEDNOTKA!$B$1:$L$290,7,0)</f>
        <v>101</v>
      </c>
      <c r="F270" s="2">
        <f>VLOOKUP($A270,JEDNOTKA!$B$1:$L$290,11,0)</f>
        <v>0.1683168316831683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Vysoké školy</v>
      </c>
      <c r="D271" t="e">
        <f>VLOOKUP(C271,Types!$A$2:$B$6,2,0)</f>
        <v>#N/A</v>
      </c>
      <c r="E271">
        <f>VLOOKUP($A271,JEDNOTKA!$B$1:$L$290,7,0)</f>
        <v>118</v>
      </c>
      <c r="F271" s="2">
        <f>VLOOKUP($A271,JEDNOTKA!$B$1:$L$290,11,0)</f>
        <v>0.16949152542372881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Vysoké školy</v>
      </c>
      <c r="D272" t="e">
        <f>VLOOKUP(C272,Types!$A$2:$B$6,2,0)</f>
        <v>#N/A</v>
      </c>
      <c r="E272">
        <f>VLOOKUP($A272,JEDNOTKA!$B$1:$L$290,7,0)</f>
        <v>97</v>
      </c>
      <c r="F272" s="2">
        <f>VLOOKUP($A272,JEDNOTKA!$B$1:$L$290,11,0)</f>
        <v>2.0618556701030931E-2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Vysoké školy</v>
      </c>
      <c r="D273" t="e">
        <f>VLOOKUP(C273,Types!$A$2:$B$6,2,0)</f>
        <v>#N/A</v>
      </c>
      <c r="E273">
        <f>VLOOKUP($A273,JEDNOTKA!$B$1:$L$290,7,0)</f>
        <v>49</v>
      </c>
      <c r="F273" s="2">
        <f>VLOOKUP($A273,JEDNOTKA!$B$1:$L$290,11,0)</f>
        <v>0.18367346938775511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Vysoké školy</v>
      </c>
      <c r="D274" t="e">
        <f>VLOOKUP(C274,Types!$A$2:$B$6,2,0)</f>
        <v>#N/A</v>
      </c>
      <c r="E274">
        <f>VLOOKUP($A274,JEDNOTKA!$B$1:$L$290,7,0)</f>
        <v>60</v>
      </c>
      <c r="F274" s="2">
        <f>VLOOKUP($A274,JEDNOTKA!$B$1:$L$290,11,0)</f>
        <v>0.05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Vysoké školy</v>
      </c>
      <c r="D275" t="e">
        <f>VLOOKUP(C275,Types!$A$2:$B$6,2,0)</f>
        <v>#N/A</v>
      </c>
      <c r="E275">
        <f>VLOOKUP($A275,JEDNOTKA!$B$1:$L$290,7,0)</f>
        <v>41</v>
      </c>
      <c r="F275" s="2">
        <f>VLOOKUP($A275,JEDNOTKA!$B$1:$L$290,11,0)</f>
        <v>4.878048780487805E-2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Vysoké školy</v>
      </c>
      <c r="D276" t="e">
        <f>VLOOKUP(C276,Types!$A$2:$B$6,2,0)</f>
        <v>#N/A</v>
      </c>
      <c r="E276">
        <f>VLOOKUP($A276,JEDNOTKA!$B$1:$L$290,7,0)</f>
        <v>41</v>
      </c>
      <c r="F276" s="2">
        <f>VLOOKUP($A276,JEDNOTKA!$B$1:$L$290,11,0)</f>
        <v>0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Vysoké školy</v>
      </c>
      <c r="D277" t="e">
        <f>VLOOKUP(C277,Types!$A$2:$B$6,2,0)</f>
        <v>#N/A</v>
      </c>
      <c r="E277">
        <f>VLOOKUP($A277,JEDNOTKA!$B$1:$L$290,7,0)</f>
        <v>132</v>
      </c>
      <c r="F277" s="2">
        <f>VLOOKUP($A277,JEDNOTKA!$B$1:$L$290,11,0)</f>
        <v>9.0909090909090912E-2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Vysoké školy</v>
      </c>
      <c r="D278" t="e">
        <f>VLOOKUP(C278,Types!$A$2:$B$6,2,0)</f>
        <v>#N/A</v>
      </c>
      <c r="E278">
        <f>VLOOKUP($A278,JEDNOTKA!$B$1:$L$290,7,0)</f>
        <v>252</v>
      </c>
      <c r="F278" s="2">
        <f>VLOOKUP($A278,JEDNOTKA!$B$1:$L$290,11,0)</f>
        <v>0.2142857142857143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Vysoké školy</v>
      </c>
      <c r="D279" t="e">
        <f>VLOOKUP(C279,Types!$A$2:$B$6,2,0)</f>
        <v>#N/A</v>
      </c>
      <c r="E279">
        <f>VLOOKUP($A279,JEDNOTKA!$B$1:$L$290,7,0)</f>
        <v>157</v>
      </c>
      <c r="F279" s="2">
        <f>VLOOKUP($A279,JEDNOTKA!$B$1:$L$290,11,0)</f>
        <v>0.28025477707006369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Vysoké školy</v>
      </c>
      <c r="D280" t="e">
        <f>VLOOKUP(C280,Types!$A$2:$B$6,2,0)</f>
        <v>#N/A</v>
      </c>
      <c r="E280">
        <f>VLOOKUP($A280,JEDNOTKA!$B$1:$L$290,7,0)</f>
        <v>131</v>
      </c>
      <c r="F280" s="2">
        <f>VLOOKUP($A280,JEDNOTKA!$B$1:$L$290,11,0)</f>
        <v>3.8167938931297711E-2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Vysoké školy</v>
      </c>
      <c r="D281" t="e">
        <f>VLOOKUP(C281,Types!$A$2:$B$6,2,0)</f>
        <v>#N/A</v>
      </c>
      <c r="E281">
        <f>VLOOKUP($A281,JEDNOTKA!$B$1:$L$290,7,0)</f>
        <v>136</v>
      </c>
      <c r="F281" s="2">
        <f>VLOOKUP($A281,JEDNOTKA!$B$1:$L$290,11,0)</f>
        <v>0.25735294117647062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Vysoké školy</v>
      </c>
      <c r="D282" t="e">
        <f>VLOOKUP(C282,Types!$A$2:$B$6,2,0)</f>
        <v>#N/A</v>
      </c>
      <c r="E282">
        <f>VLOOKUP($A282,JEDNOTKA!$B$1:$L$290,7,0)</f>
        <v>125</v>
      </c>
      <c r="F282" s="2">
        <f>VLOOKUP($A282,JEDNOTKA!$B$1:$L$290,11,0)</f>
        <v>5.6000000000000001E-2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Vysoké školy</v>
      </c>
      <c r="D283" t="e">
        <f>VLOOKUP(C283,Types!$A$2:$B$6,2,0)</f>
        <v>#N/A</v>
      </c>
      <c r="E283">
        <f>VLOOKUP($A283,JEDNOTKA!$B$1:$L$290,7,0)</f>
        <v>73</v>
      </c>
      <c r="F283" s="2">
        <f>VLOOKUP($A283,JEDNOTKA!$B$1:$L$290,11,0)</f>
        <v>0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Vysoké školy</v>
      </c>
      <c r="D284" t="e">
        <f>VLOOKUP(C284,Types!$A$2:$B$6,2,0)</f>
        <v>#N/A</v>
      </c>
      <c r="E284">
        <f>VLOOKUP($A284,JEDNOTKA!$B$1:$L$290,7,0)</f>
        <v>102</v>
      </c>
      <c r="F284" s="2">
        <f>VLOOKUP($A284,JEDNOTKA!$B$1:$L$290,11,0)</f>
        <v>8.8235294117647065E-2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Vysoké školy</v>
      </c>
      <c r="D285" t="e">
        <f>VLOOKUP(C285,Types!$A$2:$B$6,2,0)</f>
        <v>#N/A</v>
      </c>
      <c r="E285">
        <f>VLOOKUP($A285,JEDNOTKA!$B$1:$L$290,7,0)</f>
        <v>37</v>
      </c>
      <c r="F285" s="2">
        <f>VLOOKUP($A285,JEDNOTKA!$B$1:$L$290,11,0)</f>
        <v>2.7027027027027029E-2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Vysoké školy</v>
      </c>
      <c r="D286" t="e">
        <f>VLOOKUP(C286,Types!$A$2:$B$6,2,0)</f>
        <v>#N/A</v>
      </c>
      <c r="E286">
        <f>VLOOKUP($A286,JEDNOTKA!$B$1:$L$290,7,0)</f>
        <v>94</v>
      </c>
      <c r="F286" s="2">
        <f>VLOOKUP($A286,JEDNOTKA!$B$1:$L$290,11,0)</f>
        <v>1.063829787234043E-2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Vysoké školy</v>
      </c>
      <c r="D287" t="e">
        <f>VLOOKUP(C287,Types!$A$2:$B$6,2,0)</f>
        <v>#N/A</v>
      </c>
      <c r="E287">
        <f>VLOOKUP($A287,JEDNOTKA!$B$1:$L$290,7,0)</f>
        <v>57</v>
      </c>
      <c r="F287" s="2">
        <f>VLOOKUP($A287,JEDNOTKA!$B$1:$L$290,11,0)</f>
        <v>1.754385964912281E-2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Vysoké školy</v>
      </c>
      <c r="D288" t="e">
        <f>VLOOKUP(C288,Types!$A$2:$B$6,2,0)</f>
        <v>#N/A</v>
      </c>
      <c r="E288">
        <f>VLOOKUP($A288,JEDNOTKA!$B$1:$L$290,7,0)</f>
        <v>12</v>
      </c>
      <c r="F288" s="2">
        <f>VLOOKUP($A288,JEDNOTKA!$B$1:$L$290,11,0)</f>
        <v>0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Vysoké školy</v>
      </c>
      <c r="D289" t="e">
        <f>VLOOKUP(C289,Types!$A$2:$B$6,2,0)</f>
        <v>#N/A</v>
      </c>
      <c r="E289">
        <f>VLOOKUP($A289,JEDNOTKA!$B$1:$L$290,7,0)</f>
        <v>119</v>
      </c>
      <c r="F289" s="2">
        <f>VLOOKUP($A289,JEDNOTKA!$B$1:$L$290,11,0)</f>
        <v>0.29411764705882348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Vysoké školy</v>
      </c>
      <c r="D290" t="e">
        <f>VLOOKUP(C290,Types!$A$2:$B$6,2,0)</f>
        <v>#N/A</v>
      </c>
      <c r="E290">
        <f>VLOOKUP($A290,JEDNOTKA!$B$1:$L$290,7,0)</f>
        <v>103</v>
      </c>
      <c r="F290" s="2">
        <f>VLOOKUP($A290,JEDNOTKA!$B$1:$L$290,11,0)</f>
        <v>9.7087378640776691E-3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Vysoké školy</v>
      </c>
      <c r="D291" t="e">
        <f>VLOOKUP(C291,Types!$A$2:$B$6,2,0)</f>
        <v>#N/A</v>
      </c>
      <c r="E291">
        <f>VLOOKUP($A291,JEDNOTKA!$B$1:$L$290,7,0)</f>
        <v>14</v>
      </c>
      <c r="F291" s="2">
        <f>VLOOKUP($A291,JEDNOTKA!$B$1:$L$290,11,0)</f>
        <v>0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Vysoké školy</v>
      </c>
      <c r="D292" t="e">
        <f>VLOOKUP(C292,Types!$A$2:$B$6,2,0)</f>
        <v>#N/A</v>
      </c>
      <c r="E292">
        <f>VLOOKUP($A292,JEDNOTKA!$B$1:$L$290,7,0)</f>
        <v>66</v>
      </c>
      <c r="F292" s="2">
        <f>VLOOKUP($A292,JEDNOTKA!$B$1:$L$290,11,0)</f>
        <v>0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Vysoké školy</v>
      </c>
      <c r="D293" t="e">
        <f>VLOOKUP(C293,Types!$A$2:$B$6,2,0)</f>
        <v>#N/A</v>
      </c>
      <c r="E293">
        <f>VLOOKUP($A293,JEDNOTKA!$B$1:$L$290,7,0)</f>
        <v>43</v>
      </c>
      <c r="F293" s="2">
        <f>VLOOKUP($A293,JEDNOTKA!$B$1:$L$290,11,0)</f>
        <v>0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Vysoké školy</v>
      </c>
      <c r="D294" t="e">
        <f>VLOOKUP(C294,Types!$A$2:$B$6,2,0)</f>
        <v>#N/A</v>
      </c>
      <c r="E294">
        <f>VLOOKUP($A294,JEDNOTKA!$B$1:$L$290,7,0)</f>
        <v>28</v>
      </c>
      <c r="F294" s="2">
        <f>VLOOKUP($A294,JEDNOTKA!$B$1:$L$290,11,0)</f>
        <v>7.1428571428571425E-2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Vysoké školy</v>
      </c>
      <c r="D295" t="e">
        <f>VLOOKUP(C295,Types!$A$2:$B$6,2,0)</f>
        <v>#N/A</v>
      </c>
      <c r="E295">
        <f>VLOOKUP($A295,JEDNOTKA!$B$1:$L$290,7,0)</f>
        <v>24</v>
      </c>
      <c r="F295" s="2">
        <f>VLOOKUP($A295,JEDNOTKA!$B$1:$L$290,11,0)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Vysoké školy</v>
      </c>
      <c r="D297" t="e">
        <f>VLOOKUP(C297,Types!$A$2:$B$6,2,0)</f>
        <v>#N/A</v>
      </c>
      <c r="E297">
        <f>VLOOKUP($A297,JEDNOTKA!$B$1:$L$290,7,0)</f>
        <v>19</v>
      </c>
      <c r="F297" s="2">
        <f>VLOOKUP($A297,JEDNOTKA!$B$1:$L$290,11,0)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2018-04-25T14:56:50Z</dcterms:modified>
</cp:coreProperties>
</file>