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input" sheetId="1" r:id="rId1"/>
    <sheet name="List2" sheetId="2" r:id="rId2"/>
    <sheet name="Lis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Y3" i="1" l="1"/>
  <c r="Z3" i="1"/>
  <c r="AA3" i="1"/>
  <c r="AB3" i="1"/>
  <c r="AC3" i="1"/>
  <c r="AD3" i="1"/>
  <c r="AE3" i="1"/>
  <c r="Y4" i="1"/>
  <c r="Z4" i="1"/>
  <c r="AA4" i="1"/>
  <c r="AB4" i="1"/>
  <c r="AC4" i="1"/>
  <c r="AD4" i="1"/>
  <c r="AE4" i="1"/>
  <c r="Y5" i="1"/>
  <c r="Z5" i="1"/>
  <c r="AA5" i="1"/>
  <c r="AB5" i="1"/>
  <c r="AC5" i="1"/>
  <c r="AD5" i="1"/>
  <c r="AE5" i="1"/>
  <c r="Y6" i="1"/>
  <c r="Z6" i="1"/>
  <c r="AA6" i="1"/>
  <c r="AB6" i="1"/>
  <c r="AC6" i="1"/>
  <c r="AD6" i="1"/>
  <c r="AE6" i="1"/>
  <c r="Y7" i="1"/>
  <c r="Z7" i="1"/>
  <c r="AA7" i="1"/>
  <c r="AB7" i="1"/>
  <c r="AC7" i="1"/>
  <c r="AD7" i="1"/>
  <c r="AE7" i="1"/>
  <c r="Y8" i="1"/>
  <c r="Z8" i="1"/>
  <c r="AA8" i="1"/>
  <c r="AB8" i="1"/>
  <c r="AC8" i="1"/>
  <c r="AD8" i="1"/>
  <c r="AE8" i="1"/>
  <c r="Y9" i="1"/>
  <c r="Z9" i="1"/>
  <c r="AA9" i="1"/>
  <c r="AB9" i="1"/>
  <c r="AC9" i="1"/>
  <c r="AD9" i="1"/>
  <c r="AE9" i="1"/>
  <c r="Y10" i="1"/>
  <c r="Z10" i="1"/>
  <c r="AA10" i="1"/>
  <c r="AB10" i="1"/>
  <c r="AC10" i="1"/>
  <c r="AD10" i="1"/>
  <c r="AE10" i="1"/>
  <c r="Y11" i="1"/>
  <c r="Z11" i="1"/>
  <c r="AA11" i="1"/>
  <c r="AB11" i="1"/>
  <c r="AC11" i="1"/>
  <c r="AD11" i="1"/>
  <c r="AE11" i="1"/>
  <c r="Y12" i="1"/>
  <c r="Z12" i="1"/>
  <c r="AA12" i="1"/>
  <c r="AB12" i="1"/>
  <c r="AC12" i="1"/>
  <c r="AD12" i="1"/>
  <c r="AE12" i="1"/>
  <c r="Y13" i="1"/>
  <c r="Z13" i="1"/>
  <c r="AA13" i="1"/>
  <c r="AB13" i="1"/>
  <c r="AC13" i="1"/>
  <c r="AD13" i="1"/>
  <c r="AE13" i="1"/>
  <c r="Y14" i="1"/>
  <c r="Z14" i="1"/>
  <c r="AA14" i="1"/>
  <c r="AB14" i="1"/>
  <c r="AC14" i="1"/>
  <c r="AD14" i="1"/>
  <c r="AE14" i="1"/>
  <c r="Y15" i="1"/>
  <c r="Z15" i="1"/>
  <c r="AA15" i="1"/>
  <c r="AB15" i="1"/>
  <c r="AC15" i="1"/>
  <c r="AD15" i="1"/>
  <c r="AE15" i="1"/>
  <c r="Y16" i="1"/>
  <c r="Z16" i="1"/>
  <c r="AA16" i="1"/>
  <c r="AB16" i="1"/>
  <c r="AC16" i="1"/>
  <c r="AD16" i="1"/>
  <c r="AE16" i="1"/>
  <c r="Y17" i="1"/>
  <c r="Z17" i="1"/>
  <c r="AA17" i="1"/>
  <c r="AB17" i="1"/>
  <c r="AC17" i="1"/>
  <c r="AD17" i="1"/>
  <c r="AE17" i="1"/>
  <c r="Y18" i="1"/>
  <c r="Z18" i="1"/>
  <c r="AA18" i="1"/>
  <c r="AB18" i="1"/>
  <c r="AC18" i="1"/>
  <c r="AD18" i="1"/>
  <c r="AE18" i="1"/>
  <c r="Y19" i="1"/>
  <c r="Z19" i="1"/>
  <c r="AA19" i="1"/>
  <c r="AB19" i="1"/>
  <c r="AC19" i="1"/>
  <c r="AD19" i="1"/>
  <c r="AE19" i="1"/>
  <c r="Y20" i="1"/>
  <c r="Z20" i="1"/>
  <c r="AA20" i="1"/>
  <c r="AB20" i="1"/>
  <c r="AC20" i="1"/>
  <c r="AD20" i="1"/>
  <c r="AE20" i="1"/>
  <c r="Y21" i="1"/>
  <c r="Z21" i="1"/>
  <c r="AA21" i="1"/>
  <c r="AB21" i="1"/>
  <c r="AC21" i="1"/>
  <c r="AD21" i="1"/>
  <c r="AE21" i="1"/>
  <c r="Y22" i="1"/>
  <c r="Z22" i="1"/>
  <c r="AA22" i="1"/>
  <c r="AB22" i="1"/>
  <c r="AC22" i="1"/>
  <c r="AD22" i="1"/>
  <c r="AE22" i="1"/>
  <c r="Y23" i="1"/>
  <c r="Z23" i="1"/>
  <c r="AA23" i="1"/>
  <c r="AB23" i="1"/>
  <c r="AC23" i="1"/>
  <c r="AD23" i="1"/>
  <c r="AE23" i="1"/>
  <c r="Y24" i="1"/>
  <c r="Z24" i="1"/>
  <c r="AA24" i="1"/>
  <c r="AB24" i="1"/>
  <c r="AC24" i="1"/>
  <c r="AD24" i="1"/>
  <c r="AE24" i="1"/>
  <c r="Y25" i="1"/>
  <c r="Z25" i="1"/>
  <c r="AA25" i="1"/>
  <c r="AB25" i="1"/>
  <c r="AC25" i="1"/>
  <c r="AD25" i="1"/>
  <c r="AE25" i="1"/>
  <c r="Y26" i="1"/>
  <c r="Z26" i="1"/>
  <c r="AA26" i="1"/>
  <c r="AB26" i="1"/>
  <c r="AC26" i="1"/>
  <c r="AD26" i="1"/>
  <c r="AE26" i="1"/>
  <c r="Y27" i="1"/>
  <c r="Z27" i="1"/>
  <c r="AA27" i="1"/>
  <c r="AB27" i="1"/>
  <c r="AC27" i="1"/>
  <c r="AD27" i="1"/>
  <c r="AE27" i="1"/>
  <c r="Y28" i="1"/>
  <c r="Z28" i="1"/>
  <c r="AA28" i="1"/>
  <c r="AB28" i="1"/>
  <c r="AC28" i="1"/>
  <c r="AD28" i="1"/>
  <c r="AE28" i="1"/>
  <c r="Y29" i="1"/>
  <c r="Z29" i="1"/>
  <c r="AA29" i="1"/>
  <c r="AB29" i="1"/>
  <c r="AC29" i="1"/>
  <c r="AD29" i="1"/>
  <c r="AE29" i="1"/>
  <c r="Y30" i="1"/>
  <c r="Z30" i="1"/>
  <c r="AA30" i="1"/>
  <c r="AB30" i="1"/>
  <c r="AC30" i="1"/>
  <c r="AD30" i="1"/>
  <c r="AE30" i="1"/>
  <c r="Y31" i="1"/>
  <c r="Z31" i="1"/>
  <c r="AA31" i="1"/>
  <c r="AB31" i="1"/>
  <c r="AC31" i="1"/>
  <c r="AD31" i="1"/>
  <c r="AE31" i="1"/>
  <c r="Y32" i="1"/>
  <c r="Z32" i="1"/>
  <c r="AA32" i="1"/>
  <c r="AB32" i="1"/>
  <c r="AC32" i="1"/>
  <c r="AD32" i="1"/>
  <c r="AE32" i="1"/>
  <c r="Y33" i="1"/>
  <c r="Z33" i="1"/>
  <c r="AA33" i="1"/>
  <c r="AB33" i="1"/>
  <c r="AC33" i="1"/>
  <c r="AD33" i="1"/>
  <c r="AE33" i="1"/>
  <c r="Y34" i="1"/>
  <c r="Z34" i="1"/>
  <c r="AA34" i="1"/>
  <c r="AB34" i="1"/>
  <c r="AC34" i="1"/>
  <c r="AD34" i="1"/>
  <c r="AE34" i="1"/>
  <c r="Y35" i="1"/>
  <c r="Z35" i="1"/>
  <c r="AA35" i="1"/>
  <c r="AB35" i="1"/>
  <c r="AC35" i="1"/>
  <c r="AD35" i="1"/>
  <c r="AE35" i="1"/>
  <c r="Y36" i="1"/>
  <c r="Z36" i="1"/>
  <c r="AA36" i="1"/>
  <c r="AB36" i="1"/>
  <c r="AC36" i="1"/>
  <c r="AD36" i="1"/>
  <c r="AE36" i="1"/>
  <c r="Y37" i="1"/>
  <c r="Z37" i="1"/>
  <c r="AA37" i="1"/>
  <c r="AB37" i="1"/>
  <c r="AC37" i="1"/>
  <c r="AD37" i="1"/>
  <c r="AE37" i="1"/>
  <c r="Y38" i="1"/>
  <c r="Z38" i="1"/>
  <c r="AA38" i="1"/>
  <c r="AB38" i="1"/>
  <c r="AC38" i="1"/>
  <c r="AD38" i="1"/>
  <c r="AE38" i="1"/>
  <c r="Y39" i="1"/>
  <c r="Z39" i="1"/>
  <c r="AA39" i="1"/>
  <c r="AB39" i="1"/>
  <c r="AC39" i="1"/>
  <c r="AD39" i="1"/>
  <c r="AE39" i="1"/>
  <c r="Y40" i="1"/>
  <c r="Z40" i="1"/>
  <c r="AA40" i="1"/>
  <c r="AB40" i="1"/>
  <c r="AC40" i="1"/>
  <c r="AD40" i="1"/>
  <c r="AE40" i="1"/>
  <c r="Y41" i="1"/>
  <c r="Z41" i="1"/>
  <c r="AA41" i="1"/>
  <c r="AB41" i="1"/>
  <c r="AC41" i="1"/>
  <c r="AD41" i="1"/>
  <c r="AE41" i="1"/>
  <c r="Y42" i="1"/>
  <c r="Z42" i="1"/>
  <c r="AA42" i="1"/>
  <c r="AB42" i="1"/>
  <c r="AC42" i="1"/>
  <c r="AD42" i="1"/>
  <c r="AE42" i="1"/>
  <c r="Y43" i="1"/>
  <c r="Z43" i="1"/>
  <c r="AA43" i="1"/>
  <c r="AB43" i="1"/>
  <c r="AC43" i="1"/>
  <c r="AD43" i="1"/>
  <c r="AE43" i="1"/>
  <c r="Y44" i="1"/>
  <c r="Z44" i="1"/>
  <c r="AA44" i="1"/>
  <c r="AB44" i="1"/>
  <c r="AC44" i="1"/>
  <c r="AD44" i="1"/>
  <c r="AE44" i="1"/>
  <c r="Y45" i="1"/>
  <c r="Z45" i="1"/>
  <c r="AA45" i="1"/>
  <c r="AB45" i="1"/>
  <c r="AC45" i="1"/>
  <c r="AD45" i="1"/>
  <c r="AE45" i="1"/>
  <c r="Y46" i="1"/>
  <c r="Z46" i="1"/>
  <c r="AA46" i="1"/>
  <c r="AB46" i="1"/>
  <c r="AC46" i="1"/>
  <c r="AD46" i="1"/>
  <c r="AE46" i="1"/>
  <c r="Y47" i="1"/>
  <c r="Z47" i="1"/>
  <c r="AA47" i="1"/>
  <c r="AB47" i="1"/>
  <c r="AC47" i="1"/>
  <c r="AD47" i="1"/>
  <c r="AE47" i="1"/>
  <c r="Y48" i="1"/>
  <c r="Z48" i="1"/>
  <c r="AA48" i="1"/>
  <c r="AB48" i="1"/>
  <c r="AC48" i="1"/>
  <c r="AD48" i="1"/>
  <c r="AE48" i="1"/>
  <c r="Y49" i="1"/>
  <c r="Z49" i="1"/>
  <c r="AA49" i="1"/>
  <c r="AB49" i="1"/>
  <c r="AC49" i="1"/>
  <c r="AD49" i="1"/>
  <c r="AE49" i="1"/>
  <c r="Y50" i="1"/>
  <c r="Z50" i="1"/>
  <c r="AA50" i="1"/>
  <c r="AB50" i="1"/>
  <c r="AC50" i="1"/>
  <c r="AD50" i="1"/>
  <c r="AE50" i="1"/>
  <c r="Y51" i="1"/>
  <c r="Z51" i="1"/>
  <c r="AA51" i="1"/>
  <c r="AB51" i="1"/>
  <c r="AC51" i="1"/>
  <c r="AD51" i="1"/>
  <c r="AE51" i="1"/>
  <c r="Y52" i="1"/>
  <c r="Z52" i="1"/>
  <c r="AA52" i="1"/>
  <c r="AB52" i="1"/>
  <c r="AC52" i="1"/>
  <c r="AD52" i="1"/>
  <c r="AE52" i="1"/>
  <c r="Y53" i="1"/>
  <c r="Z53" i="1"/>
  <c r="AA53" i="1"/>
  <c r="AB53" i="1"/>
  <c r="AC53" i="1"/>
  <c r="AD53" i="1"/>
  <c r="AE53" i="1"/>
  <c r="Y54" i="1"/>
  <c r="Z54" i="1"/>
  <c r="AA54" i="1"/>
  <c r="AB54" i="1"/>
  <c r="AC54" i="1"/>
  <c r="AD54" i="1"/>
  <c r="AE54" i="1"/>
  <c r="Y55" i="1"/>
  <c r="Z55" i="1"/>
  <c r="AA55" i="1"/>
  <c r="AB55" i="1"/>
  <c r="AC55" i="1"/>
  <c r="AD55" i="1"/>
  <c r="AE55" i="1"/>
  <c r="Y56" i="1"/>
  <c r="Z56" i="1"/>
  <c r="AA56" i="1"/>
  <c r="AB56" i="1"/>
  <c r="AC56" i="1"/>
  <c r="AD56" i="1"/>
  <c r="AE56" i="1"/>
  <c r="Y57" i="1"/>
  <c r="Z57" i="1"/>
  <c r="AA57" i="1"/>
  <c r="AB57" i="1"/>
  <c r="AC57" i="1"/>
  <c r="AD57" i="1"/>
  <c r="AE57" i="1"/>
  <c r="Y58" i="1"/>
  <c r="Z58" i="1"/>
  <c r="AA58" i="1"/>
  <c r="AB58" i="1"/>
  <c r="AC58" i="1"/>
  <c r="AD58" i="1"/>
  <c r="AE58" i="1"/>
  <c r="Y59" i="1"/>
  <c r="Z59" i="1"/>
  <c r="AA59" i="1"/>
  <c r="AB59" i="1"/>
  <c r="AC59" i="1"/>
  <c r="AD59" i="1"/>
  <c r="AE59" i="1"/>
  <c r="Y60" i="1"/>
  <c r="Z60" i="1"/>
  <c r="AA60" i="1"/>
  <c r="AB60" i="1"/>
  <c r="AC60" i="1"/>
  <c r="AD60" i="1"/>
  <c r="AE60" i="1"/>
  <c r="Y61" i="1"/>
  <c r="Z61" i="1"/>
  <c r="AA61" i="1"/>
  <c r="AB61" i="1"/>
  <c r="AC61" i="1"/>
  <c r="AD61" i="1"/>
  <c r="AE61" i="1"/>
  <c r="Y62" i="1"/>
  <c r="Z62" i="1"/>
  <c r="AA62" i="1"/>
  <c r="AB62" i="1"/>
  <c r="AC62" i="1"/>
  <c r="AD62" i="1"/>
  <c r="AE62" i="1"/>
  <c r="Y63" i="1"/>
  <c r="Z63" i="1"/>
  <c r="AA63" i="1"/>
  <c r="AB63" i="1"/>
  <c r="AC63" i="1"/>
  <c r="AD63" i="1"/>
  <c r="AE63" i="1"/>
  <c r="Y64" i="1"/>
  <c r="Z64" i="1"/>
  <c r="AA64" i="1"/>
  <c r="AB64" i="1"/>
  <c r="AC64" i="1"/>
  <c r="AD64" i="1"/>
  <c r="AE64" i="1"/>
  <c r="Y65" i="1"/>
  <c r="Z65" i="1"/>
  <c r="AA65" i="1"/>
  <c r="AB65" i="1"/>
  <c r="AC65" i="1"/>
  <c r="AD65" i="1"/>
  <c r="AE65" i="1"/>
  <c r="Y66" i="1"/>
  <c r="Z66" i="1"/>
  <c r="AA66" i="1"/>
  <c r="AB66" i="1"/>
  <c r="AC66" i="1"/>
  <c r="AD66" i="1"/>
  <c r="AE66" i="1"/>
  <c r="Y67" i="1"/>
  <c r="Z67" i="1"/>
  <c r="AA67" i="1"/>
  <c r="AB67" i="1"/>
  <c r="AC67" i="1"/>
  <c r="AD67" i="1"/>
  <c r="AE67" i="1"/>
  <c r="Y68" i="1"/>
  <c r="Z68" i="1"/>
  <c r="AA68" i="1"/>
  <c r="AB68" i="1"/>
  <c r="AC68" i="1"/>
  <c r="AD68" i="1"/>
  <c r="AE68" i="1"/>
  <c r="Y69" i="1"/>
  <c r="Z69" i="1"/>
  <c r="AA69" i="1"/>
  <c r="AB69" i="1"/>
  <c r="AC69" i="1"/>
  <c r="AD69" i="1"/>
  <c r="AE69" i="1"/>
  <c r="Y70" i="1"/>
  <c r="Z70" i="1"/>
  <c r="AA70" i="1"/>
  <c r="AB70" i="1"/>
  <c r="AC70" i="1"/>
  <c r="AD70" i="1"/>
  <c r="AE70" i="1"/>
  <c r="Y71" i="1"/>
  <c r="Z71" i="1"/>
  <c r="AA71" i="1"/>
  <c r="AB71" i="1"/>
  <c r="AC71" i="1"/>
  <c r="AD71" i="1"/>
  <c r="AE71" i="1"/>
  <c r="Y72" i="1"/>
  <c r="Z72" i="1"/>
  <c r="AA72" i="1"/>
  <c r="AB72" i="1"/>
  <c r="AC72" i="1"/>
  <c r="AD72" i="1"/>
  <c r="AE72" i="1"/>
  <c r="Y73" i="1"/>
  <c r="Z73" i="1"/>
  <c r="AA73" i="1"/>
  <c r="AB73" i="1"/>
  <c r="AC73" i="1"/>
  <c r="AD73" i="1"/>
  <c r="AE73" i="1"/>
  <c r="Y74" i="1"/>
  <c r="Z74" i="1"/>
  <c r="AA74" i="1"/>
  <c r="AB74" i="1"/>
  <c r="AC74" i="1"/>
  <c r="AD74" i="1"/>
  <c r="AE74" i="1"/>
  <c r="Y75" i="1"/>
  <c r="Z75" i="1"/>
  <c r="AA75" i="1"/>
  <c r="AB75" i="1"/>
  <c r="AC75" i="1"/>
  <c r="AD75" i="1"/>
  <c r="AE75" i="1"/>
  <c r="Y76" i="1"/>
  <c r="Z76" i="1"/>
  <c r="AA76" i="1"/>
  <c r="AB76" i="1"/>
  <c r="AC76" i="1"/>
  <c r="AD76" i="1"/>
  <c r="AE76" i="1"/>
  <c r="Y77" i="1"/>
  <c r="Z77" i="1"/>
  <c r="AA77" i="1"/>
  <c r="AB77" i="1"/>
  <c r="AC77" i="1"/>
  <c r="AD77" i="1"/>
  <c r="AE77" i="1"/>
  <c r="Y78" i="1"/>
  <c r="Z78" i="1"/>
  <c r="AA78" i="1"/>
  <c r="AB78" i="1"/>
  <c r="AC78" i="1"/>
  <c r="AD78" i="1"/>
  <c r="AE78" i="1"/>
  <c r="Y79" i="1"/>
  <c r="Z79" i="1"/>
  <c r="AA79" i="1"/>
  <c r="AB79" i="1"/>
  <c r="AC79" i="1"/>
  <c r="AD79" i="1"/>
  <c r="AE79" i="1"/>
  <c r="Y80" i="1"/>
  <c r="Z80" i="1"/>
  <c r="AA80" i="1"/>
  <c r="AB80" i="1"/>
  <c r="AC80" i="1"/>
  <c r="AD80" i="1"/>
  <c r="AE80" i="1"/>
  <c r="Y81" i="1"/>
  <c r="Z81" i="1"/>
  <c r="AA81" i="1"/>
  <c r="AB81" i="1"/>
  <c r="AC81" i="1"/>
  <c r="AD81" i="1"/>
  <c r="AE81" i="1"/>
  <c r="Y82" i="1"/>
  <c r="Z82" i="1"/>
  <c r="AA82" i="1"/>
  <c r="AB82" i="1"/>
  <c r="AC82" i="1"/>
  <c r="AD82" i="1"/>
  <c r="AE82" i="1"/>
  <c r="Y83" i="1"/>
  <c r="Z83" i="1"/>
  <c r="AA83" i="1"/>
  <c r="AB83" i="1"/>
  <c r="AC83" i="1"/>
  <c r="AD83" i="1"/>
  <c r="AE83" i="1"/>
  <c r="Y84" i="1"/>
  <c r="Z84" i="1"/>
  <c r="AA84" i="1"/>
  <c r="AB84" i="1"/>
  <c r="AC84" i="1"/>
  <c r="AD84" i="1"/>
  <c r="AE84" i="1"/>
  <c r="Y85" i="1"/>
  <c r="Z85" i="1"/>
  <c r="AA85" i="1"/>
  <c r="AB85" i="1"/>
  <c r="AC85" i="1"/>
  <c r="AD85" i="1"/>
  <c r="AE85" i="1"/>
  <c r="Y86" i="1"/>
  <c r="Z86" i="1"/>
  <c r="AA86" i="1"/>
  <c r="AB86" i="1"/>
  <c r="AC86" i="1"/>
  <c r="AD86" i="1"/>
  <c r="AE86" i="1"/>
  <c r="Y87" i="1"/>
  <c r="Z87" i="1"/>
  <c r="AA87" i="1"/>
  <c r="AB87" i="1"/>
  <c r="AC87" i="1"/>
  <c r="AD87" i="1"/>
  <c r="AE87" i="1"/>
  <c r="Y88" i="1"/>
  <c r="Z88" i="1"/>
  <c r="AA88" i="1"/>
  <c r="AB88" i="1"/>
  <c r="AC88" i="1"/>
  <c r="AD88" i="1"/>
  <c r="AE88" i="1"/>
  <c r="Y89" i="1"/>
  <c r="Z89" i="1"/>
  <c r="AA89" i="1"/>
  <c r="AB89" i="1"/>
  <c r="AC89" i="1"/>
  <c r="AD89" i="1"/>
  <c r="AE89" i="1"/>
  <c r="Y90" i="1"/>
  <c r="Z90" i="1"/>
  <c r="AA90" i="1"/>
  <c r="AB90" i="1"/>
  <c r="AC90" i="1"/>
  <c r="AD90" i="1"/>
  <c r="AE90" i="1"/>
  <c r="Y91" i="1"/>
  <c r="Z91" i="1"/>
  <c r="AA91" i="1"/>
  <c r="AB91" i="1"/>
  <c r="AC91" i="1"/>
  <c r="AD91" i="1"/>
  <c r="AE91" i="1"/>
  <c r="Y92" i="1"/>
  <c r="Z92" i="1"/>
  <c r="AA92" i="1"/>
  <c r="AB92" i="1"/>
  <c r="AC92" i="1"/>
  <c r="AD92" i="1"/>
  <c r="AE92" i="1"/>
  <c r="Y93" i="1"/>
  <c r="Z93" i="1"/>
  <c r="AA93" i="1"/>
  <c r="AB93" i="1"/>
  <c r="AC93" i="1"/>
  <c r="AD93" i="1"/>
  <c r="AE93" i="1"/>
  <c r="Y94" i="1"/>
  <c r="Z94" i="1"/>
  <c r="AA94" i="1"/>
  <c r="AB94" i="1"/>
  <c r="AC94" i="1"/>
  <c r="AD94" i="1"/>
  <c r="AE94" i="1"/>
  <c r="Y95" i="1"/>
  <c r="Z95" i="1"/>
  <c r="AA95" i="1"/>
  <c r="AB95" i="1"/>
  <c r="AC95" i="1"/>
  <c r="AD95" i="1"/>
  <c r="AE95" i="1"/>
  <c r="Y96" i="1"/>
  <c r="Z96" i="1"/>
  <c r="AA96" i="1"/>
  <c r="AB96" i="1"/>
  <c r="AC96" i="1"/>
  <c r="AD96" i="1"/>
  <c r="AE96" i="1"/>
  <c r="Y97" i="1"/>
  <c r="Z97" i="1"/>
  <c r="AA97" i="1"/>
  <c r="AB97" i="1"/>
  <c r="AC97" i="1"/>
  <c r="AD97" i="1"/>
  <c r="AE97" i="1"/>
  <c r="Y98" i="1"/>
  <c r="Z98" i="1"/>
  <c r="AA98" i="1"/>
  <c r="AB98" i="1"/>
  <c r="AC98" i="1"/>
  <c r="AD98" i="1"/>
  <c r="AE98" i="1"/>
  <c r="Y99" i="1"/>
  <c r="Z99" i="1"/>
  <c r="AA99" i="1"/>
  <c r="AB99" i="1"/>
  <c r="AC99" i="1"/>
  <c r="AD99" i="1"/>
  <c r="AE99" i="1"/>
  <c r="Y100" i="1"/>
  <c r="Z100" i="1"/>
  <c r="AA100" i="1"/>
  <c r="AB100" i="1"/>
  <c r="AC100" i="1"/>
  <c r="AD100" i="1"/>
  <c r="AE100" i="1"/>
  <c r="Y101" i="1"/>
  <c r="Z101" i="1"/>
  <c r="AA101" i="1"/>
  <c r="AB101" i="1"/>
  <c r="AC101" i="1"/>
  <c r="AD101" i="1"/>
  <c r="AE101" i="1"/>
  <c r="Y102" i="1"/>
  <c r="Z102" i="1"/>
  <c r="AA102" i="1"/>
  <c r="AB102" i="1"/>
  <c r="AC102" i="1"/>
  <c r="AD102" i="1"/>
  <c r="AE102" i="1"/>
  <c r="Y103" i="1"/>
  <c r="Z103" i="1"/>
  <c r="AA103" i="1"/>
  <c r="AB103" i="1"/>
  <c r="AC103" i="1"/>
  <c r="AD103" i="1"/>
  <c r="AE103" i="1"/>
  <c r="Y104" i="1"/>
  <c r="Z104" i="1"/>
  <c r="AA104" i="1"/>
  <c r="AB104" i="1"/>
  <c r="AC104" i="1"/>
  <c r="AD104" i="1"/>
  <c r="AE104" i="1"/>
  <c r="Y105" i="1"/>
  <c r="Z105" i="1"/>
  <c r="AA105" i="1"/>
  <c r="AB105" i="1"/>
  <c r="AC105" i="1"/>
  <c r="AD105" i="1"/>
  <c r="AE105" i="1"/>
  <c r="Y106" i="1"/>
  <c r="Z106" i="1"/>
  <c r="AA106" i="1"/>
  <c r="AB106" i="1"/>
  <c r="AC106" i="1"/>
  <c r="AD106" i="1"/>
  <c r="AE106" i="1"/>
  <c r="Y107" i="1"/>
  <c r="Z107" i="1"/>
  <c r="AA107" i="1"/>
  <c r="AB107" i="1"/>
  <c r="AC107" i="1"/>
  <c r="AD107" i="1"/>
  <c r="AE107" i="1"/>
  <c r="Y108" i="1"/>
  <c r="Z108" i="1"/>
  <c r="AA108" i="1"/>
  <c r="AB108" i="1"/>
  <c r="AC108" i="1"/>
  <c r="AD108" i="1"/>
  <c r="AE108" i="1"/>
  <c r="Y109" i="1"/>
  <c r="Z109" i="1"/>
  <c r="AA109" i="1"/>
  <c r="AB109" i="1"/>
  <c r="AC109" i="1"/>
  <c r="AD109" i="1"/>
  <c r="AE109" i="1"/>
  <c r="Y110" i="1"/>
  <c r="Z110" i="1"/>
  <c r="AA110" i="1"/>
  <c r="AB110" i="1"/>
  <c r="AC110" i="1"/>
  <c r="AD110" i="1"/>
  <c r="AE110" i="1"/>
  <c r="Y111" i="1"/>
  <c r="Z111" i="1"/>
  <c r="AA111" i="1"/>
  <c r="AB111" i="1"/>
  <c r="AC111" i="1"/>
  <c r="AD111" i="1"/>
  <c r="AE111" i="1"/>
  <c r="Y112" i="1"/>
  <c r="Z112" i="1"/>
  <c r="AA112" i="1"/>
  <c r="AB112" i="1"/>
  <c r="AC112" i="1"/>
  <c r="AD112" i="1"/>
  <c r="AE112" i="1"/>
  <c r="Y113" i="1"/>
  <c r="Z113" i="1"/>
  <c r="AA113" i="1"/>
  <c r="AB113" i="1"/>
  <c r="AC113" i="1"/>
  <c r="AD113" i="1"/>
  <c r="AE113" i="1"/>
  <c r="Y114" i="1"/>
  <c r="Z114" i="1"/>
  <c r="AA114" i="1"/>
  <c r="AB114" i="1"/>
  <c r="AC114" i="1"/>
  <c r="AD114" i="1"/>
  <c r="AE114" i="1"/>
  <c r="Y115" i="1"/>
  <c r="Z115" i="1"/>
  <c r="AA115" i="1"/>
  <c r="AB115" i="1"/>
  <c r="AC115" i="1"/>
  <c r="AD115" i="1"/>
  <c r="AE115" i="1"/>
  <c r="Y116" i="1"/>
  <c r="Z116" i="1"/>
  <c r="AA116" i="1"/>
  <c r="AB116" i="1"/>
  <c r="AC116" i="1"/>
  <c r="AD116" i="1"/>
  <c r="AE116" i="1"/>
  <c r="Y117" i="1"/>
  <c r="Z117" i="1"/>
  <c r="AA117" i="1"/>
  <c r="AB117" i="1"/>
  <c r="AC117" i="1"/>
  <c r="AD117" i="1"/>
  <c r="AE117" i="1"/>
  <c r="Y118" i="1"/>
  <c r="Z118" i="1"/>
  <c r="AA118" i="1"/>
  <c r="AB118" i="1"/>
  <c r="AC118" i="1"/>
  <c r="AD118" i="1"/>
  <c r="AE118" i="1"/>
  <c r="Y119" i="1"/>
  <c r="Z119" i="1"/>
  <c r="AA119" i="1"/>
  <c r="AB119" i="1"/>
  <c r="AC119" i="1"/>
  <c r="AD119" i="1"/>
  <c r="AE119" i="1"/>
  <c r="Y120" i="1"/>
  <c r="Z120" i="1"/>
  <c r="AA120" i="1"/>
  <c r="AB120" i="1"/>
  <c r="AC120" i="1"/>
  <c r="AD120" i="1"/>
  <c r="AE120" i="1"/>
  <c r="Y121" i="1"/>
  <c r="Z121" i="1"/>
  <c r="AA121" i="1"/>
  <c r="AB121" i="1"/>
  <c r="AC121" i="1"/>
  <c r="AD121" i="1"/>
  <c r="AE121" i="1"/>
  <c r="Y122" i="1"/>
  <c r="Z122" i="1"/>
  <c r="AA122" i="1"/>
  <c r="AB122" i="1"/>
  <c r="AC122" i="1"/>
  <c r="AD122" i="1"/>
  <c r="AE122" i="1"/>
  <c r="Y123" i="1"/>
  <c r="Z123" i="1"/>
  <c r="AA123" i="1"/>
  <c r="AB123" i="1"/>
  <c r="AC123" i="1"/>
  <c r="AD123" i="1"/>
  <c r="AE123" i="1"/>
  <c r="Y124" i="1"/>
  <c r="Z124" i="1"/>
  <c r="AA124" i="1"/>
  <c r="AB124" i="1"/>
  <c r="AC124" i="1"/>
  <c r="AD124" i="1"/>
  <c r="AE124" i="1"/>
  <c r="Y125" i="1"/>
  <c r="Z125" i="1"/>
  <c r="AA125" i="1"/>
  <c r="AB125" i="1"/>
  <c r="AC125" i="1"/>
  <c r="AD125" i="1"/>
  <c r="AE125" i="1"/>
  <c r="Y126" i="1"/>
  <c r="Z126" i="1"/>
  <c r="AA126" i="1"/>
  <c r="AB126" i="1"/>
  <c r="AC126" i="1"/>
  <c r="AD126" i="1"/>
  <c r="AE126" i="1"/>
  <c r="Y127" i="1"/>
  <c r="Z127" i="1"/>
  <c r="AA127" i="1"/>
  <c r="AB127" i="1"/>
  <c r="AC127" i="1"/>
  <c r="AD127" i="1"/>
  <c r="AE127" i="1"/>
  <c r="Y128" i="1"/>
  <c r="Z128" i="1"/>
  <c r="AA128" i="1"/>
  <c r="AB128" i="1"/>
  <c r="AC128" i="1"/>
  <c r="AD128" i="1"/>
  <c r="AE128" i="1"/>
  <c r="Y129" i="1"/>
  <c r="Z129" i="1"/>
  <c r="AA129" i="1"/>
  <c r="AB129" i="1"/>
  <c r="AC129" i="1"/>
  <c r="AD129" i="1"/>
  <c r="AE129" i="1"/>
  <c r="Y130" i="1"/>
  <c r="Z130" i="1"/>
  <c r="AA130" i="1"/>
  <c r="AB130" i="1"/>
  <c r="AC130" i="1"/>
  <c r="AD130" i="1"/>
  <c r="AE130" i="1"/>
  <c r="Y131" i="1"/>
  <c r="Z131" i="1"/>
  <c r="AA131" i="1"/>
  <c r="AB131" i="1"/>
  <c r="AC131" i="1"/>
  <c r="AD131" i="1"/>
  <c r="AE131" i="1"/>
  <c r="Y132" i="1"/>
  <c r="Z132" i="1"/>
  <c r="AA132" i="1"/>
  <c r="AB132" i="1"/>
  <c r="AC132" i="1"/>
  <c r="AD132" i="1"/>
  <c r="AE132" i="1"/>
  <c r="Y133" i="1"/>
  <c r="Z133" i="1"/>
  <c r="AA133" i="1"/>
  <c r="AB133" i="1"/>
  <c r="AC133" i="1"/>
  <c r="AD133" i="1"/>
  <c r="AE133" i="1"/>
  <c r="Y134" i="1"/>
  <c r="Z134" i="1"/>
  <c r="AA134" i="1"/>
  <c r="AB134" i="1"/>
  <c r="AC134" i="1"/>
  <c r="AD134" i="1"/>
  <c r="AE134" i="1"/>
  <c r="Y135" i="1"/>
  <c r="Z135" i="1"/>
  <c r="AA135" i="1"/>
  <c r="AB135" i="1"/>
  <c r="AC135" i="1"/>
  <c r="AD135" i="1"/>
  <c r="AE135" i="1"/>
  <c r="Y136" i="1"/>
  <c r="Z136" i="1"/>
  <c r="AA136" i="1"/>
  <c r="AB136" i="1"/>
  <c r="AC136" i="1"/>
  <c r="AD136" i="1"/>
  <c r="AE136" i="1"/>
  <c r="Y137" i="1"/>
  <c r="Z137" i="1"/>
  <c r="AA137" i="1"/>
  <c r="AB137" i="1"/>
  <c r="AC137" i="1"/>
  <c r="AD137" i="1"/>
  <c r="AE137" i="1"/>
  <c r="Y138" i="1"/>
  <c r="Z138" i="1"/>
  <c r="AA138" i="1"/>
  <c r="AB138" i="1"/>
  <c r="AC138" i="1"/>
  <c r="AD138" i="1"/>
  <c r="AE138" i="1"/>
  <c r="Y139" i="1"/>
  <c r="Z139" i="1"/>
  <c r="AA139" i="1"/>
  <c r="AB139" i="1"/>
  <c r="AC139" i="1"/>
  <c r="AD139" i="1"/>
  <c r="AE139" i="1"/>
  <c r="Y140" i="1"/>
  <c r="Z140" i="1"/>
  <c r="AA140" i="1"/>
  <c r="AB140" i="1"/>
  <c r="AC140" i="1"/>
  <c r="AD140" i="1"/>
  <c r="AE140" i="1"/>
  <c r="Y141" i="1"/>
  <c r="Z141" i="1"/>
  <c r="AA141" i="1"/>
  <c r="AB141" i="1"/>
  <c r="AC141" i="1"/>
  <c r="AD141" i="1"/>
  <c r="AE141" i="1"/>
  <c r="Y142" i="1"/>
  <c r="Z142" i="1"/>
  <c r="AA142" i="1"/>
  <c r="AB142" i="1"/>
  <c r="AC142" i="1"/>
  <c r="AD142" i="1"/>
  <c r="AE142" i="1"/>
  <c r="Y143" i="1"/>
  <c r="Z143" i="1"/>
  <c r="AA143" i="1"/>
  <c r="AB143" i="1"/>
  <c r="AC143" i="1"/>
  <c r="AD143" i="1"/>
  <c r="AE143" i="1"/>
  <c r="Y144" i="1"/>
  <c r="Z144" i="1"/>
  <c r="AA144" i="1"/>
  <c r="AB144" i="1"/>
  <c r="AC144" i="1"/>
  <c r="AD144" i="1"/>
  <c r="AE144" i="1"/>
  <c r="Y145" i="1"/>
  <c r="Z145" i="1"/>
  <c r="AA145" i="1"/>
  <c r="AB145" i="1"/>
  <c r="AC145" i="1"/>
  <c r="AD145" i="1"/>
  <c r="AE145" i="1"/>
  <c r="Y146" i="1"/>
  <c r="Z146" i="1"/>
  <c r="AA146" i="1"/>
  <c r="AB146" i="1"/>
  <c r="AC146" i="1"/>
  <c r="AD146" i="1"/>
  <c r="AE146" i="1"/>
  <c r="Y147" i="1"/>
  <c r="Z147" i="1"/>
  <c r="AA147" i="1"/>
  <c r="AB147" i="1"/>
  <c r="AC147" i="1"/>
  <c r="AD147" i="1"/>
  <c r="AE147" i="1"/>
  <c r="Y148" i="1"/>
  <c r="Z148" i="1"/>
  <c r="AA148" i="1"/>
  <c r="AB148" i="1"/>
  <c r="AC148" i="1"/>
  <c r="AD148" i="1"/>
  <c r="AE148" i="1"/>
  <c r="Y149" i="1"/>
  <c r="Z149" i="1"/>
  <c r="AA149" i="1"/>
  <c r="AB149" i="1"/>
  <c r="AC149" i="1"/>
  <c r="AD149" i="1"/>
  <c r="AE149" i="1"/>
  <c r="Y150" i="1"/>
  <c r="Z150" i="1"/>
  <c r="AA150" i="1"/>
  <c r="AB150" i="1"/>
  <c r="AC150" i="1"/>
  <c r="AD150" i="1"/>
  <c r="AE150" i="1"/>
  <c r="Y151" i="1"/>
  <c r="Z151" i="1"/>
  <c r="AA151" i="1"/>
  <c r="AB151" i="1"/>
  <c r="AC151" i="1"/>
  <c r="AD151" i="1"/>
  <c r="AE151" i="1"/>
  <c r="Y152" i="1"/>
  <c r="Z152" i="1"/>
  <c r="AA152" i="1"/>
  <c r="AB152" i="1"/>
  <c r="AC152" i="1"/>
  <c r="AD152" i="1"/>
  <c r="AE152" i="1"/>
  <c r="Y153" i="1"/>
  <c r="Z153" i="1"/>
  <c r="AA153" i="1"/>
  <c r="AB153" i="1"/>
  <c r="AC153" i="1"/>
  <c r="AD153" i="1"/>
  <c r="AE153" i="1"/>
  <c r="Y154" i="1"/>
  <c r="Z154" i="1"/>
  <c r="AA154" i="1"/>
  <c r="AB154" i="1"/>
  <c r="AC154" i="1"/>
  <c r="AD154" i="1"/>
  <c r="AE154" i="1"/>
  <c r="Y155" i="1"/>
  <c r="Z155" i="1"/>
  <c r="AA155" i="1"/>
  <c r="AB155" i="1"/>
  <c r="AC155" i="1"/>
  <c r="AD155" i="1"/>
  <c r="AE155" i="1"/>
  <c r="Y156" i="1"/>
  <c r="Z156" i="1"/>
  <c r="AA156" i="1"/>
  <c r="AB156" i="1"/>
  <c r="AC156" i="1"/>
  <c r="AD156" i="1"/>
  <c r="AE156" i="1"/>
  <c r="Y157" i="1"/>
  <c r="Z157" i="1"/>
  <c r="AA157" i="1"/>
  <c r="AB157" i="1"/>
  <c r="AC157" i="1"/>
  <c r="AD157" i="1"/>
  <c r="AE157" i="1"/>
  <c r="Y158" i="1"/>
  <c r="Z158" i="1"/>
  <c r="AA158" i="1"/>
  <c r="AB158" i="1"/>
  <c r="AC158" i="1"/>
  <c r="AD158" i="1"/>
  <c r="AE158" i="1"/>
  <c r="Y159" i="1"/>
  <c r="Z159" i="1"/>
  <c r="AA159" i="1"/>
  <c r="AB159" i="1"/>
  <c r="AC159" i="1"/>
  <c r="AD159" i="1"/>
  <c r="AE159" i="1"/>
  <c r="Y160" i="1"/>
  <c r="Z160" i="1"/>
  <c r="AA160" i="1"/>
  <c r="AB160" i="1"/>
  <c r="AC160" i="1"/>
  <c r="AD160" i="1"/>
  <c r="AE160" i="1"/>
  <c r="Y161" i="1"/>
  <c r="Z161" i="1"/>
  <c r="AA161" i="1"/>
  <c r="AB161" i="1"/>
  <c r="AC161" i="1"/>
  <c r="AD161" i="1"/>
  <c r="AE161" i="1"/>
  <c r="Y162" i="1"/>
  <c r="Z162" i="1"/>
  <c r="AA162" i="1"/>
  <c r="AB162" i="1"/>
  <c r="AC162" i="1"/>
  <c r="AD162" i="1"/>
  <c r="AE162" i="1"/>
  <c r="Y163" i="1"/>
  <c r="Z163" i="1"/>
  <c r="AA163" i="1"/>
  <c r="AB163" i="1"/>
  <c r="AC163" i="1"/>
  <c r="AD163" i="1"/>
  <c r="AE163" i="1"/>
  <c r="Y164" i="1"/>
  <c r="Z164" i="1"/>
  <c r="AA164" i="1"/>
  <c r="AB164" i="1"/>
  <c r="AC164" i="1"/>
  <c r="AD164" i="1"/>
  <c r="AE164" i="1"/>
  <c r="Y165" i="1"/>
  <c r="Z165" i="1"/>
  <c r="AA165" i="1"/>
  <c r="AB165" i="1"/>
  <c r="AC165" i="1"/>
  <c r="AD165" i="1"/>
  <c r="AE165" i="1"/>
  <c r="Y166" i="1"/>
  <c r="Z166" i="1"/>
  <c r="AA166" i="1"/>
  <c r="AB166" i="1"/>
  <c r="AC166" i="1"/>
  <c r="AD166" i="1"/>
  <c r="AE166" i="1"/>
  <c r="Y167" i="1"/>
  <c r="Z167" i="1"/>
  <c r="AA167" i="1"/>
  <c r="AB167" i="1"/>
  <c r="AC167" i="1"/>
  <c r="AD167" i="1"/>
  <c r="AE167" i="1"/>
  <c r="Y168" i="1"/>
  <c r="Z168" i="1"/>
  <c r="AA168" i="1"/>
  <c r="AB168" i="1"/>
  <c r="AC168" i="1"/>
  <c r="AD168" i="1"/>
  <c r="AE168" i="1"/>
  <c r="Y169" i="1"/>
  <c r="Z169" i="1"/>
  <c r="AA169" i="1"/>
  <c r="AB169" i="1"/>
  <c r="AC169" i="1"/>
  <c r="AD169" i="1"/>
  <c r="AE169" i="1"/>
  <c r="Y170" i="1"/>
  <c r="Z170" i="1"/>
  <c r="AA170" i="1"/>
  <c r="AB170" i="1"/>
  <c r="AC170" i="1"/>
  <c r="AD170" i="1"/>
  <c r="AE170" i="1"/>
  <c r="Y171" i="1"/>
  <c r="Z171" i="1"/>
  <c r="AA171" i="1"/>
  <c r="AB171" i="1"/>
  <c r="AC171" i="1"/>
  <c r="AD171" i="1"/>
  <c r="AE171" i="1"/>
  <c r="AE2" i="1"/>
  <c r="AD2" i="1"/>
  <c r="AC2" i="1"/>
  <c r="AB2" i="1"/>
  <c r="AA2" i="1"/>
  <c r="Z2" i="1"/>
  <c r="Y2" i="1"/>
  <c r="T10" i="1" l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S3" i="1"/>
  <c r="T3" i="1" s="1"/>
  <c r="U3" i="1"/>
  <c r="V3" i="1"/>
  <c r="W3" i="1"/>
  <c r="X3" i="1"/>
  <c r="S4" i="1"/>
  <c r="T4" i="1" s="1"/>
  <c r="U4" i="1"/>
  <c r="V4" i="1"/>
  <c r="W4" i="1"/>
  <c r="X4" i="1"/>
  <c r="S5" i="1"/>
  <c r="U5" i="1"/>
  <c r="V5" i="1"/>
  <c r="W5" i="1"/>
  <c r="T5" i="1" s="1"/>
  <c r="X5" i="1"/>
  <c r="S6" i="1"/>
  <c r="T6" i="1" s="1"/>
  <c r="U6" i="1"/>
  <c r="V6" i="1"/>
  <c r="W6" i="1"/>
  <c r="X6" i="1"/>
  <c r="S7" i="1"/>
  <c r="T7" i="1" s="1"/>
  <c r="U7" i="1"/>
  <c r="V7" i="1"/>
  <c r="W7" i="1"/>
  <c r="X7" i="1"/>
  <c r="S8" i="1"/>
  <c r="T8" i="1" s="1"/>
  <c r="U8" i="1"/>
  <c r="V8" i="1"/>
  <c r="W8" i="1"/>
  <c r="X8" i="1"/>
  <c r="S9" i="1"/>
  <c r="T9" i="1" s="1"/>
  <c r="U9" i="1"/>
  <c r="V9" i="1"/>
  <c r="W9" i="1"/>
  <c r="X9" i="1"/>
  <c r="S10" i="1"/>
  <c r="U10" i="1"/>
  <c r="V10" i="1"/>
  <c r="W10" i="1"/>
  <c r="X10" i="1"/>
  <c r="S11" i="1"/>
  <c r="T11" i="1" s="1"/>
  <c r="U11" i="1"/>
  <c r="V11" i="1"/>
  <c r="W11" i="1"/>
  <c r="X11" i="1"/>
  <c r="S12" i="1"/>
  <c r="T12" i="1" s="1"/>
  <c r="U12" i="1"/>
  <c r="V12" i="1"/>
  <c r="W12" i="1"/>
  <c r="X12" i="1"/>
  <c r="S13" i="1"/>
  <c r="T13" i="1" s="1"/>
  <c r="U13" i="1"/>
  <c r="V13" i="1"/>
  <c r="W13" i="1"/>
  <c r="X13" i="1"/>
  <c r="S14" i="1"/>
  <c r="U14" i="1"/>
  <c r="V14" i="1"/>
  <c r="W14" i="1"/>
  <c r="X14" i="1"/>
  <c r="S15" i="1"/>
  <c r="T15" i="1" s="1"/>
  <c r="U15" i="1"/>
  <c r="V15" i="1"/>
  <c r="W15" i="1"/>
  <c r="X15" i="1"/>
  <c r="S16" i="1"/>
  <c r="T16" i="1" s="1"/>
  <c r="U16" i="1"/>
  <c r="V16" i="1"/>
  <c r="W16" i="1"/>
  <c r="X16" i="1"/>
  <c r="S17" i="1"/>
  <c r="T17" i="1" s="1"/>
  <c r="U17" i="1"/>
  <c r="V17" i="1"/>
  <c r="W17" i="1"/>
  <c r="X17" i="1"/>
  <c r="S18" i="1"/>
  <c r="U18" i="1"/>
  <c r="V18" i="1"/>
  <c r="W18" i="1"/>
  <c r="X18" i="1"/>
  <c r="S19" i="1"/>
  <c r="T19" i="1" s="1"/>
  <c r="U19" i="1"/>
  <c r="V19" i="1"/>
  <c r="W19" i="1"/>
  <c r="X19" i="1"/>
  <c r="S20" i="1"/>
  <c r="T20" i="1" s="1"/>
  <c r="U20" i="1"/>
  <c r="V20" i="1"/>
  <c r="W20" i="1"/>
  <c r="X20" i="1"/>
  <c r="S21" i="1"/>
  <c r="T21" i="1" s="1"/>
  <c r="U21" i="1"/>
  <c r="V21" i="1"/>
  <c r="W21" i="1"/>
  <c r="X21" i="1"/>
  <c r="S22" i="1"/>
  <c r="U22" i="1"/>
  <c r="V22" i="1"/>
  <c r="W22" i="1"/>
  <c r="X22" i="1"/>
  <c r="S23" i="1"/>
  <c r="T23" i="1" s="1"/>
  <c r="U23" i="1"/>
  <c r="V23" i="1"/>
  <c r="W23" i="1"/>
  <c r="X23" i="1"/>
  <c r="S24" i="1"/>
  <c r="T24" i="1" s="1"/>
  <c r="U24" i="1"/>
  <c r="V24" i="1"/>
  <c r="W24" i="1"/>
  <c r="X24" i="1"/>
  <c r="S25" i="1"/>
  <c r="T25" i="1" s="1"/>
  <c r="U25" i="1"/>
  <c r="V25" i="1"/>
  <c r="W25" i="1"/>
  <c r="X25" i="1"/>
  <c r="S26" i="1"/>
  <c r="U26" i="1"/>
  <c r="V26" i="1"/>
  <c r="W26" i="1"/>
  <c r="X26" i="1"/>
  <c r="S27" i="1"/>
  <c r="T27" i="1" s="1"/>
  <c r="U27" i="1"/>
  <c r="V27" i="1"/>
  <c r="W27" i="1"/>
  <c r="X27" i="1"/>
  <c r="S28" i="1"/>
  <c r="T28" i="1" s="1"/>
  <c r="U28" i="1"/>
  <c r="V28" i="1"/>
  <c r="W28" i="1"/>
  <c r="X28" i="1"/>
  <c r="S29" i="1"/>
  <c r="T29" i="1" s="1"/>
  <c r="U29" i="1"/>
  <c r="V29" i="1"/>
  <c r="W29" i="1"/>
  <c r="X29" i="1"/>
  <c r="S30" i="1"/>
  <c r="U30" i="1"/>
  <c r="V30" i="1"/>
  <c r="W30" i="1"/>
  <c r="X30" i="1"/>
  <c r="S31" i="1"/>
  <c r="T31" i="1" s="1"/>
  <c r="U31" i="1"/>
  <c r="V31" i="1"/>
  <c r="W31" i="1"/>
  <c r="X31" i="1"/>
  <c r="S32" i="1"/>
  <c r="T32" i="1" s="1"/>
  <c r="U32" i="1"/>
  <c r="V32" i="1"/>
  <c r="W32" i="1"/>
  <c r="X32" i="1"/>
  <c r="S33" i="1"/>
  <c r="T33" i="1" s="1"/>
  <c r="U33" i="1"/>
  <c r="V33" i="1"/>
  <c r="W33" i="1"/>
  <c r="X33" i="1"/>
  <c r="S34" i="1"/>
  <c r="U34" i="1"/>
  <c r="V34" i="1"/>
  <c r="W34" i="1"/>
  <c r="X34" i="1"/>
  <c r="S35" i="1"/>
  <c r="T35" i="1" s="1"/>
  <c r="U35" i="1"/>
  <c r="V35" i="1"/>
  <c r="W35" i="1"/>
  <c r="X35" i="1"/>
  <c r="S36" i="1"/>
  <c r="T36" i="1" s="1"/>
  <c r="U36" i="1"/>
  <c r="V36" i="1"/>
  <c r="W36" i="1"/>
  <c r="X36" i="1"/>
  <c r="S37" i="1"/>
  <c r="T37" i="1" s="1"/>
  <c r="U37" i="1"/>
  <c r="V37" i="1"/>
  <c r="W37" i="1"/>
  <c r="X37" i="1"/>
  <c r="S38" i="1"/>
  <c r="U38" i="1"/>
  <c r="V38" i="1"/>
  <c r="W38" i="1"/>
  <c r="X38" i="1"/>
  <c r="S39" i="1"/>
  <c r="T39" i="1" s="1"/>
  <c r="U39" i="1"/>
  <c r="V39" i="1"/>
  <c r="W39" i="1"/>
  <c r="X39" i="1"/>
  <c r="S40" i="1"/>
  <c r="T40" i="1" s="1"/>
  <c r="U40" i="1"/>
  <c r="V40" i="1"/>
  <c r="W40" i="1"/>
  <c r="X40" i="1"/>
  <c r="S41" i="1"/>
  <c r="T41" i="1" s="1"/>
  <c r="U41" i="1"/>
  <c r="V41" i="1"/>
  <c r="W41" i="1"/>
  <c r="X41" i="1"/>
  <c r="S42" i="1"/>
  <c r="U42" i="1"/>
  <c r="V42" i="1"/>
  <c r="W42" i="1"/>
  <c r="X42" i="1"/>
  <c r="S43" i="1"/>
  <c r="T43" i="1" s="1"/>
  <c r="U43" i="1"/>
  <c r="V43" i="1"/>
  <c r="W43" i="1"/>
  <c r="X43" i="1"/>
  <c r="S44" i="1"/>
  <c r="T44" i="1" s="1"/>
  <c r="U44" i="1"/>
  <c r="V44" i="1"/>
  <c r="W44" i="1"/>
  <c r="X44" i="1"/>
  <c r="S45" i="1"/>
  <c r="T45" i="1" s="1"/>
  <c r="U45" i="1"/>
  <c r="V45" i="1"/>
  <c r="W45" i="1"/>
  <c r="X45" i="1"/>
  <c r="S46" i="1"/>
  <c r="U46" i="1"/>
  <c r="V46" i="1"/>
  <c r="W46" i="1"/>
  <c r="X46" i="1"/>
  <c r="S47" i="1"/>
  <c r="T47" i="1" s="1"/>
  <c r="U47" i="1"/>
  <c r="V47" i="1"/>
  <c r="W47" i="1"/>
  <c r="X47" i="1"/>
  <c r="S48" i="1"/>
  <c r="T48" i="1" s="1"/>
  <c r="U48" i="1"/>
  <c r="V48" i="1"/>
  <c r="W48" i="1"/>
  <c r="X48" i="1"/>
  <c r="S49" i="1"/>
  <c r="T49" i="1" s="1"/>
  <c r="U49" i="1"/>
  <c r="V49" i="1"/>
  <c r="W49" i="1"/>
  <c r="X49" i="1"/>
  <c r="S50" i="1"/>
  <c r="U50" i="1"/>
  <c r="V50" i="1"/>
  <c r="W50" i="1"/>
  <c r="X50" i="1"/>
  <c r="S51" i="1"/>
  <c r="T51" i="1" s="1"/>
  <c r="U51" i="1"/>
  <c r="V51" i="1"/>
  <c r="W51" i="1"/>
  <c r="X51" i="1"/>
  <c r="S52" i="1"/>
  <c r="T52" i="1" s="1"/>
  <c r="U52" i="1"/>
  <c r="V52" i="1"/>
  <c r="W52" i="1"/>
  <c r="X52" i="1"/>
  <c r="S53" i="1"/>
  <c r="T53" i="1" s="1"/>
  <c r="U53" i="1"/>
  <c r="V53" i="1"/>
  <c r="W53" i="1"/>
  <c r="X53" i="1"/>
  <c r="S54" i="1"/>
  <c r="U54" i="1"/>
  <c r="V54" i="1"/>
  <c r="W54" i="1"/>
  <c r="X54" i="1"/>
  <c r="S55" i="1"/>
  <c r="T55" i="1" s="1"/>
  <c r="U55" i="1"/>
  <c r="V55" i="1"/>
  <c r="W55" i="1"/>
  <c r="X55" i="1"/>
  <c r="S56" i="1"/>
  <c r="T56" i="1" s="1"/>
  <c r="U56" i="1"/>
  <c r="V56" i="1"/>
  <c r="W56" i="1"/>
  <c r="X56" i="1"/>
  <c r="S57" i="1"/>
  <c r="T57" i="1" s="1"/>
  <c r="U57" i="1"/>
  <c r="V57" i="1"/>
  <c r="W57" i="1"/>
  <c r="X57" i="1"/>
  <c r="S58" i="1"/>
  <c r="U58" i="1"/>
  <c r="V58" i="1"/>
  <c r="W58" i="1"/>
  <c r="X58" i="1"/>
  <c r="S59" i="1"/>
  <c r="T59" i="1" s="1"/>
  <c r="U59" i="1"/>
  <c r="V59" i="1"/>
  <c r="W59" i="1"/>
  <c r="X59" i="1"/>
  <c r="S60" i="1"/>
  <c r="T60" i="1" s="1"/>
  <c r="U60" i="1"/>
  <c r="V60" i="1"/>
  <c r="W60" i="1"/>
  <c r="X60" i="1"/>
  <c r="S61" i="1"/>
  <c r="T61" i="1" s="1"/>
  <c r="U61" i="1"/>
  <c r="V61" i="1"/>
  <c r="W61" i="1"/>
  <c r="X61" i="1"/>
  <c r="S62" i="1"/>
  <c r="U62" i="1"/>
  <c r="V62" i="1"/>
  <c r="W62" i="1"/>
  <c r="X62" i="1"/>
  <c r="S63" i="1"/>
  <c r="T63" i="1" s="1"/>
  <c r="U63" i="1"/>
  <c r="V63" i="1"/>
  <c r="W63" i="1"/>
  <c r="X63" i="1"/>
  <c r="S64" i="1"/>
  <c r="T64" i="1" s="1"/>
  <c r="U64" i="1"/>
  <c r="V64" i="1"/>
  <c r="W64" i="1"/>
  <c r="X64" i="1"/>
  <c r="S65" i="1"/>
  <c r="T65" i="1" s="1"/>
  <c r="U65" i="1"/>
  <c r="V65" i="1"/>
  <c r="W65" i="1"/>
  <c r="X65" i="1"/>
  <c r="S66" i="1"/>
  <c r="U66" i="1"/>
  <c r="V66" i="1"/>
  <c r="W66" i="1"/>
  <c r="X66" i="1"/>
  <c r="S67" i="1"/>
  <c r="T67" i="1" s="1"/>
  <c r="U67" i="1"/>
  <c r="V67" i="1"/>
  <c r="W67" i="1"/>
  <c r="X67" i="1"/>
  <c r="S68" i="1"/>
  <c r="T68" i="1" s="1"/>
  <c r="U68" i="1"/>
  <c r="V68" i="1"/>
  <c r="W68" i="1"/>
  <c r="X68" i="1"/>
  <c r="S69" i="1"/>
  <c r="T69" i="1" s="1"/>
  <c r="U69" i="1"/>
  <c r="V69" i="1"/>
  <c r="W69" i="1"/>
  <c r="X69" i="1"/>
  <c r="S70" i="1"/>
  <c r="U70" i="1"/>
  <c r="V70" i="1"/>
  <c r="W70" i="1"/>
  <c r="X70" i="1"/>
  <c r="S71" i="1"/>
  <c r="T71" i="1" s="1"/>
  <c r="U71" i="1"/>
  <c r="V71" i="1"/>
  <c r="W71" i="1"/>
  <c r="X71" i="1"/>
  <c r="S72" i="1"/>
  <c r="T72" i="1" s="1"/>
  <c r="U72" i="1"/>
  <c r="V72" i="1"/>
  <c r="W72" i="1"/>
  <c r="X72" i="1"/>
  <c r="S73" i="1"/>
  <c r="T73" i="1" s="1"/>
  <c r="U73" i="1"/>
  <c r="V73" i="1"/>
  <c r="W73" i="1"/>
  <c r="X73" i="1"/>
  <c r="S74" i="1"/>
  <c r="U74" i="1"/>
  <c r="V74" i="1"/>
  <c r="W74" i="1"/>
  <c r="X74" i="1"/>
  <c r="S75" i="1"/>
  <c r="T75" i="1" s="1"/>
  <c r="U75" i="1"/>
  <c r="V75" i="1"/>
  <c r="W75" i="1"/>
  <c r="X75" i="1"/>
  <c r="S76" i="1"/>
  <c r="T76" i="1" s="1"/>
  <c r="U76" i="1"/>
  <c r="V76" i="1"/>
  <c r="W76" i="1"/>
  <c r="X76" i="1"/>
  <c r="S77" i="1"/>
  <c r="T77" i="1" s="1"/>
  <c r="U77" i="1"/>
  <c r="V77" i="1"/>
  <c r="W77" i="1"/>
  <c r="X77" i="1"/>
  <c r="S78" i="1"/>
  <c r="U78" i="1"/>
  <c r="V78" i="1"/>
  <c r="W78" i="1"/>
  <c r="X78" i="1"/>
  <c r="S79" i="1"/>
  <c r="T79" i="1" s="1"/>
  <c r="U79" i="1"/>
  <c r="V79" i="1"/>
  <c r="W79" i="1"/>
  <c r="X79" i="1"/>
  <c r="S80" i="1"/>
  <c r="T80" i="1" s="1"/>
  <c r="U80" i="1"/>
  <c r="V80" i="1"/>
  <c r="W80" i="1"/>
  <c r="X80" i="1"/>
  <c r="S81" i="1"/>
  <c r="T81" i="1" s="1"/>
  <c r="U81" i="1"/>
  <c r="V81" i="1"/>
  <c r="W81" i="1"/>
  <c r="X81" i="1"/>
  <c r="S82" i="1"/>
  <c r="U82" i="1"/>
  <c r="V82" i="1"/>
  <c r="W82" i="1"/>
  <c r="X82" i="1"/>
  <c r="S83" i="1"/>
  <c r="T83" i="1" s="1"/>
  <c r="U83" i="1"/>
  <c r="V83" i="1"/>
  <c r="W83" i="1"/>
  <c r="X83" i="1"/>
  <c r="S84" i="1"/>
  <c r="T84" i="1" s="1"/>
  <c r="U84" i="1"/>
  <c r="V84" i="1"/>
  <c r="W84" i="1"/>
  <c r="X84" i="1"/>
  <c r="S85" i="1"/>
  <c r="T85" i="1" s="1"/>
  <c r="U85" i="1"/>
  <c r="V85" i="1"/>
  <c r="W85" i="1"/>
  <c r="X85" i="1"/>
  <c r="S86" i="1"/>
  <c r="U86" i="1"/>
  <c r="V86" i="1"/>
  <c r="W86" i="1"/>
  <c r="X86" i="1"/>
  <c r="S87" i="1"/>
  <c r="T87" i="1" s="1"/>
  <c r="U87" i="1"/>
  <c r="V87" i="1"/>
  <c r="W87" i="1"/>
  <c r="X87" i="1"/>
  <c r="S88" i="1"/>
  <c r="T88" i="1" s="1"/>
  <c r="U88" i="1"/>
  <c r="V88" i="1"/>
  <c r="W88" i="1"/>
  <c r="X88" i="1"/>
  <c r="S89" i="1"/>
  <c r="T89" i="1" s="1"/>
  <c r="U89" i="1"/>
  <c r="V89" i="1"/>
  <c r="W89" i="1"/>
  <c r="X89" i="1"/>
  <c r="S90" i="1"/>
  <c r="U90" i="1"/>
  <c r="V90" i="1"/>
  <c r="W90" i="1"/>
  <c r="X90" i="1"/>
  <c r="S91" i="1"/>
  <c r="T91" i="1" s="1"/>
  <c r="U91" i="1"/>
  <c r="V91" i="1"/>
  <c r="W91" i="1"/>
  <c r="X91" i="1"/>
  <c r="S92" i="1"/>
  <c r="T92" i="1" s="1"/>
  <c r="U92" i="1"/>
  <c r="V92" i="1"/>
  <c r="W92" i="1"/>
  <c r="X92" i="1"/>
  <c r="S93" i="1"/>
  <c r="T93" i="1" s="1"/>
  <c r="U93" i="1"/>
  <c r="V93" i="1"/>
  <c r="W93" i="1"/>
  <c r="X93" i="1"/>
  <c r="S94" i="1"/>
  <c r="U94" i="1"/>
  <c r="V94" i="1"/>
  <c r="W94" i="1"/>
  <c r="X94" i="1"/>
  <c r="S95" i="1"/>
  <c r="T95" i="1" s="1"/>
  <c r="U95" i="1"/>
  <c r="V95" i="1"/>
  <c r="W95" i="1"/>
  <c r="X95" i="1"/>
  <c r="S96" i="1"/>
  <c r="T96" i="1" s="1"/>
  <c r="U96" i="1"/>
  <c r="V96" i="1"/>
  <c r="W96" i="1"/>
  <c r="X96" i="1"/>
  <c r="S97" i="1"/>
  <c r="T97" i="1" s="1"/>
  <c r="U97" i="1"/>
  <c r="V97" i="1"/>
  <c r="W97" i="1"/>
  <c r="X97" i="1"/>
  <c r="S98" i="1"/>
  <c r="U98" i="1"/>
  <c r="V98" i="1"/>
  <c r="W98" i="1"/>
  <c r="X98" i="1"/>
  <c r="S99" i="1"/>
  <c r="T99" i="1" s="1"/>
  <c r="U99" i="1"/>
  <c r="V99" i="1"/>
  <c r="W99" i="1"/>
  <c r="X99" i="1"/>
  <c r="S100" i="1"/>
  <c r="T100" i="1" s="1"/>
  <c r="U100" i="1"/>
  <c r="V100" i="1"/>
  <c r="W100" i="1"/>
  <c r="X100" i="1"/>
  <c r="S101" i="1"/>
  <c r="T101" i="1" s="1"/>
  <c r="U101" i="1"/>
  <c r="V101" i="1"/>
  <c r="W101" i="1"/>
  <c r="X101" i="1"/>
  <c r="S102" i="1"/>
  <c r="U102" i="1"/>
  <c r="V102" i="1"/>
  <c r="W102" i="1"/>
  <c r="X102" i="1"/>
  <c r="S103" i="1"/>
  <c r="T103" i="1" s="1"/>
  <c r="U103" i="1"/>
  <c r="V103" i="1"/>
  <c r="W103" i="1"/>
  <c r="X103" i="1"/>
  <c r="S104" i="1"/>
  <c r="T104" i="1" s="1"/>
  <c r="U104" i="1"/>
  <c r="V104" i="1"/>
  <c r="W104" i="1"/>
  <c r="X104" i="1"/>
  <c r="S105" i="1"/>
  <c r="T105" i="1" s="1"/>
  <c r="U105" i="1"/>
  <c r="V105" i="1"/>
  <c r="W105" i="1"/>
  <c r="X105" i="1"/>
  <c r="S106" i="1"/>
  <c r="U106" i="1"/>
  <c r="V106" i="1"/>
  <c r="W106" i="1"/>
  <c r="X106" i="1"/>
  <c r="S107" i="1"/>
  <c r="T107" i="1" s="1"/>
  <c r="U107" i="1"/>
  <c r="V107" i="1"/>
  <c r="W107" i="1"/>
  <c r="X107" i="1"/>
  <c r="S108" i="1"/>
  <c r="T108" i="1" s="1"/>
  <c r="U108" i="1"/>
  <c r="V108" i="1"/>
  <c r="W108" i="1"/>
  <c r="X108" i="1"/>
  <c r="S109" i="1"/>
  <c r="T109" i="1" s="1"/>
  <c r="U109" i="1"/>
  <c r="V109" i="1"/>
  <c r="W109" i="1"/>
  <c r="X109" i="1"/>
  <c r="S110" i="1"/>
  <c r="U110" i="1"/>
  <c r="V110" i="1"/>
  <c r="W110" i="1"/>
  <c r="X110" i="1"/>
  <c r="S111" i="1"/>
  <c r="T111" i="1" s="1"/>
  <c r="U111" i="1"/>
  <c r="V111" i="1"/>
  <c r="W111" i="1"/>
  <c r="X111" i="1"/>
  <c r="S112" i="1"/>
  <c r="T112" i="1" s="1"/>
  <c r="U112" i="1"/>
  <c r="V112" i="1"/>
  <c r="W112" i="1"/>
  <c r="X112" i="1"/>
  <c r="S113" i="1"/>
  <c r="T113" i="1" s="1"/>
  <c r="U113" i="1"/>
  <c r="V113" i="1"/>
  <c r="W113" i="1"/>
  <c r="X113" i="1"/>
  <c r="S114" i="1"/>
  <c r="U114" i="1"/>
  <c r="V114" i="1"/>
  <c r="W114" i="1"/>
  <c r="X114" i="1"/>
  <c r="S115" i="1"/>
  <c r="T115" i="1" s="1"/>
  <c r="U115" i="1"/>
  <c r="V115" i="1"/>
  <c r="W115" i="1"/>
  <c r="X115" i="1"/>
  <c r="S116" i="1"/>
  <c r="T116" i="1" s="1"/>
  <c r="U116" i="1"/>
  <c r="V116" i="1"/>
  <c r="W116" i="1"/>
  <c r="X116" i="1"/>
  <c r="S117" i="1"/>
  <c r="T117" i="1" s="1"/>
  <c r="U117" i="1"/>
  <c r="V117" i="1"/>
  <c r="W117" i="1"/>
  <c r="X117" i="1"/>
  <c r="S118" i="1"/>
  <c r="U118" i="1"/>
  <c r="V118" i="1"/>
  <c r="W118" i="1"/>
  <c r="X118" i="1"/>
  <c r="S119" i="1"/>
  <c r="T119" i="1" s="1"/>
  <c r="U119" i="1"/>
  <c r="V119" i="1"/>
  <c r="W119" i="1"/>
  <c r="X119" i="1"/>
  <c r="S120" i="1"/>
  <c r="T120" i="1" s="1"/>
  <c r="U120" i="1"/>
  <c r="V120" i="1"/>
  <c r="W120" i="1"/>
  <c r="X120" i="1"/>
  <c r="S121" i="1"/>
  <c r="T121" i="1" s="1"/>
  <c r="U121" i="1"/>
  <c r="V121" i="1"/>
  <c r="W121" i="1"/>
  <c r="X121" i="1"/>
  <c r="S122" i="1"/>
  <c r="U122" i="1"/>
  <c r="V122" i="1"/>
  <c r="W122" i="1"/>
  <c r="X122" i="1"/>
  <c r="S123" i="1"/>
  <c r="T123" i="1" s="1"/>
  <c r="U123" i="1"/>
  <c r="V123" i="1"/>
  <c r="W123" i="1"/>
  <c r="X123" i="1"/>
  <c r="S124" i="1"/>
  <c r="T124" i="1" s="1"/>
  <c r="U124" i="1"/>
  <c r="V124" i="1"/>
  <c r="W124" i="1"/>
  <c r="X124" i="1"/>
  <c r="S125" i="1"/>
  <c r="T125" i="1" s="1"/>
  <c r="U125" i="1"/>
  <c r="V125" i="1"/>
  <c r="W125" i="1"/>
  <c r="X125" i="1"/>
  <c r="S126" i="1"/>
  <c r="U126" i="1"/>
  <c r="V126" i="1"/>
  <c r="W126" i="1"/>
  <c r="X126" i="1"/>
  <c r="S127" i="1"/>
  <c r="T127" i="1" s="1"/>
  <c r="U127" i="1"/>
  <c r="V127" i="1"/>
  <c r="W127" i="1"/>
  <c r="X127" i="1"/>
  <c r="S128" i="1"/>
  <c r="T128" i="1" s="1"/>
  <c r="U128" i="1"/>
  <c r="V128" i="1"/>
  <c r="W128" i="1"/>
  <c r="X128" i="1"/>
  <c r="S129" i="1"/>
  <c r="T129" i="1" s="1"/>
  <c r="U129" i="1"/>
  <c r="V129" i="1"/>
  <c r="W129" i="1"/>
  <c r="X129" i="1"/>
  <c r="S130" i="1"/>
  <c r="U130" i="1"/>
  <c r="V130" i="1"/>
  <c r="W130" i="1"/>
  <c r="X130" i="1"/>
  <c r="S131" i="1"/>
  <c r="T131" i="1" s="1"/>
  <c r="U131" i="1"/>
  <c r="V131" i="1"/>
  <c r="W131" i="1"/>
  <c r="X131" i="1"/>
  <c r="S132" i="1"/>
  <c r="T132" i="1" s="1"/>
  <c r="U132" i="1"/>
  <c r="V132" i="1"/>
  <c r="W132" i="1"/>
  <c r="X132" i="1"/>
  <c r="S133" i="1"/>
  <c r="T133" i="1" s="1"/>
  <c r="U133" i="1"/>
  <c r="V133" i="1"/>
  <c r="W133" i="1"/>
  <c r="X133" i="1"/>
  <c r="S134" i="1"/>
  <c r="U134" i="1"/>
  <c r="V134" i="1"/>
  <c r="W134" i="1"/>
  <c r="X134" i="1"/>
  <c r="S135" i="1"/>
  <c r="T135" i="1" s="1"/>
  <c r="U135" i="1"/>
  <c r="V135" i="1"/>
  <c r="W135" i="1"/>
  <c r="X135" i="1"/>
  <c r="S136" i="1"/>
  <c r="T136" i="1" s="1"/>
  <c r="U136" i="1"/>
  <c r="V136" i="1"/>
  <c r="W136" i="1"/>
  <c r="X136" i="1"/>
  <c r="S137" i="1"/>
  <c r="T137" i="1" s="1"/>
  <c r="U137" i="1"/>
  <c r="V137" i="1"/>
  <c r="W137" i="1"/>
  <c r="X137" i="1"/>
  <c r="S138" i="1"/>
  <c r="U138" i="1"/>
  <c r="V138" i="1"/>
  <c r="W138" i="1"/>
  <c r="X138" i="1"/>
  <c r="S139" i="1"/>
  <c r="T139" i="1" s="1"/>
  <c r="U139" i="1"/>
  <c r="V139" i="1"/>
  <c r="W139" i="1"/>
  <c r="X139" i="1"/>
  <c r="S140" i="1"/>
  <c r="T140" i="1" s="1"/>
  <c r="U140" i="1"/>
  <c r="V140" i="1"/>
  <c r="W140" i="1"/>
  <c r="X140" i="1"/>
  <c r="S141" i="1"/>
  <c r="T141" i="1" s="1"/>
  <c r="U141" i="1"/>
  <c r="V141" i="1"/>
  <c r="W141" i="1"/>
  <c r="X141" i="1"/>
  <c r="S142" i="1"/>
  <c r="U142" i="1"/>
  <c r="V142" i="1"/>
  <c r="W142" i="1"/>
  <c r="X142" i="1"/>
  <c r="S143" i="1"/>
  <c r="T143" i="1" s="1"/>
  <c r="U143" i="1"/>
  <c r="V143" i="1"/>
  <c r="W143" i="1"/>
  <c r="X143" i="1"/>
  <c r="S144" i="1"/>
  <c r="T144" i="1" s="1"/>
  <c r="U144" i="1"/>
  <c r="V144" i="1"/>
  <c r="W144" i="1"/>
  <c r="X144" i="1"/>
  <c r="S145" i="1"/>
  <c r="T145" i="1" s="1"/>
  <c r="U145" i="1"/>
  <c r="V145" i="1"/>
  <c r="W145" i="1"/>
  <c r="X145" i="1"/>
  <c r="S146" i="1"/>
  <c r="U146" i="1"/>
  <c r="V146" i="1"/>
  <c r="W146" i="1"/>
  <c r="X146" i="1"/>
  <c r="S147" i="1"/>
  <c r="T147" i="1" s="1"/>
  <c r="U147" i="1"/>
  <c r="V147" i="1"/>
  <c r="W147" i="1"/>
  <c r="X147" i="1"/>
  <c r="S148" i="1"/>
  <c r="T148" i="1" s="1"/>
  <c r="U148" i="1"/>
  <c r="V148" i="1"/>
  <c r="W148" i="1"/>
  <c r="X148" i="1"/>
  <c r="S149" i="1"/>
  <c r="T149" i="1" s="1"/>
  <c r="U149" i="1"/>
  <c r="V149" i="1"/>
  <c r="W149" i="1"/>
  <c r="X149" i="1"/>
  <c r="S150" i="1"/>
  <c r="U150" i="1"/>
  <c r="V150" i="1"/>
  <c r="W150" i="1"/>
  <c r="X150" i="1"/>
  <c r="S151" i="1"/>
  <c r="T151" i="1" s="1"/>
  <c r="U151" i="1"/>
  <c r="V151" i="1"/>
  <c r="W151" i="1"/>
  <c r="X151" i="1"/>
  <c r="S152" i="1"/>
  <c r="T152" i="1" s="1"/>
  <c r="U152" i="1"/>
  <c r="V152" i="1"/>
  <c r="W152" i="1"/>
  <c r="X152" i="1"/>
  <c r="S153" i="1"/>
  <c r="T153" i="1" s="1"/>
  <c r="U153" i="1"/>
  <c r="V153" i="1"/>
  <c r="W153" i="1"/>
  <c r="X153" i="1"/>
  <c r="S154" i="1"/>
  <c r="U154" i="1"/>
  <c r="V154" i="1"/>
  <c r="W154" i="1"/>
  <c r="X154" i="1"/>
  <c r="S155" i="1"/>
  <c r="T155" i="1" s="1"/>
  <c r="U155" i="1"/>
  <c r="V155" i="1"/>
  <c r="W155" i="1"/>
  <c r="X155" i="1"/>
  <c r="S156" i="1"/>
  <c r="T156" i="1" s="1"/>
  <c r="U156" i="1"/>
  <c r="V156" i="1"/>
  <c r="W156" i="1"/>
  <c r="X156" i="1"/>
  <c r="S157" i="1"/>
  <c r="T157" i="1" s="1"/>
  <c r="U157" i="1"/>
  <c r="V157" i="1"/>
  <c r="W157" i="1"/>
  <c r="X157" i="1"/>
  <c r="S158" i="1"/>
  <c r="U158" i="1"/>
  <c r="V158" i="1"/>
  <c r="W158" i="1"/>
  <c r="X158" i="1"/>
  <c r="S159" i="1"/>
  <c r="T159" i="1" s="1"/>
  <c r="U159" i="1"/>
  <c r="V159" i="1"/>
  <c r="W159" i="1"/>
  <c r="X159" i="1"/>
  <c r="S160" i="1"/>
  <c r="T160" i="1" s="1"/>
  <c r="U160" i="1"/>
  <c r="V160" i="1"/>
  <c r="W160" i="1"/>
  <c r="X160" i="1"/>
  <c r="S161" i="1"/>
  <c r="T161" i="1" s="1"/>
  <c r="U161" i="1"/>
  <c r="V161" i="1"/>
  <c r="W161" i="1"/>
  <c r="X161" i="1"/>
  <c r="S162" i="1"/>
  <c r="U162" i="1"/>
  <c r="V162" i="1"/>
  <c r="W162" i="1"/>
  <c r="X162" i="1"/>
  <c r="S163" i="1"/>
  <c r="T163" i="1" s="1"/>
  <c r="U163" i="1"/>
  <c r="V163" i="1"/>
  <c r="W163" i="1"/>
  <c r="X163" i="1"/>
  <c r="S164" i="1"/>
  <c r="T164" i="1" s="1"/>
  <c r="U164" i="1"/>
  <c r="V164" i="1"/>
  <c r="W164" i="1"/>
  <c r="X164" i="1"/>
  <c r="S165" i="1"/>
  <c r="T165" i="1" s="1"/>
  <c r="U165" i="1"/>
  <c r="V165" i="1"/>
  <c r="W165" i="1"/>
  <c r="X165" i="1"/>
  <c r="S166" i="1"/>
  <c r="U166" i="1"/>
  <c r="V166" i="1"/>
  <c r="W166" i="1"/>
  <c r="X166" i="1"/>
  <c r="S167" i="1"/>
  <c r="T167" i="1" s="1"/>
  <c r="U167" i="1"/>
  <c r="V167" i="1"/>
  <c r="W167" i="1"/>
  <c r="X167" i="1"/>
  <c r="S168" i="1"/>
  <c r="T168" i="1" s="1"/>
  <c r="U168" i="1"/>
  <c r="V168" i="1"/>
  <c r="W168" i="1"/>
  <c r="X168" i="1"/>
  <c r="S169" i="1"/>
  <c r="T169" i="1" s="1"/>
  <c r="U169" i="1"/>
  <c r="V169" i="1"/>
  <c r="W169" i="1"/>
  <c r="X169" i="1"/>
  <c r="S170" i="1"/>
  <c r="U170" i="1"/>
  <c r="V170" i="1"/>
  <c r="W170" i="1"/>
  <c r="X170" i="1"/>
  <c r="S171" i="1"/>
  <c r="T171" i="1" s="1"/>
  <c r="U171" i="1"/>
  <c r="V171" i="1"/>
  <c r="W171" i="1"/>
  <c r="X171" i="1"/>
  <c r="X2" i="1"/>
  <c r="W2" i="1"/>
  <c r="V2" i="1"/>
  <c r="U2" i="1"/>
  <c r="S2" i="1"/>
  <c r="T2" i="1" s="1"/>
</calcChain>
</file>

<file path=xl/sharedStrings.xml><?xml version="1.0" encoding="utf-8"?>
<sst xmlns="http://schemas.openxmlformats.org/spreadsheetml/2006/main" count="31" uniqueCount="31">
  <si>
    <t>cLambda</t>
  </si>
  <si>
    <t>rate_2Y</t>
  </si>
  <si>
    <t>rate_3Y</t>
  </si>
  <si>
    <t>rate_4Y</t>
  </si>
  <si>
    <t>rate_5Y</t>
  </si>
  <si>
    <t>rate_6Y</t>
  </si>
  <si>
    <t>rate_7Y</t>
  </si>
  <si>
    <t>rate_8Y</t>
  </si>
  <si>
    <t>rate_9Y</t>
  </si>
  <si>
    <t>rate_10Y</t>
  </si>
  <si>
    <t>rate_12Y</t>
  </si>
  <si>
    <t>rate_15Y</t>
  </si>
  <si>
    <t>rate_20Y</t>
  </si>
  <si>
    <t>rate_30Y</t>
  </si>
  <si>
    <t>beta0</t>
  </si>
  <si>
    <t>beta1</t>
  </si>
  <si>
    <t>beta2</t>
  </si>
  <si>
    <t>date</t>
  </si>
  <si>
    <t>Pribor12M</t>
  </si>
  <si>
    <t>CPI</t>
  </si>
  <si>
    <t>EURCZK</t>
  </si>
  <si>
    <t>EURIBOR</t>
  </si>
  <si>
    <t>CNBrepo</t>
  </si>
  <si>
    <t>PriborSpread</t>
  </si>
  <si>
    <t>RealGDP</t>
  </si>
  <si>
    <t>IndProd</t>
  </si>
  <si>
    <t>GovDebt</t>
  </si>
  <si>
    <t>y2Yforecast</t>
  </si>
  <si>
    <t>y3Mforecast</t>
  </si>
  <si>
    <t>y10Yforecast</t>
  </si>
  <si>
    <t>ImpFwd1Y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</si>
</sst>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4" fontId="0" fillId="0" borderId="0" xfId="0" applyNumberFormat="1"/>
    <xf numFmtId="9" fontId="0" fillId="0" borderId="1" xfId="1" applyFont="1" applyBorder="1"/>
    <xf numFmtId="9" fontId="0" fillId="0" borderId="0" xfId="1" applyFont="1" applyBorder="1"/>
    <xf numFmtId="9" fontId="0" fillId="0" borderId="2" xfId="1" applyFont="1" applyBorder="1"/>
    <xf numFmtId="10" fontId="0" fillId="0" borderId="1" xfId="1" applyNumberFormat="1" applyFont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5" xfId="1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0" fontId="0" fillId="0" borderId="0" xfId="0" applyAlignment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ke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List2"/>
      <sheetName val="List3"/>
    </sheetNames>
    <sheetDataSet>
      <sheetData sheetId="0">
        <row r="1">
          <cell r="A1" t="str">
            <v>Date</v>
          </cell>
          <cell r="B1" t="str">
            <v>Pribor12M</v>
          </cell>
          <cell r="C1" t="str">
            <v>CPI</v>
          </cell>
          <cell r="D1" t="str">
            <v>EURCZK</v>
          </cell>
          <cell r="E1" t="str">
            <v>EURIBOR</v>
          </cell>
          <cell r="F1" t="str">
            <v>CNB repo</v>
          </cell>
          <cell r="G1" t="str">
            <v>2YBYF</v>
          </cell>
          <cell r="H1" t="str">
            <v>3MBYF</v>
          </cell>
          <cell r="I1" t="str">
            <v>10YBYF</v>
          </cell>
          <cell r="J1" t="str">
            <v>12YImpFwd</v>
          </cell>
          <cell r="K1" t="str">
            <v>RealGDP</v>
          </cell>
          <cell r="L1" t="str">
            <v>IndProd</v>
          </cell>
          <cell r="M1" t="str">
            <v>GovDebt</v>
          </cell>
        </row>
        <row r="2">
          <cell r="A2">
            <v>37653</v>
          </cell>
          <cell r="B2">
            <v>2.58</v>
          </cell>
          <cell r="C2">
            <v>-0.4</v>
          </cell>
          <cell r="D2">
            <v>31.495999999999999</v>
          </cell>
          <cell r="E2">
            <v>2.6360000000000001</v>
          </cell>
          <cell r="F2">
            <v>2.5</v>
          </cell>
          <cell r="G2" t="e">
            <v>#N/A</v>
          </cell>
          <cell r="H2" t="e">
            <v>#N/A</v>
          </cell>
          <cell r="I2" t="e">
            <v>#N/A</v>
          </cell>
          <cell r="J2" t="e">
            <v>#N/A</v>
          </cell>
          <cell r="K2" t="e">
            <v>#N/A</v>
          </cell>
          <cell r="L2">
            <v>-2.6</v>
          </cell>
          <cell r="M2" t="e">
            <v>#N/A</v>
          </cell>
        </row>
        <row r="3">
          <cell r="A3">
            <v>37681</v>
          </cell>
          <cell r="B3">
            <v>2.35</v>
          </cell>
          <cell r="C3">
            <v>-0.4</v>
          </cell>
          <cell r="D3">
            <v>31.824999999999999</v>
          </cell>
          <cell r="E3">
            <v>2.4119999999999999</v>
          </cell>
          <cell r="F3">
            <v>2.5</v>
          </cell>
          <cell r="G3" t="e">
            <v>#N/A</v>
          </cell>
          <cell r="H3" t="e">
            <v>#N/A</v>
          </cell>
          <cell r="I3" t="e">
            <v>#N/A</v>
          </cell>
          <cell r="J3" t="e">
            <v>#N/A</v>
          </cell>
          <cell r="K3" t="e">
            <v>#N/A</v>
          </cell>
          <cell r="L3">
            <v>-1.1000000000000001</v>
          </cell>
          <cell r="M3" t="e">
            <v>#N/A</v>
          </cell>
        </row>
        <row r="4">
          <cell r="A4">
            <v>37712</v>
          </cell>
          <cell r="B4">
            <v>2.4</v>
          </cell>
          <cell r="C4">
            <v>-0.4</v>
          </cell>
          <cell r="D4">
            <v>32.052</v>
          </cell>
          <cell r="E4">
            <v>2.3940000000000001</v>
          </cell>
          <cell r="F4">
            <v>2.5</v>
          </cell>
          <cell r="G4" t="e">
            <v>#N/A</v>
          </cell>
          <cell r="H4" t="e">
            <v>#N/A</v>
          </cell>
          <cell r="I4" t="e">
            <v>#N/A</v>
          </cell>
          <cell r="J4" t="e">
            <v>#N/A</v>
          </cell>
          <cell r="K4">
            <v>2.9</v>
          </cell>
          <cell r="L4">
            <v>0</v>
          </cell>
          <cell r="M4" t="e">
            <v>#N/A</v>
          </cell>
        </row>
        <row r="5">
          <cell r="A5">
            <v>37742</v>
          </cell>
          <cell r="B5">
            <v>2.48</v>
          </cell>
          <cell r="C5">
            <v>-0.1</v>
          </cell>
          <cell r="D5">
            <v>31.486999999999998</v>
          </cell>
          <cell r="E5">
            <v>2.423</v>
          </cell>
          <cell r="F5">
            <v>2.5</v>
          </cell>
          <cell r="G5" t="e">
            <v>#N/A</v>
          </cell>
          <cell r="H5" t="e">
            <v>#N/A</v>
          </cell>
          <cell r="I5" t="e">
            <v>#N/A</v>
          </cell>
          <cell r="J5" t="e">
            <v>#N/A</v>
          </cell>
          <cell r="K5">
            <v>2.9</v>
          </cell>
          <cell r="L5">
            <v>2.1</v>
          </cell>
          <cell r="M5" t="e">
            <v>#N/A</v>
          </cell>
        </row>
        <row r="6">
          <cell r="A6">
            <v>37773</v>
          </cell>
          <cell r="B6">
            <v>2.38</v>
          </cell>
          <cell r="C6">
            <v>0</v>
          </cell>
          <cell r="D6">
            <v>31.373000000000001</v>
          </cell>
          <cell r="E6">
            <v>2.1419999999999999</v>
          </cell>
          <cell r="F6">
            <v>2.5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>
            <v>2.9</v>
          </cell>
          <cell r="L6">
            <v>-1.9</v>
          </cell>
          <cell r="M6" t="e">
            <v>#N/A</v>
          </cell>
        </row>
        <row r="7">
          <cell r="A7">
            <v>37803</v>
          </cell>
          <cell r="B7">
            <v>2.21</v>
          </cell>
          <cell r="C7">
            <v>0.3</v>
          </cell>
          <cell r="D7">
            <v>31.61</v>
          </cell>
          <cell r="E7">
            <v>2.06</v>
          </cell>
          <cell r="F7">
            <v>2.25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>
            <v>3.5</v>
          </cell>
          <cell r="L7">
            <v>1.1000000000000001</v>
          </cell>
          <cell r="M7" t="e">
            <v>#N/A</v>
          </cell>
        </row>
        <row r="8">
          <cell r="A8">
            <v>37834</v>
          </cell>
          <cell r="B8">
            <v>2.27</v>
          </cell>
          <cell r="C8">
            <v>-0.1</v>
          </cell>
          <cell r="D8">
            <v>32.341999999999999</v>
          </cell>
          <cell r="E8">
            <v>2.1120000000000001</v>
          </cell>
          <cell r="F8">
            <v>2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>
            <v>3.5</v>
          </cell>
          <cell r="L8">
            <v>-0.4</v>
          </cell>
          <cell r="M8" t="e">
            <v>#N/A</v>
          </cell>
        </row>
        <row r="9">
          <cell r="A9">
            <v>37865</v>
          </cell>
          <cell r="B9">
            <v>2.13</v>
          </cell>
          <cell r="C9">
            <v>-0.1</v>
          </cell>
          <cell r="D9">
            <v>32.47</v>
          </cell>
          <cell r="E9">
            <v>2.3149999999999999</v>
          </cell>
          <cell r="F9">
            <v>2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>
            <v>3.5</v>
          </cell>
          <cell r="L9">
            <v>2.4</v>
          </cell>
          <cell r="M9" t="e">
            <v>#N/A</v>
          </cell>
        </row>
        <row r="10">
          <cell r="A10">
            <v>37895</v>
          </cell>
          <cell r="B10">
            <v>2.19</v>
          </cell>
          <cell r="C10">
            <v>0</v>
          </cell>
          <cell r="D10">
            <v>31.898</v>
          </cell>
          <cell r="E10">
            <v>2.13</v>
          </cell>
          <cell r="F10">
            <v>2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>
            <v>4</v>
          </cell>
          <cell r="L10">
            <v>1</v>
          </cell>
          <cell r="M10" t="e">
            <v>#N/A</v>
          </cell>
        </row>
        <row r="11">
          <cell r="A11">
            <v>37926</v>
          </cell>
          <cell r="B11">
            <v>2.2000000000000002</v>
          </cell>
          <cell r="C11">
            <v>0.4</v>
          </cell>
          <cell r="D11">
            <v>32.027999999999999</v>
          </cell>
          <cell r="E11">
            <v>2.3860000000000001</v>
          </cell>
          <cell r="F11">
            <v>2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>
            <v>4</v>
          </cell>
          <cell r="L11">
            <v>-0.1</v>
          </cell>
          <cell r="M11" t="e">
            <v>#N/A</v>
          </cell>
        </row>
        <row r="12">
          <cell r="A12">
            <v>37956</v>
          </cell>
          <cell r="B12">
            <v>2.27</v>
          </cell>
          <cell r="C12">
            <v>1</v>
          </cell>
          <cell r="D12">
            <v>32.018000000000001</v>
          </cell>
          <cell r="E12">
            <v>2.4699999999999998</v>
          </cell>
          <cell r="F12">
            <v>2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>
            <v>4</v>
          </cell>
          <cell r="L12">
            <v>3</v>
          </cell>
          <cell r="M12" t="e">
            <v>#N/A</v>
          </cell>
        </row>
        <row r="13">
          <cell r="A13">
            <v>37987</v>
          </cell>
          <cell r="B13">
            <v>2.36</v>
          </cell>
          <cell r="C13">
            <v>1</v>
          </cell>
          <cell r="D13">
            <v>32.393000000000001</v>
          </cell>
          <cell r="E13">
            <v>2.3050000000000002</v>
          </cell>
          <cell r="F13">
            <v>2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>
            <v>4</v>
          </cell>
          <cell r="L13">
            <v>2.2000000000000002</v>
          </cell>
          <cell r="M13">
            <v>29.7</v>
          </cell>
        </row>
        <row r="14">
          <cell r="A14">
            <v>38018</v>
          </cell>
          <cell r="B14">
            <v>2.2999999999999998</v>
          </cell>
          <cell r="C14">
            <v>2.2999999999999998</v>
          </cell>
          <cell r="D14">
            <v>33.341000000000001</v>
          </cell>
          <cell r="E14">
            <v>2.2629999999999999</v>
          </cell>
          <cell r="F14">
            <v>2</v>
          </cell>
          <cell r="G14" t="e">
            <v>#N/A</v>
          </cell>
          <cell r="H14" t="e">
            <v>#N/A</v>
          </cell>
          <cell r="I14" t="e">
            <v>#N/A</v>
          </cell>
          <cell r="J14" t="e">
            <v>#N/A</v>
          </cell>
          <cell r="K14">
            <v>4</v>
          </cell>
          <cell r="L14">
            <v>-0.7</v>
          </cell>
          <cell r="M14">
            <v>29.7</v>
          </cell>
        </row>
        <row r="15">
          <cell r="A15">
            <v>38047</v>
          </cell>
          <cell r="B15">
            <v>2.33</v>
          </cell>
          <cell r="C15">
            <v>2.2999999999999998</v>
          </cell>
          <cell r="D15">
            <v>32.578000000000003</v>
          </cell>
          <cell r="E15">
            <v>2.0859999999999999</v>
          </cell>
          <cell r="F15">
            <v>2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>
            <v>4</v>
          </cell>
          <cell r="L15">
            <v>0.7</v>
          </cell>
          <cell r="M15">
            <v>29.7</v>
          </cell>
        </row>
        <row r="16">
          <cell r="A16">
            <v>38078</v>
          </cell>
          <cell r="B16">
            <v>2.2800000000000002</v>
          </cell>
          <cell r="C16">
            <v>2.5</v>
          </cell>
          <cell r="D16">
            <v>32.83</v>
          </cell>
          <cell r="E16">
            <v>1.9830000000000001</v>
          </cell>
          <cell r="F16">
            <v>2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>
            <v>4.0999999999999996</v>
          </cell>
          <cell r="L16">
            <v>1.2</v>
          </cell>
          <cell r="M16">
            <v>29.7</v>
          </cell>
        </row>
        <row r="17">
          <cell r="A17">
            <v>38108</v>
          </cell>
          <cell r="B17">
            <v>2.46</v>
          </cell>
          <cell r="C17">
            <v>2.2999999999999998</v>
          </cell>
          <cell r="D17">
            <v>32.546999999999997</v>
          </cell>
          <cell r="E17">
            <v>2.2389999999999999</v>
          </cell>
          <cell r="F17">
            <v>2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>
            <v>4.0999999999999996</v>
          </cell>
          <cell r="L17">
            <v>2.1</v>
          </cell>
          <cell r="M17">
            <v>29.7</v>
          </cell>
        </row>
        <row r="18">
          <cell r="A18">
            <v>38139</v>
          </cell>
          <cell r="B18">
            <v>2.65</v>
          </cell>
          <cell r="C18">
            <v>2.7</v>
          </cell>
          <cell r="D18">
            <v>31.675000000000001</v>
          </cell>
          <cell r="E18">
            <v>2.3069999999999999</v>
          </cell>
          <cell r="F18">
            <v>2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>
            <v>4.0999999999999996</v>
          </cell>
          <cell r="L18">
            <v>-0.8</v>
          </cell>
          <cell r="M18">
            <v>29.7</v>
          </cell>
        </row>
        <row r="19">
          <cell r="A19">
            <v>38169</v>
          </cell>
          <cell r="B19">
            <v>3.01</v>
          </cell>
          <cell r="C19">
            <v>2.9</v>
          </cell>
          <cell r="D19">
            <v>31.92</v>
          </cell>
          <cell r="E19">
            <v>2.4260000000000002</v>
          </cell>
          <cell r="F19">
            <v>2.25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>
            <v>4.2</v>
          </cell>
          <cell r="L19">
            <v>0.1</v>
          </cell>
          <cell r="M19">
            <v>29.7</v>
          </cell>
        </row>
        <row r="20">
          <cell r="A20">
            <v>38200</v>
          </cell>
          <cell r="B20">
            <v>2.96</v>
          </cell>
          <cell r="C20">
            <v>3.2</v>
          </cell>
          <cell r="D20">
            <v>31.667000000000002</v>
          </cell>
          <cell r="E20">
            <v>2.387</v>
          </cell>
          <cell r="F20">
            <v>2.25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>
            <v>4.2</v>
          </cell>
          <cell r="L20">
            <v>1.7</v>
          </cell>
          <cell r="M20">
            <v>29.7</v>
          </cell>
        </row>
        <row r="21">
          <cell r="A21">
            <v>38231</v>
          </cell>
          <cell r="B21">
            <v>3.1</v>
          </cell>
          <cell r="C21">
            <v>3.4</v>
          </cell>
          <cell r="D21">
            <v>31.85</v>
          </cell>
          <cell r="E21">
            <v>2.2959999999999998</v>
          </cell>
          <cell r="F21">
            <v>2.5</v>
          </cell>
          <cell r="G21" t="e">
            <v>#N/A</v>
          </cell>
          <cell r="H21" t="e">
            <v>#N/A</v>
          </cell>
          <cell r="I21" t="e">
            <v>#N/A</v>
          </cell>
          <cell r="J21" t="e">
            <v>#N/A</v>
          </cell>
          <cell r="K21">
            <v>4.2</v>
          </cell>
          <cell r="L21">
            <v>-0.4</v>
          </cell>
          <cell r="M21">
            <v>29.7</v>
          </cell>
        </row>
        <row r="22">
          <cell r="A22">
            <v>38261</v>
          </cell>
          <cell r="B22">
            <v>3.25</v>
          </cell>
          <cell r="C22">
            <v>3</v>
          </cell>
          <cell r="D22">
            <v>31.558</v>
          </cell>
          <cell r="E22">
            <v>2.3919999999999999</v>
          </cell>
          <cell r="F22">
            <v>2.5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>
            <v>4.9000000000000004</v>
          </cell>
          <cell r="L22">
            <v>0.1</v>
          </cell>
          <cell r="M22">
            <v>29.7</v>
          </cell>
        </row>
        <row r="23">
          <cell r="A23">
            <v>38292</v>
          </cell>
          <cell r="B23">
            <v>2.92</v>
          </cell>
          <cell r="C23">
            <v>3.5</v>
          </cell>
          <cell r="D23">
            <v>31.5</v>
          </cell>
          <cell r="E23">
            <v>2.3069999999999999</v>
          </cell>
          <cell r="F23">
            <v>2.5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>
            <v>4.9000000000000004</v>
          </cell>
          <cell r="L23">
            <v>1.1000000000000001</v>
          </cell>
          <cell r="M23">
            <v>29.7</v>
          </cell>
        </row>
        <row r="24">
          <cell r="A24">
            <v>38322</v>
          </cell>
          <cell r="B24">
            <v>2.9</v>
          </cell>
          <cell r="C24">
            <v>2.9</v>
          </cell>
          <cell r="D24">
            <v>31.01</v>
          </cell>
          <cell r="E24">
            <v>2.302</v>
          </cell>
          <cell r="F24">
            <v>2.5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>
            <v>4.9000000000000004</v>
          </cell>
          <cell r="L24">
            <v>0.4</v>
          </cell>
          <cell r="M24">
            <v>29.7</v>
          </cell>
        </row>
        <row r="25">
          <cell r="A25">
            <v>38353</v>
          </cell>
          <cell r="B25">
            <v>2.79</v>
          </cell>
          <cell r="C25">
            <v>2.8</v>
          </cell>
          <cell r="D25">
            <v>30.396000000000001</v>
          </cell>
          <cell r="E25">
            <v>2.3559999999999999</v>
          </cell>
          <cell r="F25">
            <v>2.5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>
            <v>5.9</v>
          </cell>
          <cell r="L25">
            <v>-1.9</v>
          </cell>
          <cell r="M25">
            <v>33.5</v>
          </cell>
        </row>
        <row r="26">
          <cell r="A26">
            <v>38384</v>
          </cell>
          <cell r="B26">
            <v>2.37</v>
          </cell>
          <cell r="C26">
            <v>1.7</v>
          </cell>
          <cell r="D26">
            <v>30.103000000000002</v>
          </cell>
          <cell r="E26">
            <v>2.2869999999999999</v>
          </cell>
          <cell r="F26">
            <v>2.25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>
            <v>5.9</v>
          </cell>
          <cell r="L26">
            <v>0.3</v>
          </cell>
          <cell r="M26">
            <v>33.5</v>
          </cell>
        </row>
        <row r="27">
          <cell r="A27">
            <v>38412</v>
          </cell>
          <cell r="B27">
            <v>2.2400000000000002</v>
          </cell>
          <cell r="C27">
            <v>1.7</v>
          </cell>
          <cell r="D27">
            <v>29.690999999999999</v>
          </cell>
          <cell r="E27">
            <v>2.335</v>
          </cell>
          <cell r="F27">
            <v>2.25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>
            <v>5.9</v>
          </cell>
          <cell r="L27">
            <v>-0.6</v>
          </cell>
          <cell r="M27">
            <v>33.5</v>
          </cell>
        </row>
        <row r="28">
          <cell r="A28">
            <v>38443</v>
          </cell>
          <cell r="B28">
            <v>2.09</v>
          </cell>
          <cell r="C28">
            <v>1.5</v>
          </cell>
          <cell r="D28">
            <v>30.047000000000001</v>
          </cell>
          <cell r="E28">
            <v>2.359</v>
          </cell>
          <cell r="F28">
            <v>2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>
            <v>6.5</v>
          </cell>
          <cell r="L28">
            <v>-0.1</v>
          </cell>
          <cell r="M28">
            <v>33.5</v>
          </cell>
        </row>
        <row r="29">
          <cell r="A29">
            <v>38473</v>
          </cell>
          <cell r="B29">
            <v>1.85</v>
          </cell>
          <cell r="C29">
            <v>1.6</v>
          </cell>
          <cell r="D29">
            <v>30.542000000000002</v>
          </cell>
          <cell r="E29">
            <v>2.2050000000000001</v>
          </cell>
          <cell r="F29">
            <v>1.75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>
            <v>6.5</v>
          </cell>
          <cell r="L29">
            <v>2.2000000000000002</v>
          </cell>
          <cell r="M29">
            <v>33.5</v>
          </cell>
        </row>
        <row r="30">
          <cell r="A30">
            <v>38504</v>
          </cell>
          <cell r="B30">
            <v>1.78</v>
          </cell>
          <cell r="C30">
            <v>1.3</v>
          </cell>
          <cell r="D30">
            <v>30.358000000000001</v>
          </cell>
          <cell r="E30">
            <v>2.173</v>
          </cell>
          <cell r="F30">
            <v>1.75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>
            <v>6.5</v>
          </cell>
          <cell r="L30">
            <v>-0.8</v>
          </cell>
          <cell r="M30">
            <v>33.5</v>
          </cell>
        </row>
        <row r="31">
          <cell r="A31">
            <v>38534</v>
          </cell>
          <cell r="B31">
            <v>1.75</v>
          </cell>
          <cell r="C31">
            <v>1.8</v>
          </cell>
          <cell r="D31">
            <v>30.096</v>
          </cell>
          <cell r="E31">
            <v>2.0819999999999999</v>
          </cell>
          <cell r="F31">
            <v>1.75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>
            <v>7</v>
          </cell>
          <cell r="L31">
            <v>2.6</v>
          </cell>
          <cell r="M31">
            <v>33.5</v>
          </cell>
        </row>
        <row r="32">
          <cell r="A32">
            <v>38565</v>
          </cell>
          <cell r="B32">
            <v>1.94</v>
          </cell>
          <cell r="C32">
            <v>1.7</v>
          </cell>
          <cell r="D32">
            <v>30.175000000000001</v>
          </cell>
          <cell r="E32">
            <v>2.1949999999999998</v>
          </cell>
          <cell r="F32">
            <v>1.75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>
            <v>7</v>
          </cell>
          <cell r="L32">
            <v>0.2</v>
          </cell>
          <cell r="M32">
            <v>33.5</v>
          </cell>
        </row>
        <row r="33">
          <cell r="A33">
            <v>38596</v>
          </cell>
          <cell r="B33">
            <v>1.85</v>
          </cell>
          <cell r="C33">
            <v>1.7</v>
          </cell>
          <cell r="D33">
            <v>29.385999999999999</v>
          </cell>
          <cell r="E33">
            <v>2.2090000000000001</v>
          </cell>
          <cell r="F33">
            <v>1.75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>
            <v>7</v>
          </cell>
          <cell r="L33">
            <v>0.9</v>
          </cell>
          <cell r="M33">
            <v>33.5</v>
          </cell>
        </row>
        <row r="34">
          <cell r="A34">
            <v>38626</v>
          </cell>
          <cell r="B34">
            <v>1.95</v>
          </cell>
          <cell r="C34">
            <v>2.2000000000000002</v>
          </cell>
          <cell r="D34">
            <v>29.609000000000002</v>
          </cell>
          <cell r="E34">
            <v>2.3220000000000001</v>
          </cell>
          <cell r="F34">
            <v>1.75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>
            <v>6.5</v>
          </cell>
          <cell r="L34">
            <v>0.7</v>
          </cell>
          <cell r="M34">
            <v>33.5</v>
          </cell>
        </row>
        <row r="35">
          <cell r="A35">
            <v>38657</v>
          </cell>
          <cell r="B35">
            <v>2.59</v>
          </cell>
          <cell r="C35">
            <v>2.6</v>
          </cell>
          <cell r="D35">
            <v>29.643999999999998</v>
          </cell>
          <cell r="E35">
            <v>2.552</v>
          </cell>
          <cell r="F35">
            <v>2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>
            <v>6.5</v>
          </cell>
          <cell r="L35">
            <v>1.4</v>
          </cell>
          <cell r="M35">
            <v>33.5</v>
          </cell>
        </row>
        <row r="36">
          <cell r="A36">
            <v>38687</v>
          </cell>
          <cell r="B36">
            <v>2.68</v>
          </cell>
          <cell r="C36">
            <v>2.4</v>
          </cell>
          <cell r="D36">
            <v>28.936</v>
          </cell>
          <cell r="E36">
            <v>2.7650000000000001</v>
          </cell>
          <cell r="F36">
            <v>2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>
            <v>6.5</v>
          </cell>
          <cell r="L36">
            <v>1.6</v>
          </cell>
          <cell r="M36">
            <v>33.5</v>
          </cell>
        </row>
        <row r="37">
          <cell r="A37">
            <v>38718</v>
          </cell>
          <cell r="B37">
            <v>2.5499999999999998</v>
          </cell>
          <cell r="C37">
            <v>2.2000000000000002</v>
          </cell>
          <cell r="D37">
            <v>29.091999999999999</v>
          </cell>
          <cell r="E37">
            <v>2.8439999999999999</v>
          </cell>
          <cell r="F37">
            <v>2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>
            <v>6.1</v>
          </cell>
          <cell r="L37">
            <v>-1.6</v>
          </cell>
          <cell r="M37">
            <v>25.9</v>
          </cell>
        </row>
        <row r="38">
          <cell r="A38">
            <v>38749</v>
          </cell>
          <cell r="B38">
            <v>2.2200000000000002</v>
          </cell>
          <cell r="C38">
            <v>2.9</v>
          </cell>
          <cell r="D38">
            <v>28.367000000000001</v>
          </cell>
          <cell r="E38">
            <v>2.903</v>
          </cell>
          <cell r="F38">
            <v>2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>
            <v>6.1</v>
          </cell>
          <cell r="L38">
            <v>2.1</v>
          </cell>
          <cell r="M38">
            <v>25.9</v>
          </cell>
        </row>
        <row r="39">
          <cell r="A39">
            <v>38777</v>
          </cell>
          <cell r="B39">
            <v>2.16</v>
          </cell>
          <cell r="C39">
            <v>2.8</v>
          </cell>
          <cell r="D39">
            <v>28.33</v>
          </cell>
          <cell r="E39">
            <v>2.9809999999999999</v>
          </cell>
          <cell r="F39">
            <v>2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>
            <v>6.1</v>
          </cell>
          <cell r="L39">
            <v>-1.2</v>
          </cell>
          <cell r="M39">
            <v>25.9</v>
          </cell>
        </row>
        <row r="40">
          <cell r="A40">
            <v>38808</v>
          </cell>
          <cell r="B40">
            <v>2.35</v>
          </cell>
          <cell r="C40">
            <v>2.8</v>
          </cell>
          <cell r="D40">
            <v>28.468</v>
          </cell>
          <cell r="E40">
            <v>3.2330000000000001</v>
          </cell>
          <cell r="F40">
            <v>2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>
            <v>6.8</v>
          </cell>
          <cell r="L40">
            <v>1.3</v>
          </cell>
          <cell r="M40">
            <v>25.9</v>
          </cell>
        </row>
        <row r="41">
          <cell r="A41">
            <v>38838</v>
          </cell>
          <cell r="B41">
            <v>2.52</v>
          </cell>
          <cell r="C41">
            <v>2.8</v>
          </cell>
          <cell r="D41">
            <v>28.486000000000001</v>
          </cell>
          <cell r="E41">
            <v>3.3180000000000001</v>
          </cell>
          <cell r="F41">
            <v>2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>
            <v>6.8</v>
          </cell>
          <cell r="L41">
            <v>-0.7</v>
          </cell>
          <cell r="M41">
            <v>25.9</v>
          </cell>
        </row>
        <row r="42">
          <cell r="A42">
            <v>38869</v>
          </cell>
          <cell r="B42">
            <v>2.36</v>
          </cell>
          <cell r="C42">
            <v>3.1</v>
          </cell>
          <cell r="D42">
            <v>28.276</v>
          </cell>
          <cell r="E42">
            <v>3.3130000000000002</v>
          </cell>
          <cell r="F42">
            <v>2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>
            <v>6.8</v>
          </cell>
          <cell r="L42">
            <v>4.7</v>
          </cell>
          <cell r="M42">
            <v>25.9</v>
          </cell>
        </row>
        <row r="43">
          <cell r="A43">
            <v>38899</v>
          </cell>
          <cell r="B43">
            <v>2.75</v>
          </cell>
          <cell r="C43">
            <v>2.8</v>
          </cell>
          <cell r="D43">
            <v>28.507000000000001</v>
          </cell>
          <cell r="E43">
            <v>3.512</v>
          </cell>
          <cell r="F43">
            <v>2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>
            <v>7.3</v>
          </cell>
          <cell r="L43">
            <v>-0.9</v>
          </cell>
          <cell r="M43">
            <v>25.9</v>
          </cell>
        </row>
        <row r="44">
          <cell r="A44">
            <v>38930</v>
          </cell>
          <cell r="B44">
            <v>2.83</v>
          </cell>
          <cell r="C44">
            <v>2.9</v>
          </cell>
          <cell r="D44">
            <v>28.492000000000001</v>
          </cell>
          <cell r="E44">
            <v>3.5460000000000003</v>
          </cell>
          <cell r="F44">
            <v>2.25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>
            <v>7.3</v>
          </cell>
          <cell r="L44">
            <v>0.3</v>
          </cell>
          <cell r="M44">
            <v>25.9</v>
          </cell>
        </row>
        <row r="45">
          <cell r="A45">
            <v>38961</v>
          </cell>
          <cell r="B45">
            <v>2.7199999999999998</v>
          </cell>
          <cell r="C45">
            <v>3.1</v>
          </cell>
          <cell r="D45">
            <v>28.241</v>
          </cell>
          <cell r="E45">
            <v>3.625</v>
          </cell>
          <cell r="F45">
            <v>2.25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>
            <v>7.3</v>
          </cell>
          <cell r="L45">
            <v>-1</v>
          </cell>
          <cell r="M45">
            <v>25.9</v>
          </cell>
        </row>
        <row r="46">
          <cell r="A46">
            <v>38991</v>
          </cell>
          <cell r="B46">
            <v>3.15</v>
          </cell>
          <cell r="C46">
            <v>2.7</v>
          </cell>
          <cell r="D46">
            <v>28.280999999999999</v>
          </cell>
          <cell r="E46">
            <v>3.7160000000000002</v>
          </cell>
          <cell r="F46">
            <v>2.5</v>
          </cell>
          <cell r="G46" t="e">
            <v>#N/A</v>
          </cell>
          <cell r="H46" t="e">
            <v>#N/A</v>
          </cell>
          <cell r="I46" t="e">
            <v>#N/A</v>
          </cell>
          <cell r="J46" t="e">
            <v>#N/A</v>
          </cell>
          <cell r="K46">
            <v>7.2</v>
          </cell>
          <cell r="L46">
            <v>2.8</v>
          </cell>
          <cell r="M46">
            <v>25.9</v>
          </cell>
        </row>
        <row r="47">
          <cell r="A47">
            <v>39022</v>
          </cell>
          <cell r="B47">
            <v>3.09</v>
          </cell>
          <cell r="C47">
            <v>1.3</v>
          </cell>
          <cell r="D47">
            <v>28.14</v>
          </cell>
          <cell r="E47">
            <v>3.8609999999999998</v>
          </cell>
          <cell r="F47">
            <v>2.5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>
            <v>7.2</v>
          </cell>
          <cell r="L47">
            <v>-0.2</v>
          </cell>
          <cell r="M47">
            <v>25.9</v>
          </cell>
        </row>
        <row r="48">
          <cell r="A48">
            <v>39052</v>
          </cell>
          <cell r="B48">
            <v>2.98</v>
          </cell>
          <cell r="C48">
            <v>1.5</v>
          </cell>
          <cell r="D48">
            <v>27.919</v>
          </cell>
          <cell r="E48">
            <v>3.859</v>
          </cell>
          <cell r="F48">
            <v>2.5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>
            <v>7.2</v>
          </cell>
          <cell r="L48">
            <v>2.1</v>
          </cell>
          <cell r="M48">
            <v>25.9</v>
          </cell>
        </row>
        <row r="49">
          <cell r="A49">
            <v>39083</v>
          </cell>
          <cell r="B49">
            <v>2.8</v>
          </cell>
          <cell r="C49">
            <v>1.7</v>
          </cell>
          <cell r="D49">
            <v>27.518000000000001</v>
          </cell>
          <cell r="E49">
            <v>4.0279999999999996</v>
          </cell>
          <cell r="F49">
            <v>2.5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>
            <v>7.1</v>
          </cell>
          <cell r="L49">
            <v>1.1000000000000001</v>
          </cell>
          <cell r="M49">
            <v>27.5</v>
          </cell>
        </row>
        <row r="50">
          <cell r="A50">
            <v>39114</v>
          </cell>
          <cell r="B50">
            <v>2.93</v>
          </cell>
          <cell r="C50">
            <v>1.3</v>
          </cell>
          <cell r="D50">
            <v>28.106000000000002</v>
          </cell>
          <cell r="E50">
            <v>4.0970000000000004</v>
          </cell>
          <cell r="F50">
            <v>2.5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>
            <v>7.1</v>
          </cell>
          <cell r="L50">
            <v>3.9</v>
          </cell>
          <cell r="M50">
            <v>27.5</v>
          </cell>
        </row>
        <row r="51">
          <cell r="A51">
            <v>39142</v>
          </cell>
          <cell r="B51">
            <v>2.79</v>
          </cell>
          <cell r="C51">
            <v>1.5</v>
          </cell>
          <cell r="D51">
            <v>28.23</v>
          </cell>
          <cell r="E51">
            <v>4.0579999999999998</v>
          </cell>
          <cell r="F51">
            <v>2.5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>
            <v>7.1</v>
          </cell>
          <cell r="L51">
            <v>1.3</v>
          </cell>
          <cell r="M51">
            <v>27.5</v>
          </cell>
        </row>
        <row r="52">
          <cell r="A52">
            <v>39173</v>
          </cell>
          <cell r="B52">
            <v>2.86</v>
          </cell>
          <cell r="C52">
            <v>1.9</v>
          </cell>
          <cell r="D52">
            <v>28.006</v>
          </cell>
          <cell r="E52">
            <v>4.1769999999999996</v>
          </cell>
          <cell r="F52">
            <v>2.5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>
            <v>6.2</v>
          </cell>
          <cell r="L52">
            <v>0.8</v>
          </cell>
          <cell r="M52">
            <v>27.5</v>
          </cell>
        </row>
        <row r="53">
          <cell r="A53">
            <v>39203</v>
          </cell>
          <cell r="B53">
            <v>3.05</v>
          </cell>
          <cell r="C53">
            <v>2.5</v>
          </cell>
          <cell r="D53">
            <v>28.192</v>
          </cell>
          <cell r="E53">
            <v>4.298</v>
          </cell>
          <cell r="F53">
            <v>2.5</v>
          </cell>
          <cell r="G53" t="e">
            <v>#N/A</v>
          </cell>
          <cell r="H53" t="e">
            <v>#N/A</v>
          </cell>
          <cell r="I53" t="e">
            <v>#N/A</v>
          </cell>
          <cell r="J53" t="e">
            <v>#N/A</v>
          </cell>
          <cell r="K53">
            <v>6.2</v>
          </cell>
          <cell r="L53">
            <v>-2</v>
          </cell>
          <cell r="M53">
            <v>27.5</v>
          </cell>
        </row>
        <row r="54">
          <cell r="A54">
            <v>39234</v>
          </cell>
          <cell r="B54">
            <v>3.22</v>
          </cell>
          <cell r="C54">
            <v>2.4</v>
          </cell>
          <cell r="D54">
            <v>28.283000000000001</v>
          </cell>
          <cell r="E54">
            <v>4.4550000000000001</v>
          </cell>
          <cell r="F54">
            <v>2.75</v>
          </cell>
          <cell r="G54" t="e">
            <v>#N/A</v>
          </cell>
          <cell r="H54" t="e">
            <v>#N/A</v>
          </cell>
          <cell r="I54" t="e">
            <v>#N/A</v>
          </cell>
          <cell r="J54" t="e">
            <v>#N/A</v>
          </cell>
          <cell r="K54">
            <v>6.2</v>
          </cell>
          <cell r="L54">
            <v>0.8</v>
          </cell>
          <cell r="M54">
            <v>27.5</v>
          </cell>
        </row>
        <row r="55">
          <cell r="A55">
            <v>39264</v>
          </cell>
          <cell r="B55">
            <v>3.49</v>
          </cell>
          <cell r="C55">
            <v>2.5</v>
          </cell>
          <cell r="D55">
            <v>28.728999999999999</v>
          </cell>
          <cell r="E55">
            <v>4.5280000000000005</v>
          </cell>
          <cell r="F55">
            <v>2.75</v>
          </cell>
          <cell r="G55" t="e">
            <v>#N/A</v>
          </cell>
          <cell r="H55" t="e">
            <v>#N/A</v>
          </cell>
          <cell r="I55" t="e">
            <v>#N/A</v>
          </cell>
          <cell r="J55" t="e">
            <v>#N/A</v>
          </cell>
          <cell r="K55">
            <v>5.3</v>
          </cell>
          <cell r="L55">
            <v>-0.1</v>
          </cell>
          <cell r="M55">
            <v>27.5</v>
          </cell>
        </row>
        <row r="56">
          <cell r="A56">
            <v>39295</v>
          </cell>
          <cell r="B56">
            <v>3.7199999999999998</v>
          </cell>
          <cell r="C56">
            <v>2.2999999999999998</v>
          </cell>
          <cell r="D56">
            <v>28.073</v>
          </cell>
          <cell r="E56">
            <v>4.5369999999999999</v>
          </cell>
          <cell r="F56">
            <v>3</v>
          </cell>
          <cell r="G56" t="e">
            <v>#N/A</v>
          </cell>
          <cell r="H56" t="e">
            <v>#N/A</v>
          </cell>
          <cell r="I56" t="e">
            <v>#N/A</v>
          </cell>
          <cell r="J56" t="e">
            <v>#N/A</v>
          </cell>
          <cell r="K56">
            <v>5.3</v>
          </cell>
          <cell r="L56">
            <v>1.5</v>
          </cell>
          <cell r="M56">
            <v>27.5</v>
          </cell>
        </row>
        <row r="57">
          <cell r="A57">
            <v>39326</v>
          </cell>
          <cell r="B57">
            <v>3.82</v>
          </cell>
          <cell r="C57">
            <v>2.4</v>
          </cell>
          <cell r="D57">
            <v>27.695</v>
          </cell>
          <cell r="E57">
            <v>4.7809999999999997</v>
          </cell>
          <cell r="F57">
            <v>3.25</v>
          </cell>
          <cell r="G57" t="e">
            <v>#N/A</v>
          </cell>
          <cell r="H57" t="e">
            <v>#N/A</v>
          </cell>
          <cell r="I57" t="e">
            <v>#N/A</v>
          </cell>
          <cell r="J57" t="e">
            <v>#N/A</v>
          </cell>
          <cell r="K57">
            <v>5.3</v>
          </cell>
          <cell r="L57">
            <v>-2.6</v>
          </cell>
          <cell r="M57">
            <v>27.5</v>
          </cell>
        </row>
        <row r="58">
          <cell r="A58">
            <v>39356</v>
          </cell>
          <cell r="B58">
            <v>3.82</v>
          </cell>
          <cell r="C58">
            <v>2.8</v>
          </cell>
          <cell r="D58">
            <v>27.555</v>
          </cell>
          <cell r="E58">
            <v>4.726</v>
          </cell>
          <cell r="F58">
            <v>3.25</v>
          </cell>
          <cell r="G58" t="e">
            <v>#N/A</v>
          </cell>
          <cell r="H58" t="e">
            <v>#N/A</v>
          </cell>
          <cell r="I58" t="e">
            <v>#N/A</v>
          </cell>
          <cell r="J58" t="e">
            <v>#N/A</v>
          </cell>
          <cell r="K58">
            <v>5.3</v>
          </cell>
          <cell r="L58">
            <v>1.4</v>
          </cell>
          <cell r="M58">
            <v>27.5</v>
          </cell>
        </row>
        <row r="59">
          <cell r="A59">
            <v>39387</v>
          </cell>
          <cell r="B59">
            <v>3.83</v>
          </cell>
          <cell r="C59">
            <v>4</v>
          </cell>
          <cell r="D59">
            <v>26.951999999999998</v>
          </cell>
          <cell r="E59">
            <v>4.5990000000000002</v>
          </cell>
          <cell r="F59">
            <v>3.25</v>
          </cell>
          <cell r="G59" t="e">
            <v>#N/A</v>
          </cell>
          <cell r="H59" t="e">
            <v>#N/A</v>
          </cell>
          <cell r="I59" t="e">
            <v>#N/A</v>
          </cell>
          <cell r="J59" t="e">
            <v>#N/A</v>
          </cell>
          <cell r="K59">
            <v>5.3</v>
          </cell>
          <cell r="L59">
            <v>0.7</v>
          </cell>
          <cell r="M59">
            <v>27.5</v>
          </cell>
        </row>
        <row r="60">
          <cell r="A60">
            <v>39417</v>
          </cell>
          <cell r="B60">
            <v>4.2</v>
          </cell>
          <cell r="C60">
            <v>5</v>
          </cell>
          <cell r="D60">
            <v>26.236999999999998</v>
          </cell>
          <cell r="E60">
            <v>4.6920000000000002</v>
          </cell>
          <cell r="F60">
            <v>3.5</v>
          </cell>
          <cell r="G60" t="e">
            <v>#N/A</v>
          </cell>
          <cell r="H60" t="e">
            <v>#N/A</v>
          </cell>
          <cell r="I60" t="e">
            <v>#N/A</v>
          </cell>
          <cell r="J60" t="e">
            <v>#N/A</v>
          </cell>
          <cell r="K60">
            <v>5.3</v>
          </cell>
          <cell r="L60">
            <v>0.4</v>
          </cell>
          <cell r="M60">
            <v>27.5</v>
          </cell>
        </row>
        <row r="61">
          <cell r="A61">
            <v>39448</v>
          </cell>
          <cell r="B61">
            <v>4.2</v>
          </cell>
          <cell r="C61">
            <v>5.4</v>
          </cell>
          <cell r="D61">
            <v>26.545000000000002</v>
          </cell>
          <cell r="E61">
            <v>4.7450000000000001</v>
          </cell>
          <cell r="F61">
            <v>3.5</v>
          </cell>
          <cell r="G61" t="e">
            <v>#N/A</v>
          </cell>
          <cell r="H61" t="e">
            <v>#N/A</v>
          </cell>
          <cell r="I61" t="e">
            <v>#N/A</v>
          </cell>
          <cell r="J61" t="e">
            <v>#N/A</v>
          </cell>
          <cell r="K61">
            <v>5.2</v>
          </cell>
          <cell r="L61">
            <v>1.7</v>
          </cell>
          <cell r="M61">
            <v>26</v>
          </cell>
        </row>
        <row r="62">
          <cell r="A62">
            <v>39479</v>
          </cell>
          <cell r="B62">
            <v>4.08</v>
          </cell>
          <cell r="C62">
            <v>7.5</v>
          </cell>
          <cell r="D62">
            <v>26.021999999999998</v>
          </cell>
          <cell r="E62">
            <v>4.3159999999999998</v>
          </cell>
          <cell r="F62">
            <v>3.5</v>
          </cell>
          <cell r="G62" t="e">
            <v>#N/A</v>
          </cell>
          <cell r="H62" t="e">
            <v>#N/A</v>
          </cell>
          <cell r="I62" t="e">
            <v>#N/A</v>
          </cell>
          <cell r="J62" t="e">
            <v>#N/A</v>
          </cell>
          <cell r="K62">
            <v>5.2</v>
          </cell>
          <cell r="L62">
            <v>1</v>
          </cell>
          <cell r="M62">
            <v>26</v>
          </cell>
        </row>
        <row r="63">
          <cell r="A63">
            <v>39508</v>
          </cell>
          <cell r="B63">
            <v>4.13</v>
          </cell>
          <cell r="C63">
            <v>7.5</v>
          </cell>
          <cell r="D63">
            <v>25.11</v>
          </cell>
          <cell r="E63">
            <v>4.3819999999999997</v>
          </cell>
          <cell r="F63">
            <v>3.75</v>
          </cell>
          <cell r="G63" t="e">
            <v>#N/A</v>
          </cell>
          <cell r="H63" t="e">
            <v>#N/A</v>
          </cell>
          <cell r="I63" t="e">
            <v>#N/A</v>
          </cell>
          <cell r="J63" t="e">
            <v>#N/A</v>
          </cell>
          <cell r="K63">
            <v>5.2</v>
          </cell>
          <cell r="L63">
            <v>-0.1</v>
          </cell>
          <cell r="M63">
            <v>26</v>
          </cell>
        </row>
        <row r="64">
          <cell r="A64">
            <v>39539</v>
          </cell>
          <cell r="B64">
            <v>4.32</v>
          </cell>
          <cell r="C64">
            <v>7.1</v>
          </cell>
          <cell r="D64">
            <v>25.236999999999998</v>
          </cell>
          <cell r="E64">
            <v>4.7249999999999996</v>
          </cell>
          <cell r="F64">
            <v>3.75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>
            <v>4</v>
          </cell>
          <cell r="L64">
            <v>-1.6</v>
          </cell>
          <cell r="M64">
            <v>26</v>
          </cell>
        </row>
        <row r="65">
          <cell r="A65">
            <v>39569</v>
          </cell>
          <cell r="B65">
            <v>4.2699999999999996</v>
          </cell>
          <cell r="C65">
            <v>6.8</v>
          </cell>
          <cell r="D65">
            <v>25.242999999999999</v>
          </cell>
          <cell r="E65">
            <v>4.9550000000000001</v>
          </cell>
          <cell r="F65">
            <v>3.75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>
            <v>4</v>
          </cell>
          <cell r="L65">
            <v>0.7</v>
          </cell>
          <cell r="M65">
            <v>26</v>
          </cell>
        </row>
        <row r="66">
          <cell r="A66">
            <v>39600</v>
          </cell>
          <cell r="B66">
            <v>4.25</v>
          </cell>
          <cell r="C66">
            <v>6.8</v>
          </cell>
          <cell r="D66">
            <v>25.033000000000001</v>
          </cell>
          <cell r="E66">
            <v>5.0970000000000004</v>
          </cell>
          <cell r="F66">
            <v>3.75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>
            <v>4</v>
          </cell>
          <cell r="L66">
            <v>-0.3</v>
          </cell>
          <cell r="M66">
            <v>26</v>
          </cell>
        </row>
        <row r="67">
          <cell r="A67">
            <v>39630</v>
          </cell>
          <cell r="B67">
            <v>4.46</v>
          </cell>
          <cell r="C67">
            <v>6.7</v>
          </cell>
          <cell r="D67">
            <v>23.884</v>
          </cell>
          <cell r="E67">
            <v>5.39</v>
          </cell>
          <cell r="F67">
            <v>3.75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>
            <v>3.9</v>
          </cell>
          <cell r="L67">
            <v>-1.1000000000000001</v>
          </cell>
          <cell r="M67">
            <v>26</v>
          </cell>
        </row>
        <row r="68">
          <cell r="A68">
            <v>39661</v>
          </cell>
          <cell r="B68">
            <v>4</v>
          </cell>
          <cell r="C68">
            <v>6.9</v>
          </cell>
          <cell r="D68">
            <v>23.957000000000001</v>
          </cell>
          <cell r="E68">
            <v>5.3659999999999997</v>
          </cell>
          <cell r="F68">
            <v>3.75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>
            <v>3.9</v>
          </cell>
          <cell r="L68">
            <v>-2.5</v>
          </cell>
          <cell r="M68">
            <v>26</v>
          </cell>
        </row>
        <row r="69">
          <cell r="A69">
            <v>39692</v>
          </cell>
          <cell r="B69">
            <v>3.8</v>
          </cell>
          <cell r="C69">
            <v>6.5</v>
          </cell>
          <cell r="D69">
            <v>24.795000000000002</v>
          </cell>
          <cell r="E69">
            <v>5.335</v>
          </cell>
          <cell r="F69">
            <v>3.5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>
            <v>3.9</v>
          </cell>
          <cell r="L69">
            <v>-3</v>
          </cell>
          <cell r="M69">
            <v>26</v>
          </cell>
        </row>
        <row r="70">
          <cell r="A70">
            <v>39722</v>
          </cell>
          <cell r="B70">
            <v>3.84</v>
          </cell>
          <cell r="C70">
            <v>6.6</v>
          </cell>
          <cell r="D70">
            <v>24.5</v>
          </cell>
          <cell r="E70">
            <v>5.4950000000000001</v>
          </cell>
          <cell r="F70">
            <v>3.5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>
            <v>2.6</v>
          </cell>
          <cell r="L70">
            <v>1</v>
          </cell>
          <cell r="M70">
            <v>26</v>
          </cell>
        </row>
        <row r="71">
          <cell r="A71">
            <v>39753</v>
          </cell>
          <cell r="B71">
            <v>4.1500000000000004</v>
          </cell>
          <cell r="C71">
            <v>6</v>
          </cell>
          <cell r="D71">
            <v>24.026</v>
          </cell>
          <cell r="E71">
            <v>4.8650000000000002</v>
          </cell>
          <cell r="F71">
            <v>3.5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>
            <v>2.6</v>
          </cell>
          <cell r="L71">
            <v>-3.9</v>
          </cell>
          <cell r="M71">
            <v>26</v>
          </cell>
        </row>
        <row r="72">
          <cell r="A72">
            <v>39783</v>
          </cell>
          <cell r="B72">
            <v>4.3499999999999996</v>
          </cell>
          <cell r="C72">
            <v>4.4000000000000004</v>
          </cell>
          <cell r="D72">
            <v>25.370999999999999</v>
          </cell>
          <cell r="E72">
            <v>3.9510000000000001</v>
          </cell>
          <cell r="F72">
            <v>2.75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>
            <v>2.6</v>
          </cell>
          <cell r="L72">
            <v>-3.6</v>
          </cell>
          <cell r="M72">
            <v>26</v>
          </cell>
        </row>
        <row r="73">
          <cell r="A73">
            <v>39814</v>
          </cell>
          <cell r="B73">
            <v>3.9</v>
          </cell>
          <cell r="C73">
            <v>3.6</v>
          </cell>
          <cell r="D73">
            <v>26.85</v>
          </cell>
          <cell r="E73">
            <v>3.0489999999999999</v>
          </cell>
          <cell r="F73">
            <v>2.25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>
            <v>-0.2</v>
          </cell>
          <cell r="L73">
            <v>-3.3</v>
          </cell>
          <cell r="M73">
            <v>26.8</v>
          </cell>
        </row>
        <row r="74">
          <cell r="A74">
            <v>39845</v>
          </cell>
          <cell r="B74">
            <v>2.8</v>
          </cell>
          <cell r="C74">
            <v>2.2000000000000002</v>
          </cell>
          <cell r="D74">
            <v>27.917000000000002</v>
          </cell>
          <cell r="E74">
            <v>2.2730000000000001</v>
          </cell>
          <cell r="F74">
            <v>2.25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>
            <v>-0.2</v>
          </cell>
          <cell r="L74">
            <v>-3.2</v>
          </cell>
          <cell r="M74">
            <v>26.8</v>
          </cell>
        </row>
        <row r="75">
          <cell r="A75">
            <v>39873</v>
          </cell>
          <cell r="B75">
            <v>2.7</v>
          </cell>
          <cell r="C75">
            <v>2</v>
          </cell>
          <cell r="D75">
            <v>28.111999999999998</v>
          </cell>
          <cell r="E75">
            <v>2.0329999999999999</v>
          </cell>
          <cell r="F75">
            <v>1.75</v>
          </cell>
          <cell r="G75" t="e">
            <v>#N/A</v>
          </cell>
          <cell r="H75" t="e">
            <v>#N/A</v>
          </cell>
          <cell r="I75" t="e">
            <v>#N/A</v>
          </cell>
          <cell r="J75" t="e">
            <v>#N/A</v>
          </cell>
          <cell r="K75">
            <v>-0.2</v>
          </cell>
          <cell r="L75">
            <v>0.8</v>
          </cell>
          <cell r="M75">
            <v>26.8</v>
          </cell>
        </row>
        <row r="76">
          <cell r="A76">
            <v>39904</v>
          </cell>
          <cell r="B76">
            <v>2.8</v>
          </cell>
          <cell r="C76">
            <v>2.2999999999999998</v>
          </cell>
          <cell r="D76">
            <v>27.361000000000001</v>
          </cell>
          <cell r="E76">
            <v>1.8120000000000001</v>
          </cell>
          <cell r="F76">
            <v>1.75</v>
          </cell>
          <cell r="G76" t="e">
            <v>#N/A</v>
          </cell>
          <cell r="H76" t="e">
            <v>#N/A</v>
          </cell>
          <cell r="I76" t="e">
            <v>#N/A</v>
          </cell>
          <cell r="J76" t="e">
            <v>#N/A</v>
          </cell>
          <cell r="K76">
            <v>-4.2</v>
          </cell>
          <cell r="L76">
            <v>0.8</v>
          </cell>
          <cell r="M76">
            <v>26.8</v>
          </cell>
        </row>
        <row r="77">
          <cell r="A77">
            <v>39934</v>
          </cell>
          <cell r="B77">
            <v>2.7800000000000002</v>
          </cell>
          <cell r="C77">
            <v>1.8</v>
          </cell>
          <cell r="D77">
            <v>26.748000000000001</v>
          </cell>
          <cell r="E77">
            <v>1.728</v>
          </cell>
          <cell r="F77">
            <v>1.75</v>
          </cell>
          <cell r="G77" t="e">
            <v>#N/A</v>
          </cell>
          <cell r="H77" t="e">
            <v>#N/A</v>
          </cell>
          <cell r="I77" t="e">
            <v>#N/A</v>
          </cell>
          <cell r="J77" t="e">
            <v>#N/A</v>
          </cell>
          <cell r="K77">
            <v>-4.2</v>
          </cell>
          <cell r="L77">
            <v>-1.9</v>
          </cell>
          <cell r="M77">
            <v>26.8</v>
          </cell>
        </row>
        <row r="78">
          <cell r="A78">
            <v>39965</v>
          </cell>
          <cell r="B78">
            <v>2.5499999999999998</v>
          </cell>
          <cell r="C78">
            <v>1.3</v>
          </cell>
          <cell r="D78">
            <v>26.951999999999998</v>
          </cell>
          <cell r="E78">
            <v>1.631</v>
          </cell>
          <cell r="F78">
            <v>1.5</v>
          </cell>
          <cell r="G78" t="e">
            <v>#N/A</v>
          </cell>
          <cell r="H78" t="e">
            <v>#N/A</v>
          </cell>
          <cell r="I78" t="e">
            <v>#N/A</v>
          </cell>
          <cell r="J78" t="e">
            <v>#N/A</v>
          </cell>
          <cell r="K78">
            <v>-4.2</v>
          </cell>
          <cell r="L78">
            <v>-1.3</v>
          </cell>
          <cell r="M78">
            <v>26.8</v>
          </cell>
        </row>
        <row r="79">
          <cell r="A79">
            <v>39995</v>
          </cell>
          <cell r="B79">
            <v>2.4</v>
          </cell>
          <cell r="C79">
            <v>1.2</v>
          </cell>
          <cell r="D79">
            <v>25.951000000000001</v>
          </cell>
          <cell r="E79">
            <v>1.504</v>
          </cell>
          <cell r="F79">
            <v>1.5</v>
          </cell>
          <cell r="G79" t="e">
            <v>#N/A</v>
          </cell>
          <cell r="H79" t="e">
            <v>#N/A</v>
          </cell>
          <cell r="I79" t="e">
            <v>#N/A</v>
          </cell>
          <cell r="J79" t="e">
            <v>#N/A</v>
          </cell>
          <cell r="K79">
            <v>-5.7</v>
          </cell>
          <cell r="L79">
            <v>2.7</v>
          </cell>
          <cell r="M79">
            <v>26.8</v>
          </cell>
        </row>
        <row r="80">
          <cell r="A80">
            <v>40026</v>
          </cell>
          <cell r="B80">
            <v>2.41</v>
          </cell>
          <cell r="C80">
            <v>0.3</v>
          </cell>
          <cell r="D80">
            <v>25.553999999999998</v>
          </cell>
          <cell r="E80">
            <v>1.355</v>
          </cell>
          <cell r="F80">
            <v>1.5</v>
          </cell>
          <cell r="G80" t="e">
            <v>#N/A</v>
          </cell>
          <cell r="H80" t="e">
            <v>#N/A</v>
          </cell>
          <cell r="I80" t="e">
            <v>#N/A</v>
          </cell>
          <cell r="J80" t="e">
            <v>#N/A</v>
          </cell>
          <cell r="K80">
            <v>-5.7</v>
          </cell>
          <cell r="L80">
            <v>-1.3</v>
          </cell>
          <cell r="M80">
            <v>26.8</v>
          </cell>
        </row>
        <row r="81">
          <cell r="A81">
            <v>40057</v>
          </cell>
          <cell r="B81">
            <v>2.2999999999999998</v>
          </cell>
          <cell r="C81">
            <v>0.2</v>
          </cell>
          <cell r="D81">
            <v>25.468</v>
          </cell>
          <cell r="E81">
            <v>1.304</v>
          </cell>
          <cell r="F81">
            <v>1.25</v>
          </cell>
          <cell r="G81" t="e">
            <v>#N/A</v>
          </cell>
          <cell r="H81" t="e">
            <v>#N/A</v>
          </cell>
          <cell r="I81" t="e">
            <v>#N/A</v>
          </cell>
          <cell r="J81" t="e">
            <v>#N/A</v>
          </cell>
          <cell r="K81">
            <v>-5.7</v>
          </cell>
          <cell r="L81">
            <v>2.8</v>
          </cell>
          <cell r="M81">
            <v>26.8</v>
          </cell>
        </row>
        <row r="82">
          <cell r="A82">
            <v>40087</v>
          </cell>
          <cell r="B82">
            <v>2.38</v>
          </cell>
          <cell r="C82">
            <v>0</v>
          </cell>
          <cell r="D82">
            <v>25.254999999999999</v>
          </cell>
          <cell r="E82">
            <v>1.236</v>
          </cell>
          <cell r="F82">
            <v>1.25</v>
          </cell>
          <cell r="G82" t="e">
            <v>#N/A</v>
          </cell>
          <cell r="H82" t="e">
            <v>#N/A</v>
          </cell>
          <cell r="I82" t="e">
            <v>#N/A</v>
          </cell>
          <cell r="J82" t="e">
            <v>#N/A</v>
          </cell>
          <cell r="K82">
            <v>-5.3</v>
          </cell>
          <cell r="L82">
            <v>-0.3</v>
          </cell>
          <cell r="M82">
            <v>26.8</v>
          </cell>
        </row>
        <row r="83">
          <cell r="A83">
            <v>40118</v>
          </cell>
          <cell r="B83">
            <v>2.34</v>
          </cell>
          <cell r="C83">
            <v>-0.2</v>
          </cell>
          <cell r="D83">
            <v>26.52</v>
          </cell>
          <cell r="E83">
            <v>1.2370000000000001</v>
          </cell>
          <cell r="F83">
            <v>1.25</v>
          </cell>
          <cell r="G83" t="e">
            <v>#N/A</v>
          </cell>
          <cell r="H83" t="e">
            <v>#N/A</v>
          </cell>
          <cell r="I83" t="e">
            <v>#N/A</v>
          </cell>
          <cell r="J83" t="e">
            <v>#N/A</v>
          </cell>
          <cell r="K83">
            <v>-5.3</v>
          </cell>
          <cell r="L83">
            <v>1.7</v>
          </cell>
          <cell r="M83">
            <v>26.8</v>
          </cell>
        </row>
        <row r="84">
          <cell r="A84">
            <v>40148</v>
          </cell>
          <cell r="B84">
            <v>2.2800000000000002</v>
          </cell>
          <cell r="C84">
            <v>0.5</v>
          </cell>
          <cell r="D84">
            <v>26.149000000000001</v>
          </cell>
          <cell r="E84">
            <v>1.234</v>
          </cell>
          <cell r="F84">
            <v>1.25</v>
          </cell>
          <cell r="G84" t="e">
            <v>#N/A</v>
          </cell>
          <cell r="H84" t="e">
            <v>#N/A</v>
          </cell>
          <cell r="I84" t="e">
            <v>#N/A</v>
          </cell>
          <cell r="J84" t="e">
            <v>#N/A</v>
          </cell>
          <cell r="K84">
            <v>-5.3</v>
          </cell>
          <cell r="L84">
            <v>-1.4</v>
          </cell>
          <cell r="M84">
            <v>26.8</v>
          </cell>
        </row>
        <row r="85">
          <cell r="A85">
            <v>40179</v>
          </cell>
          <cell r="B85">
            <v>2.2000000000000002</v>
          </cell>
          <cell r="C85">
            <v>1</v>
          </cell>
          <cell r="D85">
            <v>26.439</v>
          </cell>
          <cell r="E85">
            <v>1.248</v>
          </cell>
          <cell r="F85">
            <v>1</v>
          </cell>
          <cell r="G85" t="e">
            <v>#N/A</v>
          </cell>
          <cell r="H85" t="e">
            <v>#N/A</v>
          </cell>
          <cell r="I85" t="e">
            <v>#N/A</v>
          </cell>
          <cell r="J85" t="e">
            <v>#N/A</v>
          </cell>
          <cell r="K85">
            <v>-3.6</v>
          </cell>
          <cell r="L85">
            <v>2.5</v>
          </cell>
          <cell r="M85">
            <v>34</v>
          </cell>
        </row>
        <row r="86">
          <cell r="A86">
            <v>40210</v>
          </cell>
          <cell r="B86">
            <v>2.02</v>
          </cell>
          <cell r="C86">
            <v>0.7</v>
          </cell>
          <cell r="D86">
            <v>26.236000000000001</v>
          </cell>
          <cell r="E86">
            <v>1.2250000000000001</v>
          </cell>
          <cell r="F86">
            <v>1</v>
          </cell>
          <cell r="G86" t="e">
            <v>#N/A</v>
          </cell>
          <cell r="H86" t="e">
            <v>#N/A</v>
          </cell>
          <cell r="I86" t="e">
            <v>#N/A</v>
          </cell>
          <cell r="J86" t="e">
            <v>#N/A</v>
          </cell>
          <cell r="K86">
            <v>-3.6</v>
          </cell>
          <cell r="L86">
            <v>-0.1</v>
          </cell>
          <cell r="M86">
            <v>34</v>
          </cell>
        </row>
        <row r="87">
          <cell r="A87">
            <v>40238</v>
          </cell>
          <cell r="B87">
            <v>1.94</v>
          </cell>
          <cell r="C87">
            <v>0.6</v>
          </cell>
          <cell r="D87">
            <v>25.928000000000001</v>
          </cell>
          <cell r="E87">
            <v>1.2150000000000001</v>
          </cell>
          <cell r="F87">
            <v>1</v>
          </cell>
          <cell r="G87" t="e">
            <v>#N/A</v>
          </cell>
          <cell r="H87" t="e">
            <v>#N/A</v>
          </cell>
          <cell r="I87" t="e">
            <v>#N/A</v>
          </cell>
          <cell r="J87" t="e">
            <v>#N/A</v>
          </cell>
          <cell r="K87">
            <v>-3.6</v>
          </cell>
          <cell r="L87">
            <v>-0.8</v>
          </cell>
          <cell r="M87">
            <v>34</v>
          </cell>
        </row>
        <row r="88">
          <cell r="A88">
            <v>40269</v>
          </cell>
          <cell r="B88">
            <v>1.87</v>
          </cell>
          <cell r="C88">
            <v>0.7</v>
          </cell>
          <cell r="D88">
            <v>25.402000000000001</v>
          </cell>
          <cell r="E88">
            <v>1.212</v>
          </cell>
          <cell r="F88">
            <v>1</v>
          </cell>
          <cell r="G88" t="e">
            <v>#N/A</v>
          </cell>
          <cell r="H88" t="e">
            <v>#N/A</v>
          </cell>
          <cell r="I88" t="e">
            <v>#N/A</v>
          </cell>
          <cell r="J88" t="e">
            <v>#N/A</v>
          </cell>
          <cell r="K88">
            <v>0.6</v>
          </cell>
          <cell r="L88">
            <v>2.5</v>
          </cell>
          <cell r="M88">
            <v>34</v>
          </cell>
        </row>
        <row r="89">
          <cell r="A89">
            <v>40299</v>
          </cell>
          <cell r="B89">
            <v>1.8</v>
          </cell>
          <cell r="C89">
            <v>1.1000000000000001</v>
          </cell>
          <cell r="D89">
            <v>25.622</v>
          </cell>
          <cell r="E89">
            <v>1.236</v>
          </cell>
          <cell r="F89">
            <v>1</v>
          </cell>
          <cell r="G89" t="e">
            <v>#N/A</v>
          </cell>
          <cell r="H89" t="e">
            <v>#N/A</v>
          </cell>
          <cell r="I89" t="e">
            <v>#N/A</v>
          </cell>
          <cell r="J89" t="e">
            <v>#N/A</v>
          </cell>
          <cell r="K89">
            <v>0.6</v>
          </cell>
          <cell r="L89">
            <v>1.2</v>
          </cell>
          <cell r="M89">
            <v>34</v>
          </cell>
        </row>
        <row r="90">
          <cell r="A90">
            <v>40330</v>
          </cell>
          <cell r="B90">
            <v>1.8</v>
          </cell>
          <cell r="C90">
            <v>1.2</v>
          </cell>
          <cell r="D90">
            <v>25.521999999999998</v>
          </cell>
          <cell r="E90">
            <v>1.26</v>
          </cell>
          <cell r="F90">
            <v>0.75</v>
          </cell>
          <cell r="G90" t="e">
            <v>#N/A</v>
          </cell>
          <cell r="H90" t="e">
            <v>#N/A</v>
          </cell>
          <cell r="I90" t="e">
            <v>#N/A</v>
          </cell>
          <cell r="J90" t="e">
            <v>#N/A</v>
          </cell>
          <cell r="K90">
            <v>0.6</v>
          </cell>
          <cell r="L90">
            <v>-2</v>
          </cell>
          <cell r="M90">
            <v>34</v>
          </cell>
        </row>
        <row r="91">
          <cell r="A91">
            <v>40360</v>
          </cell>
          <cell r="B91">
            <v>1.77</v>
          </cell>
          <cell r="C91">
            <v>1.2</v>
          </cell>
          <cell r="D91">
            <v>25.704999999999998</v>
          </cell>
          <cell r="E91">
            <v>1.306</v>
          </cell>
          <cell r="F91">
            <v>0.75</v>
          </cell>
          <cell r="G91" t="e">
            <v>#N/A</v>
          </cell>
          <cell r="H91" t="e">
            <v>#N/A</v>
          </cell>
          <cell r="I91" t="e">
            <v>#N/A</v>
          </cell>
          <cell r="J91" t="e">
            <v>#N/A</v>
          </cell>
          <cell r="K91">
            <v>2.5</v>
          </cell>
          <cell r="L91">
            <v>2.2999999999999998</v>
          </cell>
          <cell r="M91">
            <v>34</v>
          </cell>
        </row>
        <row r="92">
          <cell r="A92">
            <v>40391</v>
          </cell>
          <cell r="B92">
            <v>1.75</v>
          </cell>
          <cell r="C92">
            <v>1.9</v>
          </cell>
          <cell r="D92">
            <v>24.782</v>
          </cell>
          <cell r="E92">
            <v>1.417</v>
          </cell>
          <cell r="F92">
            <v>0.75</v>
          </cell>
          <cell r="G92" t="e">
            <v>#N/A</v>
          </cell>
          <cell r="H92" t="e">
            <v>#N/A</v>
          </cell>
          <cell r="I92" t="e">
            <v>#N/A</v>
          </cell>
          <cell r="J92" t="e">
            <v>#N/A</v>
          </cell>
          <cell r="K92">
            <v>2.5</v>
          </cell>
          <cell r="L92">
            <v>1.6</v>
          </cell>
          <cell r="M92">
            <v>34</v>
          </cell>
        </row>
        <row r="93">
          <cell r="A93">
            <v>40422</v>
          </cell>
          <cell r="B93">
            <v>1.8</v>
          </cell>
          <cell r="C93">
            <v>1.9</v>
          </cell>
          <cell r="D93">
            <v>24.765000000000001</v>
          </cell>
          <cell r="E93">
            <v>1.4139999999999999</v>
          </cell>
          <cell r="F93">
            <v>0.75</v>
          </cell>
          <cell r="G93" t="e">
            <v>#N/A</v>
          </cell>
          <cell r="H93" t="e">
            <v>#N/A</v>
          </cell>
          <cell r="I93" t="e">
            <v>#N/A</v>
          </cell>
          <cell r="J93" t="e">
            <v>#N/A</v>
          </cell>
          <cell r="K93">
            <v>2.5</v>
          </cell>
          <cell r="L93">
            <v>2.1</v>
          </cell>
          <cell r="M93">
            <v>34</v>
          </cell>
        </row>
        <row r="94">
          <cell r="A94">
            <v>40452</v>
          </cell>
          <cell r="B94">
            <v>1.8</v>
          </cell>
          <cell r="C94">
            <v>2</v>
          </cell>
          <cell r="D94">
            <v>24.6</v>
          </cell>
          <cell r="E94">
            <v>1.4330000000000001</v>
          </cell>
          <cell r="F94">
            <v>0.75</v>
          </cell>
          <cell r="G94" t="e">
            <v>#N/A</v>
          </cell>
          <cell r="H94" t="e">
            <v>#N/A</v>
          </cell>
          <cell r="I94" t="e">
            <v>#N/A</v>
          </cell>
          <cell r="J94" t="e">
            <v>#N/A</v>
          </cell>
          <cell r="K94">
            <v>2.6</v>
          </cell>
          <cell r="L94">
            <v>1.3</v>
          </cell>
          <cell r="M94">
            <v>34</v>
          </cell>
        </row>
        <row r="95">
          <cell r="A95">
            <v>40483</v>
          </cell>
          <cell r="B95">
            <v>1.78</v>
          </cell>
          <cell r="C95">
            <v>2</v>
          </cell>
          <cell r="D95">
            <v>24.620999999999999</v>
          </cell>
          <cell r="E95">
            <v>1.54</v>
          </cell>
          <cell r="F95">
            <v>0.75</v>
          </cell>
          <cell r="G95">
            <v>0</v>
          </cell>
          <cell r="H95">
            <v>0</v>
          </cell>
          <cell r="I95">
            <v>0</v>
          </cell>
          <cell r="J95">
            <v>1.0225</v>
          </cell>
          <cell r="K95">
            <v>2.6</v>
          </cell>
          <cell r="L95">
            <v>0.6</v>
          </cell>
          <cell r="M95">
            <v>34</v>
          </cell>
        </row>
        <row r="96">
          <cell r="A96">
            <v>40513</v>
          </cell>
          <cell r="B96">
            <v>1.75</v>
          </cell>
          <cell r="C96">
            <v>2</v>
          </cell>
          <cell r="D96">
            <v>24.954000000000001</v>
          </cell>
          <cell r="E96">
            <v>1.53</v>
          </cell>
          <cell r="F96">
            <v>0.75</v>
          </cell>
          <cell r="G96">
            <v>0</v>
          </cell>
          <cell r="H96">
            <v>0</v>
          </cell>
          <cell r="I96">
            <v>0</v>
          </cell>
          <cell r="J96">
            <v>0.83579999999999999</v>
          </cell>
          <cell r="K96">
            <v>2.6</v>
          </cell>
          <cell r="L96">
            <v>-0.5</v>
          </cell>
          <cell r="M96">
            <v>34</v>
          </cell>
        </row>
        <row r="97">
          <cell r="A97">
            <v>40544</v>
          </cell>
          <cell r="B97">
            <v>1.85</v>
          </cell>
          <cell r="C97">
            <v>2.2999999999999998</v>
          </cell>
          <cell r="D97">
            <v>25.016999999999999</v>
          </cell>
          <cell r="E97">
            <v>1.5070000000000001</v>
          </cell>
          <cell r="F97">
            <v>0.75</v>
          </cell>
          <cell r="G97">
            <v>0</v>
          </cell>
          <cell r="H97">
            <v>0</v>
          </cell>
          <cell r="I97">
            <v>0</v>
          </cell>
          <cell r="J97">
            <v>0.71689999999999998</v>
          </cell>
          <cell r="K97">
            <v>2.9</v>
          </cell>
          <cell r="L97">
            <v>-1.3</v>
          </cell>
          <cell r="M97">
            <v>37.6</v>
          </cell>
        </row>
        <row r="98">
          <cell r="A98">
            <v>40575</v>
          </cell>
          <cell r="B98">
            <v>1.8</v>
          </cell>
          <cell r="C98">
            <v>1.7</v>
          </cell>
          <cell r="D98">
            <v>24.190999999999999</v>
          </cell>
          <cell r="E98">
            <v>1.6440000000000001</v>
          </cell>
          <cell r="F98">
            <v>0.75</v>
          </cell>
          <cell r="G98">
            <v>2.59</v>
          </cell>
          <cell r="H98">
            <v>0</v>
          </cell>
          <cell r="I98">
            <v>3.98</v>
          </cell>
          <cell r="J98">
            <v>0.94579999999999997</v>
          </cell>
          <cell r="K98">
            <v>2.9</v>
          </cell>
          <cell r="L98">
            <v>3.9</v>
          </cell>
          <cell r="M98">
            <v>37.6</v>
          </cell>
        </row>
        <row r="99">
          <cell r="A99">
            <v>40603</v>
          </cell>
          <cell r="B99">
            <v>1.8199999999999998</v>
          </cell>
          <cell r="C99">
            <v>1.8</v>
          </cell>
          <cell r="D99">
            <v>24.358000000000001</v>
          </cell>
          <cell r="E99">
            <v>1.7669999999999999</v>
          </cell>
          <cell r="F99">
            <v>0.75</v>
          </cell>
          <cell r="G99">
            <v>2.7199999999999998</v>
          </cell>
          <cell r="H99">
            <v>0</v>
          </cell>
          <cell r="I99">
            <v>3.1</v>
          </cell>
          <cell r="J99">
            <v>0.98080000000000001</v>
          </cell>
          <cell r="K99">
            <v>2.9</v>
          </cell>
          <cell r="L99">
            <v>-1.1000000000000001</v>
          </cell>
          <cell r="M99">
            <v>37.6</v>
          </cell>
        </row>
        <row r="100">
          <cell r="A100">
            <v>40634</v>
          </cell>
          <cell r="B100">
            <v>1.85</v>
          </cell>
          <cell r="C100">
            <v>1.7</v>
          </cell>
          <cell r="D100">
            <v>24.535</v>
          </cell>
          <cell r="E100">
            <v>1.996</v>
          </cell>
          <cell r="F100">
            <v>0.75</v>
          </cell>
          <cell r="G100">
            <v>2.7199999999999998</v>
          </cell>
          <cell r="H100">
            <v>0</v>
          </cell>
          <cell r="I100">
            <v>3.36</v>
          </cell>
          <cell r="J100">
            <v>1.0298</v>
          </cell>
          <cell r="K100">
            <v>3.2</v>
          </cell>
          <cell r="L100">
            <v>-1.4</v>
          </cell>
          <cell r="M100">
            <v>37.6</v>
          </cell>
        </row>
        <row r="101">
          <cell r="A101">
            <v>40664</v>
          </cell>
          <cell r="B101">
            <v>1.78</v>
          </cell>
          <cell r="C101">
            <v>1.6</v>
          </cell>
          <cell r="D101">
            <v>24.181000000000001</v>
          </cell>
          <cell r="E101">
            <v>2.1320000000000001</v>
          </cell>
          <cell r="F101">
            <v>0.75</v>
          </cell>
          <cell r="G101">
            <v>2.79</v>
          </cell>
          <cell r="H101">
            <v>0</v>
          </cell>
          <cell r="I101">
            <v>4.21</v>
          </cell>
          <cell r="J101">
            <v>0.98709999999999998</v>
          </cell>
          <cell r="K101">
            <v>3.2</v>
          </cell>
          <cell r="L101">
            <v>0.7</v>
          </cell>
          <cell r="M101">
            <v>37.6</v>
          </cell>
        </row>
        <row r="102">
          <cell r="A102">
            <v>40695</v>
          </cell>
          <cell r="B102">
            <v>1.8199999999999998</v>
          </cell>
          <cell r="C102">
            <v>2</v>
          </cell>
          <cell r="D102">
            <v>24.556999999999999</v>
          </cell>
          <cell r="E102">
            <v>2.1379999999999999</v>
          </cell>
          <cell r="F102">
            <v>0.75</v>
          </cell>
          <cell r="G102">
            <v>2.79</v>
          </cell>
          <cell r="H102">
            <v>0</v>
          </cell>
          <cell r="I102">
            <v>4.21</v>
          </cell>
          <cell r="J102">
            <v>0.84840000000000004</v>
          </cell>
          <cell r="K102">
            <v>3.2</v>
          </cell>
          <cell r="L102">
            <v>2.2999999999999998</v>
          </cell>
          <cell r="M102">
            <v>37.6</v>
          </cell>
        </row>
        <row r="103">
          <cell r="A103">
            <v>40725</v>
          </cell>
          <cell r="B103">
            <v>1.65</v>
          </cell>
          <cell r="C103">
            <v>1.8</v>
          </cell>
          <cell r="D103">
            <v>24.347999999999999</v>
          </cell>
          <cell r="E103">
            <v>2.1619999999999999</v>
          </cell>
          <cell r="F103">
            <v>0.75</v>
          </cell>
          <cell r="G103">
            <v>2.79</v>
          </cell>
          <cell r="H103">
            <v>0</v>
          </cell>
          <cell r="I103">
            <v>4.21</v>
          </cell>
          <cell r="J103">
            <v>0.78469999999999995</v>
          </cell>
          <cell r="K103">
            <v>2.2999999999999998</v>
          </cell>
          <cell r="L103">
            <v>-1.1000000000000001</v>
          </cell>
          <cell r="M103">
            <v>37.6</v>
          </cell>
        </row>
        <row r="104">
          <cell r="A104">
            <v>40756</v>
          </cell>
          <cell r="B104">
            <v>1.7</v>
          </cell>
          <cell r="C104">
            <v>1.7</v>
          </cell>
          <cell r="D104">
            <v>24.175000000000001</v>
          </cell>
          <cell r="E104">
            <v>2.1779999999999999</v>
          </cell>
          <cell r="F104">
            <v>0.75</v>
          </cell>
          <cell r="G104">
            <v>2.82</v>
          </cell>
          <cell r="H104">
            <v>0</v>
          </cell>
          <cell r="I104">
            <v>4.3099999999999996</v>
          </cell>
          <cell r="J104">
            <v>0.64329999999999998</v>
          </cell>
          <cell r="K104">
            <v>2.2999999999999998</v>
          </cell>
          <cell r="L104">
            <v>-1.4</v>
          </cell>
          <cell r="M104">
            <v>37.6</v>
          </cell>
        </row>
        <row r="105">
          <cell r="A105">
            <v>40787</v>
          </cell>
          <cell r="B105">
            <v>1.65</v>
          </cell>
          <cell r="C105">
            <v>1.7</v>
          </cell>
          <cell r="D105">
            <v>24.125</v>
          </cell>
          <cell r="E105">
            <v>2.089</v>
          </cell>
          <cell r="F105">
            <v>0.75</v>
          </cell>
          <cell r="G105">
            <v>2.82</v>
          </cell>
          <cell r="H105">
            <v>0</v>
          </cell>
          <cell r="I105">
            <v>4.3099999999999996</v>
          </cell>
          <cell r="J105">
            <v>0.20480000000000001</v>
          </cell>
          <cell r="K105">
            <v>2.2999999999999998</v>
          </cell>
          <cell r="L105">
            <v>0.7</v>
          </cell>
          <cell r="M105">
            <v>37.6</v>
          </cell>
        </row>
        <row r="106">
          <cell r="A106">
            <v>40817</v>
          </cell>
          <cell r="B106">
            <v>1.65</v>
          </cell>
          <cell r="C106">
            <v>1.8</v>
          </cell>
          <cell r="D106">
            <v>24.684000000000001</v>
          </cell>
          <cell r="E106">
            <v>2.0840000000000001</v>
          </cell>
          <cell r="F106">
            <v>0.75</v>
          </cell>
          <cell r="G106">
            <v>2.82</v>
          </cell>
          <cell r="H106">
            <v>0</v>
          </cell>
          <cell r="I106">
            <v>4.04</v>
          </cell>
          <cell r="J106">
            <v>-0.11650000000000001</v>
          </cell>
          <cell r="K106">
            <v>1.4</v>
          </cell>
          <cell r="L106">
            <v>-0.4</v>
          </cell>
          <cell r="M106">
            <v>37.6</v>
          </cell>
        </row>
        <row r="107">
          <cell r="A107">
            <v>40848</v>
          </cell>
          <cell r="B107">
            <v>1.74</v>
          </cell>
          <cell r="C107">
            <v>2.2999999999999998</v>
          </cell>
          <cell r="D107">
            <v>24.88</v>
          </cell>
          <cell r="E107">
            <v>2.121</v>
          </cell>
          <cell r="F107">
            <v>0.75</v>
          </cell>
          <cell r="G107">
            <v>2.0499999999999998</v>
          </cell>
          <cell r="H107">
            <v>0</v>
          </cell>
          <cell r="I107">
            <v>3.54</v>
          </cell>
          <cell r="J107">
            <v>-4.9799999999999997E-2</v>
          </cell>
          <cell r="K107">
            <v>1.4</v>
          </cell>
          <cell r="L107">
            <v>1.1000000000000001</v>
          </cell>
          <cell r="M107">
            <v>37.6</v>
          </cell>
        </row>
        <row r="108">
          <cell r="A108">
            <v>40878</v>
          </cell>
          <cell r="B108">
            <v>1.6800000000000002</v>
          </cell>
          <cell r="C108">
            <v>2.5</v>
          </cell>
          <cell r="D108">
            <v>25.341999999999999</v>
          </cell>
          <cell r="E108">
            <v>2.0350000000000001</v>
          </cell>
          <cell r="F108">
            <v>0.75</v>
          </cell>
          <cell r="G108">
            <v>2.0499999999999998</v>
          </cell>
          <cell r="H108">
            <v>0</v>
          </cell>
          <cell r="I108">
            <v>3.49</v>
          </cell>
          <cell r="J108">
            <v>-0.20569999999999999</v>
          </cell>
          <cell r="K108">
            <v>1.4</v>
          </cell>
          <cell r="L108">
            <v>2.6</v>
          </cell>
          <cell r="M108">
            <v>37.6</v>
          </cell>
        </row>
        <row r="109">
          <cell r="A109">
            <v>40909</v>
          </cell>
          <cell r="B109">
            <v>1.71</v>
          </cell>
          <cell r="C109">
            <v>2.4</v>
          </cell>
          <cell r="D109">
            <v>25.585000000000001</v>
          </cell>
          <cell r="E109">
            <v>1.9470000000000001</v>
          </cell>
          <cell r="F109">
            <v>0.75</v>
          </cell>
          <cell r="G109">
            <v>2.0499999999999998</v>
          </cell>
          <cell r="H109">
            <v>0</v>
          </cell>
          <cell r="I109">
            <v>3.48</v>
          </cell>
          <cell r="J109">
            <v>-0.13739999999999999</v>
          </cell>
          <cell r="K109">
            <v>1.2</v>
          </cell>
          <cell r="L109">
            <v>-0.8</v>
          </cell>
          <cell r="M109">
            <v>41.2</v>
          </cell>
        </row>
        <row r="110">
          <cell r="A110">
            <v>40940</v>
          </cell>
          <cell r="B110">
            <v>1.7</v>
          </cell>
          <cell r="C110">
            <v>3.5</v>
          </cell>
          <cell r="D110">
            <v>25.323</v>
          </cell>
          <cell r="E110">
            <v>1.754</v>
          </cell>
          <cell r="F110">
            <v>0.75</v>
          </cell>
          <cell r="G110">
            <v>1.9300000000000002</v>
          </cell>
          <cell r="H110">
            <v>0</v>
          </cell>
          <cell r="I110">
            <v>1.53</v>
          </cell>
          <cell r="J110">
            <v>0.31490000000000001</v>
          </cell>
          <cell r="K110">
            <v>1.2</v>
          </cell>
          <cell r="L110">
            <v>-0.5</v>
          </cell>
          <cell r="M110">
            <v>41.2</v>
          </cell>
        </row>
        <row r="111">
          <cell r="A111">
            <v>40969</v>
          </cell>
          <cell r="B111">
            <v>1.73</v>
          </cell>
          <cell r="C111">
            <v>3.7</v>
          </cell>
          <cell r="D111">
            <v>24.899000000000001</v>
          </cell>
          <cell r="E111">
            <v>1.6139999999999999</v>
          </cell>
          <cell r="F111">
            <v>0.75</v>
          </cell>
          <cell r="G111">
            <v>1.9300000000000002</v>
          </cell>
          <cell r="H111">
            <v>0</v>
          </cell>
          <cell r="I111">
            <v>1.62</v>
          </cell>
          <cell r="J111">
            <v>0.40039999999999998</v>
          </cell>
          <cell r="K111">
            <v>1.2</v>
          </cell>
          <cell r="L111">
            <v>-0.7</v>
          </cell>
          <cell r="M111">
            <v>41.2</v>
          </cell>
        </row>
        <row r="112">
          <cell r="A112">
            <v>41000</v>
          </cell>
          <cell r="B112">
            <v>1.75</v>
          </cell>
          <cell r="C112">
            <v>3.8</v>
          </cell>
          <cell r="D112">
            <v>24.802</v>
          </cell>
          <cell r="E112">
            <v>1.4159999999999999</v>
          </cell>
          <cell r="F112">
            <v>0.75</v>
          </cell>
          <cell r="G112">
            <v>1.9300000000000002</v>
          </cell>
          <cell r="H112">
            <v>0</v>
          </cell>
          <cell r="I112">
            <v>1.9</v>
          </cell>
          <cell r="J112">
            <v>0.55869999999999997</v>
          </cell>
          <cell r="K112">
            <v>0.1</v>
          </cell>
          <cell r="L112">
            <v>0</v>
          </cell>
          <cell r="M112">
            <v>41.2</v>
          </cell>
        </row>
        <row r="113">
          <cell r="A113">
            <v>41030</v>
          </cell>
          <cell r="B113">
            <v>1.75</v>
          </cell>
          <cell r="C113">
            <v>3.5</v>
          </cell>
          <cell r="D113">
            <v>24.934000000000001</v>
          </cell>
          <cell r="E113">
            <v>1.3109999999999999</v>
          </cell>
          <cell r="F113">
            <v>0.75</v>
          </cell>
          <cell r="G113">
            <v>2.0499999999999998</v>
          </cell>
          <cell r="H113">
            <v>0</v>
          </cell>
          <cell r="I113">
            <v>3.65</v>
          </cell>
          <cell r="J113">
            <v>0.50219999999999998</v>
          </cell>
          <cell r="K113">
            <v>0.1</v>
          </cell>
          <cell r="L113">
            <v>0.4</v>
          </cell>
          <cell r="M113">
            <v>41.2</v>
          </cell>
        </row>
        <row r="114">
          <cell r="A114">
            <v>41061</v>
          </cell>
          <cell r="B114">
            <v>1.73</v>
          </cell>
          <cell r="C114">
            <v>3.2</v>
          </cell>
          <cell r="D114">
            <v>25.722000000000001</v>
          </cell>
          <cell r="E114">
            <v>1.232</v>
          </cell>
          <cell r="F114">
            <v>0.75</v>
          </cell>
          <cell r="G114">
            <v>2.0499999999999998</v>
          </cell>
          <cell r="H114">
            <v>0</v>
          </cell>
          <cell r="I114">
            <v>3.56</v>
          </cell>
          <cell r="J114">
            <v>0.11650000000000001</v>
          </cell>
          <cell r="K114">
            <v>0.1</v>
          </cell>
          <cell r="L114">
            <v>0.3</v>
          </cell>
          <cell r="M114">
            <v>41.2</v>
          </cell>
        </row>
        <row r="115">
          <cell r="A115">
            <v>41091</v>
          </cell>
          <cell r="B115">
            <v>1.45</v>
          </cell>
          <cell r="C115">
            <v>3.5</v>
          </cell>
          <cell r="D115">
            <v>25.523</v>
          </cell>
          <cell r="E115">
            <v>1.2130000000000001</v>
          </cell>
          <cell r="F115">
            <v>0.5</v>
          </cell>
          <cell r="G115">
            <v>2.0499999999999998</v>
          </cell>
          <cell r="H115">
            <v>0</v>
          </cell>
          <cell r="I115">
            <v>3.54</v>
          </cell>
          <cell r="J115">
            <v>0.25380000000000003</v>
          </cell>
          <cell r="K115">
            <v>-0.6</v>
          </cell>
          <cell r="L115">
            <v>-0.8</v>
          </cell>
          <cell r="M115">
            <v>41.2</v>
          </cell>
        </row>
        <row r="116">
          <cell r="A116">
            <v>41122</v>
          </cell>
          <cell r="B116">
            <v>1.5</v>
          </cell>
          <cell r="C116">
            <v>3.1</v>
          </cell>
          <cell r="D116">
            <v>25.327000000000002</v>
          </cell>
          <cell r="E116">
            <v>0.94599999999999995</v>
          </cell>
          <cell r="F116">
            <v>0.5</v>
          </cell>
          <cell r="G116">
            <v>2.16</v>
          </cell>
          <cell r="H116">
            <v>1.04</v>
          </cell>
          <cell r="I116">
            <v>2.96</v>
          </cell>
          <cell r="J116">
            <v>0.26050000000000001</v>
          </cell>
          <cell r="K116">
            <v>-0.6</v>
          </cell>
          <cell r="L116">
            <v>0.7</v>
          </cell>
          <cell r="M116">
            <v>41.2</v>
          </cell>
        </row>
        <row r="117">
          <cell r="A117">
            <v>41153</v>
          </cell>
          <cell r="B117">
            <v>1.32</v>
          </cell>
          <cell r="C117">
            <v>3.3</v>
          </cell>
          <cell r="D117">
            <v>24.853999999999999</v>
          </cell>
          <cell r="E117">
            <v>0.80500000000000005</v>
          </cell>
          <cell r="F117">
            <v>0.5</v>
          </cell>
          <cell r="G117">
            <v>2.16</v>
          </cell>
          <cell r="H117">
            <v>1.04</v>
          </cell>
          <cell r="I117">
            <v>2.96</v>
          </cell>
          <cell r="J117">
            <v>6.08E-2</v>
          </cell>
          <cell r="K117">
            <v>-0.6</v>
          </cell>
          <cell r="L117">
            <v>-3</v>
          </cell>
          <cell r="M117">
            <v>41.2</v>
          </cell>
        </row>
        <row r="118">
          <cell r="A118">
            <v>41183</v>
          </cell>
          <cell r="B118">
            <v>1.24</v>
          </cell>
          <cell r="C118">
            <v>3.4</v>
          </cell>
          <cell r="D118">
            <v>25.134</v>
          </cell>
          <cell r="E118">
            <v>0.68400000000000005</v>
          </cell>
          <cell r="F118">
            <v>0.5</v>
          </cell>
          <cell r="G118">
            <v>2.16</v>
          </cell>
          <cell r="H118">
            <v>1.01</v>
          </cell>
          <cell r="I118">
            <v>2.94</v>
          </cell>
          <cell r="J118">
            <v>3.5299999999999998E-2</v>
          </cell>
          <cell r="K118">
            <v>-0.9</v>
          </cell>
          <cell r="L118">
            <v>-0.1</v>
          </cell>
          <cell r="M118">
            <v>41.2</v>
          </cell>
        </row>
        <row r="119">
          <cell r="A119">
            <v>41214</v>
          </cell>
          <cell r="B119">
            <v>1.08</v>
          </cell>
          <cell r="C119">
            <v>3.4</v>
          </cell>
          <cell r="D119">
            <v>25.09</v>
          </cell>
          <cell r="E119">
            <v>0.61799999999999999</v>
          </cell>
          <cell r="F119">
            <v>0.25</v>
          </cell>
          <cell r="G119">
            <v>0.96</v>
          </cell>
          <cell r="H119">
            <v>0.6</v>
          </cell>
          <cell r="I119">
            <v>2.85</v>
          </cell>
          <cell r="J119">
            <v>0.15390000000000001</v>
          </cell>
          <cell r="K119">
            <v>-0.9</v>
          </cell>
          <cell r="L119">
            <v>-1.6</v>
          </cell>
          <cell r="M119">
            <v>41.2</v>
          </cell>
        </row>
        <row r="120">
          <cell r="A120">
            <v>41244</v>
          </cell>
          <cell r="B120">
            <v>0.88</v>
          </cell>
          <cell r="C120">
            <v>2.7</v>
          </cell>
          <cell r="D120">
            <v>25.25</v>
          </cell>
          <cell r="E120">
            <v>0.57399999999999995</v>
          </cell>
          <cell r="F120">
            <v>0.05</v>
          </cell>
          <cell r="G120">
            <v>0.96</v>
          </cell>
          <cell r="H120">
            <v>0.59</v>
          </cell>
          <cell r="I120">
            <v>2.68</v>
          </cell>
          <cell r="J120">
            <v>-2.1600000000000001E-2</v>
          </cell>
          <cell r="K120">
            <v>-0.9</v>
          </cell>
          <cell r="L120">
            <v>-0.8</v>
          </cell>
          <cell r="M120">
            <v>41.2</v>
          </cell>
        </row>
        <row r="121">
          <cell r="A121">
            <v>41275</v>
          </cell>
          <cell r="B121">
            <v>0.86</v>
          </cell>
          <cell r="C121">
            <v>2.4</v>
          </cell>
          <cell r="D121">
            <v>25.096</v>
          </cell>
          <cell r="E121">
            <v>0.54200000000000004</v>
          </cell>
          <cell r="F121">
            <v>0.05</v>
          </cell>
          <cell r="G121">
            <v>0.96</v>
          </cell>
          <cell r="H121">
            <v>0.6</v>
          </cell>
          <cell r="I121">
            <v>2.65</v>
          </cell>
          <cell r="J121">
            <v>-0.124</v>
          </cell>
          <cell r="K121">
            <v>-1.4</v>
          </cell>
          <cell r="L121">
            <v>1.7</v>
          </cell>
          <cell r="M121">
            <v>45.7</v>
          </cell>
        </row>
        <row r="122">
          <cell r="A122">
            <v>41306</v>
          </cell>
          <cell r="B122">
            <v>0.87</v>
          </cell>
          <cell r="C122">
            <v>1.9</v>
          </cell>
          <cell r="D122">
            <v>25.672000000000001</v>
          </cell>
          <cell r="E122">
            <v>0.62</v>
          </cell>
          <cell r="F122">
            <v>0.05</v>
          </cell>
          <cell r="G122">
            <v>0.76</v>
          </cell>
          <cell r="H122">
            <v>0.52</v>
          </cell>
          <cell r="I122">
            <v>2.65</v>
          </cell>
          <cell r="J122">
            <v>-1.0800000000000001E-2</v>
          </cell>
          <cell r="K122">
            <v>-1.4</v>
          </cell>
          <cell r="L122">
            <v>-0.6</v>
          </cell>
          <cell r="M122">
            <v>45.7</v>
          </cell>
        </row>
        <row r="123">
          <cell r="A123">
            <v>41334</v>
          </cell>
          <cell r="B123">
            <v>0.8</v>
          </cell>
          <cell r="C123">
            <v>1.7</v>
          </cell>
          <cell r="D123">
            <v>25.661999999999999</v>
          </cell>
          <cell r="E123">
            <v>0.55700000000000005</v>
          </cell>
          <cell r="F123">
            <v>0.05</v>
          </cell>
          <cell r="G123">
            <v>0.76</v>
          </cell>
          <cell r="H123">
            <v>0.53</v>
          </cell>
          <cell r="I123">
            <v>2.64</v>
          </cell>
          <cell r="J123">
            <v>-1.54E-2</v>
          </cell>
          <cell r="K123">
            <v>-1.4</v>
          </cell>
          <cell r="L123">
            <v>1.2</v>
          </cell>
          <cell r="M123">
            <v>45.7</v>
          </cell>
        </row>
        <row r="124">
          <cell r="A124">
            <v>41365</v>
          </cell>
          <cell r="B124">
            <v>0.69</v>
          </cell>
          <cell r="C124">
            <v>1.7</v>
          </cell>
          <cell r="D124">
            <v>25.738</v>
          </cell>
          <cell r="E124">
            <v>0.54700000000000004</v>
          </cell>
          <cell r="F124">
            <v>0.05</v>
          </cell>
          <cell r="G124">
            <v>0.76</v>
          </cell>
          <cell r="H124">
            <v>0.53</v>
          </cell>
          <cell r="I124">
            <v>2.64</v>
          </cell>
          <cell r="J124">
            <v>-4.4400000000000002E-2</v>
          </cell>
          <cell r="K124">
            <v>-1.8</v>
          </cell>
          <cell r="L124">
            <v>-0.6</v>
          </cell>
          <cell r="M124">
            <v>45.7</v>
          </cell>
        </row>
        <row r="125">
          <cell r="A125">
            <v>41395</v>
          </cell>
          <cell r="B125">
            <v>0.69</v>
          </cell>
          <cell r="C125">
            <v>1.7</v>
          </cell>
          <cell r="D125">
            <v>25.803999999999998</v>
          </cell>
          <cell r="E125">
            <v>0.51</v>
          </cell>
          <cell r="F125">
            <v>0.05</v>
          </cell>
          <cell r="G125">
            <v>0.74</v>
          </cell>
          <cell r="H125">
            <v>0.49</v>
          </cell>
          <cell r="I125">
            <v>2.2999999999999998</v>
          </cell>
          <cell r="J125">
            <v>-5.9200000000000003E-2</v>
          </cell>
          <cell r="K125">
            <v>-1.8</v>
          </cell>
          <cell r="L125">
            <v>-0.4</v>
          </cell>
          <cell r="M125">
            <v>45.7</v>
          </cell>
        </row>
        <row r="126">
          <cell r="A126">
            <v>41426</v>
          </cell>
          <cell r="B126">
            <v>0.71</v>
          </cell>
          <cell r="C126">
            <v>1.3</v>
          </cell>
          <cell r="D126">
            <v>25.727</v>
          </cell>
          <cell r="E126">
            <v>0.47799999999999998</v>
          </cell>
          <cell r="F126">
            <v>0.05</v>
          </cell>
          <cell r="G126">
            <v>0.74</v>
          </cell>
          <cell r="H126">
            <v>0.49</v>
          </cell>
          <cell r="I126">
            <v>2.2999999999999998</v>
          </cell>
          <cell r="J126">
            <v>6.8999999999999999E-3</v>
          </cell>
          <cell r="K126">
            <v>-1.8</v>
          </cell>
          <cell r="L126">
            <v>2</v>
          </cell>
          <cell r="M126">
            <v>45.7</v>
          </cell>
        </row>
        <row r="127">
          <cell r="A127">
            <v>41456</v>
          </cell>
          <cell r="B127">
            <v>0.71</v>
          </cell>
          <cell r="C127">
            <v>1.6</v>
          </cell>
          <cell r="D127">
            <v>26.006</v>
          </cell>
          <cell r="E127">
            <v>0.52700000000000002</v>
          </cell>
          <cell r="F127">
            <v>0.05</v>
          </cell>
          <cell r="G127">
            <v>0.74</v>
          </cell>
          <cell r="H127">
            <v>0.49</v>
          </cell>
          <cell r="I127">
            <v>2.2999999999999998</v>
          </cell>
          <cell r="J127">
            <v>4.3499999999999997E-2</v>
          </cell>
          <cell r="K127">
            <v>-1.1000000000000001</v>
          </cell>
          <cell r="L127">
            <v>-1.1000000000000001</v>
          </cell>
          <cell r="M127">
            <v>45.7</v>
          </cell>
        </row>
        <row r="128">
          <cell r="A128">
            <v>41487</v>
          </cell>
          <cell r="B128">
            <v>0.7</v>
          </cell>
          <cell r="C128">
            <v>1.4</v>
          </cell>
          <cell r="D128">
            <v>25.937000000000001</v>
          </cell>
          <cell r="E128">
            <v>0.53600000000000003</v>
          </cell>
          <cell r="F128">
            <v>0.05</v>
          </cell>
          <cell r="G128">
            <v>0.87</v>
          </cell>
          <cell r="H128">
            <v>0.59</v>
          </cell>
          <cell r="I128">
            <v>2.44</v>
          </cell>
          <cell r="J128">
            <v>1.54E-2</v>
          </cell>
          <cell r="K128">
            <v>-1.1000000000000001</v>
          </cell>
          <cell r="L128">
            <v>0.6</v>
          </cell>
          <cell r="M128">
            <v>45.7</v>
          </cell>
        </row>
        <row r="129">
          <cell r="A129">
            <v>41518</v>
          </cell>
          <cell r="B129">
            <v>0.7</v>
          </cell>
          <cell r="C129">
            <v>1.3</v>
          </cell>
          <cell r="D129">
            <v>25.745000000000001</v>
          </cell>
          <cell r="E129">
            <v>0.54500000000000004</v>
          </cell>
          <cell r="F129">
            <v>0.05</v>
          </cell>
          <cell r="G129">
            <v>0.79</v>
          </cell>
          <cell r="H129">
            <v>0.49</v>
          </cell>
          <cell r="I129">
            <v>2.73</v>
          </cell>
          <cell r="J129">
            <v>5.4199999999999998E-2</v>
          </cell>
          <cell r="K129">
            <v>-1.1000000000000001</v>
          </cell>
          <cell r="L129">
            <v>4.3</v>
          </cell>
          <cell r="M129">
            <v>45.7</v>
          </cell>
        </row>
        <row r="130">
          <cell r="A130">
            <v>41548</v>
          </cell>
          <cell r="B130">
            <v>0.7</v>
          </cell>
          <cell r="C130">
            <v>1</v>
          </cell>
          <cell r="D130">
            <v>25.686</v>
          </cell>
          <cell r="E130">
            <v>0.53900000000000003</v>
          </cell>
          <cell r="F130">
            <v>0.05</v>
          </cell>
          <cell r="G130">
            <v>0.79</v>
          </cell>
          <cell r="H130">
            <v>0.49</v>
          </cell>
          <cell r="I130">
            <v>2.73</v>
          </cell>
          <cell r="J130">
            <v>1.2E-2</v>
          </cell>
          <cell r="K130">
            <v>-0.3</v>
          </cell>
          <cell r="L130">
            <v>-2.6</v>
          </cell>
          <cell r="M130">
            <v>45.7</v>
          </cell>
        </row>
        <row r="131">
          <cell r="A131">
            <v>41579</v>
          </cell>
          <cell r="B131">
            <v>0.69</v>
          </cell>
          <cell r="C131">
            <v>0.9</v>
          </cell>
          <cell r="D131">
            <v>25.794</v>
          </cell>
          <cell r="E131">
            <v>0.54800000000000004</v>
          </cell>
          <cell r="F131">
            <v>0.05</v>
          </cell>
          <cell r="G131">
            <v>0.99</v>
          </cell>
          <cell r="H131">
            <v>0.55000000000000004</v>
          </cell>
          <cell r="I131">
            <v>2.74</v>
          </cell>
          <cell r="J131">
            <v>1.41E-2</v>
          </cell>
          <cell r="K131">
            <v>-0.3</v>
          </cell>
          <cell r="L131">
            <v>2.1</v>
          </cell>
          <cell r="M131">
            <v>45.7</v>
          </cell>
        </row>
        <row r="132">
          <cell r="A132">
            <v>41609</v>
          </cell>
          <cell r="B132">
            <v>0.57999999999999996</v>
          </cell>
          <cell r="C132">
            <v>1.1000000000000001</v>
          </cell>
          <cell r="D132">
            <v>27.367999999999999</v>
          </cell>
          <cell r="E132">
            <v>0.501</v>
          </cell>
          <cell r="F132">
            <v>0.05</v>
          </cell>
          <cell r="G132">
            <v>0.84</v>
          </cell>
          <cell r="H132">
            <v>0.44</v>
          </cell>
          <cell r="I132">
            <v>2.75</v>
          </cell>
          <cell r="J132">
            <v>-0.2026</v>
          </cell>
          <cell r="K132">
            <v>-0.3</v>
          </cell>
          <cell r="L132">
            <v>0</v>
          </cell>
          <cell r="M132">
            <v>45.7</v>
          </cell>
        </row>
        <row r="133">
          <cell r="A133">
            <v>41640</v>
          </cell>
          <cell r="B133">
            <v>0.56000000000000005</v>
          </cell>
          <cell r="C133">
            <v>1.4</v>
          </cell>
          <cell r="D133">
            <v>27.337</v>
          </cell>
          <cell r="E133">
            <v>0.55600000000000005</v>
          </cell>
          <cell r="F133">
            <v>0.05</v>
          </cell>
          <cell r="G133">
            <v>0.84</v>
          </cell>
          <cell r="H133">
            <v>0.44</v>
          </cell>
          <cell r="I133">
            <v>2.75</v>
          </cell>
          <cell r="J133">
            <v>-0.1123</v>
          </cell>
          <cell r="K133">
            <v>1.3</v>
          </cell>
          <cell r="L133">
            <v>1.2</v>
          </cell>
          <cell r="M133">
            <v>48.8</v>
          </cell>
        </row>
        <row r="134">
          <cell r="A134">
            <v>41671</v>
          </cell>
          <cell r="B134">
            <v>0.5</v>
          </cell>
          <cell r="C134">
            <v>0.2</v>
          </cell>
          <cell r="D134">
            <v>27.533999999999999</v>
          </cell>
          <cell r="E134">
            <v>0.55900000000000005</v>
          </cell>
          <cell r="F134">
            <v>0.05</v>
          </cell>
          <cell r="G134">
            <v>1.02</v>
          </cell>
          <cell r="H134">
            <v>0.48</v>
          </cell>
          <cell r="I134">
            <v>2.7800000000000002</v>
          </cell>
          <cell r="J134">
            <v>-0.1075</v>
          </cell>
          <cell r="K134">
            <v>1.3</v>
          </cell>
          <cell r="L134">
            <v>-1.1000000000000001</v>
          </cell>
          <cell r="M134">
            <v>48.8</v>
          </cell>
        </row>
        <row r="135">
          <cell r="A135">
            <v>41699</v>
          </cell>
          <cell r="B135">
            <v>0.48</v>
          </cell>
          <cell r="C135">
            <v>0.2</v>
          </cell>
          <cell r="D135">
            <v>27.327999999999999</v>
          </cell>
          <cell r="E135">
            <v>0.54900000000000004</v>
          </cell>
          <cell r="F135">
            <v>0.05</v>
          </cell>
          <cell r="G135">
            <v>0.73</v>
          </cell>
          <cell r="H135">
            <v>0.47</v>
          </cell>
          <cell r="I135">
            <v>2.74</v>
          </cell>
          <cell r="J135">
            <v>-8.7300000000000003E-2</v>
          </cell>
          <cell r="K135">
            <v>1.3</v>
          </cell>
          <cell r="L135">
            <v>1.6</v>
          </cell>
          <cell r="M135">
            <v>48.8</v>
          </cell>
        </row>
        <row r="136">
          <cell r="A136">
            <v>41730</v>
          </cell>
          <cell r="B136">
            <v>0.48</v>
          </cell>
          <cell r="C136">
            <v>0.2</v>
          </cell>
          <cell r="D136">
            <v>27.45</v>
          </cell>
          <cell r="E136">
            <v>0.59</v>
          </cell>
          <cell r="F136">
            <v>0.05</v>
          </cell>
          <cell r="G136">
            <v>0.73</v>
          </cell>
          <cell r="H136">
            <v>0.47</v>
          </cell>
          <cell r="I136">
            <v>2.74</v>
          </cell>
          <cell r="J136">
            <v>-5.4699999999999999E-2</v>
          </cell>
          <cell r="K136">
            <v>1.9</v>
          </cell>
          <cell r="L136">
            <v>0.5</v>
          </cell>
          <cell r="M136">
            <v>48.8</v>
          </cell>
        </row>
        <row r="137">
          <cell r="A137">
            <v>41760</v>
          </cell>
          <cell r="B137">
            <v>0.48</v>
          </cell>
          <cell r="C137">
            <v>0.1</v>
          </cell>
          <cell r="D137">
            <v>27.456</v>
          </cell>
          <cell r="E137">
            <v>0.61399999999999999</v>
          </cell>
          <cell r="F137">
            <v>0.05</v>
          </cell>
          <cell r="G137">
            <v>0.91</v>
          </cell>
          <cell r="H137">
            <v>0.56000000000000005</v>
          </cell>
          <cell r="I137">
            <v>2.84</v>
          </cell>
          <cell r="J137">
            <v>-5.3199999999999997E-2</v>
          </cell>
          <cell r="K137">
            <v>1.9</v>
          </cell>
          <cell r="L137">
            <v>0.4</v>
          </cell>
          <cell r="M137">
            <v>48.8</v>
          </cell>
        </row>
        <row r="138">
          <cell r="A138">
            <v>41791</v>
          </cell>
          <cell r="B138">
            <v>0.47</v>
          </cell>
          <cell r="C138">
            <v>0.4</v>
          </cell>
          <cell r="D138">
            <v>27.483000000000001</v>
          </cell>
          <cell r="E138">
            <v>0.57199999999999995</v>
          </cell>
          <cell r="F138">
            <v>0.05</v>
          </cell>
          <cell r="G138">
            <v>0.86</v>
          </cell>
          <cell r="H138">
            <v>0.48</v>
          </cell>
          <cell r="I138">
            <v>2.35</v>
          </cell>
          <cell r="J138">
            <v>-0.14050000000000001</v>
          </cell>
          <cell r="K138">
            <v>1.9</v>
          </cell>
          <cell r="L138">
            <v>-0.9</v>
          </cell>
          <cell r="M138">
            <v>48.8</v>
          </cell>
        </row>
        <row r="139">
          <cell r="A139">
            <v>41821</v>
          </cell>
          <cell r="B139">
            <v>0.47</v>
          </cell>
          <cell r="C139">
            <v>0</v>
          </cell>
          <cell r="D139">
            <v>27.45</v>
          </cell>
          <cell r="E139">
            <v>0.48799999999999999</v>
          </cell>
          <cell r="F139">
            <v>0.05</v>
          </cell>
          <cell r="G139">
            <v>0.87</v>
          </cell>
          <cell r="H139">
            <v>0.48</v>
          </cell>
          <cell r="I139">
            <v>2.35</v>
          </cell>
          <cell r="J139">
            <v>-0.1865</v>
          </cell>
          <cell r="K139">
            <v>2.6</v>
          </cell>
          <cell r="L139">
            <v>-0.2</v>
          </cell>
          <cell r="M139">
            <v>48.8</v>
          </cell>
        </row>
        <row r="140">
          <cell r="A140">
            <v>41852</v>
          </cell>
          <cell r="B140">
            <v>0.47</v>
          </cell>
          <cell r="C140">
            <v>0.5</v>
          </cell>
          <cell r="D140">
            <v>27.673999999999999</v>
          </cell>
          <cell r="E140">
            <v>0.48899999999999999</v>
          </cell>
          <cell r="F140">
            <v>0.05</v>
          </cell>
          <cell r="G140">
            <v>1.02</v>
          </cell>
          <cell r="H140">
            <v>0.54</v>
          </cell>
          <cell r="I140">
            <v>2.4699999999999998</v>
          </cell>
          <cell r="J140">
            <v>-0.22359999999999999</v>
          </cell>
          <cell r="K140">
            <v>2.6</v>
          </cell>
          <cell r="L140">
            <v>0.2</v>
          </cell>
          <cell r="M140">
            <v>48.8</v>
          </cell>
        </row>
        <row r="141">
          <cell r="A141">
            <v>41883</v>
          </cell>
          <cell r="B141">
            <v>0.47</v>
          </cell>
          <cell r="C141">
            <v>0.6</v>
          </cell>
          <cell r="D141">
            <v>27.731000000000002</v>
          </cell>
          <cell r="E141">
            <v>0.434</v>
          </cell>
          <cell r="F141">
            <v>0.05</v>
          </cell>
          <cell r="G141">
            <v>0.33</v>
          </cell>
          <cell r="H141">
            <v>0.38</v>
          </cell>
          <cell r="I141">
            <v>2.04</v>
          </cell>
          <cell r="J141">
            <v>-0.21010000000000001</v>
          </cell>
          <cell r="K141">
            <v>2.6</v>
          </cell>
          <cell r="L141">
            <v>-4.5</v>
          </cell>
          <cell r="M141">
            <v>48.8</v>
          </cell>
        </row>
        <row r="142">
          <cell r="A142">
            <v>41913</v>
          </cell>
          <cell r="B142">
            <v>0.47</v>
          </cell>
          <cell r="C142">
            <v>0.7</v>
          </cell>
          <cell r="D142">
            <v>27.498000000000001</v>
          </cell>
          <cell r="E142">
            <v>0.33800000000000002</v>
          </cell>
          <cell r="F142">
            <v>0.05</v>
          </cell>
          <cell r="G142">
            <v>0.33</v>
          </cell>
          <cell r="H142">
            <v>0.38</v>
          </cell>
          <cell r="I142">
            <v>2.04</v>
          </cell>
          <cell r="J142">
            <v>-0.25180000000000002</v>
          </cell>
          <cell r="K142">
            <v>3.4</v>
          </cell>
          <cell r="L142">
            <v>7</v>
          </cell>
          <cell r="M142">
            <v>48.8</v>
          </cell>
        </row>
        <row r="143">
          <cell r="A143">
            <v>41944</v>
          </cell>
          <cell r="B143">
            <v>0.47</v>
          </cell>
          <cell r="C143">
            <v>0.7</v>
          </cell>
          <cell r="D143">
            <v>27.798999999999999</v>
          </cell>
          <cell r="E143">
            <v>0.34</v>
          </cell>
          <cell r="F143">
            <v>0.05</v>
          </cell>
          <cell r="G143">
            <v>0.37</v>
          </cell>
          <cell r="H143">
            <v>0.39</v>
          </cell>
          <cell r="I143">
            <v>2.19</v>
          </cell>
          <cell r="J143">
            <v>-0.23150000000000001</v>
          </cell>
          <cell r="K143">
            <v>3.4</v>
          </cell>
          <cell r="L143">
            <v>-1.1000000000000001</v>
          </cell>
          <cell r="M143">
            <v>48.8</v>
          </cell>
        </row>
        <row r="144">
          <cell r="A144">
            <v>41974</v>
          </cell>
          <cell r="B144">
            <v>0.46</v>
          </cell>
          <cell r="C144">
            <v>0.6</v>
          </cell>
          <cell r="D144">
            <v>27.63</v>
          </cell>
          <cell r="E144">
            <v>0.33100000000000002</v>
          </cell>
          <cell r="F144">
            <v>0.05</v>
          </cell>
          <cell r="G144">
            <v>0.28000000000000003</v>
          </cell>
          <cell r="H144">
            <v>0.36</v>
          </cell>
          <cell r="I144">
            <v>1.31</v>
          </cell>
          <cell r="J144">
            <v>-0.23710000000000001</v>
          </cell>
          <cell r="K144">
            <v>3.4</v>
          </cell>
          <cell r="L144">
            <v>1.4</v>
          </cell>
          <cell r="M144">
            <v>48.8</v>
          </cell>
        </row>
        <row r="145">
          <cell r="A145">
            <v>42005</v>
          </cell>
          <cell r="B145">
            <v>0.46</v>
          </cell>
          <cell r="C145">
            <v>0.1</v>
          </cell>
          <cell r="D145">
            <v>27.66</v>
          </cell>
          <cell r="E145">
            <v>0.32500000000000001</v>
          </cell>
          <cell r="F145">
            <v>0.05</v>
          </cell>
          <cell r="G145">
            <v>0.28000000000000003</v>
          </cell>
          <cell r="H145">
            <v>0.36</v>
          </cell>
          <cell r="I145">
            <v>1.29</v>
          </cell>
          <cell r="J145">
            <v>-0.26579999999999998</v>
          </cell>
          <cell r="K145">
            <v>3</v>
          </cell>
          <cell r="L145">
            <v>2.2999999999999998</v>
          </cell>
          <cell r="M145">
            <v>42.1</v>
          </cell>
        </row>
        <row r="146">
          <cell r="A146">
            <v>42036</v>
          </cell>
          <cell r="B146">
            <v>0.47</v>
          </cell>
          <cell r="C146">
            <v>0.1</v>
          </cell>
          <cell r="D146">
            <v>27.751000000000001</v>
          </cell>
          <cell r="E146">
            <v>0.27</v>
          </cell>
          <cell r="F146">
            <v>0.05</v>
          </cell>
          <cell r="G146">
            <v>0.26</v>
          </cell>
          <cell r="H146">
            <v>0.36</v>
          </cell>
          <cell r="I146">
            <v>1.41</v>
          </cell>
          <cell r="J146">
            <v>-0.3478</v>
          </cell>
          <cell r="K146">
            <v>3</v>
          </cell>
          <cell r="L146">
            <v>-0.9</v>
          </cell>
          <cell r="M146">
            <v>42.1</v>
          </cell>
        </row>
        <row r="147">
          <cell r="A147">
            <v>42064</v>
          </cell>
          <cell r="B147">
            <v>0.47</v>
          </cell>
          <cell r="C147">
            <v>0.1</v>
          </cell>
          <cell r="D147">
            <v>27.513000000000002</v>
          </cell>
          <cell r="E147">
            <v>0.23300000000000001</v>
          </cell>
          <cell r="F147">
            <v>0.05</v>
          </cell>
          <cell r="G147">
            <v>0.2</v>
          </cell>
          <cell r="H147">
            <v>0.33</v>
          </cell>
          <cell r="I147">
            <v>0.81</v>
          </cell>
          <cell r="J147">
            <v>-0.41389999999999999</v>
          </cell>
          <cell r="K147">
            <v>3</v>
          </cell>
          <cell r="L147">
            <v>1.3</v>
          </cell>
          <cell r="M147">
            <v>42.1</v>
          </cell>
        </row>
        <row r="148">
          <cell r="A148">
            <v>42095</v>
          </cell>
          <cell r="B148">
            <v>0.46</v>
          </cell>
          <cell r="C148">
            <v>0.2</v>
          </cell>
          <cell r="D148">
            <v>27.559000000000001</v>
          </cell>
          <cell r="E148">
            <v>0.19800000000000001</v>
          </cell>
          <cell r="F148">
            <v>0.05</v>
          </cell>
          <cell r="G148">
            <v>0.2</v>
          </cell>
          <cell r="H148">
            <v>0.33</v>
          </cell>
          <cell r="I148">
            <v>0.82</v>
          </cell>
          <cell r="J148">
            <v>-0.63249999999999995</v>
          </cell>
          <cell r="K148">
            <v>4.5999999999999996</v>
          </cell>
          <cell r="L148">
            <v>-0.6</v>
          </cell>
          <cell r="M148">
            <v>42.1</v>
          </cell>
        </row>
        <row r="149">
          <cell r="A149">
            <v>42125</v>
          </cell>
          <cell r="B149">
            <v>0.46</v>
          </cell>
          <cell r="C149">
            <v>0.5</v>
          </cell>
          <cell r="D149">
            <v>27.457999999999998</v>
          </cell>
          <cell r="E149">
            <v>0.17100000000000001</v>
          </cell>
          <cell r="F149">
            <v>0.05</v>
          </cell>
          <cell r="G149">
            <v>0.27</v>
          </cell>
          <cell r="H149">
            <v>0.35</v>
          </cell>
          <cell r="I149">
            <v>0.85</v>
          </cell>
          <cell r="J149">
            <v>-0.495</v>
          </cell>
          <cell r="K149">
            <v>4.5999999999999996</v>
          </cell>
          <cell r="L149">
            <v>1.2</v>
          </cell>
          <cell r="M149">
            <v>42.1</v>
          </cell>
        </row>
        <row r="150">
          <cell r="A150">
            <v>42156</v>
          </cell>
          <cell r="B150">
            <v>0.46</v>
          </cell>
          <cell r="C150">
            <v>0.7</v>
          </cell>
          <cell r="D150">
            <v>27.428999999999998</v>
          </cell>
          <cell r="E150">
            <v>0.16</v>
          </cell>
          <cell r="F150">
            <v>0.05</v>
          </cell>
          <cell r="G150">
            <v>0.23</v>
          </cell>
          <cell r="H150">
            <v>0.31</v>
          </cell>
          <cell r="I150">
            <v>0.84</v>
          </cell>
          <cell r="J150">
            <v>-0.30890000000000001</v>
          </cell>
          <cell r="K150">
            <v>4.5999999999999996</v>
          </cell>
          <cell r="L150">
            <v>-0.2</v>
          </cell>
          <cell r="M150">
            <v>42.1</v>
          </cell>
        </row>
        <row r="151">
          <cell r="A151">
            <v>42186</v>
          </cell>
          <cell r="B151">
            <v>0.46</v>
          </cell>
          <cell r="C151">
            <v>0.8</v>
          </cell>
          <cell r="D151">
            <v>27.271000000000001</v>
          </cell>
          <cell r="E151">
            <v>0.16400000000000001</v>
          </cell>
          <cell r="F151">
            <v>0.05</v>
          </cell>
          <cell r="G151">
            <v>0.23</v>
          </cell>
          <cell r="H151">
            <v>0.32</v>
          </cell>
          <cell r="I151">
            <v>0.94</v>
          </cell>
          <cell r="J151">
            <v>-0.45860000000000001</v>
          </cell>
          <cell r="K151">
            <v>5</v>
          </cell>
          <cell r="L151">
            <v>-0.1</v>
          </cell>
          <cell r="M151">
            <v>42.1</v>
          </cell>
        </row>
        <row r="152">
          <cell r="A152">
            <v>42217</v>
          </cell>
          <cell r="B152">
            <v>0.47</v>
          </cell>
          <cell r="C152">
            <v>0.5</v>
          </cell>
          <cell r="D152">
            <v>27.076000000000001</v>
          </cell>
          <cell r="E152">
            <v>0.16700000000000001</v>
          </cell>
          <cell r="F152">
            <v>0.05</v>
          </cell>
          <cell r="G152">
            <v>0.31</v>
          </cell>
          <cell r="H152">
            <v>0.35</v>
          </cell>
          <cell r="I152">
            <v>1.04</v>
          </cell>
          <cell r="J152">
            <v>-0.54069999999999996</v>
          </cell>
          <cell r="K152">
            <v>5</v>
          </cell>
          <cell r="L152">
            <v>1.5</v>
          </cell>
          <cell r="M152">
            <v>42.1</v>
          </cell>
        </row>
        <row r="153">
          <cell r="A153">
            <v>42248</v>
          </cell>
          <cell r="B153">
            <v>0.47</v>
          </cell>
          <cell r="C153">
            <v>0.3</v>
          </cell>
          <cell r="D153">
            <v>27.042000000000002</v>
          </cell>
          <cell r="E153">
            <v>0.16</v>
          </cell>
          <cell r="F153">
            <v>0.05</v>
          </cell>
          <cell r="G153">
            <v>0.31</v>
          </cell>
          <cell r="H153">
            <v>0.33</v>
          </cell>
          <cell r="I153">
            <v>1.48</v>
          </cell>
          <cell r="J153">
            <v>-0.5766</v>
          </cell>
          <cell r="K153">
            <v>5</v>
          </cell>
          <cell r="L153">
            <v>-4.2</v>
          </cell>
          <cell r="M153">
            <v>42.1</v>
          </cell>
        </row>
        <row r="154">
          <cell r="A154">
            <v>42278</v>
          </cell>
          <cell r="B154">
            <v>0.46</v>
          </cell>
          <cell r="C154">
            <v>0.4</v>
          </cell>
          <cell r="D154">
            <v>27.186</v>
          </cell>
          <cell r="E154">
            <v>0.14199999999999999</v>
          </cell>
          <cell r="F154">
            <v>0.05</v>
          </cell>
          <cell r="G154">
            <v>0.31</v>
          </cell>
          <cell r="H154">
            <v>0.34</v>
          </cell>
          <cell r="I154">
            <v>1.46</v>
          </cell>
          <cell r="J154">
            <v>-1.0470999999999999</v>
          </cell>
          <cell r="K154">
            <v>4.8</v>
          </cell>
          <cell r="L154">
            <v>3.1</v>
          </cell>
          <cell r="M154">
            <v>42.1</v>
          </cell>
        </row>
        <row r="155">
          <cell r="A155">
            <v>42309</v>
          </cell>
          <cell r="B155">
            <v>0.46</v>
          </cell>
          <cell r="C155">
            <v>0.2</v>
          </cell>
          <cell r="D155">
            <v>27.091000000000001</v>
          </cell>
          <cell r="E155">
            <v>0.107</v>
          </cell>
          <cell r="F155">
            <v>0.05</v>
          </cell>
          <cell r="G155">
            <v>0.43</v>
          </cell>
          <cell r="H155">
            <v>0.35</v>
          </cell>
          <cell r="I155">
            <v>1.63</v>
          </cell>
          <cell r="J155">
            <v>-1.0611999999999999</v>
          </cell>
          <cell r="K155">
            <v>4.8</v>
          </cell>
          <cell r="L155">
            <v>1.5</v>
          </cell>
          <cell r="M155">
            <v>42.1</v>
          </cell>
        </row>
        <row r="156">
          <cell r="A156">
            <v>42339</v>
          </cell>
          <cell r="B156">
            <v>0.46</v>
          </cell>
          <cell r="C156">
            <v>0.1</v>
          </cell>
          <cell r="D156">
            <v>27.038</v>
          </cell>
          <cell r="E156">
            <v>4.8000000000000001E-2</v>
          </cell>
          <cell r="F156">
            <v>0.05</v>
          </cell>
          <cell r="G156">
            <v>0.02</v>
          </cell>
          <cell r="H156">
            <v>0.33</v>
          </cell>
          <cell r="I156">
            <v>1.2</v>
          </cell>
          <cell r="J156">
            <v>-1.4927999999999999</v>
          </cell>
          <cell r="K156">
            <v>4.8</v>
          </cell>
          <cell r="L156">
            <v>-1.8</v>
          </cell>
          <cell r="M156">
            <v>42.1</v>
          </cell>
        </row>
        <row r="157">
          <cell r="A157">
            <v>42370</v>
          </cell>
          <cell r="B157">
            <v>0.46</v>
          </cell>
          <cell r="C157">
            <v>0.1</v>
          </cell>
          <cell r="D157">
            <v>27.021999999999998</v>
          </cell>
          <cell r="E157">
            <v>0.06</v>
          </cell>
          <cell r="F157">
            <v>0.05</v>
          </cell>
          <cell r="G157">
            <v>0.02</v>
          </cell>
          <cell r="H157">
            <v>0.33</v>
          </cell>
          <cell r="I157">
            <v>1.18</v>
          </cell>
          <cell r="J157">
            <v>-1.0759000000000001</v>
          </cell>
          <cell r="K157">
            <v>4</v>
          </cell>
          <cell r="L157">
            <v>-0.9</v>
          </cell>
          <cell r="M157">
            <v>41.4</v>
          </cell>
        </row>
        <row r="158">
          <cell r="A158">
            <v>42401</v>
          </cell>
          <cell r="B158">
            <v>0.46</v>
          </cell>
          <cell r="C158">
            <v>0.6</v>
          </cell>
          <cell r="D158">
            <v>27.021999999999998</v>
          </cell>
          <cell r="E158">
            <v>1.4999999999999999E-2</v>
          </cell>
          <cell r="F158">
            <v>0.05</v>
          </cell>
          <cell r="G158">
            <v>0.1</v>
          </cell>
          <cell r="H158">
            <v>0.36</v>
          </cell>
          <cell r="I158">
            <v>1.17</v>
          </cell>
          <cell r="J158">
            <v>-0.92120000000000002</v>
          </cell>
          <cell r="K158">
            <v>4</v>
          </cell>
          <cell r="L158">
            <v>3.4</v>
          </cell>
          <cell r="M158">
            <v>41.4</v>
          </cell>
        </row>
        <row r="159">
          <cell r="A159">
            <v>42430</v>
          </cell>
          <cell r="B159">
            <v>0.45</v>
          </cell>
          <cell r="C159">
            <v>0.5</v>
          </cell>
          <cell r="D159">
            <v>27.067</v>
          </cell>
          <cell r="E159">
            <v>-2.4E-2</v>
          </cell>
          <cell r="F159">
            <v>0.05</v>
          </cell>
          <cell r="G159">
            <v>0.01</v>
          </cell>
          <cell r="H159">
            <v>0.28000000000000003</v>
          </cell>
          <cell r="I159">
            <v>1.05</v>
          </cell>
          <cell r="J159">
            <v>-0.93710000000000004</v>
          </cell>
          <cell r="K159">
            <v>4</v>
          </cell>
          <cell r="L159">
            <v>-0.9</v>
          </cell>
          <cell r="M159">
            <v>41.4</v>
          </cell>
        </row>
        <row r="160">
          <cell r="A160">
            <v>42461</v>
          </cell>
          <cell r="B160">
            <v>0.47</v>
          </cell>
          <cell r="C160">
            <v>0.3</v>
          </cell>
          <cell r="D160">
            <v>27.042000000000002</v>
          </cell>
          <cell r="E160">
            <v>-5.0000000000000001E-3</v>
          </cell>
          <cell r="F160">
            <v>0.05</v>
          </cell>
          <cell r="G160">
            <v>0.01</v>
          </cell>
          <cell r="H160">
            <v>0.28000000000000003</v>
          </cell>
          <cell r="I160">
            <v>1.05</v>
          </cell>
          <cell r="J160">
            <v>-0.83460000000000001</v>
          </cell>
          <cell r="K160">
            <v>3</v>
          </cell>
          <cell r="L160">
            <v>1.5</v>
          </cell>
          <cell r="M160">
            <v>41.4</v>
          </cell>
        </row>
        <row r="161">
          <cell r="A161">
            <v>42491</v>
          </cell>
          <cell r="B161">
            <v>0.45</v>
          </cell>
          <cell r="C161">
            <v>0.6</v>
          </cell>
          <cell r="D161">
            <v>27.047999999999998</v>
          </cell>
          <cell r="E161">
            <v>-1.2E-2</v>
          </cell>
          <cell r="F161">
            <v>0.05</v>
          </cell>
          <cell r="G161">
            <v>0.18</v>
          </cell>
          <cell r="H161">
            <v>0.27</v>
          </cell>
          <cell r="I161">
            <v>1.1599999999999999</v>
          </cell>
          <cell r="J161">
            <v>-0.64480000000000004</v>
          </cell>
          <cell r="K161">
            <v>3</v>
          </cell>
          <cell r="L161">
            <v>-1.3</v>
          </cell>
          <cell r="M161">
            <v>41.4</v>
          </cell>
        </row>
        <row r="162">
          <cell r="A162">
            <v>42522</v>
          </cell>
          <cell r="B162">
            <v>0.45</v>
          </cell>
          <cell r="C162">
            <v>0.1</v>
          </cell>
          <cell r="D162">
            <v>27.021000000000001</v>
          </cell>
          <cell r="E162">
            <v>-1.4999999999999999E-2</v>
          </cell>
          <cell r="F162">
            <v>0.05</v>
          </cell>
          <cell r="G162">
            <v>0.01</v>
          </cell>
          <cell r="H162">
            <v>0.27</v>
          </cell>
          <cell r="I162">
            <v>0.95</v>
          </cell>
          <cell r="J162">
            <v>-0.72929999999999995</v>
          </cell>
          <cell r="K162">
            <v>3</v>
          </cell>
          <cell r="L162">
            <v>-0.2</v>
          </cell>
          <cell r="M162">
            <v>41.4</v>
          </cell>
        </row>
        <row r="163">
          <cell r="A163">
            <v>42552</v>
          </cell>
          <cell r="B163">
            <v>0.45</v>
          </cell>
          <cell r="C163">
            <v>0.1</v>
          </cell>
          <cell r="D163">
            <v>27.077000000000002</v>
          </cell>
          <cell r="E163">
            <v>-5.0999999999999997E-2</v>
          </cell>
          <cell r="F163">
            <v>0.05</v>
          </cell>
          <cell r="G163">
            <v>0.01</v>
          </cell>
          <cell r="H163">
            <v>0.27</v>
          </cell>
          <cell r="I163">
            <v>0.93</v>
          </cell>
          <cell r="J163">
            <v>-0.87880000000000003</v>
          </cell>
          <cell r="K163">
            <v>2.6</v>
          </cell>
          <cell r="L163">
            <v>2.2999999999999998</v>
          </cell>
          <cell r="M163">
            <v>41.4</v>
          </cell>
        </row>
        <row r="164">
          <cell r="A164">
            <v>42583</v>
          </cell>
          <cell r="B164">
            <v>0.45</v>
          </cell>
          <cell r="C164">
            <v>0.5</v>
          </cell>
          <cell r="D164">
            <v>27.032</v>
          </cell>
          <cell r="E164">
            <v>-4.9000000000000002E-2</v>
          </cell>
          <cell r="F164">
            <v>0.05</v>
          </cell>
          <cell r="G164">
            <v>0.17</v>
          </cell>
          <cell r="H164">
            <v>0.33</v>
          </cell>
          <cell r="I164">
            <v>1.1299999999999999</v>
          </cell>
          <cell r="J164">
            <v>-0.95660000000000001</v>
          </cell>
          <cell r="K164">
            <v>2.6</v>
          </cell>
          <cell r="L164">
            <v>-9.6</v>
          </cell>
          <cell r="M164">
            <v>41.4</v>
          </cell>
        </row>
        <row r="165">
          <cell r="A165">
            <v>42614</v>
          </cell>
          <cell r="B165">
            <v>0.46</v>
          </cell>
          <cell r="C165">
            <v>0.6</v>
          </cell>
          <cell r="D165">
            <v>27.027000000000001</v>
          </cell>
          <cell r="E165">
            <v>-5.1999999999999998E-2</v>
          </cell>
          <cell r="F165">
            <v>0.05</v>
          </cell>
          <cell r="G165">
            <v>-0.04</v>
          </cell>
          <cell r="H165">
            <v>0.28999999999999998</v>
          </cell>
          <cell r="I165">
            <v>0.75</v>
          </cell>
          <cell r="J165">
            <v>-1.0348999999999999</v>
          </cell>
          <cell r="K165">
            <v>2.6</v>
          </cell>
          <cell r="L165">
            <v>11.6</v>
          </cell>
          <cell r="M165">
            <v>41.4</v>
          </cell>
        </row>
        <row r="166">
          <cell r="A166">
            <v>42644</v>
          </cell>
          <cell r="B166">
            <v>0.44</v>
          </cell>
          <cell r="C166">
            <v>0.5</v>
          </cell>
          <cell r="D166">
            <v>27.021999999999998</v>
          </cell>
          <cell r="E166">
            <v>-6.4000000000000001E-2</v>
          </cell>
          <cell r="F166">
            <v>0.05</v>
          </cell>
          <cell r="G166">
            <v>-0.04</v>
          </cell>
          <cell r="H166">
            <v>0.28999999999999998</v>
          </cell>
          <cell r="I166">
            <v>0.74</v>
          </cell>
          <cell r="J166">
            <v>-1.7006999999999999</v>
          </cell>
          <cell r="K166">
            <v>1.9</v>
          </cell>
          <cell r="L166">
            <v>-1.7</v>
          </cell>
          <cell r="M166">
            <v>41.4</v>
          </cell>
        </row>
        <row r="167">
          <cell r="A167">
            <v>42675</v>
          </cell>
          <cell r="B167">
            <v>0.45</v>
          </cell>
          <cell r="C167">
            <v>0.8</v>
          </cell>
          <cell r="D167">
            <v>27.024000000000001</v>
          </cell>
          <cell r="E167">
            <v>-6.9000000000000006E-2</v>
          </cell>
          <cell r="F167">
            <v>0.05</v>
          </cell>
          <cell r="G167">
            <v>0.01</v>
          </cell>
          <cell r="H167">
            <v>0.35</v>
          </cell>
          <cell r="I167">
            <v>0.92</v>
          </cell>
          <cell r="J167">
            <v>-1.9311</v>
          </cell>
          <cell r="K167">
            <v>1.9</v>
          </cell>
          <cell r="L167">
            <v>-0.4</v>
          </cell>
          <cell r="M167">
            <v>41.4</v>
          </cell>
        </row>
        <row r="168">
          <cell r="A168">
            <v>42705</v>
          </cell>
          <cell r="B168">
            <v>0.45</v>
          </cell>
          <cell r="C168">
            <v>1.5</v>
          </cell>
          <cell r="D168">
            <v>27.048999999999999</v>
          </cell>
          <cell r="E168">
            <v>-0.08</v>
          </cell>
          <cell r="F168">
            <v>0.05</v>
          </cell>
          <cell r="G168">
            <v>0.02</v>
          </cell>
          <cell r="H168">
            <v>0.36</v>
          </cell>
          <cell r="I168">
            <v>0.93</v>
          </cell>
          <cell r="J168">
            <v>-1.8273000000000001</v>
          </cell>
          <cell r="K168">
            <v>1.9</v>
          </cell>
          <cell r="L168">
            <v>1.7</v>
          </cell>
          <cell r="M168">
            <v>41.4</v>
          </cell>
        </row>
        <row r="169">
          <cell r="A169">
            <v>42736</v>
          </cell>
          <cell r="B169">
            <v>0.42</v>
          </cell>
          <cell r="C169">
            <v>2</v>
          </cell>
          <cell r="D169">
            <v>27.015000000000001</v>
          </cell>
          <cell r="E169">
            <v>-8.2000000000000003E-2</v>
          </cell>
          <cell r="F169">
            <v>0.05</v>
          </cell>
          <cell r="G169">
            <v>0.02</v>
          </cell>
          <cell r="H169">
            <v>0.36</v>
          </cell>
          <cell r="I169">
            <v>0.93</v>
          </cell>
          <cell r="J169">
            <v>-1.8331</v>
          </cell>
          <cell r="K169" t="e">
            <v>#N/A</v>
          </cell>
          <cell r="L169">
            <v>-2.2000000000000002</v>
          </cell>
          <cell r="M169" t="e">
            <v>#N/A</v>
          </cell>
        </row>
        <row r="170">
          <cell r="A170">
            <v>42767</v>
          </cell>
          <cell r="B170">
            <v>0.43</v>
          </cell>
          <cell r="C170">
            <v>2.2000000000000002</v>
          </cell>
          <cell r="D170">
            <v>27.021000000000001</v>
          </cell>
          <cell r="E170">
            <v>-0.10100000000000001</v>
          </cell>
          <cell r="F170">
            <v>0.05</v>
          </cell>
          <cell r="G170">
            <v>0.16</v>
          </cell>
          <cell r="H170">
            <v>0.41</v>
          </cell>
          <cell r="I170">
            <v>1.24</v>
          </cell>
          <cell r="J170">
            <v>-1.8734999999999999</v>
          </cell>
          <cell r="K170" t="e">
            <v>#N/A</v>
          </cell>
          <cell r="L170" t="e">
            <v>#N/A</v>
          </cell>
          <cell r="M170" t="e">
            <v>#N/A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1"/>
  <sheetViews>
    <sheetView tabSelected="1" workbookViewId="0">
      <pane xSplit="1" ySplit="1" topLeftCell="T2" activePane="bottomRight" state="frozen"/>
      <selection pane="topRight" activeCell="B1" sqref="B1"/>
      <selection pane="bottomLeft" activeCell="A3" sqref="A3"/>
      <selection pane="bottomRight" activeCell="AB2" sqref="AB2"/>
    </sheetView>
  </sheetViews>
  <sheetFormatPr defaultRowHeight="15" x14ac:dyDescent="0.25"/>
  <cols>
    <col min="19" max="19" width="18.5703125" bestFit="1" customWidth="1"/>
    <col min="20" max="20" width="18.5703125" customWidth="1"/>
    <col min="21" max="24" width="18.5703125" bestFit="1" customWidth="1"/>
    <col min="25" max="25" width="6.140625" bestFit="1" customWidth="1"/>
    <col min="26" max="26" width="6.85546875" bestFit="1" customWidth="1"/>
    <col min="27" max="27" width="7.140625" bestFit="1" customWidth="1"/>
    <col min="28" max="28" width="11.140625" bestFit="1" customWidth="1"/>
    <col min="29" max="29" width="8.5703125" bestFit="1" customWidth="1"/>
    <col min="30" max="30" width="8" bestFit="1" customWidth="1"/>
    <col min="31" max="31" width="8.7109375" bestFit="1" customWidth="1"/>
  </cols>
  <sheetData>
    <row r="1" spans="1:31" x14ac:dyDescent="0.25">
      <c r="A1" t="s">
        <v>17</v>
      </c>
      <c r="B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1" t="s">
        <v>14</v>
      </c>
      <c r="Q1" s="2" t="s">
        <v>15</v>
      </c>
      <c r="R1" s="3" t="s">
        <v>16</v>
      </c>
      <c r="S1" t="s">
        <v>18</v>
      </c>
      <c r="T1" t="s">
        <v>23</v>
      </c>
      <c r="U1" t="s">
        <v>19</v>
      </c>
      <c r="V1" t="s">
        <v>20</v>
      </c>
      <c r="W1" t="s">
        <v>21</v>
      </c>
      <c r="X1" t="s">
        <v>22</v>
      </c>
      <c r="Y1" s="17" t="s">
        <v>27</v>
      </c>
      <c r="Z1" s="17" t="s">
        <v>28</v>
      </c>
      <c r="AA1" s="17" t="s">
        <v>29</v>
      </c>
      <c r="AB1" s="17" t="s">
        <v>30</v>
      </c>
      <c r="AC1" s="17" t="s">
        <v>24</v>
      </c>
      <c r="AD1" s="17" t="s">
        <v>25</v>
      </c>
      <c r="AE1" s="17" t="s">
        <v>26</v>
      </c>
    </row>
    <row r="2" spans="1:31" x14ac:dyDescent="0.25">
      <c r="A2" s="4">
        <v>37622</v>
      </c>
      <c r="B2">
        <v>5</v>
      </c>
      <c r="C2" s="5">
        <v>2.83290322581E-2</v>
      </c>
      <c r="D2" s="6">
        <v>3.1225806451599999E-2</v>
      </c>
      <c r="E2" s="6">
        <v>3.3925806451600003E-2</v>
      </c>
      <c r="F2" s="6">
        <v>3.6299999999999999E-2</v>
      </c>
      <c r="G2" s="6">
        <v>3.8351612903200001E-2</v>
      </c>
      <c r="H2" s="6">
        <v>4.0133870967699999E-2</v>
      </c>
      <c r="I2" s="6">
        <v>4.1637096774200001E-2</v>
      </c>
      <c r="J2" s="6">
        <v>4.2975806451599999E-2</v>
      </c>
      <c r="K2" s="6">
        <v>4.4093548387100001E-2</v>
      </c>
      <c r="L2" s="6">
        <v>4.5632258064499998E-2</v>
      </c>
      <c r="M2" s="6">
        <v>4.7306451612900001E-2</v>
      </c>
      <c r="N2" s="6">
        <v>4.8674193548399997E-2</v>
      </c>
      <c r="O2" s="7"/>
      <c r="P2" s="8">
        <v>4.9847376142700003E-2</v>
      </c>
      <c r="Q2" s="9">
        <v>-2.9501635118899999E-2</v>
      </c>
      <c r="R2" s="10">
        <v>-7.0876808687399999E-3</v>
      </c>
      <c r="S2" t="e">
        <f>VLOOKUP($A2,[1]List1!$A$1:$F$170,2,0)</f>
        <v>#N/A</v>
      </c>
      <c r="T2" t="e">
        <f>S2-W2</f>
        <v>#N/A</v>
      </c>
      <c r="U2" t="e">
        <f>VLOOKUP($A2,[1]List1!$A$1:$F$170,3,0)</f>
        <v>#N/A</v>
      </c>
      <c r="V2" t="e">
        <f>VLOOKUP($A2,[1]List1!$A$1:$F$170,4,0)</f>
        <v>#N/A</v>
      </c>
      <c r="W2" t="e">
        <f>VLOOKUP($A2,[1]List1!$A$1:$F$170,5,0)</f>
        <v>#N/A</v>
      </c>
      <c r="X2" t="e">
        <f>VLOOKUP($A2,[1]List1!$A$1:$F$170,6,0)</f>
        <v>#N/A</v>
      </c>
      <c r="Y2" t="str">
        <f>IFERROR(VLOOKUP($A2,[1]List1!$A$1:$M$170,7,0),"")</f>
        <v/>
      </c>
      <c r="Z2" t="str">
        <f>IFERROR(VLOOKUP($A2,[1]List1!$A$1:$M$170,8,0),"")</f>
        <v/>
      </c>
      <c r="AA2" t="str">
        <f>IFERROR(VLOOKUP($A2,[1]List1!$A$1:$M$170,9,0),"")</f>
        <v/>
      </c>
      <c r="AB2" t="str">
        <f>IFERROR(VLOOKUP($A2,[1]List1!$A$1:$M$170,10,0),"")</f>
        <v/>
      </c>
      <c r="AC2" t="str">
        <f>IFERROR(VLOOKUP($A2,[1]List1!$A$1:$M$170,11,0),"")</f>
        <v/>
      </c>
      <c r="AD2" t="str">
        <f>IFERROR(VLOOKUP($A2,[1]List1!$A$1:$M$170,12,0),"")</f>
        <v/>
      </c>
      <c r="AE2" t="str">
        <f>IFERROR(VLOOKUP($A2,[1]List1!$A$1:$M$170,13,0),"")</f>
        <v/>
      </c>
    </row>
    <row r="3" spans="1:31" x14ac:dyDescent="0.25">
      <c r="A3" s="4">
        <v>37653</v>
      </c>
      <c r="B3">
        <v>5</v>
      </c>
      <c r="C3" s="5">
        <v>2.6001785714300001E-2</v>
      </c>
      <c r="D3" s="6">
        <v>2.83910714286E-2</v>
      </c>
      <c r="E3" s="6">
        <v>3.0844642857100001E-2</v>
      </c>
      <c r="F3" s="6">
        <v>3.3133928571399997E-2</v>
      </c>
      <c r="G3" s="6">
        <v>3.5233928571400001E-2</v>
      </c>
      <c r="H3" s="6">
        <v>3.7083928571399999E-2</v>
      </c>
      <c r="I3" s="6">
        <v>3.8726785714300001E-2</v>
      </c>
      <c r="J3" s="6">
        <v>4.00410714286E-2</v>
      </c>
      <c r="K3" s="6">
        <v>4.11089285714E-2</v>
      </c>
      <c r="L3" s="6">
        <v>4.2596428571400002E-2</v>
      </c>
      <c r="M3" s="6">
        <v>4.4310714285699999E-2</v>
      </c>
      <c r="N3" s="6">
        <v>4.5757142857100003E-2</v>
      </c>
      <c r="O3" s="7"/>
      <c r="P3" s="8">
        <v>4.7130436816099998E-2</v>
      </c>
      <c r="Q3" s="9">
        <v>-2.8476044989399998E-2</v>
      </c>
      <c r="R3" s="10">
        <v>-8.8956976233999993E-3</v>
      </c>
      <c r="S3">
        <f>VLOOKUP($A3,[1]List1!$A$1:$F$170,2,0)</f>
        <v>2.58</v>
      </c>
      <c r="T3">
        <f t="shared" ref="T3:T66" si="0">S3-W3</f>
        <v>-5.600000000000005E-2</v>
      </c>
      <c r="U3">
        <f>VLOOKUP($A3,[1]List1!$A$1:$F$170,3,0)</f>
        <v>-0.4</v>
      </c>
      <c r="V3">
        <f>VLOOKUP($A3,[1]List1!$A$1:$F$170,4,0)</f>
        <v>31.495999999999999</v>
      </c>
      <c r="W3">
        <f>VLOOKUP($A3,[1]List1!$A$1:$F$170,5,0)</f>
        <v>2.6360000000000001</v>
      </c>
      <c r="X3">
        <f>VLOOKUP($A3,[1]List1!$A$1:$F$170,6,0)</f>
        <v>2.5</v>
      </c>
      <c r="Y3" t="str">
        <f>IFERROR(VLOOKUP($A3,[1]List1!$A$1:$M$170,7,0),"")</f>
        <v/>
      </c>
      <c r="Z3" t="str">
        <f>IFERROR(VLOOKUP($A3,[1]List1!$A$1:$M$170,8,0),"")</f>
        <v/>
      </c>
      <c r="AA3" t="str">
        <f>IFERROR(VLOOKUP($A3,[1]List1!$A$1:$M$170,9,0),"")</f>
        <v/>
      </c>
      <c r="AB3" t="str">
        <f>IFERROR(VLOOKUP($A3,[1]List1!$A$1:$M$170,10,0),"")</f>
        <v/>
      </c>
      <c r="AC3" t="str">
        <f>IFERROR(VLOOKUP($A3,[1]List1!$A$1:$M$170,11,0),"")</f>
        <v/>
      </c>
      <c r="AD3">
        <f>IFERROR(VLOOKUP($A3,[1]List1!$A$1:$M$170,12,0),"")</f>
        <v>-2.6</v>
      </c>
      <c r="AE3" t="str">
        <f>IFERROR(VLOOKUP($A3,[1]List1!$A$1:$M$170,13,0),"")</f>
        <v/>
      </c>
    </row>
    <row r="4" spans="1:31" x14ac:dyDescent="0.25">
      <c r="A4" s="4">
        <v>37681</v>
      </c>
      <c r="B4">
        <v>5</v>
      </c>
      <c r="C4" s="5">
        <v>2.5522580645200001E-2</v>
      </c>
      <c r="D4" s="6">
        <v>2.8051612903200001E-2</v>
      </c>
      <c r="E4" s="6">
        <v>3.0487096774200001E-2</v>
      </c>
      <c r="F4" s="6">
        <v>3.2822580645200002E-2</v>
      </c>
      <c r="G4" s="6">
        <v>3.4954838709700002E-2</v>
      </c>
      <c r="H4" s="6">
        <v>3.68612903226E-2</v>
      </c>
      <c r="I4" s="6">
        <v>3.8519354838699997E-2</v>
      </c>
      <c r="J4" s="6">
        <v>3.9945161290299999E-2</v>
      </c>
      <c r="K4" s="6">
        <v>4.11322580645E-2</v>
      </c>
      <c r="L4" s="6">
        <v>4.2664516128999998E-2</v>
      </c>
      <c r="M4" s="6">
        <v>4.4883870967700003E-2</v>
      </c>
      <c r="N4" s="6">
        <v>4.6725806451600002E-2</v>
      </c>
      <c r="O4" s="7"/>
      <c r="P4" s="8">
        <v>4.8185240501499998E-2</v>
      </c>
      <c r="Q4" s="9">
        <v>-2.9251422170199999E-2</v>
      </c>
      <c r="R4" s="10">
        <v>-1.21072671298E-2</v>
      </c>
      <c r="S4">
        <f>VLOOKUP($A4,[1]List1!$A$1:$F$170,2,0)</f>
        <v>2.35</v>
      </c>
      <c r="T4">
        <f t="shared" si="0"/>
        <v>-6.1999999999999833E-2</v>
      </c>
      <c r="U4">
        <f>VLOOKUP($A4,[1]List1!$A$1:$F$170,3,0)</f>
        <v>-0.4</v>
      </c>
      <c r="V4">
        <f>VLOOKUP($A4,[1]List1!$A$1:$F$170,4,0)</f>
        <v>31.824999999999999</v>
      </c>
      <c r="W4">
        <f>VLOOKUP($A4,[1]List1!$A$1:$F$170,5,0)</f>
        <v>2.4119999999999999</v>
      </c>
      <c r="X4">
        <f>VLOOKUP($A4,[1]List1!$A$1:$F$170,6,0)</f>
        <v>2.5</v>
      </c>
      <c r="Y4" t="str">
        <f>IFERROR(VLOOKUP($A4,[1]List1!$A$1:$M$170,7,0),"")</f>
        <v/>
      </c>
      <c r="Z4" t="str">
        <f>IFERROR(VLOOKUP($A4,[1]List1!$A$1:$M$170,8,0),"")</f>
        <v/>
      </c>
      <c r="AA4" t="str">
        <f>IFERROR(VLOOKUP($A4,[1]List1!$A$1:$M$170,9,0),"")</f>
        <v/>
      </c>
      <c r="AB4" t="str">
        <f>IFERROR(VLOOKUP($A4,[1]List1!$A$1:$M$170,10,0),"")</f>
        <v/>
      </c>
      <c r="AC4" t="str">
        <f>IFERROR(VLOOKUP($A4,[1]List1!$A$1:$M$170,11,0),"")</f>
        <v/>
      </c>
      <c r="AD4">
        <f>IFERROR(VLOOKUP($A4,[1]List1!$A$1:$M$170,12,0),"")</f>
        <v>-1.1000000000000001</v>
      </c>
      <c r="AE4" t="str">
        <f>IFERROR(VLOOKUP($A4,[1]List1!$A$1:$M$170,13,0),"")</f>
        <v/>
      </c>
    </row>
    <row r="5" spans="1:31" x14ac:dyDescent="0.25">
      <c r="A5" s="4">
        <v>37712</v>
      </c>
      <c r="B5">
        <v>5</v>
      </c>
      <c r="C5" s="5">
        <v>2.6761666666700001E-2</v>
      </c>
      <c r="D5" s="6">
        <v>2.9505E-2</v>
      </c>
      <c r="E5" s="6">
        <v>3.2101666666700002E-2</v>
      </c>
      <c r="F5" s="6">
        <v>3.44383333333E-2</v>
      </c>
      <c r="G5" s="6">
        <v>3.6501666666700003E-2</v>
      </c>
      <c r="H5" s="6">
        <v>3.8324999999999998E-2</v>
      </c>
      <c r="I5" s="6">
        <v>3.9918333333299999E-2</v>
      </c>
      <c r="J5" s="6">
        <v>4.1318333333299997E-2</v>
      </c>
      <c r="K5" s="6">
        <v>4.2474999999999999E-2</v>
      </c>
      <c r="L5" s="6">
        <v>4.4043333333300003E-2</v>
      </c>
      <c r="M5" s="6">
        <v>4.6253333333299999E-2</v>
      </c>
      <c r="N5" s="6">
        <v>4.8276666666699997E-2</v>
      </c>
      <c r="O5" s="7"/>
      <c r="P5" s="8">
        <v>4.95252925728E-2</v>
      </c>
      <c r="Q5" s="9">
        <v>-2.9396633390599999E-2</v>
      </c>
      <c r="R5" s="10">
        <v>-1.15904628408E-2</v>
      </c>
      <c r="S5">
        <f>VLOOKUP($A5,[1]List1!$A$1:$F$170,2,0)</f>
        <v>2.4</v>
      </c>
      <c r="T5">
        <f t="shared" si="0"/>
        <v>5.9999999999997833E-3</v>
      </c>
      <c r="U5">
        <f>VLOOKUP($A5,[1]List1!$A$1:$F$170,3,0)</f>
        <v>-0.4</v>
      </c>
      <c r="V5">
        <f>VLOOKUP($A5,[1]List1!$A$1:$F$170,4,0)</f>
        <v>32.052</v>
      </c>
      <c r="W5">
        <f>VLOOKUP($A5,[1]List1!$A$1:$F$170,5,0)</f>
        <v>2.3940000000000001</v>
      </c>
      <c r="X5">
        <f>VLOOKUP($A5,[1]List1!$A$1:$F$170,6,0)</f>
        <v>2.5</v>
      </c>
      <c r="Y5" t="str">
        <f>IFERROR(VLOOKUP($A5,[1]List1!$A$1:$M$170,7,0),"")</f>
        <v/>
      </c>
      <c r="Z5" t="str">
        <f>IFERROR(VLOOKUP($A5,[1]List1!$A$1:$M$170,8,0),"")</f>
        <v/>
      </c>
      <c r="AA5" t="str">
        <f>IFERROR(VLOOKUP($A5,[1]List1!$A$1:$M$170,9,0),"")</f>
        <v/>
      </c>
      <c r="AB5" t="str">
        <f>IFERROR(VLOOKUP($A5,[1]List1!$A$1:$M$170,10,0),"")</f>
        <v/>
      </c>
      <c r="AC5">
        <f>IFERROR(VLOOKUP($A5,[1]List1!$A$1:$M$170,11,0),"")</f>
        <v>2.9</v>
      </c>
      <c r="AD5">
        <f>IFERROR(VLOOKUP($A5,[1]List1!$A$1:$M$170,12,0),"")</f>
        <v>0</v>
      </c>
      <c r="AE5" t="str">
        <f>IFERROR(VLOOKUP($A5,[1]List1!$A$1:$M$170,13,0),"")</f>
        <v/>
      </c>
    </row>
    <row r="6" spans="1:31" x14ac:dyDescent="0.25">
      <c r="A6" s="4">
        <v>37742</v>
      </c>
      <c r="B6">
        <v>5</v>
      </c>
      <c r="C6" s="5">
        <v>2.5453225806500002E-2</v>
      </c>
      <c r="D6" s="6">
        <v>2.7785483871000001E-2</v>
      </c>
      <c r="E6" s="6">
        <v>3.0240322580599999E-2</v>
      </c>
      <c r="F6" s="6">
        <v>3.24548387097E-2</v>
      </c>
      <c r="G6" s="6">
        <v>3.4479032258099999E-2</v>
      </c>
      <c r="H6" s="6">
        <v>3.6253225806499999E-2</v>
      </c>
      <c r="I6" s="6">
        <v>3.78629032258E-2</v>
      </c>
      <c r="J6" s="6">
        <v>3.9248387096800001E-2</v>
      </c>
      <c r="K6" s="6">
        <v>4.0435483871000003E-2</v>
      </c>
      <c r="L6" s="6">
        <v>4.2306451612900003E-2</v>
      </c>
      <c r="M6" s="6">
        <v>4.42419354839E-2</v>
      </c>
      <c r="N6" s="6">
        <v>4.6319354838699998E-2</v>
      </c>
      <c r="O6" s="7"/>
      <c r="P6" s="8">
        <v>4.7781877599800002E-2</v>
      </c>
      <c r="Q6" s="9">
        <v>-2.81912340869E-2</v>
      </c>
      <c r="R6" s="10">
        <v>-1.3323672117399999E-2</v>
      </c>
      <c r="S6">
        <f>VLOOKUP($A6,[1]List1!$A$1:$F$170,2,0)</f>
        <v>2.48</v>
      </c>
      <c r="T6">
        <f t="shared" si="0"/>
        <v>5.699999999999994E-2</v>
      </c>
      <c r="U6">
        <f>VLOOKUP($A6,[1]List1!$A$1:$F$170,3,0)</f>
        <v>-0.1</v>
      </c>
      <c r="V6">
        <f>VLOOKUP($A6,[1]List1!$A$1:$F$170,4,0)</f>
        <v>31.486999999999998</v>
      </c>
      <c r="W6">
        <f>VLOOKUP($A6,[1]List1!$A$1:$F$170,5,0)</f>
        <v>2.423</v>
      </c>
      <c r="X6">
        <f>VLOOKUP($A6,[1]List1!$A$1:$F$170,6,0)</f>
        <v>2.5</v>
      </c>
      <c r="Y6" t="str">
        <f>IFERROR(VLOOKUP($A6,[1]List1!$A$1:$M$170,7,0),"")</f>
        <v/>
      </c>
      <c r="Z6" t="str">
        <f>IFERROR(VLOOKUP($A6,[1]List1!$A$1:$M$170,8,0),"")</f>
        <v/>
      </c>
      <c r="AA6" t="str">
        <f>IFERROR(VLOOKUP($A6,[1]List1!$A$1:$M$170,9,0),"")</f>
        <v/>
      </c>
      <c r="AB6" t="str">
        <f>IFERROR(VLOOKUP($A6,[1]List1!$A$1:$M$170,10,0),"")</f>
        <v/>
      </c>
      <c r="AC6">
        <f>IFERROR(VLOOKUP($A6,[1]List1!$A$1:$M$170,11,0),"")</f>
        <v>2.9</v>
      </c>
      <c r="AD6">
        <f>IFERROR(VLOOKUP($A6,[1]List1!$A$1:$M$170,12,0),"")</f>
        <v>2.1</v>
      </c>
      <c r="AE6" t="str">
        <f>IFERROR(VLOOKUP($A6,[1]List1!$A$1:$M$170,13,0),"")</f>
        <v/>
      </c>
    </row>
    <row r="7" spans="1:31" x14ac:dyDescent="0.25">
      <c r="A7" s="4">
        <v>37773</v>
      </c>
      <c r="B7">
        <v>5</v>
      </c>
      <c r="C7" s="5">
        <v>2.3398333333299999E-2</v>
      </c>
      <c r="D7" s="6">
        <v>2.5454999999999998E-2</v>
      </c>
      <c r="E7" s="6">
        <v>2.7706666666699999E-2</v>
      </c>
      <c r="F7" s="6">
        <v>2.9909999999999999E-2</v>
      </c>
      <c r="G7" s="6">
        <v>3.1919999999999997E-2</v>
      </c>
      <c r="H7" s="6">
        <v>3.37233333333E-2</v>
      </c>
      <c r="I7" s="6">
        <v>3.5358333333299997E-2</v>
      </c>
      <c r="J7" s="6">
        <v>3.6815000000000001E-2</v>
      </c>
      <c r="K7" s="6">
        <v>3.8013333333300002E-2</v>
      </c>
      <c r="L7" s="6">
        <v>4.0120000000000003E-2</v>
      </c>
      <c r="M7" s="6">
        <v>4.22433333333E-2</v>
      </c>
      <c r="N7" s="6">
        <v>4.4420000000000001E-2</v>
      </c>
      <c r="O7" s="7"/>
      <c r="P7" s="8">
        <v>4.6158639219E-2</v>
      </c>
      <c r="Q7" s="9">
        <v>-2.7649282999600001E-2</v>
      </c>
      <c r="R7" s="10">
        <v>-1.63796621271E-2</v>
      </c>
      <c r="S7">
        <f>VLOOKUP($A7,[1]List1!$A$1:$F$170,2,0)</f>
        <v>2.38</v>
      </c>
      <c r="T7">
        <f>S7-W7</f>
        <v>0.23799999999999999</v>
      </c>
      <c r="U7">
        <f>VLOOKUP($A7,[1]List1!$A$1:$F$170,3,0)</f>
        <v>0</v>
      </c>
      <c r="V7">
        <f>VLOOKUP($A7,[1]List1!$A$1:$F$170,4,0)</f>
        <v>31.373000000000001</v>
      </c>
      <c r="W7">
        <f>VLOOKUP($A7,[1]List1!$A$1:$F$170,5,0)</f>
        <v>2.1419999999999999</v>
      </c>
      <c r="X7">
        <f>VLOOKUP($A7,[1]List1!$A$1:$F$170,6,0)</f>
        <v>2.5</v>
      </c>
      <c r="Y7" t="str">
        <f>IFERROR(VLOOKUP($A7,[1]List1!$A$1:$M$170,7,0),"")</f>
        <v/>
      </c>
      <c r="Z7" t="str">
        <f>IFERROR(VLOOKUP($A7,[1]List1!$A$1:$M$170,8,0),"")</f>
        <v/>
      </c>
      <c r="AA7" t="str">
        <f>IFERROR(VLOOKUP($A7,[1]List1!$A$1:$M$170,9,0),"")</f>
        <v/>
      </c>
      <c r="AB7" t="str">
        <f>IFERROR(VLOOKUP($A7,[1]List1!$A$1:$M$170,10,0),"")</f>
        <v/>
      </c>
      <c r="AC7">
        <f>IFERROR(VLOOKUP($A7,[1]List1!$A$1:$M$170,11,0),"")</f>
        <v>2.9</v>
      </c>
      <c r="AD7">
        <f>IFERROR(VLOOKUP($A7,[1]List1!$A$1:$M$170,12,0),"")</f>
        <v>-1.9</v>
      </c>
      <c r="AE7" t="str">
        <f>IFERROR(VLOOKUP($A7,[1]List1!$A$1:$M$170,13,0),"")</f>
        <v/>
      </c>
    </row>
    <row r="8" spans="1:31" x14ac:dyDescent="0.25">
      <c r="A8" s="4">
        <v>37803</v>
      </c>
      <c r="B8">
        <v>5</v>
      </c>
      <c r="C8" s="5">
        <v>2.4535483871000002E-2</v>
      </c>
      <c r="D8" s="6">
        <v>2.7451612903200001E-2</v>
      </c>
      <c r="E8" s="6">
        <v>3.0266129032299999E-2</v>
      </c>
      <c r="F8" s="6">
        <v>3.2753225806500003E-2</v>
      </c>
      <c r="G8" s="6">
        <v>3.48274193548E-2</v>
      </c>
      <c r="H8" s="6">
        <v>3.6704838709699997E-2</v>
      </c>
      <c r="I8" s="6">
        <v>3.83225806452E-2</v>
      </c>
      <c r="J8" s="6">
        <v>3.9793548387100003E-2</v>
      </c>
      <c r="K8" s="6">
        <v>4.0969354838699998E-2</v>
      </c>
      <c r="L8" s="6">
        <v>4.2803225806499999E-2</v>
      </c>
      <c r="M8" s="6">
        <v>4.5077419354800002E-2</v>
      </c>
      <c r="N8" s="6">
        <v>4.7325806451599998E-2</v>
      </c>
      <c r="O8" s="7"/>
      <c r="P8" s="8">
        <v>4.8579662814099998E-2</v>
      </c>
      <c r="Q8" s="9">
        <v>-3.0837161074800001E-2</v>
      </c>
      <c r="R8" s="10">
        <v>-1.25018243326E-2</v>
      </c>
      <c r="S8">
        <f>VLOOKUP($A8,[1]List1!$A$1:$F$170,2,0)</f>
        <v>2.21</v>
      </c>
      <c r="T8">
        <f t="shared" si="0"/>
        <v>0.14999999999999991</v>
      </c>
      <c r="U8">
        <f>VLOOKUP($A8,[1]List1!$A$1:$F$170,3,0)</f>
        <v>0.3</v>
      </c>
      <c r="V8">
        <f>VLOOKUP($A8,[1]List1!$A$1:$F$170,4,0)</f>
        <v>31.61</v>
      </c>
      <c r="W8">
        <f>VLOOKUP($A8,[1]List1!$A$1:$F$170,5,0)</f>
        <v>2.06</v>
      </c>
      <c r="X8">
        <f>VLOOKUP($A8,[1]List1!$A$1:$F$170,6,0)</f>
        <v>2.25</v>
      </c>
      <c r="Y8" t="str">
        <f>IFERROR(VLOOKUP($A8,[1]List1!$A$1:$M$170,7,0),"")</f>
        <v/>
      </c>
      <c r="Z8" t="str">
        <f>IFERROR(VLOOKUP($A8,[1]List1!$A$1:$M$170,8,0),"")</f>
        <v/>
      </c>
      <c r="AA8" t="str">
        <f>IFERROR(VLOOKUP($A8,[1]List1!$A$1:$M$170,9,0),"")</f>
        <v/>
      </c>
      <c r="AB8" t="str">
        <f>IFERROR(VLOOKUP($A8,[1]List1!$A$1:$M$170,10,0),"")</f>
        <v/>
      </c>
      <c r="AC8">
        <f>IFERROR(VLOOKUP($A8,[1]List1!$A$1:$M$170,11,0),"")</f>
        <v>3.5</v>
      </c>
      <c r="AD8">
        <f>IFERROR(VLOOKUP($A8,[1]List1!$A$1:$M$170,12,0),"")</f>
        <v>1.1000000000000001</v>
      </c>
      <c r="AE8" t="str">
        <f>IFERROR(VLOOKUP($A8,[1]List1!$A$1:$M$170,13,0),"")</f>
        <v/>
      </c>
    </row>
    <row r="9" spans="1:31" x14ac:dyDescent="0.25">
      <c r="A9" s="4">
        <v>37834</v>
      </c>
      <c r="B9">
        <v>5</v>
      </c>
      <c r="C9" s="5">
        <v>2.6408064516100001E-2</v>
      </c>
      <c r="D9" s="6">
        <v>3.03483870968E-2</v>
      </c>
      <c r="E9" s="6">
        <v>3.3351612903199997E-2</v>
      </c>
      <c r="F9" s="6">
        <v>3.5666129032300001E-2</v>
      </c>
      <c r="G9" s="6">
        <v>3.7598387096800003E-2</v>
      </c>
      <c r="H9" s="6">
        <v>3.9169354838700002E-2</v>
      </c>
      <c r="I9" s="6">
        <v>4.05064516129E-2</v>
      </c>
      <c r="J9" s="6">
        <v>4.1646774193499998E-2</v>
      </c>
      <c r="K9" s="6">
        <v>4.2646774193499999E-2</v>
      </c>
      <c r="L9" s="6">
        <v>4.4206451612900002E-2</v>
      </c>
      <c r="M9" s="6">
        <v>4.6116129032300002E-2</v>
      </c>
      <c r="N9" s="6">
        <v>4.79967741935E-2</v>
      </c>
      <c r="O9" s="7"/>
      <c r="P9" s="8">
        <v>4.84645761346E-2</v>
      </c>
      <c r="Q9" s="9">
        <v>-3.0106510610100001E-2</v>
      </c>
      <c r="R9" s="10">
        <v>-5.4128392966200003E-3</v>
      </c>
      <c r="S9">
        <f>VLOOKUP($A9,[1]List1!$A$1:$F$170,2,0)</f>
        <v>2.27</v>
      </c>
      <c r="T9">
        <f t="shared" si="0"/>
        <v>0.15799999999999992</v>
      </c>
      <c r="U9">
        <f>VLOOKUP($A9,[1]List1!$A$1:$F$170,3,0)</f>
        <v>-0.1</v>
      </c>
      <c r="V9">
        <f>VLOOKUP($A9,[1]List1!$A$1:$F$170,4,0)</f>
        <v>32.341999999999999</v>
      </c>
      <c r="W9">
        <f>VLOOKUP($A9,[1]List1!$A$1:$F$170,5,0)</f>
        <v>2.1120000000000001</v>
      </c>
      <c r="X9">
        <f>VLOOKUP($A9,[1]List1!$A$1:$F$170,6,0)</f>
        <v>2</v>
      </c>
      <c r="Y9" t="str">
        <f>IFERROR(VLOOKUP($A9,[1]List1!$A$1:$M$170,7,0),"")</f>
        <v/>
      </c>
      <c r="Z9" t="str">
        <f>IFERROR(VLOOKUP($A9,[1]List1!$A$1:$M$170,8,0),"")</f>
        <v/>
      </c>
      <c r="AA9" t="str">
        <f>IFERROR(VLOOKUP($A9,[1]List1!$A$1:$M$170,9,0),"")</f>
        <v/>
      </c>
      <c r="AB9" t="str">
        <f>IFERROR(VLOOKUP($A9,[1]List1!$A$1:$M$170,10,0),"")</f>
        <v/>
      </c>
      <c r="AC9">
        <f>IFERROR(VLOOKUP($A9,[1]List1!$A$1:$M$170,11,0),"")</f>
        <v>3.5</v>
      </c>
      <c r="AD9">
        <f>IFERROR(VLOOKUP($A9,[1]List1!$A$1:$M$170,12,0),"")</f>
        <v>-0.4</v>
      </c>
      <c r="AE9" t="str">
        <f>IFERROR(VLOOKUP($A9,[1]List1!$A$1:$M$170,13,0),"")</f>
        <v/>
      </c>
    </row>
    <row r="10" spans="1:31" x14ac:dyDescent="0.25">
      <c r="A10" s="4">
        <v>37865</v>
      </c>
      <c r="B10">
        <v>5</v>
      </c>
      <c r="C10" s="5">
        <v>2.6550000000000001E-2</v>
      </c>
      <c r="D10" s="6">
        <v>3.0398333333299998E-2</v>
      </c>
      <c r="E10" s="6">
        <v>3.3336666666700002E-2</v>
      </c>
      <c r="F10" s="6">
        <v>3.5651666666699999E-2</v>
      </c>
      <c r="G10" s="6">
        <v>3.7651666666700001E-2</v>
      </c>
      <c r="H10" s="6">
        <v>3.9346666666700003E-2</v>
      </c>
      <c r="I10" s="6">
        <v>4.0796666666700003E-2</v>
      </c>
      <c r="J10" s="6">
        <v>4.2038333333300003E-2</v>
      </c>
      <c r="K10" s="6">
        <v>4.3049999999999998E-2</v>
      </c>
      <c r="L10" s="6">
        <v>4.4626666666700003E-2</v>
      </c>
      <c r="M10" s="6">
        <v>4.6716666666699998E-2</v>
      </c>
      <c r="N10" s="6">
        <v>4.8689999999999997E-2</v>
      </c>
      <c r="O10" s="7"/>
      <c r="P10" s="8">
        <v>4.9340748939599999E-2</v>
      </c>
      <c r="Q10" s="9">
        <v>-3.06046156179E-2</v>
      </c>
      <c r="R10" s="10">
        <v>-7.1093638053800002E-3</v>
      </c>
      <c r="S10">
        <f>VLOOKUP($A10,[1]List1!$A$1:$F$170,2,0)</f>
        <v>2.13</v>
      </c>
      <c r="T10">
        <f t="shared" si="0"/>
        <v>-0.18500000000000005</v>
      </c>
      <c r="U10">
        <f>VLOOKUP($A10,[1]List1!$A$1:$F$170,3,0)</f>
        <v>-0.1</v>
      </c>
      <c r="V10">
        <f>VLOOKUP($A10,[1]List1!$A$1:$F$170,4,0)</f>
        <v>32.47</v>
      </c>
      <c r="W10">
        <f>VLOOKUP($A10,[1]List1!$A$1:$F$170,5,0)</f>
        <v>2.3149999999999999</v>
      </c>
      <c r="X10">
        <f>VLOOKUP($A10,[1]List1!$A$1:$F$170,6,0)</f>
        <v>2</v>
      </c>
      <c r="Y10" t="str">
        <f>IFERROR(VLOOKUP($A10,[1]List1!$A$1:$M$170,7,0),"")</f>
        <v/>
      </c>
      <c r="Z10" t="str">
        <f>IFERROR(VLOOKUP($A10,[1]List1!$A$1:$M$170,8,0),"")</f>
        <v/>
      </c>
      <c r="AA10" t="str">
        <f>IFERROR(VLOOKUP($A10,[1]List1!$A$1:$M$170,9,0),"")</f>
        <v/>
      </c>
      <c r="AB10" t="str">
        <f>IFERROR(VLOOKUP($A10,[1]List1!$A$1:$M$170,10,0),"")</f>
        <v/>
      </c>
      <c r="AC10">
        <f>IFERROR(VLOOKUP($A10,[1]List1!$A$1:$M$170,11,0),"")</f>
        <v>3.5</v>
      </c>
      <c r="AD10">
        <f>IFERROR(VLOOKUP($A10,[1]List1!$A$1:$M$170,12,0),"")</f>
        <v>2.4</v>
      </c>
      <c r="AE10" t="str">
        <f>IFERROR(VLOOKUP($A10,[1]List1!$A$1:$M$170,13,0),"")</f>
        <v/>
      </c>
    </row>
    <row r="11" spans="1:31" x14ac:dyDescent="0.25">
      <c r="A11" s="4">
        <v>37895</v>
      </c>
      <c r="B11">
        <v>5</v>
      </c>
      <c r="C11" s="5">
        <v>2.72661290323E-2</v>
      </c>
      <c r="D11" s="6">
        <v>3.1032258064499999E-2</v>
      </c>
      <c r="E11" s="6">
        <v>3.4056451612900003E-2</v>
      </c>
      <c r="F11" s="6">
        <v>3.6469354838700001E-2</v>
      </c>
      <c r="G11" s="6">
        <v>3.8451612903199997E-2</v>
      </c>
      <c r="H11" s="6">
        <v>4.0116129032300003E-2</v>
      </c>
      <c r="I11" s="6">
        <v>4.1583870967699998E-2</v>
      </c>
      <c r="J11" s="6">
        <v>4.2856451612899998E-2</v>
      </c>
      <c r="K11" s="6">
        <v>4.3916129032300001E-2</v>
      </c>
      <c r="L11" s="6">
        <v>4.5772580645199998E-2</v>
      </c>
      <c r="M11" s="6">
        <v>4.7430645161300002E-2</v>
      </c>
      <c r="N11" s="6">
        <v>4.92016129032E-2</v>
      </c>
      <c r="O11" s="7"/>
      <c r="P11" s="8">
        <v>4.99758953612E-2</v>
      </c>
      <c r="Q11" s="9">
        <v>-3.0992558413400002E-2</v>
      </c>
      <c r="R11" s="10">
        <v>-6.2359820595100004E-3</v>
      </c>
      <c r="S11">
        <f>VLOOKUP($A11,[1]List1!$A$1:$F$170,2,0)</f>
        <v>2.19</v>
      </c>
      <c r="T11">
        <f t="shared" si="0"/>
        <v>6.0000000000000053E-2</v>
      </c>
      <c r="U11">
        <f>VLOOKUP($A11,[1]List1!$A$1:$F$170,3,0)</f>
        <v>0</v>
      </c>
      <c r="V11">
        <f>VLOOKUP($A11,[1]List1!$A$1:$F$170,4,0)</f>
        <v>31.898</v>
      </c>
      <c r="W11">
        <f>VLOOKUP($A11,[1]List1!$A$1:$F$170,5,0)</f>
        <v>2.13</v>
      </c>
      <c r="X11">
        <f>VLOOKUP($A11,[1]List1!$A$1:$F$170,6,0)</f>
        <v>2</v>
      </c>
      <c r="Y11" t="str">
        <f>IFERROR(VLOOKUP($A11,[1]List1!$A$1:$M$170,7,0),"")</f>
        <v/>
      </c>
      <c r="Z11" t="str">
        <f>IFERROR(VLOOKUP($A11,[1]List1!$A$1:$M$170,8,0),"")</f>
        <v/>
      </c>
      <c r="AA11" t="str">
        <f>IFERROR(VLOOKUP($A11,[1]List1!$A$1:$M$170,9,0),"")</f>
        <v/>
      </c>
      <c r="AB11" t="str">
        <f>IFERROR(VLOOKUP($A11,[1]List1!$A$1:$M$170,10,0),"")</f>
        <v/>
      </c>
      <c r="AC11">
        <f>IFERROR(VLOOKUP($A11,[1]List1!$A$1:$M$170,11,0),"")</f>
        <v>4</v>
      </c>
      <c r="AD11">
        <f>IFERROR(VLOOKUP($A11,[1]List1!$A$1:$M$170,12,0),"")</f>
        <v>1</v>
      </c>
      <c r="AE11" t="str">
        <f>IFERROR(VLOOKUP($A11,[1]List1!$A$1:$M$170,13,0),"")</f>
        <v/>
      </c>
    </row>
    <row r="12" spans="1:31" x14ac:dyDescent="0.25">
      <c r="A12" s="4">
        <v>37926</v>
      </c>
      <c r="B12">
        <v>5</v>
      </c>
      <c r="C12" s="5">
        <v>2.88983333333E-2</v>
      </c>
      <c r="D12" s="6">
        <v>3.2888000000000001E-2</v>
      </c>
      <c r="E12" s="6">
        <v>3.5961333333299997E-2</v>
      </c>
      <c r="F12" s="6">
        <v>3.8418000000000001E-2</v>
      </c>
      <c r="G12" s="6">
        <v>4.0411000000000002E-2</v>
      </c>
      <c r="H12" s="6">
        <v>4.2057999999999998E-2</v>
      </c>
      <c r="I12" s="6">
        <v>4.3475E-2</v>
      </c>
      <c r="J12" s="6">
        <v>4.4596999999999998E-2</v>
      </c>
      <c r="K12" s="6">
        <v>4.5605E-2</v>
      </c>
      <c r="L12" s="6">
        <v>4.71766666667E-2</v>
      </c>
      <c r="M12" s="6">
        <v>4.9033333333299997E-2</v>
      </c>
      <c r="N12" s="6">
        <v>5.08476666667E-2</v>
      </c>
      <c r="O12" s="7"/>
      <c r="P12" s="8">
        <v>5.13328492365E-2</v>
      </c>
      <c r="Q12" s="9">
        <v>-3.10692272615E-2</v>
      </c>
      <c r="R12" s="10">
        <v>-4.6952555097300001E-3</v>
      </c>
      <c r="S12">
        <f>VLOOKUP($A12,[1]List1!$A$1:$F$170,2,0)</f>
        <v>2.2000000000000002</v>
      </c>
      <c r="T12">
        <f t="shared" si="0"/>
        <v>-0.18599999999999994</v>
      </c>
      <c r="U12">
        <f>VLOOKUP($A12,[1]List1!$A$1:$F$170,3,0)</f>
        <v>0.4</v>
      </c>
      <c r="V12">
        <f>VLOOKUP($A12,[1]List1!$A$1:$F$170,4,0)</f>
        <v>32.027999999999999</v>
      </c>
      <c r="W12">
        <f>VLOOKUP($A12,[1]List1!$A$1:$F$170,5,0)</f>
        <v>2.3860000000000001</v>
      </c>
      <c r="X12">
        <f>VLOOKUP($A12,[1]List1!$A$1:$F$170,6,0)</f>
        <v>2</v>
      </c>
      <c r="Y12" t="str">
        <f>IFERROR(VLOOKUP($A12,[1]List1!$A$1:$M$170,7,0),"")</f>
        <v/>
      </c>
      <c r="Z12" t="str">
        <f>IFERROR(VLOOKUP($A12,[1]List1!$A$1:$M$170,8,0),"")</f>
        <v/>
      </c>
      <c r="AA12" t="str">
        <f>IFERROR(VLOOKUP($A12,[1]List1!$A$1:$M$170,9,0),"")</f>
        <v/>
      </c>
      <c r="AB12" t="str">
        <f>IFERROR(VLOOKUP($A12,[1]List1!$A$1:$M$170,10,0),"")</f>
        <v/>
      </c>
      <c r="AC12">
        <f>IFERROR(VLOOKUP($A12,[1]List1!$A$1:$M$170,11,0),"")</f>
        <v>4</v>
      </c>
      <c r="AD12">
        <f>IFERROR(VLOOKUP($A12,[1]List1!$A$1:$M$170,12,0),"")</f>
        <v>-0.1</v>
      </c>
      <c r="AE12" t="str">
        <f>IFERROR(VLOOKUP($A12,[1]List1!$A$1:$M$170,13,0),"")</f>
        <v/>
      </c>
    </row>
    <row r="13" spans="1:31" x14ac:dyDescent="0.25">
      <c r="A13" s="4">
        <v>37956</v>
      </c>
      <c r="B13">
        <v>5</v>
      </c>
      <c r="C13" s="5">
        <v>2.96016129032E-2</v>
      </c>
      <c r="D13" s="6">
        <v>3.3609677419399998E-2</v>
      </c>
      <c r="E13" s="6">
        <v>3.6708064516100002E-2</v>
      </c>
      <c r="F13" s="6">
        <v>3.9117741935500001E-2</v>
      </c>
      <c r="G13" s="6">
        <v>4.1087096774199999E-2</v>
      </c>
      <c r="H13" s="6">
        <v>4.27709677419E-2</v>
      </c>
      <c r="I13" s="6">
        <v>4.4141935483899997E-2</v>
      </c>
      <c r="J13" s="6">
        <v>4.5329032258099998E-2</v>
      </c>
      <c r="K13" s="6">
        <v>4.6285483870999997E-2</v>
      </c>
      <c r="L13" s="6">
        <v>4.78735483871E-2</v>
      </c>
      <c r="M13" s="6">
        <v>4.9704838709700001E-2</v>
      </c>
      <c r="N13" s="6">
        <v>5.1353225806500001E-2</v>
      </c>
      <c r="O13" s="7"/>
      <c r="P13" s="8">
        <v>5.1879420056799998E-2</v>
      </c>
      <c r="Q13" s="9">
        <v>-3.1033117070200001E-2</v>
      </c>
      <c r="R13" s="10">
        <v>-4.2379732627799999E-3</v>
      </c>
      <c r="S13">
        <f>VLOOKUP($A13,[1]List1!$A$1:$F$170,2,0)</f>
        <v>2.27</v>
      </c>
      <c r="T13">
        <f t="shared" si="0"/>
        <v>-0.19999999999999973</v>
      </c>
      <c r="U13">
        <f>VLOOKUP($A13,[1]List1!$A$1:$F$170,3,0)</f>
        <v>1</v>
      </c>
      <c r="V13">
        <f>VLOOKUP($A13,[1]List1!$A$1:$F$170,4,0)</f>
        <v>32.018000000000001</v>
      </c>
      <c r="W13">
        <f>VLOOKUP($A13,[1]List1!$A$1:$F$170,5,0)</f>
        <v>2.4699999999999998</v>
      </c>
      <c r="X13">
        <f>VLOOKUP($A13,[1]List1!$A$1:$F$170,6,0)</f>
        <v>2</v>
      </c>
      <c r="Y13" t="str">
        <f>IFERROR(VLOOKUP($A13,[1]List1!$A$1:$M$170,7,0),"")</f>
        <v/>
      </c>
      <c r="Z13" t="str">
        <f>IFERROR(VLOOKUP($A13,[1]List1!$A$1:$M$170,8,0),"")</f>
        <v/>
      </c>
      <c r="AA13" t="str">
        <f>IFERROR(VLOOKUP($A13,[1]List1!$A$1:$M$170,9,0),"")</f>
        <v/>
      </c>
      <c r="AB13" t="str">
        <f>IFERROR(VLOOKUP($A13,[1]List1!$A$1:$M$170,10,0),"")</f>
        <v/>
      </c>
      <c r="AC13">
        <f>IFERROR(VLOOKUP($A13,[1]List1!$A$1:$M$170,11,0),"")</f>
        <v>4</v>
      </c>
      <c r="AD13">
        <f>IFERROR(VLOOKUP($A13,[1]List1!$A$1:$M$170,12,0),"")</f>
        <v>3</v>
      </c>
      <c r="AE13" t="str">
        <f>IFERROR(VLOOKUP($A13,[1]List1!$A$1:$M$170,13,0),"")</f>
        <v/>
      </c>
    </row>
    <row r="14" spans="1:31" x14ac:dyDescent="0.25">
      <c r="A14" s="4">
        <v>37987</v>
      </c>
      <c r="B14">
        <v>5</v>
      </c>
      <c r="C14" s="5">
        <v>2.8591935483899999E-2</v>
      </c>
      <c r="D14" s="6">
        <v>3.245E-2</v>
      </c>
      <c r="E14" s="6">
        <v>3.5516129032300003E-2</v>
      </c>
      <c r="F14" s="6">
        <v>3.79822580645E-2</v>
      </c>
      <c r="G14" s="6">
        <v>4.0025806451599998E-2</v>
      </c>
      <c r="H14" s="6">
        <v>4.1770967741899999E-2</v>
      </c>
      <c r="I14" s="6">
        <v>4.3230645161299999E-2</v>
      </c>
      <c r="J14" s="6">
        <v>4.44290322581E-2</v>
      </c>
      <c r="K14" s="6">
        <v>4.5427419354799999E-2</v>
      </c>
      <c r="L14" s="6">
        <v>4.7161290322599997E-2</v>
      </c>
      <c r="M14" s="6">
        <v>4.8969354838699998E-2</v>
      </c>
      <c r="N14" s="6">
        <v>5.0816129032299998E-2</v>
      </c>
      <c r="O14" s="7"/>
      <c r="P14" s="8">
        <v>5.1459490753700002E-2</v>
      </c>
      <c r="Q14" s="9">
        <v>-3.1435701097200001E-2</v>
      </c>
      <c r="R14" s="10">
        <v>-5.6850453532299996E-3</v>
      </c>
      <c r="S14">
        <f>VLOOKUP($A14,[1]List1!$A$1:$F$170,2,0)</f>
        <v>2.36</v>
      </c>
      <c r="T14">
        <f t="shared" si="0"/>
        <v>5.4999999999999716E-2</v>
      </c>
      <c r="U14">
        <f>VLOOKUP($A14,[1]List1!$A$1:$F$170,3,0)</f>
        <v>1</v>
      </c>
      <c r="V14">
        <f>VLOOKUP($A14,[1]List1!$A$1:$F$170,4,0)</f>
        <v>32.393000000000001</v>
      </c>
      <c r="W14">
        <f>VLOOKUP($A14,[1]List1!$A$1:$F$170,5,0)</f>
        <v>2.3050000000000002</v>
      </c>
      <c r="X14">
        <f>VLOOKUP($A14,[1]List1!$A$1:$F$170,6,0)</f>
        <v>2</v>
      </c>
      <c r="Y14" t="str">
        <f>IFERROR(VLOOKUP($A14,[1]List1!$A$1:$M$170,7,0),"")</f>
        <v/>
      </c>
      <c r="Z14" t="str">
        <f>IFERROR(VLOOKUP($A14,[1]List1!$A$1:$M$170,8,0),"")</f>
        <v/>
      </c>
      <c r="AA14" t="str">
        <f>IFERROR(VLOOKUP($A14,[1]List1!$A$1:$M$170,9,0),"")</f>
        <v/>
      </c>
      <c r="AB14" t="str">
        <f>IFERROR(VLOOKUP($A14,[1]List1!$A$1:$M$170,10,0),"")</f>
        <v/>
      </c>
      <c r="AC14">
        <f>IFERROR(VLOOKUP($A14,[1]List1!$A$1:$M$170,11,0),"")</f>
        <v>4</v>
      </c>
      <c r="AD14">
        <f>IFERROR(VLOOKUP($A14,[1]List1!$A$1:$M$170,12,0),"")</f>
        <v>2.2000000000000002</v>
      </c>
      <c r="AE14">
        <f>IFERROR(VLOOKUP($A14,[1]List1!$A$1:$M$170,13,0),"")</f>
        <v>29.7</v>
      </c>
    </row>
    <row r="15" spans="1:31" x14ac:dyDescent="0.25">
      <c r="A15" s="4">
        <v>38018</v>
      </c>
      <c r="B15">
        <v>5</v>
      </c>
      <c r="C15" s="5">
        <v>2.9182068965500001E-2</v>
      </c>
      <c r="D15" s="6">
        <v>3.3129310344800003E-2</v>
      </c>
      <c r="E15" s="6">
        <v>3.6262068965500001E-2</v>
      </c>
      <c r="F15" s="6">
        <v>3.8808620689700001E-2</v>
      </c>
      <c r="G15" s="6">
        <v>4.0915517241400003E-2</v>
      </c>
      <c r="H15" s="6">
        <v>4.2741379310299997E-2</v>
      </c>
      <c r="I15" s="6">
        <v>4.4265517241400001E-2</v>
      </c>
      <c r="J15" s="6">
        <v>4.5537931034499997E-2</v>
      </c>
      <c r="K15" s="6">
        <v>4.6570689655199997E-2</v>
      </c>
      <c r="L15" s="6">
        <v>4.8301724137900001E-2</v>
      </c>
      <c r="M15" s="6">
        <v>5.0313793103399999E-2</v>
      </c>
      <c r="N15" s="6">
        <v>5.2129310344799999E-2</v>
      </c>
      <c r="O15" s="7">
        <v>5.3085714285699998E-2</v>
      </c>
      <c r="P15" s="8">
        <v>5.3057963656600003E-2</v>
      </c>
      <c r="Q15" s="9">
        <v>-3.2397697925299999E-2</v>
      </c>
      <c r="R15" s="10">
        <v>-6.8928886046300004E-3</v>
      </c>
      <c r="S15">
        <f>VLOOKUP($A15,[1]List1!$A$1:$F$170,2,0)</f>
        <v>2.2999999999999998</v>
      </c>
      <c r="T15">
        <f t="shared" si="0"/>
        <v>3.6999999999999922E-2</v>
      </c>
      <c r="U15">
        <f>VLOOKUP($A15,[1]List1!$A$1:$F$170,3,0)</f>
        <v>2.2999999999999998</v>
      </c>
      <c r="V15">
        <f>VLOOKUP($A15,[1]List1!$A$1:$F$170,4,0)</f>
        <v>33.341000000000001</v>
      </c>
      <c r="W15">
        <f>VLOOKUP($A15,[1]List1!$A$1:$F$170,5,0)</f>
        <v>2.2629999999999999</v>
      </c>
      <c r="X15">
        <f>VLOOKUP($A15,[1]List1!$A$1:$F$170,6,0)</f>
        <v>2</v>
      </c>
      <c r="Y15" t="str">
        <f>IFERROR(VLOOKUP($A15,[1]List1!$A$1:$M$170,7,0),"")</f>
        <v/>
      </c>
      <c r="Z15" t="str">
        <f>IFERROR(VLOOKUP($A15,[1]List1!$A$1:$M$170,8,0),"")</f>
        <v/>
      </c>
      <c r="AA15" t="str">
        <f>IFERROR(VLOOKUP($A15,[1]List1!$A$1:$M$170,9,0),"")</f>
        <v/>
      </c>
      <c r="AB15" t="str">
        <f>IFERROR(VLOOKUP($A15,[1]List1!$A$1:$M$170,10,0),"")</f>
        <v/>
      </c>
      <c r="AC15">
        <f>IFERROR(VLOOKUP($A15,[1]List1!$A$1:$M$170,11,0),"")</f>
        <v>4</v>
      </c>
      <c r="AD15">
        <f>IFERROR(VLOOKUP($A15,[1]List1!$A$1:$M$170,12,0),"")</f>
        <v>-0.7</v>
      </c>
      <c r="AE15">
        <f>IFERROR(VLOOKUP($A15,[1]List1!$A$1:$M$170,13,0),"")</f>
        <v>29.7</v>
      </c>
    </row>
    <row r="16" spans="1:31" x14ac:dyDescent="0.25">
      <c r="A16" s="4">
        <v>38047</v>
      </c>
      <c r="B16">
        <v>5</v>
      </c>
      <c r="C16" s="5">
        <v>2.7209032258100001E-2</v>
      </c>
      <c r="D16" s="6">
        <v>3.0685483871000001E-2</v>
      </c>
      <c r="E16" s="6">
        <v>3.3720967741899997E-2</v>
      </c>
      <c r="F16" s="6">
        <v>3.6262258064500001E-2</v>
      </c>
      <c r="G16" s="6">
        <v>3.8446451612900001E-2</v>
      </c>
      <c r="H16" s="6">
        <v>4.0314838709699999E-2</v>
      </c>
      <c r="I16" s="6">
        <v>4.1925806451600003E-2</v>
      </c>
      <c r="J16" s="6">
        <v>4.32919354839E-2</v>
      </c>
      <c r="K16" s="6">
        <v>4.4429999999999997E-2</v>
      </c>
      <c r="L16" s="6">
        <v>4.6161290322600003E-2</v>
      </c>
      <c r="M16" s="6">
        <v>4.8146774193499997E-2</v>
      </c>
      <c r="N16" s="6">
        <v>5.0383870967700001E-2</v>
      </c>
      <c r="O16" s="7">
        <v>5.13967741935E-2</v>
      </c>
      <c r="P16" s="8">
        <v>5.1441450221200002E-2</v>
      </c>
      <c r="Q16" s="9">
        <v>-3.2133592277000002E-2</v>
      </c>
      <c r="R16" s="10">
        <v>-9.4718047028299994E-3</v>
      </c>
      <c r="S16">
        <f>VLOOKUP($A16,[1]List1!$A$1:$F$170,2,0)</f>
        <v>2.33</v>
      </c>
      <c r="T16">
        <f t="shared" si="0"/>
        <v>0.24400000000000022</v>
      </c>
      <c r="U16">
        <f>VLOOKUP($A16,[1]List1!$A$1:$F$170,3,0)</f>
        <v>2.2999999999999998</v>
      </c>
      <c r="V16">
        <f>VLOOKUP($A16,[1]List1!$A$1:$F$170,4,0)</f>
        <v>32.578000000000003</v>
      </c>
      <c r="W16">
        <f>VLOOKUP($A16,[1]List1!$A$1:$F$170,5,0)</f>
        <v>2.0859999999999999</v>
      </c>
      <c r="X16">
        <f>VLOOKUP($A16,[1]List1!$A$1:$F$170,6,0)</f>
        <v>2</v>
      </c>
      <c r="Y16" t="str">
        <f>IFERROR(VLOOKUP($A16,[1]List1!$A$1:$M$170,7,0),"")</f>
        <v/>
      </c>
      <c r="Z16" t="str">
        <f>IFERROR(VLOOKUP($A16,[1]List1!$A$1:$M$170,8,0),"")</f>
        <v/>
      </c>
      <c r="AA16" t="str">
        <f>IFERROR(VLOOKUP($A16,[1]List1!$A$1:$M$170,9,0),"")</f>
        <v/>
      </c>
      <c r="AB16" t="str">
        <f>IFERROR(VLOOKUP($A16,[1]List1!$A$1:$M$170,10,0),"")</f>
        <v/>
      </c>
      <c r="AC16">
        <f>IFERROR(VLOOKUP($A16,[1]List1!$A$1:$M$170,11,0),"")</f>
        <v>4</v>
      </c>
      <c r="AD16">
        <f>IFERROR(VLOOKUP($A16,[1]List1!$A$1:$M$170,12,0),"")</f>
        <v>0.7</v>
      </c>
      <c r="AE16">
        <f>IFERROR(VLOOKUP($A16,[1]List1!$A$1:$M$170,13,0),"")</f>
        <v>29.7</v>
      </c>
    </row>
    <row r="17" spans="1:31" x14ac:dyDescent="0.25">
      <c r="A17" s="4">
        <v>38078</v>
      </c>
      <c r="B17">
        <v>5</v>
      </c>
      <c r="C17" s="5">
        <v>2.7598333333300001E-2</v>
      </c>
      <c r="D17" s="6">
        <v>3.1394999999999999E-2</v>
      </c>
      <c r="E17" s="6">
        <v>3.4441666666699997E-2</v>
      </c>
      <c r="F17" s="6">
        <v>3.705E-2</v>
      </c>
      <c r="G17" s="6">
        <v>3.925E-2</v>
      </c>
      <c r="H17" s="6">
        <v>4.11333333333E-2</v>
      </c>
      <c r="I17" s="6">
        <v>4.2765999999999998E-2</v>
      </c>
      <c r="J17" s="6">
        <v>4.4123333333299999E-2</v>
      </c>
      <c r="K17" s="6">
        <v>4.5281000000000002E-2</v>
      </c>
      <c r="L17" s="6">
        <v>4.7164999999999999E-2</v>
      </c>
      <c r="M17" s="6">
        <v>4.9149999999999999E-2</v>
      </c>
      <c r="N17" s="6">
        <v>5.1069999999999997E-2</v>
      </c>
      <c r="O17" s="7">
        <v>5.1860000000000003E-2</v>
      </c>
      <c r="P17" s="8">
        <v>5.2056458467499997E-2</v>
      </c>
      <c r="Q17" s="9">
        <v>-3.29920524098E-2</v>
      </c>
      <c r="R17" s="10">
        <v>-8.08001200126E-3</v>
      </c>
      <c r="S17">
        <f>VLOOKUP($A17,[1]List1!$A$1:$F$170,2,0)</f>
        <v>2.2800000000000002</v>
      </c>
      <c r="T17">
        <f t="shared" si="0"/>
        <v>0.29700000000000015</v>
      </c>
      <c r="U17">
        <f>VLOOKUP($A17,[1]List1!$A$1:$F$170,3,0)</f>
        <v>2.5</v>
      </c>
      <c r="V17">
        <f>VLOOKUP($A17,[1]List1!$A$1:$F$170,4,0)</f>
        <v>32.83</v>
      </c>
      <c r="W17">
        <f>VLOOKUP($A17,[1]List1!$A$1:$F$170,5,0)</f>
        <v>1.9830000000000001</v>
      </c>
      <c r="X17">
        <f>VLOOKUP($A17,[1]List1!$A$1:$F$170,6,0)</f>
        <v>2</v>
      </c>
      <c r="Y17" t="str">
        <f>IFERROR(VLOOKUP($A17,[1]List1!$A$1:$M$170,7,0),"")</f>
        <v/>
      </c>
      <c r="Z17" t="str">
        <f>IFERROR(VLOOKUP($A17,[1]List1!$A$1:$M$170,8,0),"")</f>
        <v/>
      </c>
      <c r="AA17" t="str">
        <f>IFERROR(VLOOKUP($A17,[1]List1!$A$1:$M$170,9,0),"")</f>
        <v/>
      </c>
      <c r="AB17" t="str">
        <f>IFERROR(VLOOKUP($A17,[1]List1!$A$1:$M$170,10,0),"")</f>
        <v/>
      </c>
      <c r="AC17">
        <f>IFERROR(VLOOKUP($A17,[1]List1!$A$1:$M$170,11,0),"")</f>
        <v>4.0999999999999996</v>
      </c>
      <c r="AD17">
        <f>IFERROR(VLOOKUP($A17,[1]List1!$A$1:$M$170,12,0),"")</f>
        <v>1.2</v>
      </c>
      <c r="AE17">
        <f>IFERROR(VLOOKUP($A17,[1]List1!$A$1:$M$170,13,0),"")</f>
        <v>29.7</v>
      </c>
    </row>
    <row r="18" spans="1:31" x14ac:dyDescent="0.25">
      <c r="A18" s="4">
        <v>38108</v>
      </c>
      <c r="B18">
        <v>5</v>
      </c>
      <c r="C18" s="5">
        <v>3.1783870967700002E-2</v>
      </c>
      <c r="D18" s="6">
        <v>3.5590322580599999E-2</v>
      </c>
      <c r="E18" s="6">
        <v>3.85516129032E-2</v>
      </c>
      <c r="F18" s="6">
        <v>4.0846774193500003E-2</v>
      </c>
      <c r="G18" s="6">
        <v>4.2896774193499999E-2</v>
      </c>
      <c r="H18" s="6">
        <v>4.4537096774200001E-2</v>
      </c>
      <c r="I18" s="6">
        <v>4.5951612903199997E-2</v>
      </c>
      <c r="J18" s="6">
        <v>4.7153225806499999E-2</v>
      </c>
      <c r="K18" s="6">
        <v>4.8117741935500002E-2</v>
      </c>
      <c r="L18" s="6">
        <v>4.9669354838699997E-2</v>
      </c>
      <c r="M18" s="6">
        <v>5.1351612903199999E-2</v>
      </c>
      <c r="N18" s="6">
        <v>5.28725806452E-2</v>
      </c>
      <c r="O18" s="7">
        <v>5.3148387096799997E-2</v>
      </c>
      <c r="P18" s="8">
        <v>5.34047040113E-2</v>
      </c>
      <c r="Q18" s="9">
        <v>-3.0399922883099999E-2</v>
      </c>
      <c r="R18" s="10">
        <v>-3.8640731679300002E-3</v>
      </c>
      <c r="S18">
        <f>VLOOKUP($A18,[1]List1!$A$1:$F$170,2,0)</f>
        <v>2.46</v>
      </c>
      <c r="T18">
        <f t="shared" si="0"/>
        <v>0.22100000000000009</v>
      </c>
      <c r="U18">
        <f>VLOOKUP($A18,[1]List1!$A$1:$F$170,3,0)</f>
        <v>2.2999999999999998</v>
      </c>
      <c r="V18">
        <f>VLOOKUP($A18,[1]List1!$A$1:$F$170,4,0)</f>
        <v>32.546999999999997</v>
      </c>
      <c r="W18">
        <f>VLOOKUP($A18,[1]List1!$A$1:$F$170,5,0)</f>
        <v>2.2389999999999999</v>
      </c>
      <c r="X18">
        <f>VLOOKUP($A18,[1]List1!$A$1:$F$170,6,0)</f>
        <v>2</v>
      </c>
      <c r="Y18" t="str">
        <f>IFERROR(VLOOKUP($A18,[1]List1!$A$1:$M$170,7,0),"")</f>
        <v/>
      </c>
      <c r="Z18" t="str">
        <f>IFERROR(VLOOKUP($A18,[1]List1!$A$1:$M$170,8,0),"")</f>
        <v/>
      </c>
      <c r="AA18" t="str">
        <f>IFERROR(VLOOKUP($A18,[1]List1!$A$1:$M$170,9,0),"")</f>
        <v/>
      </c>
      <c r="AB18" t="str">
        <f>IFERROR(VLOOKUP($A18,[1]List1!$A$1:$M$170,10,0),"")</f>
        <v/>
      </c>
      <c r="AC18">
        <f>IFERROR(VLOOKUP($A18,[1]List1!$A$1:$M$170,11,0),"")</f>
        <v>4.0999999999999996</v>
      </c>
      <c r="AD18">
        <f>IFERROR(VLOOKUP($A18,[1]List1!$A$1:$M$170,12,0),"")</f>
        <v>2.1</v>
      </c>
      <c r="AE18">
        <f>IFERROR(VLOOKUP($A18,[1]List1!$A$1:$M$170,13,0),"")</f>
        <v>29.7</v>
      </c>
    </row>
    <row r="19" spans="1:31" x14ac:dyDescent="0.25">
      <c r="A19" s="4">
        <v>38139</v>
      </c>
      <c r="B19">
        <v>5</v>
      </c>
      <c r="C19" s="5">
        <v>3.3693333333299998E-2</v>
      </c>
      <c r="D19" s="6">
        <v>3.7499999999999999E-2</v>
      </c>
      <c r="E19" s="6">
        <v>4.0416666666699998E-2</v>
      </c>
      <c r="F19" s="6">
        <v>4.2633333333300001E-2</v>
      </c>
      <c r="G19" s="6">
        <v>4.4405E-2</v>
      </c>
      <c r="H19" s="6">
        <v>4.5938333333299997E-2</v>
      </c>
      <c r="I19" s="6">
        <v>4.7203333333299999E-2</v>
      </c>
      <c r="J19" s="6">
        <v>4.8280000000000003E-2</v>
      </c>
      <c r="K19" s="6">
        <v>4.9165E-2</v>
      </c>
      <c r="L19" s="6">
        <v>5.0643333333299997E-2</v>
      </c>
      <c r="M19" s="6">
        <v>5.2266666666699997E-2</v>
      </c>
      <c r="N19" s="6">
        <v>5.3661666666699998E-2</v>
      </c>
      <c r="O19" s="7">
        <v>5.3510000000000002E-2</v>
      </c>
      <c r="P19" s="8">
        <v>5.3881137335400002E-2</v>
      </c>
      <c r="Q19" s="9">
        <v>-2.87943618677E-2</v>
      </c>
      <c r="R19" s="10">
        <v>-2.25440928318E-3</v>
      </c>
      <c r="S19">
        <f>VLOOKUP($A19,[1]List1!$A$1:$F$170,2,0)</f>
        <v>2.65</v>
      </c>
      <c r="T19">
        <f t="shared" si="0"/>
        <v>0.34299999999999997</v>
      </c>
      <c r="U19">
        <f>VLOOKUP($A19,[1]List1!$A$1:$F$170,3,0)</f>
        <v>2.7</v>
      </c>
      <c r="V19">
        <f>VLOOKUP($A19,[1]List1!$A$1:$F$170,4,0)</f>
        <v>31.675000000000001</v>
      </c>
      <c r="W19">
        <f>VLOOKUP($A19,[1]List1!$A$1:$F$170,5,0)</f>
        <v>2.3069999999999999</v>
      </c>
      <c r="X19">
        <f>VLOOKUP($A19,[1]List1!$A$1:$F$170,6,0)</f>
        <v>2</v>
      </c>
      <c r="Y19" t="str">
        <f>IFERROR(VLOOKUP($A19,[1]List1!$A$1:$M$170,7,0),"")</f>
        <v/>
      </c>
      <c r="Z19" t="str">
        <f>IFERROR(VLOOKUP($A19,[1]List1!$A$1:$M$170,8,0),"")</f>
        <v/>
      </c>
      <c r="AA19" t="str">
        <f>IFERROR(VLOOKUP($A19,[1]List1!$A$1:$M$170,9,0),"")</f>
        <v/>
      </c>
      <c r="AB19" t="str">
        <f>IFERROR(VLOOKUP($A19,[1]List1!$A$1:$M$170,10,0),"")</f>
        <v/>
      </c>
      <c r="AC19">
        <f>IFERROR(VLOOKUP($A19,[1]List1!$A$1:$M$170,11,0),"")</f>
        <v>4.0999999999999996</v>
      </c>
      <c r="AD19">
        <f>IFERROR(VLOOKUP($A19,[1]List1!$A$1:$M$170,12,0),"")</f>
        <v>-0.8</v>
      </c>
      <c r="AE19">
        <f>IFERROR(VLOOKUP($A19,[1]List1!$A$1:$M$170,13,0),"")</f>
        <v>29.7</v>
      </c>
    </row>
    <row r="20" spans="1:31" x14ac:dyDescent="0.25">
      <c r="A20" s="4">
        <v>38169</v>
      </c>
      <c r="B20">
        <v>5</v>
      </c>
      <c r="C20" s="5">
        <v>3.54112903226E-2</v>
      </c>
      <c r="D20" s="6">
        <v>3.9030645161299997E-2</v>
      </c>
      <c r="E20" s="6">
        <v>4.1645161290299999E-2</v>
      </c>
      <c r="F20" s="6">
        <v>4.3775806451600001E-2</v>
      </c>
      <c r="G20" s="6">
        <v>4.54870967742E-2</v>
      </c>
      <c r="H20" s="6">
        <v>4.6911290322599997E-2</v>
      </c>
      <c r="I20" s="6">
        <v>4.8122580645200003E-2</v>
      </c>
      <c r="J20" s="6">
        <v>4.9137096774200001E-2</v>
      </c>
      <c r="K20" s="6">
        <v>4.9958064516099999E-2</v>
      </c>
      <c r="L20" s="6">
        <v>5.1235483871E-2</v>
      </c>
      <c r="M20" s="6">
        <v>5.25967741935E-2</v>
      </c>
      <c r="N20" s="6">
        <v>5.4393548387099998E-2</v>
      </c>
      <c r="O20" s="7">
        <v>5.3499999999999999E-2</v>
      </c>
      <c r="P20" s="8">
        <v>5.4135506650199998E-2</v>
      </c>
      <c r="Q20" s="9">
        <v>-2.7049701180699999E-2</v>
      </c>
      <c r="R20" s="10">
        <v>-1.3915092173399999E-3</v>
      </c>
      <c r="S20">
        <f>VLOOKUP($A20,[1]List1!$A$1:$F$170,2,0)</f>
        <v>3.01</v>
      </c>
      <c r="T20">
        <f t="shared" si="0"/>
        <v>0.58399999999999963</v>
      </c>
      <c r="U20">
        <f>VLOOKUP($A20,[1]List1!$A$1:$F$170,3,0)</f>
        <v>2.9</v>
      </c>
      <c r="V20">
        <f>VLOOKUP($A20,[1]List1!$A$1:$F$170,4,0)</f>
        <v>31.92</v>
      </c>
      <c r="W20">
        <f>VLOOKUP($A20,[1]List1!$A$1:$F$170,5,0)</f>
        <v>2.4260000000000002</v>
      </c>
      <c r="X20">
        <f>VLOOKUP($A20,[1]List1!$A$1:$F$170,6,0)</f>
        <v>2.25</v>
      </c>
      <c r="Y20" t="str">
        <f>IFERROR(VLOOKUP($A20,[1]List1!$A$1:$M$170,7,0),"")</f>
        <v/>
      </c>
      <c r="Z20" t="str">
        <f>IFERROR(VLOOKUP($A20,[1]List1!$A$1:$M$170,8,0),"")</f>
        <v/>
      </c>
      <c r="AA20" t="str">
        <f>IFERROR(VLOOKUP($A20,[1]List1!$A$1:$M$170,9,0),"")</f>
        <v/>
      </c>
      <c r="AB20" t="str">
        <f>IFERROR(VLOOKUP($A20,[1]List1!$A$1:$M$170,10,0),"")</f>
        <v/>
      </c>
      <c r="AC20">
        <f>IFERROR(VLOOKUP($A20,[1]List1!$A$1:$M$170,11,0),"")</f>
        <v>4.2</v>
      </c>
      <c r="AD20">
        <f>IFERROR(VLOOKUP($A20,[1]List1!$A$1:$M$170,12,0),"")</f>
        <v>0.1</v>
      </c>
      <c r="AE20">
        <f>IFERROR(VLOOKUP($A20,[1]List1!$A$1:$M$170,13,0),"")</f>
        <v>29.7</v>
      </c>
    </row>
    <row r="21" spans="1:31" x14ac:dyDescent="0.25">
      <c r="A21" s="4">
        <v>38200</v>
      </c>
      <c r="B21">
        <v>5</v>
      </c>
      <c r="C21" s="5">
        <v>3.52129032258E-2</v>
      </c>
      <c r="D21" s="6">
        <v>3.8675806451600001E-2</v>
      </c>
      <c r="E21" s="6">
        <v>4.1230645161299997E-2</v>
      </c>
      <c r="F21" s="6">
        <v>4.3269354838700001E-2</v>
      </c>
      <c r="G21" s="6">
        <v>4.4926774193500003E-2</v>
      </c>
      <c r="H21" s="6">
        <v>4.6320322580600003E-2</v>
      </c>
      <c r="I21" s="6">
        <v>4.7496774193499999E-2</v>
      </c>
      <c r="J21" s="6">
        <v>4.8472903225800001E-2</v>
      </c>
      <c r="K21" s="6">
        <v>4.9272903225799997E-2</v>
      </c>
      <c r="L21" s="6">
        <v>5.0437096774200003E-2</v>
      </c>
      <c r="M21" s="6">
        <v>5.1711290322600002E-2</v>
      </c>
      <c r="N21" s="6">
        <v>5.3195161290299997E-2</v>
      </c>
      <c r="O21" s="7">
        <v>5.3499999999999999E-2</v>
      </c>
      <c r="P21" s="8">
        <v>5.3532904106500002E-2</v>
      </c>
      <c r="Q21" s="9">
        <v>-2.59845065055E-2</v>
      </c>
      <c r="R21" s="10">
        <v>-2.3118418625599998E-3</v>
      </c>
      <c r="S21">
        <f>VLOOKUP($A21,[1]List1!$A$1:$F$170,2,0)</f>
        <v>2.96</v>
      </c>
      <c r="T21">
        <f t="shared" si="0"/>
        <v>0.57299999999999995</v>
      </c>
      <c r="U21">
        <f>VLOOKUP($A21,[1]List1!$A$1:$F$170,3,0)</f>
        <v>3.2</v>
      </c>
      <c r="V21">
        <f>VLOOKUP($A21,[1]List1!$A$1:$F$170,4,0)</f>
        <v>31.667000000000002</v>
      </c>
      <c r="W21">
        <f>VLOOKUP($A21,[1]List1!$A$1:$F$170,5,0)</f>
        <v>2.387</v>
      </c>
      <c r="X21">
        <f>VLOOKUP($A21,[1]List1!$A$1:$F$170,6,0)</f>
        <v>2.25</v>
      </c>
      <c r="Y21" t="str">
        <f>IFERROR(VLOOKUP($A21,[1]List1!$A$1:$M$170,7,0),"")</f>
        <v/>
      </c>
      <c r="Z21" t="str">
        <f>IFERROR(VLOOKUP($A21,[1]List1!$A$1:$M$170,8,0),"")</f>
        <v/>
      </c>
      <c r="AA21" t="str">
        <f>IFERROR(VLOOKUP($A21,[1]List1!$A$1:$M$170,9,0),"")</f>
        <v/>
      </c>
      <c r="AB21" t="str">
        <f>IFERROR(VLOOKUP($A21,[1]List1!$A$1:$M$170,10,0),"")</f>
        <v/>
      </c>
      <c r="AC21">
        <f>IFERROR(VLOOKUP($A21,[1]List1!$A$1:$M$170,11,0),"")</f>
        <v>4.2</v>
      </c>
      <c r="AD21">
        <f>IFERROR(VLOOKUP($A21,[1]List1!$A$1:$M$170,12,0),"")</f>
        <v>1.7</v>
      </c>
      <c r="AE21">
        <f>IFERROR(VLOOKUP($A21,[1]List1!$A$1:$M$170,13,0),"")</f>
        <v>29.7</v>
      </c>
    </row>
    <row r="22" spans="1:31" x14ac:dyDescent="0.25">
      <c r="A22" s="4">
        <v>38231</v>
      </c>
      <c r="B22">
        <v>5</v>
      </c>
      <c r="C22" s="5">
        <v>3.62836666667E-2</v>
      </c>
      <c r="D22" s="6">
        <v>3.9532666666700002E-2</v>
      </c>
      <c r="E22" s="6">
        <v>4.1824333333299997E-2</v>
      </c>
      <c r="F22" s="6">
        <v>4.3721999999999997E-2</v>
      </c>
      <c r="G22" s="6">
        <v>4.5248666666700001E-2</v>
      </c>
      <c r="H22" s="6">
        <v>4.6539999999999998E-2</v>
      </c>
      <c r="I22" s="6">
        <v>4.7613333333299999E-2</v>
      </c>
      <c r="J22" s="6">
        <v>4.8530333333300001E-2</v>
      </c>
      <c r="K22" s="6">
        <v>4.9341000000000003E-2</v>
      </c>
      <c r="L22" s="6">
        <v>5.0302666666699997E-2</v>
      </c>
      <c r="M22" s="6">
        <v>5.1444333333300001E-2</v>
      </c>
      <c r="N22" s="6">
        <v>5.2766666666699998E-2</v>
      </c>
      <c r="O22" s="7">
        <v>5.3499999999999999E-2</v>
      </c>
      <c r="P22" s="8">
        <v>5.3296690653499998E-2</v>
      </c>
      <c r="Q22" s="9">
        <v>-2.39067336271E-2</v>
      </c>
      <c r="R22" s="10">
        <v>-2.5338799502299999E-3</v>
      </c>
      <c r="S22">
        <f>VLOOKUP($A22,[1]List1!$A$1:$F$170,2,0)</f>
        <v>3.1</v>
      </c>
      <c r="T22">
        <f t="shared" si="0"/>
        <v>0.80400000000000027</v>
      </c>
      <c r="U22">
        <f>VLOOKUP($A22,[1]List1!$A$1:$F$170,3,0)</f>
        <v>3.4</v>
      </c>
      <c r="V22">
        <f>VLOOKUP($A22,[1]List1!$A$1:$F$170,4,0)</f>
        <v>31.85</v>
      </c>
      <c r="W22">
        <f>VLOOKUP($A22,[1]List1!$A$1:$F$170,5,0)</f>
        <v>2.2959999999999998</v>
      </c>
      <c r="X22">
        <f>VLOOKUP($A22,[1]List1!$A$1:$F$170,6,0)</f>
        <v>2.5</v>
      </c>
      <c r="Y22" t="str">
        <f>IFERROR(VLOOKUP($A22,[1]List1!$A$1:$M$170,7,0),"")</f>
        <v/>
      </c>
      <c r="Z22" t="str">
        <f>IFERROR(VLOOKUP($A22,[1]List1!$A$1:$M$170,8,0),"")</f>
        <v/>
      </c>
      <c r="AA22" t="str">
        <f>IFERROR(VLOOKUP($A22,[1]List1!$A$1:$M$170,9,0),"")</f>
        <v/>
      </c>
      <c r="AB22" t="str">
        <f>IFERROR(VLOOKUP($A22,[1]List1!$A$1:$M$170,10,0),"")</f>
        <v/>
      </c>
      <c r="AC22">
        <f>IFERROR(VLOOKUP($A22,[1]List1!$A$1:$M$170,11,0),"")</f>
        <v>4.2</v>
      </c>
      <c r="AD22">
        <f>IFERROR(VLOOKUP($A22,[1]List1!$A$1:$M$170,12,0),"")</f>
        <v>-0.4</v>
      </c>
      <c r="AE22">
        <f>IFERROR(VLOOKUP($A22,[1]List1!$A$1:$M$170,13,0),"")</f>
        <v>29.7</v>
      </c>
    </row>
    <row r="23" spans="1:31" x14ac:dyDescent="0.25">
      <c r="A23" s="4">
        <v>38261</v>
      </c>
      <c r="B23">
        <v>5</v>
      </c>
      <c r="C23" s="5">
        <v>3.4554838709699998E-2</v>
      </c>
      <c r="D23" s="6">
        <v>3.7670967741899999E-2</v>
      </c>
      <c r="E23" s="6">
        <v>4.0051612903200001E-2</v>
      </c>
      <c r="F23" s="6">
        <v>4.2074193548400002E-2</v>
      </c>
      <c r="G23" s="6">
        <v>4.3556451612899998E-2</v>
      </c>
      <c r="H23" s="6">
        <v>4.4835483870999997E-2</v>
      </c>
      <c r="I23" s="6">
        <v>4.5885483870999999E-2</v>
      </c>
      <c r="J23" s="6">
        <v>4.6864516129E-2</v>
      </c>
      <c r="K23" s="6">
        <v>4.7711290322599999E-2</v>
      </c>
      <c r="L23" s="6">
        <v>4.8641935483900001E-2</v>
      </c>
      <c r="M23" s="6">
        <v>4.9693548387100002E-2</v>
      </c>
      <c r="N23" s="6">
        <v>5.1008064516100002E-2</v>
      </c>
      <c r="O23" s="7">
        <v>5.2145161290300002E-2</v>
      </c>
      <c r="P23" s="8">
        <v>5.1733161423499999E-2</v>
      </c>
      <c r="Q23" s="9">
        <v>-2.4067875736799998E-2</v>
      </c>
      <c r="R23" s="10">
        <v>-2.8615565014299999E-3</v>
      </c>
      <c r="S23">
        <f>VLOOKUP($A23,[1]List1!$A$1:$F$170,2,0)</f>
        <v>3.25</v>
      </c>
      <c r="T23">
        <f t="shared" si="0"/>
        <v>0.8580000000000001</v>
      </c>
      <c r="U23">
        <f>VLOOKUP($A23,[1]List1!$A$1:$F$170,3,0)</f>
        <v>3</v>
      </c>
      <c r="V23">
        <f>VLOOKUP($A23,[1]List1!$A$1:$F$170,4,0)</f>
        <v>31.558</v>
      </c>
      <c r="W23">
        <f>VLOOKUP($A23,[1]List1!$A$1:$F$170,5,0)</f>
        <v>2.3919999999999999</v>
      </c>
      <c r="X23">
        <f>VLOOKUP($A23,[1]List1!$A$1:$F$170,6,0)</f>
        <v>2.5</v>
      </c>
      <c r="Y23" t="str">
        <f>IFERROR(VLOOKUP($A23,[1]List1!$A$1:$M$170,7,0),"")</f>
        <v/>
      </c>
      <c r="Z23" t="str">
        <f>IFERROR(VLOOKUP($A23,[1]List1!$A$1:$M$170,8,0),"")</f>
        <v/>
      </c>
      <c r="AA23" t="str">
        <f>IFERROR(VLOOKUP($A23,[1]List1!$A$1:$M$170,9,0),"")</f>
        <v/>
      </c>
      <c r="AB23" t="str">
        <f>IFERROR(VLOOKUP($A23,[1]List1!$A$1:$M$170,10,0),"")</f>
        <v/>
      </c>
      <c r="AC23">
        <f>IFERROR(VLOOKUP($A23,[1]List1!$A$1:$M$170,11,0),"")</f>
        <v>4.9000000000000004</v>
      </c>
      <c r="AD23">
        <f>IFERROR(VLOOKUP($A23,[1]List1!$A$1:$M$170,12,0),"")</f>
        <v>0.1</v>
      </c>
      <c r="AE23">
        <f>IFERROR(VLOOKUP($A23,[1]List1!$A$1:$M$170,13,0),"")</f>
        <v>29.7</v>
      </c>
    </row>
    <row r="24" spans="1:31" x14ac:dyDescent="0.25">
      <c r="A24" s="4">
        <v>38292</v>
      </c>
      <c r="B24">
        <v>5</v>
      </c>
      <c r="C24" s="5">
        <v>3.2423333333299997E-2</v>
      </c>
      <c r="D24" s="6">
        <v>3.5244999999999999E-2</v>
      </c>
      <c r="E24" s="6">
        <v>3.7466666666700003E-2</v>
      </c>
      <c r="F24" s="6">
        <v>3.9466666666699998E-2</v>
      </c>
      <c r="G24" s="6">
        <v>4.0984333333300003E-2</v>
      </c>
      <c r="H24" s="6">
        <v>4.2341666666700001E-2</v>
      </c>
      <c r="I24" s="6">
        <v>4.3476666666699998E-2</v>
      </c>
      <c r="J24" s="6">
        <v>4.4516666666699997E-2</v>
      </c>
      <c r="K24" s="6">
        <v>4.5409999999999999E-2</v>
      </c>
      <c r="L24" s="6">
        <v>4.6330000000000003E-2</v>
      </c>
      <c r="M24" s="6">
        <v>4.7443333333300003E-2</v>
      </c>
      <c r="N24" s="6">
        <v>4.8739999999999999E-2</v>
      </c>
      <c r="O24" s="7">
        <v>5.0796666666699998E-2</v>
      </c>
      <c r="P24" s="8">
        <v>5.0043326155700001E-2</v>
      </c>
      <c r="Q24" s="9">
        <v>-2.3683650352499998E-2</v>
      </c>
      <c r="R24" s="10">
        <v>-5.6244180815100001E-3</v>
      </c>
      <c r="S24">
        <f>VLOOKUP($A24,[1]List1!$A$1:$F$170,2,0)</f>
        <v>2.92</v>
      </c>
      <c r="T24">
        <f t="shared" si="0"/>
        <v>0.61299999999999999</v>
      </c>
      <c r="U24">
        <f>VLOOKUP($A24,[1]List1!$A$1:$F$170,3,0)</f>
        <v>3.5</v>
      </c>
      <c r="V24">
        <f>VLOOKUP($A24,[1]List1!$A$1:$F$170,4,0)</f>
        <v>31.5</v>
      </c>
      <c r="W24">
        <f>VLOOKUP($A24,[1]List1!$A$1:$F$170,5,0)</f>
        <v>2.3069999999999999</v>
      </c>
      <c r="X24">
        <f>VLOOKUP($A24,[1]List1!$A$1:$F$170,6,0)</f>
        <v>2.5</v>
      </c>
      <c r="Y24" t="str">
        <f>IFERROR(VLOOKUP($A24,[1]List1!$A$1:$M$170,7,0),"")</f>
        <v/>
      </c>
      <c r="Z24" t="str">
        <f>IFERROR(VLOOKUP($A24,[1]List1!$A$1:$M$170,8,0),"")</f>
        <v/>
      </c>
      <c r="AA24" t="str">
        <f>IFERROR(VLOOKUP($A24,[1]List1!$A$1:$M$170,9,0),"")</f>
        <v/>
      </c>
      <c r="AB24" t="str">
        <f>IFERROR(VLOOKUP($A24,[1]List1!$A$1:$M$170,10,0),"")</f>
        <v/>
      </c>
      <c r="AC24">
        <f>IFERROR(VLOOKUP($A24,[1]List1!$A$1:$M$170,11,0),"")</f>
        <v>4.9000000000000004</v>
      </c>
      <c r="AD24">
        <f>IFERROR(VLOOKUP($A24,[1]List1!$A$1:$M$170,12,0),"")</f>
        <v>1.1000000000000001</v>
      </c>
      <c r="AE24">
        <f>IFERROR(VLOOKUP($A24,[1]List1!$A$1:$M$170,13,0),"")</f>
        <v>29.7</v>
      </c>
    </row>
    <row r="25" spans="1:31" x14ac:dyDescent="0.25">
      <c r="A25" s="4">
        <v>38322</v>
      </c>
      <c r="B25">
        <v>5</v>
      </c>
      <c r="C25" s="5">
        <v>3.0688709677399999E-2</v>
      </c>
      <c r="D25" s="6">
        <v>3.2867741935500003E-2</v>
      </c>
      <c r="E25" s="6">
        <v>3.4639677419400002E-2</v>
      </c>
      <c r="F25" s="6">
        <v>3.6322580645199998E-2</v>
      </c>
      <c r="G25" s="6">
        <v>3.7700967741900002E-2</v>
      </c>
      <c r="H25" s="6">
        <v>3.8915483871000002E-2</v>
      </c>
      <c r="I25" s="6">
        <v>3.99880645161E-2</v>
      </c>
      <c r="J25" s="6">
        <v>4.0897096774199997E-2</v>
      </c>
      <c r="K25" s="6">
        <v>4.1619354838700003E-2</v>
      </c>
      <c r="L25" s="6">
        <v>4.2761290322600003E-2</v>
      </c>
      <c r="M25" s="6">
        <v>4.39806451613E-2</v>
      </c>
      <c r="N25" s="6">
        <v>4.5306451612899999E-2</v>
      </c>
      <c r="O25" s="7">
        <v>4.7170967741900001E-2</v>
      </c>
      <c r="P25" s="8">
        <v>4.6636468585999999E-2</v>
      </c>
      <c r="Q25" s="9">
        <v>-2.0243985224800001E-2</v>
      </c>
      <c r="R25" s="10">
        <v>-8.1895465877200001E-3</v>
      </c>
      <c r="S25">
        <f>VLOOKUP($A25,[1]List1!$A$1:$F$170,2,0)</f>
        <v>2.9</v>
      </c>
      <c r="T25">
        <f t="shared" si="0"/>
        <v>0.59799999999999986</v>
      </c>
      <c r="U25">
        <f>VLOOKUP($A25,[1]List1!$A$1:$F$170,3,0)</f>
        <v>2.9</v>
      </c>
      <c r="V25">
        <f>VLOOKUP($A25,[1]List1!$A$1:$F$170,4,0)</f>
        <v>31.01</v>
      </c>
      <c r="W25">
        <f>VLOOKUP($A25,[1]List1!$A$1:$F$170,5,0)</f>
        <v>2.302</v>
      </c>
      <c r="X25">
        <f>VLOOKUP($A25,[1]List1!$A$1:$F$170,6,0)</f>
        <v>2.5</v>
      </c>
      <c r="Y25" t="str">
        <f>IFERROR(VLOOKUP($A25,[1]List1!$A$1:$M$170,7,0),"")</f>
        <v/>
      </c>
      <c r="Z25" t="str">
        <f>IFERROR(VLOOKUP($A25,[1]List1!$A$1:$M$170,8,0),"")</f>
        <v/>
      </c>
      <c r="AA25" t="str">
        <f>IFERROR(VLOOKUP($A25,[1]List1!$A$1:$M$170,9,0),"")</f>
        <v/>
      </c>
      <c r="AB25" t="str">
        <f>IFERROR(VLOOKUP($A25,[1]List1!$A$1:$M$170,10,0),"")</f>
        <v/>
      </c>
      <c r="AC25">
        <f>IFERROR(VLOOKUP($A25,[1]List1!$A$1:$M$170,11,0),"")</f>
        <v>4.9000000000000004</v>
      </c>
      <c r="AD25">
        <f>IFERROR(VLOOKUP($A25,[1]List1!$A$1:$M$170,12,0),"")</f>
        <v>0.4</v>
      </c>
      <c r="AE25">
        <f>IFERROR(VLOOKUP($A25,[1]List1!$A$1:$M$170,13,0),"")</f>
        <v>29.7</v>
      </c>
    </row>
    <row r="26" spans="1:31" x14ac:dyDescent="0.25">
      <c r="A26" s="4">
        <v>38353</v>
      </c>
      <c r="B26">
        <v>5</v>
      </c>
      <c r="C26" s="5">
        <v>2.9109677419400001E-2</v>
      </c>
      <c r="D26" s="6">
        <v>3.1112580645199998E-2</v>
      </c>
      <c r="E26" s="6">
        <v>3.2800645161299997E-2</v>
      </c>
      <c r="F26" s="6">
        <v>3.4204838709700001E-2</v>
      </c>
      <c r="G26" s="6">
        <v>3.5445161290300002E-2</v>
      </c>
      <c r="H26" s="6">
        <v>3.6540000000000003E-2</v>
      </c>
      <c r="I26" s="6">
        <v>3.7568064516100001E-2</v>
      </c>
      <c r="J26" s="6">
        <v>3.8533548387099999E-2</v>
      </c>
      <c r="K26" s="6">
        <v>3.9387096774199999E-2</v>
      </c>
      <c r="L26" s="6">
        <v>4.0429032258100003E-2</v>
      </c>
      <c r="M26" s="6">
        <v>4.1667741935499998E-2</v>
      </c>
      <c r="N26" s="6">
        <v>4.3154838709700001E-2</v>
      </c>
      <c r="O26" s="7">
        <v>4.4693548387099997E-2</v>
      </c>
      <c r="P26" s="8">
        <v>4.4361370498700002E-2</v>
      </c>
      <c r="Q26" s="9">
        <v>-1.8718198039699999E-2</v>
      </c>
      <c r="R26" s="10">
        <v>-9.2528381885199993E-3</v>
      </c>
      <c r="S26">
        <f>VLOOKUP($A26,[1]List1!$A$1:$F$170,2,0)</f>
        <v>2.79</v>
      </c>
      <c r="T26">
        <f t="shared" si="0"/>
        <v>0.43400000000000016</v>
      </c>
      <c r="U26">
        <f>VLOOKUP($A26,[1]List1!$A$1:$F$170,3,0)</f>
        <v>2.8</v>
      </c>
      <c r="V26">
        <f>VLOOKUP($A26,[1]List1!$A$1:$F$170,4,0)</f>
        <v>30.396000000000001</v>
      </c>
      <c r="W26">
        <f>VLOOKUP($A26,[1]List1!$A$1:$F$170,5,0)</f>
        <v>2.3559999999999999</v>
      </c>
      <c r="X26">
        <f>VLOOKUP($A26,[1]List1!$A$1:$F$170,6,0)</f>
        <v>2.5</v>
      </c>
      <c r="Y26" t="str">
        <f>IFERROR(VLOOKUP($A26,[1]List1!$A$1:$M$170,7,0),"")</f>
        <v/>
      </c>
      <c r="Z26" t="str">
        <f>IFERROR(VLOOKUP($A26,[1]List1!$A$1:$M$170,8,0),"")</f>
        <v/>
      </c>
      <c r="AA26" t="str">
        <f>IFERROR(VLOOKUP($A26,[1]List1!$A$1:$M$170,9,0),"")</f>
        <v/>
      </c>
      <c r="AB26" t="str">
        <f>IFERROR(VLOOKUP($A26,[1]List1!$A$1:$M$170,10,0),"")</f>
        <v/>
      </c>
      <c r="AC26">
        <f>IFERROR(VLOOKUP($A26,[1]List1!$A$1:$M$170,11,0),"")</f>
        <v>5.9</v>
      </c>
      <c r="AD26">
        <f>IFERROR(VLOOKUP($A26,[1]List1!$A$1:$M$170,12,0),"")</f>
        <v>-1.9</v>
      </c>
      <c r="AE26">
        <f>IFERROR(VLOOKUP($A26,[1]List1!$A$1:$M$170,13,0),"")</f>
        <v>33.5</v>
      </c>
    </row>
    <row r="27" spans="1:31" x14ac:dyDescent="0.25">
      <c r="A27" s="4">
        <v>38384</v>
      </c>
      <c r="B27">
        <v>5</v>
      </c>
      <c r="C27" s="5">
        <v>2.44821428571E-2</v>
      </c>
      <c r="D27" s="6">
        <v>2.68785714286E-2</v>
      </c>
      <c r="E27" s="6">
        <v>2.8978571428600001E-2</v>
      </c>
      <c r="F27" s="6">
        <v>3.0739285714299999E-2</v>
      </c>
      <c r="G27" s="6">
        <v>3.2224999999999997E-2</v>
      </c>
      <c r="H27" s="6">
        <v>3.35642857143E-2</v>
      </c>
      <c r="I27" s="6">
        <v>3.4700000000000002E-2</v>
      </c>
      <c r="J27" s="6">
        <v>3.5701785714300001E-2</v>
      </c>
      <c r="K27" s="6">
        <v>3.6535714285700002E-2</v>
      </c>
      <c r="L27" s="6">
        <v>3.7753571428600002E-2</v>
      </c>
      <c r="M27" s="6">
        <v>3.9085714285699999E-2</v>
      </c>
      <c r="N27" s="6">
        <v>4.0367857142899997E-2</v>
      </c>
      <c r="O27" s="7">
        <v>4.1339285714299998E-2</v>
      </c>
      <c r="P27" s="8">
        <v>4.1305294533100001E-2</v>
      </c>
      <c r="Q27" s="9">
        <v>-2.24117686237E-2</v>
      </c>
      <c r="R27" s="10">
        <v>-6.4609837884899999E-3</v>
      </c>
      <c r="S27">
        <f>VLOOKUP($A27,[1]List1!$A$1:$F$170,2,0)</f>
        <v>2.37</v>
      </c>
      <c r="T27">
        <f t="shared" si="0"/>
        <v>8.3000000000000185E-2</v>
      </c>
      <c r="U27">
        <f>VLOOKUP($A27,[1]List1!$A$1:$F$170,3,0)</f>
        <v>1.7</v>
      </c>
      <c r="V27">
        <f>VLOOKUP($A27,[1]List1!$A$1:$F$170,4,0)</f>
        <v>30.103000000000002</v>
      </c>
      <c r="W27">
        <f>VLOOKUP($A27,[1]List1!$A$1:$F$170,5,0)</f>
        <v>2.2869999999999999</v>
      </c>
      <c r="X27">
        <f>VLOOKUP($A27,[1]List1!$A$1:$F$170,6,0)</f>
        <v>2.25</v>
      </c>
      <c r="Y27" t="str">
        <f>IFERROR(VLOOKUP($A27,[1]List1!$A$1:$M$170,7,0),"")</f>
        <v/>
      </c>
      <c r="Z27" t="str">
        <f>IFERROR(VLOOKUP($A27,[1]List1!$A$1:$M$170,8,0),"")</f>
        <v/>
      </c>
      <c r="AA27" t="str">
        <f>IFERROR(VLOOKUP($A27,[1]List1!$A$1:$M$170,9,0),"")</f>
        <v/>
      </c>
      <c r="AB27" t="str">
        <f>IFERROR(VLOOKUP($A27,[1]List1!$A$1:$M$170,10,0),"")</f>
        <v/>
      </c>
      <c r="AC27">
        <f>IFERROR(VLOOKUP($A27,[1]List1!$A$1:$M$170,11,0),"")</f>
        <v>5.9</v>
      </c>
      <c r="AD27">
        <f>IFERROR(VLOOKUP($A27,[1]List1!$A$1:$M$170,12,0),"")</f>
        <v>0.3</v>
      </c>
      <c r="AE27">
        <f>IFERROR(VLOOKUP($A27,[1]List1!$A$1:$M$170,13,0),"")</f>
        <v>33.5</v>
      </c>
    </row>
    <row r="28" spans="1:31" x14ac:dyDescent="0.25">
      <c r="A28" s="4">
        <v>38412</v>
      </c>
      <c r="B28">
        <v>5</v>
      </c>
      <c r="C28" s="5">
        <v>2.3774193548400002E-2</v>
      </c>
      <c r="D28" s="6">
        <v>2.6361290322600001E-2</v>
      </c>
      <c r="E28" s="6">
        <v>2.8804838709699999E-2</v>
      </c>
      <c r="F28" s="6">
        <v>3.0867741935500001E-2</v>
      </c>
      <c r="G28" s="6">
        <v>3.2645161290299998E-2</v>
      </c>
      <c r="H28" s="6">
        <v>3.4174193548399998E-2</v>
      </c>
      <c r="I28" s="6">
        <v>3.5483870967699997E-2</v>
      </c>
      <c r="J28" s="6">
        <v>3.6637096774199997E-2</v>
      </c>
      <c r="K28" s="6">
        <v>3.7631612903200003E-2</v>
      </c>
      <c r="L28" s="6">
        <v>3.8522580645199998E-2</v>
      </c>
      <c r="M28" s="6">
        <v>3.99483870968E-2</v>
      </c>
      <c r="N28" s="6">
        <v>4.18322580645E-2</v>
      </c>
      <c r="O28" s="7">
        <v>4.2806451612899997E-2</v>
      </c>
      <c r="P28" s="8">
        <v>4.2681378191399999E-2</v>
      </c>
      <c r="Q28" s="9">
        <v>-2.55848202086E-2</v>
      </c>
      <c r="R28" s="10">
        <v>-6.5927959716399996E-3</v>
      </c>
      <c r="S28">
        <f>VLOOKUP($A28,[1]List1!$A$1:$F$170,2,0)</f>
        <v>2.2400000000000002</v>
      </c>
      <c r="T28">
        <f t="shared" si="0"/>
        <v>-9.4999999999999751E-2</v>
      </c>
      <c r="U28">
        <f>VLOOKUP($A28,[1]List1!$A$1:$F$170,3,0)</f>
        <v>1.7</v>
      </c>
      <c r="V28">
        <f>VLOOKUP($A28,[1]List1!$A$1:$F$170,4,0)</f>
        <v>29.690999999999999</v>
      </c>
      <c r="W28">
        <f>VLOOKUP($A28,[1]List1!$A$1:$F$170,5,0)</f>
        <v>2.335</v>
      </c>
      <c r="X28">
        <f>VLOOKUP($A28,[1]List1!$A$1:$F$170,6,0)</f>
        <v>2.25</v>
      </c>
      <c r="Y28" t="str">
        <f>IFERROR(VLOOKUP($A28,[1]List1!$A$1:$M$170,7,0),"")</f>
        <v/>
      </c>
      <c r="Z28" t="str">
        <f>IFERROR(VLOOKUP($A28,[1]List1!$A$1:$M$170,8,0),"")</f>
        <v/>
      </c>
      <c r="AA28" t="str">
        <f>IFERROR(VLOOKUP($A28,[1]List1!$A$1:$M$170,9,0),"")</f>
        <v/>
      </c>
      <c r="AB28" t="str">
        <f>IFERROR(VLOOKUP($A28,[1]List1!$A$1:$M$170,10,0),"")</f>
        <v/>
      </c>
      <c r="AC28">
        <f>IFERROR(VLOOKUP($A28,[1]List1!$A$1:$M$170,11,0),"")</f>
        <v>5.9</v>
      </c>
      <c r="AD28">
        <f>IFERROR(VLOOKUP($A28,[1]List1!$A$1:$M$170,12,0),"")</f>
        <v>-0.6</v>
      </c>
      <c r="AE28">
        <f>IFERROR(VLOOKUP($A28,[1]List1!$A$1:$M$170,13,0),"")</f>
        <v>33.5</v>
      </c>
    </row>
    <row r="29" spans="1:31" x14ac:dyDescent="0.25">
      <c r="A29" s="4">
        <v>38443</v>
      </c>
      <c r="B29">
        <v>5</v>
      </c>
      <c r="C29" s="5">
        <v>2.375E-2</v>
      </c>
      <c r="D29" s="6">
        <v>2.6296666666700001E-2</v>
      </c>
      <c r="E29" s="6">
        <v>2.8638333333300001E-2</v>
      </c>
      <c r="F29" s="6">
        <v>3.0623333333300001E-2</v>
      </c>
      <c r="G29" s="6">
        <v>3.2253333333300001E-2</v>
      </c>
      <c r="H29" s="6">
        <v>3.3686666666699998E-2</v>
      </c>
      <c r="I29" s="6">
        <v>3.49E-2</v>
      </c>
      <c r="J29" s="6">
        <v>3.6083333333300001E-2</v>
      </c>
      <c r="K29" s="6">
        <v>3.7086666666699998E-2</v>
      </c>
      <c r="L29" s="6">
        <v>3.8328333333299998E-2</v>
      </c>
      <c r="M29" s="6">
        <v>3.9809999999999998E-2</v>
      </c>
      <c r="N29" s="6">
        <v>4.1273333333300001E-2</v>
      </c>
      <c r="O29" s="7">
        <v>4.2273333333300002E-2</v>
      </c>
      <c r="P29" s="8">
        <v>4.2279031107499997E-2</v>
      </c>
      <c r="Q29" s="9">
        <v>-2.46996864719E-2</v>
      </c>
      <c r="R29" s="10">
        <v>-7.2235781907700001E-3</v>
      </c>
      <c r="S29">
        <f>VLOOKUP($A29,[1]List1!$A$1:$F$170,2,0)</f>
        <v>2.09</v>
      </c>
      <c r="T29">
        <f t="shared" si="0"/>
        <v>-0.26900000000000013</v>
      </c>
      <c r="U29">
        <f>VLOOKUP($A29,[1]List1!$A$1:$F$170,3,0)</f>
        <v>1.5</v>
      </c>
      <c r="V29">
        <f>VLOOKUP($A29,[1]List1!$A$1:$F$170,4,0)</f>
        <v>30.047000000000001</v>
      </c>
      <c r="W29">
        <f>VLOOKUP($A29,[1]List1!$A$1:$F$170,5,0)</f>
        <v>2.359</v>
      </c>
      <c r="X29">
        <f>VLOOKUP($A29,[1]List1!$A$1:$F$170,6,0)</f>
        <v>2</v>
      </c>
      <c r="Y29" t="str">
        <f>IFERROR(VLOOKUP($A29,[1]List1!$A$1:$M$170,7,0),"")</f>
        <v/>
      </c>
      <c r="Z29" t="str">
        <f>IFERROR(VLOOKUP($A29,[1]List1!$A$1:$M$170,8,0),"")</f>
        <v/>
      </c>
      <c r="AA29" t="str">
        <f>IFERROR(VLOOKUP($A29,[1]List1!$A$1:$M$170,9,0),"")</f>
        <v/>
      </c>
      <c r="AB29" t="str">
        <f>IFERROR(VLOOKUP($A29,[1]List1!$A$1:$M$170,10,0),"")</f>
        <v/>
      </c>
      <c r="AC29">
        <f>IFERROR(VLOOKUP($A29,[1]List1!$A$1:$M$170,11,0),"")</f>
        <v>6.5</v>
      </c>
      <c r="AD29">
        <f>IFERROR(VLOOKUP($A29,[1]List1!$A$1:$M$170,12,0),"")</f>
        <v>-0.1</v>
      </c>
      <c r="AE29">
        <f>IFERROR(VLOOKUP($A29,[1]List1!$A$1:$M$170,13,0),"")</f>
        <v>33.5</v>
      </c>
    </row>
    <row r="30" spans="1:31" x14ac:dyDescent="0.25">
      <c r="A30" s="4">
        <v>38473</v>
      </c>
      <c r="B30">
        <v>5</v>
      </c>
      <c r="C30" s="5">
        <v>2.1064516129E-2</v>
      </c>
      <c r="D30" s="6">
        <v>2.3890322580600001E-2</v>
      </c>
      <c r="E30" s="6">
        <v>2.6296774193499999E-2</v>
      </c>
      <c r="F30" s="6">
        <v>2.8190322580599999E-2</v>
      </c>
      <c r="G30" s="6">
        <v>2.9838709677399999E-2</v>
      </c>
      <c r="H30" s="6">
        <v>3.12967741935E-2</v>
      </c>
      <c r="I30" s="6">
        <v>3.2551612903200002E-2</v>
      </c>
      <c r="J30" s="6">
        <v>3.3732258064499997E-2</v>
      </c>
      <c r="K30" s="6">
        <v>3.4758064516100001E-2</v>
      </c>
      <c r="L30" s="6">
        <v>3.6033870967699999E-2</v>
      </c>
      <c r="M30" s="6">
        <v>3.7535483871000003E-2</v>
      </c>
      <c r="N30" s="6">
        <v>3.8970967741900002E-2</v>
      </c>
      <c r="O30" s="7">
        <v>3.9941935483900001E-2</v>
      </c>
      <c r="P30" s="8">
        <v>3.9953053410000001E-2</v>
      </c>
      <c r="Q30" s="9">
        <v>-2.5204667801199999E-2</v>
      </c>
      <c r="R30" s="10">
        <v>-6.9345960628099997E-3</v>
      </c>
      <c r="S30">
        <f>VLOOKUP($A30,[1]List1!$A$1:$F$170,2,0)</f>
        <v>1.85</v>
      </c>
      <c r="T30">
        <f t="shared" si="0"/>
        <v>-0.35499999999999998</v>
      </c>
      <c r="U30">
        <f>VLOOKUP($A30,[1]List1!$A$1:$F$170,3,0)</f>
        <v>1.6</v>
      </c>
      <c r="V30">
        <f>VLOOKUP($A30,[1]List1!$A$1:$F$170,4,0)</f>
        <v>30.542000000000002</v>
      </c>
      <c r="W30">
        <f>VLOOKUP($A30,[1]List1!$A$1:$F$170,5,0)</f>
        <v>2.2050000000000001</v>
      </c>
      <c r="X30">
        <f>VLOOKUP($A30,[1]List1!$A$1:$F$170,6,0)</f>
        <v>1.75</v>
      </c>
      <c r="Y30" t="str">
        <f>IFERROR(VLOOKUP($A30,[1]List1!$A$1:$M$170,7,0),"")</f>
        <v/>
      </c>
      <c r="Z30" t="str">
        <f>IFERROR(VLOOKUP($A30,[1]List1!$A$1:$M$170,8,0),"")</f>
        <v/>
      </c>
      <c r="AA30" t="str">
        <f>IFERROR(VLOOKUP($A30,[1]List1!$A$1:$M$170,9,0),"")</f>
        <v/>
      </c>
      <c r="AB30" t="str">
        <f>IFERROR(VLOOKUP($A30,[1]List1!$A$1:$M$170,10,0),"")</f>
        <v/>
      </c>
      <c r="AC30">
        <f>IFERROR(VLOOKUP($A30,[1]List1!$A$1:$M$170,11,0),"")</f>
        <v>6.5</v>
      </c>
      <c r="AD30">
        <f>IFERROR(VLOOKUP($A30,[1]List1!$A$1:$M$170,12,0),"")</f>
        <v>2.2000000000000002</v>
      </c>
      <c r="AE30">
        <f>IFERROR(VLOOKUP($A30,[1]List1!$A$1:$M$170,13,0),"")</f>
        <v>33.5</v>
      </c>
    </row>
    <row r="31" spans="1:31" x14ac:dyDescent="0.25">
      <c r="A31" s="4">
        <v>38504</v>
      </c>
      <c r="B31">
        <v>5</v>
      </c>
      <c r="C31" s="5">
        <v>1.9449999999999999E-2</v>
      </c>
      <c r="D31" s="6">
        <v>2.1958333333299999E-2</v>
      </c>
      <c r="E31" s="6">
        <v>2.4264999999999998E-2</v>
      </c>
      <c r="F31" s="6">
        <v>2.62233333333E-2</v>
      </c>
      <c r="G31" s="6">
        <v>2.7879999999999999E-2</v>
      </c>
      <c r="H31" s="6">
        <v>2.9368333333299999E-2</v>
      </c>
      <c r="I31" s="6">
        <v>3.0673333333299999E-2</v>
      </c>
      <c r="J31" s="6">
        <v>3.1805E-2</v>
      </c>
      <c r="K31" s="6">
        <v>3.26966666667E-2</v>
      </c>
      <c r="L31" s="6">
        <v>3.4103333333299998E-2</v>
      </c>
      <c r="M31" s="6">
        <v>3.5633333333300002E-2</v>
      </c>
      <c r="N31" s="6">
        <v>3.7176666666699998E-2</v>
      </c>
      <c r="O31" s="7">
        <v>3.8126666666699997E-2</v>
      </c>
      <c r="P31" s="8">
        <v>3.8188001021799999E-2</v>
      </c>
      <c r="Q31" s="9">
        <v>-2.4763674263399999E-2</v>
      </c>
      <c r="R31" s="10">
        <v>-7.8903000684899995E-3</v>
      </c>
      <c r="S31">
        <f>VLOOKUP($A31,[1]List1!$A$1:$F$170,2,0)</f>
        <v>1.78</v>
      </c>
      <c r="T31">
        <f t="shared" si="0"/>
        <v>-0.39300000000000002</v>
      </c>
      <c r="U31">
        <f>VLOOKUP($A31,[1]List1!$A$1:$F$170,3,0)</f>
        <v>1.3</v>
      </c>
      <c r="V31">
        <f>VLOOKUP($A31,[1]List1!$A$1:$F$170,4,0)</f>
        <v>30.358000000000001</v>
      </c>
      <c r="W31">
        <f>VLOOKUP($A31,[1]List1!$A$1:$F$170,5,0)</f>
        <v>2.173</v>
      </c>
      <c r="X31">
        <f>VLOOKUP($A31,[1]List1!$A$1:$F$170,6,0)</f>
        <v>1.75</v>
      </c>
      <c r="Y31" t="str">
        <f>IFERROR(VLOOKUP($A31,[1]List1!$A$1:$M$170,7,0),"")</f>
        <v/>
      </c>
      <c r="Z31" t="str">
        <f>IFERROR(VLOOKUP($A31,[1]List1!$A$1:$M$170,8,0),"")</f>
        <v/>
      </c>
      <c r="AA31" t="str">
        <f>IFERROR(VLOOKUP($A31,[1]List1!$A$1:$M$170,9,0),"")</f>
        <v/>
      </c>
      <c r="AB31" t="str">
        <f>IFERROR(VLOOKUP($A31,[1]List1!$A$1:$M$170,10,0),"")</f>
        <v/>
      </c>
      <c r="AC31">
        <f>IFERROR(VLOOKUP($A31,[1]List1!$A$1:$M$170,11,0),"")</f>
        <v>6.5</v>
      </c>
      <c r="AD31">
        <f>IFERROR(VLOOKUP($A31,[1]List1!$A$1:$M$170,12,0),"")</f>
        <v>-0.8</v>
      </c>
      <c r="AE31">
        <f>IFERROR(VLOOKUP($A31,[1]List1!$A$1:$M$170,13,0),"")</f>
        <v>33.5</v>
      </c>
    </row>
    <row r="32" spans="1:31" x14ac:dyDescent="0.25">
      <c r="A32" s="4">
        <v>38534</v>
      </c>
      <c r="B32">
        <v>5</v>
      </c>
      <c r="C32" s="5">
        <v>2.1064838709699999E-2</v>
      </c>
      <c r="D32" s="6">
        <v>2.3305806451599999E-2</v>
      </c>
      <c r="E32" s="6">
        <v>2.5323548387099999E-2</v>
      </c>
      <c r="F32" s="6">
        <v>2.7159032258099999E-2</v>
      </c>
      <c r="G32" s="6">
        <v>2.8747741935500001E-2</v>
      </c>
      <c r="H32" s="6">
        <v>3.01290322581E-2</v>
      </c>
      <c r="I32" s="6">
        <v>3.1385483871E-2</v>
      </c>
      <c r="J32" s="6">
        <v>3.2466129032299999E-2</v>
      </c>
      <c r="K32" s="6">
        <v>3.3372580645200003E-2</v>
      </c>
      <c r="L32" s="6">
        <v>3.4414516128999997E-2</v>
      </c>
      <c r="M32" s="6">
        <v>3.5999999999999997E-2</v>
      </c>
      <c r="N32" s="6">
        <v>3.7869354838699999E-2</v>
      </c>
      <c r="O32" s="7">
        <v>3.8803225806500002E-2</v>
      </c>
      <c r="P32" s="8">
        <v>3.8800575427600001E-2</v>
      </c>
      <c r="Q32" s="9">
        <v>-2.2803874565999999E-2</v>
      </c>
      <c r="R32" s="10">
        <v>-8.9701256340599996E-3</v>
      </c>
      <c r="S32">
        <f>VLOOKUP($A32,[1]List1!$A$1:$F$170,2,0)</f>
        <v>1.75</v>
      </c>
      <c r="T32">
        <f t="shared" si="0"/>
        <v>-0.33199999999999985</v>
      </c>
      <c r="U32">
        <f>VLOOKUP($A32,[1]List1!$A$1:$F$170,3,0)</f>
        <v>1.8</v>
      </c>
      <c r="V32">
        <f>VLOOKUP($A32,[1]List1!$A$1:$F$170,4,0)</f>
        <v>30.096</v>
      </c>
      <c r="W32">
        <f>VLOOKUP($A32,[1]List1!$A$1:$F$170,5,0)</f>
        <v>2.0819999999999999</v>
      </c>
      <c r="X32">
        <f>VLOOKUP($A32,[1]List1!$A$1:$F$170,6,0)</f>
        <v>1.75</v>
      </c>
      <c r="Y32" t="str">
        <f>IFERROR(VLOOKUP($A32,[1]List1!$A$1:$M$170,7,0),"")</f>
        <v/>
      </c>
      <c r="Z32" t="str">
        <f>IFERROR(VLOOKUP($A32,[1]List1!$A$1:$M$170,8,0),"")</f>
        <v/>
      </c>
      <c r="AA32" t="str">
        <f>IFERROR(VLOOKUP($A32,[1]List1!$A$1:$M$170,9,0),"")</f>
        <v/>
      </c>
      <c r="AB32" t="str">
        <f>IFERROR(VLOOKUP($A32,[1]List1!$A$1:$M$170,10,0),"")</f>
        <v/>
      </c>
      <c r="AC32">
        <f>IFERROR(VLOOKUP($A32,[1]List1!$A$1:$M$170,11,0),"")</f>
        <v>7</v>
      </c>
      <c r="AD32">
        <f>IFERROR(VLOOKUP($A32,[1]List1!$A$1:$M$170,12,0),"")</f>
        <v>2.6</v>
      </c>
      <c r="AE32">
        <f>IFERROR(VLOOKUP($A32,[1]List1!$A$1:$M$170,13,0),"")</f>
        <v>33.5</v>
      </c>
    </row>
    <row r="33" spans="1:31" x14ac:dyDescent="0.25">
      <c r="A33" s="4">
        <v>38565</v>
      </c>
      <c r="B33">
        <v>5</v>
      </c>
      <c r="C33" s="5">
        <v>2.1493548387099999E-2</v>
      </c>
      <c r="D33" s="6">
        <v>2.3685483871000002E-2</v>
      </c>
      <c r="E33" s="6">
        <v>2.5662903225800001E-2</v>
      </c>
      <c r="F33" s="6">
        <v>2.7435483871000001E-2</v>
      </c>
      <c r="G33" s="6">
        <v>2.89193548387E-2</v>
      </c>
      <c r="H33" s="6">
        <v>3.02903225806E-2</v>
      </c>
      <c r="I33" s="6">
        <v>3.1491935483900002E-2</v>
      </c>
      <c r="J33" s="6">
        <v>3.2556451612900002E-2</v>
      </c>
      <c r="K33" s="6">
        <v>3.3500000000000002E-2</v>
      </c>
      <c r="L33" s="6">
        <v>3.4893548387100001E-2</v>
      </c>
      <c r="M33" s="6">
        <v>3.6377419354800003E-2</v>
      </c>
      <c r="N33" s="6">
        <v>3.78790322581E-2</v>
      </c>
      <c r="O33" s="7">
        <v>3.8800000000000001E-2</v>
      </c>
      <c r="P33" s="8">
        <v>3.8931813461399997E-2</v>
      </c>
      <c r="Q33" s="9">
        <v>-2.23599788741E-2</v>
      </c>
      <c r="R33" s="10">
        <v>-9.0304168285000007E-3</v>
      </c>
      <c r="S33">
        <f>VLOOKUP($A33,[1]List1!$A$1:$F$170,2,0)</f>
        <v>1.94</v>
      </c>
      <c r="T33">
        <f t="shared" si="0"/>
        <v>-0.25499999999999989</v>
      </c>
      <c r="U33">
        <f>VLOOKUP($A33,[1]List1!$A$1:$F$170,3,0)</f>
        <v>1.7</v>
      </c>
      <c r="V33">
        <f>VLOOKUP($A33,[1]List1!$A$1:$F$170,4,0)</f>
        <v>30.175000000000001</v>
      </c>
      <c r="W33">
        <f>VLOOKUP($A33,[1]List1!$A$1:$F$170,5,0)</f>
        <v>2.1949999999999998</v>
      </c>
      <c r="X33">
        <f>VLOOKUP($A33,[1]List1!$A$1:$F$170,6,0)</f>
        <v>1.75</v>
      </c>
      <c r="Y33" t="str">
        <f>IFERROR(VLOOKUP($A33,[1]List1!$A$1:$M$170,7,0),"")</f>
        <v/>
      </c>
      <c r="Z33" t="str">
        <f>IFERROR(VLOOKUP($A33,[1]List1!$A$1:$M$170,8,0),"")</f>
        <v/>
      </c>
      <c r="AA33" t="str">
        <f>IFERROR(VLOOKUP($A33,[1]List1!$A$1:$M$170,9,0),"")</f>
        <v/>
      </c>
      <c r="AB33" t="str">
        <f>IFERROR(VLOOKUP($A33,[1]List1!$A$1:$M$170,10,0),"")</f>
        <v/>
      </c>
      <c r="AC33">
        <f>IFERROR(VLOOKUP($A33,[1]List1!$A$1:$M$170,11,0),"")</f>
        <v>7</v>
      </c>
      <c r="AD33">
        <f>IFERROR(VLOOKUP($A33,[1]List1!$A$1:$M$170,12,0),"")</f>
        <v>0.2</v>
      </c>
      <c r="AE33">
        <f>IFERROR(VLOOKUP($A33,[1]List1!$A$1:$M$170,13,0),"")</f>
        <v>33.5</v>
      </c>
    </row>
    <row r="34" spans="1:31" x14ac:dyDescent="0.25">
      <c r="A34" s="4">
        <v>38596</v>
      </c>
      <c r="B34">
        <v>5</v>
      </c>
      <c r="C34" s="5">
        <v>2.1596666666700001E-2</v>
      </c>
      <c r="D34" s="6">
        <v>2.3584999999999998E-2</v>
      </c>
      <c r="E34" s="6">
        <v>2.5318333333300001E-2</v>
      </c>
      <c r="F34" s="6">
        <v>2.6894999999999999E-2</v>
      </c>
      <c r="G34" s="6">
        <v>2.8253333333300001E-2</v>
      </c>
      <c r="H34" s="6">
        <v>2.9495E-2</v>
      </c>
      <c r="I34" s="6">
        <v>3.0651666666699998E-2</v>
      </c>
      <c r="J34" s="6">
        <v>3.168E-2</v>
      </c>
      <c r="K34" s="6">
        <v>3.2564999999999997E-2</v>
      </c>
      <c r="L34" s="6">
        <v>3.3945000000000003E-2</v>
      </c>
      <c r="M34" s="6">
        <v>3.5400000000000001E-2</v>
      </c>
      <c r="N34" s="6">
        <v>3.6769999999999997E-2</v>
      </c>
      <c r="O34" s="7">
        <v>3.7723333333300003E-2</v>
      </c>
      <c r="P34" s="8">
        <v>3.7871008614499997E-2</v>
      </c>
      <c r="Q34" s="9">
        <v>-2.0388900331699999E-2</v>
      </c>
      <c r="R34" s="10">
        <v>-9.5392182126899996E-3</v>
      </c>
      <c r="S34">
        <f>VLOOKUP($A34,[1]List1!$A$1:$F$170,2,0)</f>
        <v>1.85</v>
      </c>
      <c r="T34">
        <f t="shared" si="0"/>
        <v>-0.35899999999999999</v>
      </c>
      <c r="U34">
        <f>VLOOKUP($A34,[1]List1!$A$1:$F$170,3,0)</f>
        <v>1.7</v>
      </c>
      <c r="V34">
        <f>VLOOKUP($A34,[1]List1!$A$1:$F$170,4,0)</f>
        <v>29.385999999999999</v>
      </c>
      <c r="W34">
        <f>VLOOKUP($A34,[1]List1!$A$1:$F$170,5,0)</f>
        <v>2.2090000000000001</v>
      </c>
      <c r="X34">
        <f>VLOOKUP($A34,[1]List1!$A$1:$F$170,6,0)</f>
        <v>1.75</v>
      </c>
      <c r="Y34" t="str">
        <f>IFERROR(VLOOKUP($A34,[1]List1!$A$1:$M$170,7,0),"")</f>
        <v/>
      </c>
      <c r="Z34" t="str">
        <f>IFERROR(VLOOKUP($A34,[1]List1!$A$1:$M$170,8,0),"")</f>
        <v/>
      </c>
      <c r="AA34" t="str">
        <f>IFERROR(VLOOKUP($A34,[1]List1!$A$1:$M$170,9,0),"")</f>
        <v/>
      </c>
      <c r="AB34" t="str">
        <f>IFERROR(VLOOKUP($A34,[1]List1!$A$1:$M$170,10,0),"")</f>
        <v/>
      </c>
      <c r="AC34">
        <f>IFERROR(VLOOKUP($A34,[1]List1!$A$1:$M$170,11,0),"")</f>
        <v>7</v>
      </c>
      <c r="AD34">
        <f>IFERROR(VLOOKUP($A34,[1]List1!$A$1:$M$170,12,0),"")</f>
        <v>0.9</v>
      </c>
      <c r="AE34">
        <f>IFERROR(VLOOKUP($A34,[1]List1!$A$1:$M$170,13,0),"")</f>
        <v>33.5</v>
      </c>
    </row>
    <row r="35" spans="1:31" x14ac:dyDescent="0.25">
      <c r="A35" s="4">
        <v>38626</v>
      </c>
      <c r="B35">
        <v>5</v>
      </c>
      <c r="C35" s="5">
        <v>2.56064516129E-2</v>
      </c>
      <c r="D35" s="6">
        <v>2.7608064516100001E-2</v>
      </c>
      <c r="E35" s="6">
        <v>2.9112903225799999E-2</v>
      </c>
      <c r="F35" s="6">
        <v>3.03419354839E-2</v>
      </c>
      <c r="G35" s="6">
        <v>3.1420967741900001E-2</v>
      </c>
      <c r="H35" s="6">
        <v>3.2385483871000001E-2</v>
      </c>
      <c r="I35" s="6">
        <v>3.3311290322600003E-2</v>
      </c>
      <c r="J35" s="6">
        <v>3.4125806451600002E-2</v>
      </c>
      <c r="K35" s="6">
        <v>3.4879032258099997E-2</v>
      </c>
      <c r="L35" s="6">
        <v>3.61161290323E-2</v>
      </c>
      <c r="M35" s="6">
        <v>3.7475806451600001E-2</v>
      </c>
      <c r="N35" s="6">
        <v>3.8882258064499998E-2</v>
      </c>
      <c r="O35" s="7">
        <v>3.9754838709700001E-2</v>
      </c>
      <c r="P35" s="8">
        <v>3.9763163047700001E-2</v>
      </c>
      <c r="Q35" s="9">
        <v>-1.70313731797E-2</v>
      </c>
      <c r="R35" s="10">
        <v>-9.0538534137399995E-3</v>
      </c>
      <c r="S35">
        <f>VLOOKUP($A35,[1]List1!$A$1:$F$170,2,0)</f>
        <v>1.95</v>
      </c>
      <c r="T35">
        <f t="shared" si="0"/>
        <v>-0.37200000000000011</v>
      </c>
      <c r="U35">
        <f>VLOOKUP($A35,[1]List1!$A$1:$F$170,3,0)</f>
        <v>2.2000000000000002</v>
      </c>
      <c r="V35">
        <f>VLOOKUP($A35,[1]List1!$A$1:$F$170,4,0)</f>
        <v>29.609000000000002</v>
      </c>
      <c r="W35">
        <f>VLOOKUP($A35,[1]List1!$A$1:$F$170,5,0)</f>
        <v>2.3220000000000001</v>
      </c>
      <c r="X35">
        <f>VLOOKUP($A35,[1]List1!$A$1:$F$170,6,0)</f>
        <v>1.75</v>
      </c>
      <c r="Y35" t="str">
        <f>IFERROR(VLOOKUP($A35,[1]List1!$A$1:$M$170,7,0),"")</f>
        <v/>
      </c>
      <c r="Z35" t="str">
        <f>IFERROR(VLOOKUP($A35,[1]List1!$A$1:$M$170,8,0),"")</f>
        <v/>
      </c>
      <c r="AA35" t="str">
        <f>IFERROR(VLOOKUP($A35,[1]List1!$A$1:$M$170,9,0),"")</f>
        <v/>
      </c>
      <c r="AB35" t="str">
        <f>IFERROR(VLOOKUP($A35,[1]List1!$A$1:$M$170,10,0),"")</f>
        <v/>
      </c>
      <c r="AC35">
        <f>IFERROR(VLOOKUP($A35,[1]List1!$A$1:$M$170,11,0),"")</f>
        <v>6.5</v>
      </c>
      <c r="AD35">
        <f>IFERROR(VLOOKUP($A35,[1]List1!$A$1:$M$170,12,0),"")</f>
        <v>0.7</v>
      </c>
      <c r="AE35">
        <f>IFERROR(VLOOKUP($A35,[1]List1!$A$1:$M$170,13,0),"")</f>
        <v>33.5</v>
      </c>
    </row>
    <row r="36" spans="1:31" x14ac:dyDescent="0.25">
      <c r="A36" s="4">
        <v>38657</v>
      </c>
      <c r="B36">
        <v>5</v>
      </c>
      <c r="C36" s="5">
        <v>2.9034999999999998E-2</v>
      </c>
      <c r="D36" s="6">
        <v>3.08716666667E-2</v>
      </c>
      <c r="E36" s="6">
        <v>3.2285000000000001E-2</v>
      </c>
      <c r="F36" s="6">
        <v>3.3471666666699998E-2</v>
      </c>
      <c r="G36" s="6">
        <v>3.4423333333299999E-2</v>
      </c>
      <c r="H36" s="6">
        <v>3.52916666667E-2</v>
      </c>
      <c r="I36" s="6">
        <v>3.6008333333300002E-2</v>
      </c>
      <c r="J36" s="6">
        <v>3.67483333333E-2</v>
      </c>
      <c r="K36" s="6">
        <v>3.74216666667E-2</v>
      </c>
      <c r="L36" s="6">
        <v>3.84416666667E-2</v>
      </c>
      <c r="M36" s="6">
        <v>3.9625E-2</v>
      </c>
      <c r="N36" s="6">
        <v>4.0954999999999998E-2</v>
      </c>
      <c r="O36" s="7">
        <v>4.1653333333299999E-2</v>
      </c>
      <c r="P36" s="8">
        <v>4.1626021390200003E-2</v>
      </c>
      <c r="Q36" s="9">
        <v>-1.5398553595300001E-2</v>
      </c>
      <c r="R36" s="10">
        <v>-7.36930844236E-3</v>
      </c>
      <c r="S36">
        <f>VLOOKUP($A36,[1]List1!$A$1:$F$170,2,0)</f>
        <v>2.59</v>
      </c>
      <c r="T36">
        <f t="shared" si="0"/>
        <v>3.7999999999999812E-2</v>
      </c>
      <c r="U36">
        <f>VLOOKUP($A36,[1]List1!$A$1:$F$170,3,0)</f>
        <v>2.6</v>
      </c>
      <c r="V36">
        <f>VLOOKUP($A36,[1]List1!$A$1:$F$170,4,0)</f>
        <v>29.643999999999998</v>
      </c>
      <c r="W36">
        <f>VLOOKUP($A36,[1]List1!$A$1:$F$170,5,0)</f>
        <v>2.552</v>
      </c>
      <c r="X36">
        <f>VLOOKUP($A36,[1]List1!$A$1:$F$170,6,0)</f>
        <v>2</v>
      </c>
      <c r="Y36" t="str">
        <f>IFERROR(VLOOKUP($A36,[1]List1!$A$1:$M$170,7,0),"")</f>
        <v/>
      </c>
      <c r="Z36" t="str">
        <f>IFERROR(VLOOKUP($A36,[1]List1!$A$1:$M$170,8,0),"")</f>
        <v/>
      </c>
      <c r="AA36" t="str">
        <f>IFERROR(VLOOKUP($A36,[1]List1!$A$1:$M$170,9,0),"")</f>
        <v/>
      </c>
      <c r="AB36" t="str">
        <f>IFERROR(VLOOKUP($A36,[1]List1!$A$1:$M$170,10,0),"")</f>
        <v/>
      </c>
      <c r="AC36">
        <f>IFERROR(VLOOKUP($A36,[1]List1!$A$1:$M$170,11,0),"")</f>
        <v>6.5</v>
      </c>
      <c r="AD36">
        <f>IFERROR(VLOOKUP($A36,[1]List1!$A$1:$M$170,12,0),"")</f>
        <v>1.4</v>
      </c>
      <c r="AE36">
        <f>IFERROR(VLOOKUP($A36,[1]List1!$A$1:$M$170,13,0),"")</f>
        <v>33.5</v>
      </c>
    </row>
    <row r="37" spans="1:31" x14ac:dyDescent="0.25">
      <c r="A37" s="4">
        <v>38687</v>
      </c>
      <c r="B37">
        <v>5</v>
      </c>
      <c r="C37" s="5">
        <v>2.81887096774E-2</v>
      </c>
      <c r="D37" s="6">
        <v>3.0041935483899999E-2</v>
      </c>
      <c r="E37" s="6">
        <v>3.1374193548400001E-2</v>
      </c>
      <c r="F37" s="6">
        <v>3.24548387097E-2</v>
      </c>
      <c r="G37" s="6">
        <v>3.3287096774199998E-2</v>
      </c>
      <c r="H37" s="6">
        <v>3.4035483871E-2</v>
      </c>
      <c r="I37" s="6">
        <v>3.4659677419400001E-2</v>
      </c>
      <c r="J37" s="6">
        <v>3.5258064516100002E-2</v>
      </c>
      <c r="K37" s="6">
        <v>3.5774193548400002E-2</v>
      </c>
      <c r="L37" s="6">
        <v>3.6740322580599998E-2</v>
      </c>
      <c r="M37" s="6">
        <v>3.7741935483900001E-2</v>
      </c>
      <c r="N37" s="6">
        <v>3.8782258064500003E-2</v>
      </c>
      <c r="O37" s="7">
        <v>3.9622580645200002E-2</v>
      </c>
      <c r="P37" s="8">
        <v>3.9424767150199998E-2</v>
      </c>
      <c r="Q37" s="9">
        <v>-1.3952395904200001E-2</v>
      </c>
      <c r="R37" s="10">
        <v>-5.6970022036000002E-3</v>
      </c>
      <c r="S37">
        <f>VLOOKUP($A37,[1]List1!$A$1:$F$170,2,0)</f>
        <v>2.68</v>
      </c>
      <c r="T37">
        <f t="shared" si="0"/>
        <v>-8.4999999999999964E-2</v>
      </c>
      <c r="U37">
        <f>VLOOKUP($A37,[1]List1!$A$1:$F$170,3,0)</f>
        <v>2.4</v>
      </c>
      <c r="V37">
        <f>VLOOKUP($A37,[1]List1!$A$1:$F$170,4,0)</f>
        <v>28.936</v>
      </c>
      <c r="W37">
        <f>VLOOKUP($A37,[1]List1!$A$1:$F$170,5,0)</f>
        <v>2.7650000000000001</v>
      </c>
      <c r="X37">
        <f>VLOOKUP($A37,[1]List1!$A$1:$F$170,6,0)</f>
        <v>2</v>
      </c>
      <c r="Y37" t="str">
        <f>IFERROR(VLOOKUP($A37,[1]List1!$A$1:$M$170,7,0),"")</f>
        <v/>
      </c>
      <c r="Z37" t="str">
        <f>IFERROR(VLOOKUP($A37,[1]List1!$A$1:$M$170,8,0),"")</f>
        <v/>
      </c>
      <c r="AA37" t="str">
        <f>IFERROR(VLOOKUP($A37,[1]List1!$A$1:$M$170,9,0),"")</f>
        <v/>
      </c>
      <c r="AB37" t="str">
        <f>IFERROR(VLOOKUP($A37,[1]List1!$A$1:$M$170,10,0),"")</f>
        <v/>
      </c>
      <c r="AC37">
        <f>IFERROR(VLOOKUP($A37,[1]List1!$A$1:$M$170,11,0),"")</f>
        <v>6.5</v>
      </c>
      <c r="AD37">
        <f>IFERROR(VLOOKUP($A37,[1]List1!$A$1:$M$170,12,0),"")</f>
        <v>1.6</v>
      </c>
      <c r="AE37">
        <f>IFERROR(VLOOKUP($A37,[1]List1!$A$1:$M$170,13,0),"")</f>
        <v>33.5</v>
      </c>
    </row>
    <row r="38" spans="1:31" x14ac:dyDescent="0.25">
      <c r="A38" s="4">
        <v>38718</v>
      </c>
      <c r="B38">
        <v>5</v>
      </c>
      <c r="C38" s="5">
        <v>2.6435483871E-2</v>
      </c>
      <c r="D38" s="6">
        <v>2.8182258064500001E-2</v>
      </c>
      <c r="E38" s="6">
        <v>2.9611290322600001E-2</v>
      </c>
      <c r="F38" s="6">
        <v>3.0595161290299999E-2</v>
      </c>
      <c r="G38" s="6">
        <v>3.1385483871E-2</v>
      </c>
      <c r="H38" s="6">
        <v>3.2093548387099997E-2</v>
      </c>
      <c r="I38" s="6">
        <v>3.2724193548399998E-2</v>
      </c>
      <c r="J38" s="6">
        <v>3.3356451612899997E-2</v>
      </c>
      <c r="K38" s="6">
        <v>3.3950000000000001E-2</v>
      </c>
      <c r="L38" s="6">
        <v>3.4854838709699999E-2</v>
      </c>
      <c r="M38" s="6">
        <v>3.5824193548400003E-2</v>
      </c>
      <c r="N38" s="6">
        <v>3.69709677419E-2</v>
      </c>
      <c r="O38" s="7">
        <v>3.8138709677399997E-2</v>
      </c>
      <c r="P38" s="8">
        <v>3.7773321212799998E-2</v>
      </c>
      <c r="Q38" s="9">
        <v>-1.36397382767E-2</v>
      </c>
      <c r="R38" s="10">
        <v>-6.6992295161399998E-3</v>
      </c>
      <c r="S38">
        <f>VLOOKUP($A38,[1]List1!$A$1:$F$170,2,0)</f>
        <v>2.5499999999999998</v>
      </c>
      <c r="T38">
        <f t="shared" si="0"/>
        <v>-0.29400000000000004</v>
      </c>
      <c r="U38">
        <f>VLOOKUP($A38,[1]List1!$A$1:$F$170,3,0)</f>
        <v>2.2000000000000002</v>
      </c>
      <c r="V38">
        <f>VLOOKUP($A38,[1]List1!$A$1:$F$170,4,0)</f>
        <v>29.091999999999999</v>
      </c>
      <c r="W38">
        <f>VLOOKUP($A38,[1]List1!$A$1:$F$170,5,0)</f>
        <v>2.8439999999999999</v>
      </c>
      <c r="X38">
        <f>VLOOKUP($A38,[1]List1!$A$1:$F$170,6,0)</f>
        <v>2</v>
      </c>
      <c r="Y38" t="str">
        <f>IFERROR(VLOOKUP($A38,[1]List1!$A$1:$M$170,7,0),"")</f>
        <v/>
      </c>
      <c r="Z38" t="str">
        <f>IFERROR(VLOOKUP($A38,[1]List1!$A$1:$M$170,8,0),"")</f>
        <v/>
      </c>
      <c r="AA38" t="str">
        <f>IFERROR(VLOOKUP($A38,[1]List1!$A$1:$M$170,9,0),"")</f>
        <v/>
      </c>
      <c r="AB38" t="str">
        <f>IFERROR(VLOOKUP($A38,[1]List1!$A$1:$M$170,10,0),"")</f>
        <v/>
      </c>
      <c r="AC38">
        <f>IFERROR(VLOOKUP($A38,[1]List1!$A$1:$M$170,11,0),"")</f>
        <v>6.1</v>
      </c>
      <c r="AD38">
        <f>IFERROR(VLOOKUP($A38,[1]List1!$A$1:$M$170,12,0),"")</f>
        <v>-1.6</v>
      </c>
      <c r="AE38">
        <f>IFERROR(VLOOKUP($A38,[1]List1!$A$1:$M$170,13,0),"")</f>
        <v>25.9</v>
      </c>
    </row>
    <row r="39" spans="1:31" x14ac:dyDescent="0.25">
      <c r="A39" s="4">
        <v>38749</v>
      </c>
      <c r="B39">
        <v>5</v>
      </c>
      <c r="C39" s="5">
        <v>2.5142857142899998E-2</v>
      </c>
      <c r="D39" s="6">
        <v>2.7373214285700002E-2</v>
      </c>
      <c r="E39" s="6">
        <v>2.9139285714299999E-2</v>
      </c>
      <c r="F39" s="6">
        <v>3.0342857142900002E-2</v>
      </c>
      <c r="G39" s="6">
        <v>3.1389285714299997E-2</v>
      </c>
      <c r="H39" s="6">
        <v>3.2242857142899997E-2</v>
      </c>
      <c r="I39" s="6">
        <v>3.31089285714E-2</v>
      </c>
      <c r="J39" s="6">
        <v>3.3842857142900001E-2</v>
      </c>
      <c r="K39" s="6">
        <v>3.4349999999999999E-2</v>
      </c>
      <c r="L39" s="6">
        <v>3.5549999999999998E-2</v>
      </c>
      <c r="M39" s="6">
        <v>3.6624999999999998E-2</v>
      </c>
      <c r="N39" s="6">
        <v>3.8051785714299999E-2</v>
      </c>
      <c r="O39" s="7">
        <v>3.9196428571400002E-2</v>
      </c>
      <c r="P39" s="8">
        <v>3.8836836381899997E-2</v>
      </c>
      <c r="Q39" s="9">
        <v>-1.6985930801600001E-2</v>
      </c>
      <c r="R39" s="10">
        <v>-6.9137471357500003E-3</v>
      </c>
      <c r="S39">
        <f>VLOOKUP($A39,[1]List1!$A$1:$F$170,2,0)</f>
        <v>2.2200000000000002</v>
      </c>
      <c r="T39">
        <f t="shared" si="0"/>
        <v>-0.68299999999999983</v>
      </c>
      <c r="U39">
        <f>VLOOKUP($A39,[1]List1!$A$1:$F$170,3,0)</f>
        <v>2.9</v>
      </c>
      <c r="V39">
        <f>VLOOKUP($A39,[1]List1!$A$1:$F$170,4,0)</f>
        <v>28.367000000000001</v>
      </c>
      <c r="W39">
        <f>VLOOKUP($A39,[1]List1!$A$1:$F$170,5,0)</f>
        <v>2.903</v>
      </c>
      <c r="X39">
        <f>VLOOKUP($A39,[1]List1!$A$1:$F$170,6,0)</f>
        <v>2</v>
      </c>
      <c r="Y39" t="str">
        <f>IFERROR(VLOOKUP($A39,[1]List1!$A$1:$M$170,7,0),"")</f>
        <v/>
      </c>
      <c r="Z39" t="str">
        <f>IFERROR(VLOOKUP($A39,[1]List1!$A$1:$M$170,8,0),"")</f>
        <v/>
      </c>
      <c r="AA39" t="str">
        <f>IFERROR(VLOOKUP($A39,[1]List1!$A$1:$M$170,9,0),"")</f>
        <v/>
      </c>
      <c r="AB39" t="str">
        <f>IFERROR(VLOOKUP($A39,[1]List1!$A$1:$M$170,10,0),"")</f>
        <v/>
      </c>
      <c r="AC39">
        <f>IFERROR(VLOOKUP($A39,[1]List1!$A$1:$M$170,11,0),"")</f>
        <v>6.1</v>
      </c>
      <c r="AD39">
        <f>IFERROR(VLOOKUP($A39,[1]List1!$A$1:$M$170,12,0),"")</f>
        <v>2.1</v>
      </c>
      <c r="AE39">
        <f>IFERROR(VLOOKUP($A39,[1]List1!$A$1:$M$170,13,0),"")</f>
        <v>25.9</v>
      </c>
    </row>
    <row r="40" spans="1:31" x14ac:dyDescent="0.25">
      <c r="A40" s="4">
        <v>38777</v>
      </c>
      <c r="B40">
        <v>5</v>
      </c>
      <c r="C40" s="5">
        <v>2.7251612903199999E-2</v>
      </c>
      <c r="D40" s="6">
        <v>2.9632258064500001E-2</v>
      </c>
      <c r="E40" s="6">
        <v>3.1272580645199999E-2</v>
      </c>
      <c r="F40" s="6">
        <v>3.24596774194E-2</v>
      </c>
      <c r="G40" s="6">
        <v>3.3429032258099997E-2</v>
      </c>
      <c r="H40" s="6">
        <v>3.4253225806499997E-2</v>
      </c>
      <c r="I40" s="6">
        <v>3.4937096774199997E-2</v>
      </c>
      <c r="J40" s="6">
        <v>3.56E-2</v>
      </c>
      <c r="K40" s="6">
        <v>3.6217741935500002E-2</v>
      </c>
      <c r="L40" s="6">
        <v>3.7314516128999997E-2</v>
      </c>
      <c r="M40" s="6">
        <v>3.8338709677400003E-2</v>
      </c>
      <c r="N40" s="6">
        <v>3.9466129032299999E-2</v>
      </c>
      <c r="O40" s="7">
        <v>4.0264516128999998E-2</v>
      </c>
      <c r="P40" s="8">
        <v>4.00565147718E-2</v>
      </c>
      <c r="Q40" s="9">
        <v>-1.6363435513199999E-2</v>
      </c>
      <c r="R40" s="10">
        <v>-5.0770733033699998E-3</v>
      </c>
      <c r="S40">
        <f>VLOOKUP($A40,[1]List1!$A$1:$F$170,2,0)</f>
        <v>2.16</v>
      </c>
      <c r="T40">
        <f t="shared" si="0"/>
        <v>-0.82099999999999973</v>
      </c>
      <c r="U40">
        <f>VLOOKUP($A40,[1]List1!$A$1:$F$170,3,0)</f>
        <v>2.8</v>
      </c>
      <c r="V40">
        <f>VLOOKUP($A40,[1]List1!$A$1:$F$170,4,0)</f>
        <v>28.33</v>
      </c>
      <c r="W40">
        <f>VLOOKUP($A40,[1]List1!$A$1:$F$170,5,0)</f>
        <v>2.9809999999999999</v>
      </c>
      <c r="X40">
        <f>VLOOKUP($A40,[1]List1!$A$1:$F$170,6,0)</f>
        <v>2</v>
      </c>
      <c r="Y40" t="str">
        <f>IFERROR(VLOOKUP($A40,[1]List1!$A$1:$M$170,7,0),"")</f>
        <v/>
      </c>
      <c r="Z40" t="str">
        <f>IFERROR(VLOOKUP($A40,[1]List1!$A$1:$M$170,8,0),"")</f>
        <v/>
      </c>
      <c r="AA40" t="str">
        <f>IFERROR(VLOOKUP($A40,[1]List1!$A$1:$M$170,9,0),"")</f>
        <v/>
      </c>
      <c r="AB40" t="str">
        <f>IFERROR(VLOOKUP($A40,[1]List1!$A$1:$M$170,10,0),"")</f>
        <v/>
      </c>
      <c r="AC40">
        <f>IFERROR(VLOOKUP($A40,[1]List1!$A$1:$M$170,11,0),"")</f>
        <v>6.1</v>
      </c>
      <c r="AD40">
        <f>IFERROR(VLOOKUP($A40,[1]List1!$A$1:$M$170,12,0),"")</f>
        <v>-1.2</v>
      </c>
      <c r="AE40">
        <f>IFERROR(VLOOKUP($A40,[1]List1!$A$1:$M$170,13,0),"")</f>
        <v>25.9</v>
      </c>
    </row>
    <row r="41" spans="1:31" x14ac:dyDescent="0.25">
      <c r="A41" s="4">
        <v>38808</v>
      </c>
      <c r="B41">
        <v>5</v>
      </c>
      <c r="C41" s="5">
        <v>2.9226666666699999E-2</v>
      </c>
      <c r="D41" s="6">
        <v>3.1778333333299998E-2</v>
      </c>
      <c r="E41" s="6">
        <v>3.35016666667E-2</v>
      </c>
      <c r="F41" s="6">
        <v>3.4880000000000001E-2</v>
      </c>
      <c r="G41" s="6">
        <v>3.5915000000000002E-2</v>
      </c>
      <c r="H41" s="6">
        <v>3.6798333333300001E-2</v>
      </c>
      <c r="I41" s="6">
        <v>3.7606666666699998E-2</v>
      </c>
      <c r="J41" s="6">
        <v>3.8335000000000001E-2</v>
      </c>
      <c r="K41" s="6">
        <v>3.8988333333299999E-2</v>
      </c>
      <c r="L41" s="6">
        <v>4.0195000000000002E-2</v>
      </c>
      <c r="M41" s="6">
        <v>4.1336666666700002E-2</v>
      </c>
      <c r="N41" s="6">
        <v>4.2514999999999997E-2</v>
      </c>
      <c r="O41" s="7">
        <v>4.3616666666699999E-2</v>
      </c>
      <c r="P41" s="8">
        <v>4.3299471238900003E-2</v>
      </c>
      <c r="Q41" s="9">
        <v>-1.7841087470800002E-2</v>
      </c>
      <c r="R41" s="10">
        <v>-5.9956473753400002E-3</v>
      </c>
      <c r="S41">
        <f>VLOOKUP($A41,[1]List1!$A$1:$F$170,2,0)</f>
        <v>2.35</v>
      </c>
      <c r="T41">
        <f t="shared" si="0"/>
        <v>-0.88300000000000001</v>
      </c>
      <c r="U41">
        <f>VLOOKUP($A41,[1]List1!$A$1:$F$170,3,0)</f>
        <v>2.8</v>
      </c>
      <c r="V41">
        <f>VLOOKUP($A41,[1]List1!$A$1:$F$170,4,0)</f>
        <v>28.468</v>
      </c>
      <c r="W41">
        <f>VLOOKUP($A41,[1]List1!$A$1:$F$170,5,0)</f>
        <v>3.2330000000000001</v>
      </c>
      <c r="X41">
        <f>VLOOKUP($A41,[1]List1!$A$1:$F$170,6,0)</f>
        <v>2</v>
      </c>
      <c r="Y41" t="str">
        <f>IFERROR(VLOOKUP($A41,[1]List1!$A$1:$M$170,7,0),"")</f>
        <v/>
      </c>
      <c r="Z41" t="str">
        <f>IFERROR(VLOOKUP($A41,[1]List1!$A$1:$M$170,8,0),"")</f>
        <v/>
      </c>
      <c r="AA41" t="str">
        <f>IFERROR(VLOOKUP($A41,[1]List1!$A$1:$M$170,9,0),"")</f>
        <v/>
      </c>
      <c r="AB41" t="str">
        <f>IFERROR(VLOOKUP($A41,[1]List1!$A$1:$M$170,10,0),"")</f>
        <v/>
      </c>
      <c r="AC41">
        <f>IFERROR(VLOOKUP($A41,[1]List1!$A$1:$M$170,11,0),"")</f>
        <v>6.8</v>
      </c>
      <c r="AD41">
        <f>IFERROR(VLOOKUP($A41,[1]List1!$A$1:$M$170,12,0),"")</f>
        <v>1.3</v>
      </c>
      <c r="AE41">
        <f>IFERROR(VLOOKUP($A41,[1]List1!$A$1:$M$170,13,0),"")</f>
        <v>25.9</v>
      </c>
    </row>
    <row r="42" spans="1:31" x14ac:dyDescent="0.25">
      <c r="A42" s="4">
        <v>38838</v>
      </c>
      <c r="B42">
        <v>5</v>
      </c>
      <c r="C42" s="5">
        <v>2.8893548387099999E-2</v>
      </c>
      <c r="D42" s="6">
        <v>3.1816129032300002E-2</v>
      </c>
      <c r="E42" s="6">
        <v>3.3720967741899997E-2</v>
      </c>
      <c r="F42" s="6">
        <v>3.5183870967700002E-2</v>
      </c>
      <c r="G42" s="6">
        <v>3.6308064516099997E-2</v>
      </c>
      <c r="H42" s="6">
        <v>3.7259677419399999E-2</v>
      </c>
      <c r="I42" s="6">
        <v>3.8111290322600001E-2</v>
      </c>
      <c r="J42" s="6">
        <v>3.8911290322600003E-2</v>
      </c>
      <c r="K42" s="6">
        <v>3.95741935484E-2</v>
      </c>
      <c r="L42" s="6">
        <v>4.0633870967699999E-2</v>
      </c>
      <c r="M42" s="6">
        <v>4.1753225806499997E-2</v>
      </c>
      <c r="N42" s="6">
        <v>4.2929032258099999E-2</v>
      </c>
      <c r="O42" s="7">
        <v>4.3974193548400001E-2</v>
      </c>
      <c r="P42" s="8">
        <v>4.36074578231E-2</v>
      </c>
      <c r="Q42" s="9">
        <v>-1.9370907916300001E-2</v>
      </c>
      <c r="R42" s="10">
        <v>-4.4144841177899997E-3</v>
      </c>
      <c r="S42">
        <f>VLOOKUP($A42,[1]List1!$A$1:$F$170,2,0)</f>
        <v>2.52</v>
      </c>
      <c r="T42">
        <f t="shared" si="0"/>
        <v>-0.79800000000000004</v>
      </c>
      <c r="U42">
        <f>VLOOKUP($A42,[1]List1!$A$1:$F$170,3,0)</f>
        <v>2.8</v>
      </c>
      <c r="V42">
        <f>VLOOKUP($A42,[1]List1!$A$1:$F$170,4,0)</f>
        <v>28.486000000000001</v>
      </c>
      <c r="W42">
        <f>VLOOKUP($A42,[1]List1!$A$1:$F$170,5,0)</f>
        <v>3.3180000000000001</v>
      </c>
      <c r="X42">
        <f>VLOOKUP($A42,[1]List1!$A$1:$F$170,6,0)</f>
        <v>2</v>
      </c>
      <c r="Y42" t="str">
        <f>IFERROR(VLOOKUP($A42,[1]List1!$A$1:$M$170,7,0),"")</f>
        <v/>
      </c>
      <c r="Z42" t="str">
        <f>IFERROR(VLOOKUP($A42,[1]List1!$A$1:$M$170,8,0),"")</f>
        <v/>
      </c>
      <c r="AA42" t="str">
        <f>IFERROR(VLOOKUP($A42,[1]List1!$A$1:$M$170,9,0),"")</f>
        <v/>
      </c>
      <c r="AB42" t="str">
        <f>IFERROR(VLOOKUP($A42,[1]List1!$A$1:$M$170,10,0),"")</f>
        <v/>
      </c>
      <c r="AC42">
        <f>IFERROR(VLOOKUP($A42,[1]List1!$A$1:$M$170,11,0),"")</f>
        <v>6.8</v>
      </c>
      <c r="AD42">
        <f>IFERROR(VLOOKUP($A42,[1]List1!$A$1:$M$170,12,0),"")</f>
        <v>-0.7</v>
      </c>
      <c r="AE42">
        <f>IFERROR(VLOOKUP($A42,[1]List1!$A$1:$M$170,13,0),"")</f>
        <v>25.9</v>
      </c>
    </row>
    <row r="43" spans="1:31" x14ac:dyDescent="0.25">
      <c r="A43" s="4">
        <v>38869</v>
      </c>
      <c r="B43">
        <v>5</v>
      </c>
      <c r="C43" s="5">
        <v>3.0620000000000001E-2</v>
      </c>
      <c r="D43" s="6">
        <v>3.3500000000000002E-2</v>
      </c>
      <c r="E43" s="6">
        <v>3.5275000000000001E-2</v>
      </c>
      <c r="F43" s="6">
        <v>3.6528333333300002E-2</v>
      </c>
      <c r="G43" s="6">
        <v>3.7536666666699997E-2</v>
      </c>
      <c r="H43" s="6">
        <v>3.8398333333299998E-2</v>
      </c>
      <c r="I43" s="6">
        <v>3.9158333333300002E-2</v>
      </c>
      <c r="J43" s="6">
        <v>3.9838333333300002E-2</v>
      </c>
      <c r="K43" s="6">
        <v>4.0415E-2</v>
      </c>
      <c r="L43" s="6">
        <v>4.1511666666700003E-2</v>
      </c>
      <c r="M43" s="6">
        <v>4.2604999999999997E-2</v>
      </c>
      <c r="N43" s="6">
        <v>4.3779999999999999E-2</v>
      </c>
      <c r="O43" s="7">
        <v>4.4556666666700002E-2</v>
      </c>
      <c r="P43" s="8">
        <v>4.42831085066E-2</v>
      </c>
      <c r="Q43" s="9">
        <v>-1.7760165725900001E-2</v>
      </c>
      <c r="R43" s="10">
        <v>-4.2253449103099999E-3</v>
      </c>
      <c r="S43">
        <f>VLOOKUP($A43,[1]List1!$A$1:$F$170,2,0)</f>
        <v>2.36</v>
      </c>
      <c r="T43">
        <f t="shared" si="0"/>
        <v>-0.95300000000000029</v>
      </c>
      <c r="U43">
        <f>VLOOKUP($A43,[1]List1!$A$1:$F$170,3,0)</f>
        <v>3.1</v>
      </c>
      <c r="V43">
        <f>VLOOKUP($A43,[1]List1!$A$1:$F$170,4,0)</f>
        <v>28.276</v>
      </c>
      <c r="W43">
        <f>VLOOKUP($A43,[1]List1!$A$1:$F$170,5,0)</f>
        <v>3.3130000000000002</v>
      </c>
      <c r="X43">
        <f>VLOOKUP($A43,[1]List1!$A$1:$F$170,6,0)</f>
        <v>2</v>
      </c>
      <c r="Y43" t="str">
        <f>IFERROR(VLOOKUP($A43,[1]List1!$A$1:$M$170,7,0),"")</f>
        <v/>
      </c>
      <c r="Z43" t="str">
        <f>IFERROR(VLOOKUP($A43,[1]List1!$A$1:$M$170,8,0),"")</f>
        <v/>
      </c>
      <c r="AA43" t="str">
        <f>IFERROR(VLOOKUP($A43,[1]List1!$A$1:$M$170,9,0),"")</f>
        <v/>
      </c>
      <c r="AB43" t="str">
        <f>IFERROR(VLOOKUP($A43,[1]List1!$A$1:$M$170,10,0),"")</f>
        <v/>
      </c>
      <c r="AC43">
        <f>IFERROR(VLOOKUP($A43,[1]List1!$A$1:$M$170,11,0),"")</f>
        <v>6.8</v>
      </c>
      <c r="AD43">
        <f>IFERROR(VLOOKUP($A43,[1]List1!$A$1:$M$170,12,0),"")</f>
        <v>4.7</v>
      </c>
      <c r="AE43">
        <f>IFERROR(VLOOKUP($A43,[1]List1!$A$1:$M$170,13,0),"")</f>
        <v>25.9</v>
      </c>
    </row>
    <row r="44" spans="1:31" x14ac:dyDescent="0.25">
      <c r="A44" s="4">
        <v>38899</v>
      </c>
      <c r="B44">
        <v>5</v>
      </c>
      <c r="C44" s="5">
        <v>3.2708064516099998E-2</v>
      </c>
      <c r="D44" s="6">
        <v>3.5188709677400003E-2</v>
      </c>
      <c r="E44" s="6">
        <v>3.6633870967700002E-2</v>
      </c>
      <c r="F44" s="6">
        <v>3.7662903225800001E-2</v>
      </c>
      <c r="G44" s="6">
        <v>3.8479032258100003E-2</v>
      </c>
      <c r="H44" s="6">
        <v>3.9169354838700002E-2</v>
      </c>
      <c r="I44" s="6">
        <v>3.9809677419400002E-2</v>
      </c>
      <c r="J44" s="6">
        <v>4.0340322580599997E-2</v>
      </c>
      <c r="K44" s="6">
        <v>4.0827419354799999E-2</v>
      </c>
      <c r="L44" s="6">
        <v>4.1640322580599999E-2</v>
      </c>
      <c r="M44" s="6">
        <v>4.2706451612900001E-2</v>
      </c>
      <c r="N44" s="6">
        <v>4.3591935483900002E-2</v>
      </c>
      <c r="O44" s="7">
        <v>4.5400000000000003E-2</v>
      </c>
      <c r="P44" s="8">
        <v>4.45657796166E-2</v>
      </c>
      <c r="Q44" s="9">
        <v>-1.4481167654199999E-2</v>
      </c>
      <c r="R44" s="10">
        <v>-5.3769672889400003E-3</v>
      </c>
      <c r="S44">
        <f>VLOOKUP($A44,[1]List1!$A$1:$F$170,2,0)</f>
        <v>2.75</v>
      </c>
      <c r="T44">
        <f t="shared" si="0"/>
        <v>-0.76200000000000001</v>
      </c>
      <c r="U44">
        <f>VLOOKUP($A44,[1]List1!$A$1:$F$170,3,0)</f>
        <v>2.8</v>
      </c>
      <c r="V44">
        <f>VLOOKUP($A44,[1]List1!$A$1:$F$170,4,0)</f>
        <v>28.507000000000001</v>
      </c>
      <c r="W44">
        <f>VLOOKUP($A44,[1]List1!$A$1:$F$170,5,0)</f>
        <v>3.512</v>
      </c>
      <c r="X44">
        <f>VLOOKUP($A44,[1]List1!$A$1:$F$170,6,0)</f>
        <v>2</v>
      </c>
      <c r="Y44" t="str">
        <f>IFERROR(VLOOKUP($A44,[1]List1!$A$1:$M$170,7,0),"")</f>
        <v/>
      </c>
      <c r="Z44" t="str">
        <f>IFERROR(VLOOKUP($A44,[1]List1!$A$1:$M$170,8,0),"")</f>
        <v/>
      </c>
      <c r="AA44" t="str">
        <f>IFERROR(VLOOKUP($A44,[1]List1!$A$1:$M$170,9,0),"")</f>
        <v/>
      </c>
      <c r="AB44" t="str">
        <f>IFERROR(VLOOKUP($A44,[1]List1!$A$1:$M$170,10,0),"")</f>
        <v/>
      </c>
      <c r="AC44">
        <f>IFERROR(VLOOKUP($A44,[1]List1!$A$1:$M$170,11,0),"")</f>
        <v>7.3</v>
      </c>
      <c r="AD44">
        <f>IFERROR(VLOOKUP($A44,[1]List1!$A$1:$M$170,12,0),"")</f>
        <v>-0.9</v>
      </c>
      <c r="AE44">
        <f>IFERROR(VLOOKUP($A44,[1]List1!$A$1:$M$170,13,0),"")</f>
        <v>25.9</v>
      </c>
    </row>
    <row r="45" spans="1:31" x14ac:dyDescent="0.25">
      <c r="A45" s="4">
        <v>38930</v>
      </c>
      <c r="B45">
        <v>5</v>
      </c>
      <c r="C45" s="5">
        <v>3.1045161290300001E-2</v>
      </c>
      <c r="D45" s="6">
        <v>3.3093548387099998E-2</v>
      </c>
      <c r="E45" s="6">
        <v>3.4440322580600001E-2</v>
      </c>
      <c r="F45" s="6">
        <v>3.54693548387E-2</v>
      </c>
      <c r="G45" s="6">
        <v>3.6325806451600003E-2</v>
      </c>
      <c r="H45" s="6">
        <v>3.7053225806500001E-2</v>
      </c>
      <c r="I45" s="6">
        <v>3.7666129032300003E-2</v>
      </c>
      <c r="J45" s="6">
        <v>3.8229032258100003E-2</v>
      </c>
      <c r="K45" s="6">
        <v>3.8725806451600002E-2</v>
      </c>
      <c r="L45" s="6">
        <v>3.9590322580600003E-2</v>
      </c>
      <c r="M45" s="6">
        <v>4.0617741935500003E-2</v>
      </c>
      <c r="N45" s="6">
        <v>4.16435483871E-2</v>
      </c>
      <c r="O45" s="7">
        <v>4.5400000000000003E-2</v>
      </c>
      <c r="P45" s="8">
        <v>4.3640432949200003E-2</v>
      </c>
      <c r="Q45" s="9">
        <v>-1.36090502331E-2</v>
      </c>
      <c r="R45" s="10">
        <v>-1.0013343021199999E-2</v>
      </c>
      <c r="S45">
        <f>VLOOKUP($A45,[1]List1!$A$1:$F$170,2,0)</f>
        <v>2.83</v>
      </c>
      <c r="T45">
        <f t="shared" si="0"/>
        <v>-0.71600000000000019</v>
      </c>
      <c r="U45">
        <f>VLOOKUP($A45,[1]List1!$A$1:$F$170,3,0)</f>
        <v>2.9</v>
      </c>
      <c r="V45">
        <f>VLOOKUP($A45,[1]List1!$A$1:$F$170,4,0)</f>
        <v>28.492000000000001</v>
      </c>
      <c r="W45">
        <f>VLOOKUP($A45,[1]List1!$A$1:$F$170,5,0)</f>
        <v>3.5460000000000003</v>
      </c>
      <c r="X45">
        <f>VLOOKUP($A45,[1]List1!$A$1:$F$170,6,0)</f>
        <v>2.25</v>
      </c>
      <c r="Y45" t="str">
        <f>IFERROR(VLOOKUP($A45,[1]List1!$A$1:$M$170,7,0),"")</f>
        <v/>
      </c>
      <c r="Z45" t="str">
        <f>IFERROR(VLOOKUP($A45,[1]List1!$A$1:$M$170,8,0),"")</f>
        <v/>
      </c>
      <c r="AA45" t="str">
        <f>IFERROR(VLOOKUP($A45,[1]List1!$A$1:$M$170,9,0),"")</f>
        <v/>
      </c>
      <c r="AB45" t="str">
        <f>IFERROR(VLOOKUP($A45,[1]List1!$A$1:$M$170,10,0),"")</f>
        <v/>
      </c>
      <c r="AC45">
        <f>IFERROR(VLOOKUP($A45,[1]List1!$A$1:$M$170,11,0),"")</f>
        <v>7.3</v>
      </c>
      <c r="AD45">
        <f>IFERROR(VLOOKUP($A45,[1]List1!$A$1:$M$170,12,0),"")</f>
        <v>0.3</v>
      </c>
      <c r="AE45">
        <f>IFERROR(VLOOKUP($A45,[1]List1!$A$1:$M$170,13,0),"")</f>
        <v>25.9</v>
      </c>
    </row>
    <row r="46" spans="1:31" x14ac:dyDescent="0.25">
      <c r="A46" s="4">
        <v>38961</v>
      </c>
      <c r="B46">
        <v>5</v>
      </c>
      <c r="C46" s="5">
        <v>3.2841666666699999E-2</v>
      </c>
      <c r="D46" s="6">
        <v>3.4401666666699998E-2</v>
      </c>
      <c r="E46" s="6">
        <v>3.5303333333299998E-2</v>
      </c>
      <c r="F46" s="6">
        <v>3.59716666667E-2</v>
      </c>
      <c r="G46" s="6">
        <v>3.6573333333299998E-2</v>
      </c>
      <c r="H46" s="6">
        <v>3.7073333333299999E-2</v>
      </c>
      <c r="I46" s="6">
        <v>3.75533333333E-2</v>
      </c>
      <c r="J46" s="6">
        <v>3.7981666666699998E-2</v>
      </c>
      <c r="K46" s="6">
        <v>3.8348333333299997E-2</v>
      </c>
      <c r="L46" s="6">
        <v>3.9076666666699997E-2</v>
      </c>
      <c r="M46" s="6">
        <v>3.9963333333300002E-2</v>
      </c>
      <c r="N46" s="6">
        <v>4.08283333333E-2</v>
      </c>
      <c r="O46" s="7">
        <v>4.5400000000000003E-2</v>
      </c>
      <c r="P46" s="8">
        <v>4.3215562744700002E-2</v>
      </c>
      <c r="Q46" s="9">
        <v>-9.4289012931400001E-3</v>
      </c>
      <c r="R46" s="10">
        <v>-1.18005489776E-2</v>
      </c>
      <c r="S46">
        <f>VLOOKUP($A46,[1]List1!$A$1:$F$170,2,0)</f>
        <v>2.7199999999999998</v>
      </c>
      <c r="T46">
        <f t="shared" si="0"/>
        <v>-0.90500000000000025</v>
      </c>
      <c r="U46">
        <f>VLOOKUP($A46,[1]List1!$A$1:$F$170,3,0)</f>
        <v>3.1</v>
      </c>
      <c r="V46">
        <f>VLOOKUP($A46,[1]List1!$A$1:$F$170,4,0)</f>
        <v>28.241</v>
      </c>
      <c r="W46">
        <f>VLOOKUP($A46,[1]List1!$A$1:$F$170,5,0)</f>
        <v>3.625</v>
      </c>
      <c r="X46">
        <f>VLOOKUP($A46,[1]List1!$A$1:$F$170,6,0)</f>
        <v>2.25</v>
      </c>
      <c r="Y46" t="str">
        <f>IFERROR(VLOOKUP($A46,[1]List1!$A$1:$M$170,7,0),"")</f>
        <v/>
      </c>
      <c r="Z46" t="str">
        <f>IFERROR(VLOOKUP($A46,[1]List1!$A$1:$M$170,8,0),"")</f>
        <v/>
      </c>
      <c r="AA46" t="str">
        <f>IFERROR(VLOOKUP($A46,[1]List1!$A$1:$M$170,9,0),"")</f>
        <v/>
      </c>
      <c r="AB46" t="str">
        <f>IFERROR(VLOOKUP($A46,[1]List1!$A$1:$M$170,10,0),"")</f>
        <v/>
      </c>
      <c r="AC46">
        <f>IFERROR(VLOOKUP($A46,[1]List1!$A$1:$M$170,11,0),"")</f>
        <v>7.3</v>
      </c>
      <c r="AD46">
        <f>IFERROR(VLOOKUP($A46,[1]List1!$A$1:$M$170,12,0),"")</f>
        <v>-1</v>
      </c>
      <c r="AE46">
        <f>IFERROR(VLOOKUP($A46,[1]List1!$A$1:$M$170,13,0),"")</f>
        <v>25.9</v>
      </c>
    </row>
    <row r="47" spans="1:31" x14ac:dyDescent="0.25">
      <c r="A47" s="4">
        <v>38991</v>
      </c>
      <c r="B47">
        <v>5</v>
      </c>
      <c r="C47" s="5">
        <v>3.3404838709699999E-2</v>
      </c>
      <c r="D47" s="6">
        <v>3.4398387096800001E-2</v>
      </c>
      <c r="E47" s="6">
        <v>3.5099999999999999E-2</v>
      </c>
      <c r="F47" s="6">
        <v>3.5658064516099999E-2</v>
      </c>
      <c r="G47" s="6">
        <v>3.6217741935500002E-2</v>
      </c>
      <c r="H47" s="6">
        <v>3.6762903225800003E-2</v>
      </c>
      <c r="I47" s="6">
        <v>3.7301612903199999E-2</v>
      </c>
      <c r="J47" s="6">
        <v>3.7793548387100001E-2</v>
      </c>
      <c r="K47" s="6">
        <v>3.8208064516100003E-2</v>
      </c>
      <c r="L47" s="6">
        <v>3.8887096774199999E-2</v>
      </c>
      <c r="M47" s="6">
        <v>3.9588709677399997E-2</v>
      </c>
      <c r="N47" s="6">
        <v>4.0225806451600003E-2</v>
      </c>
      <c r="O47" s="7">
        <v>4.5400000000000003E-2</v>
      </c>
      <c r="P47" s="8">
        <v>4.30669486675E-2</v>
      </c>
      <c r="Q47" s="9">
        <v>-8.1151935468299994E-3</v>
      </c>
      <c r="R47" s="10">
        <v>-1.31933661462E-2</v>
      </c>
      <c r="S47">
        <f>VLOOKUP($A47,[1]List1!$A$1:$F$170,2,0)</f>
        <v>3.15</v>
      </c>
      <c r="T47">
        <f t="shared" si="0"/>
        <v>-0.56600000000000028</v>
      </c>
      <c r="U47">
        <f>VLOOKUP($A47,[1]List1!$A$1:$F$170,3,0)</f>
        <v>2.7</v>
      </c>
      <c r="V47">
        <f>VLOOKUP($A47,[1]List1!$A$1:$F$170,4,0)</f>
        <v>28.280999999999999</v>
      </c>
      <c r="W47">
        <f>VLOOKUP($A47,[1]List1!$A$1:$F$170,5,0)</f>
        <v>3.7160000000000002</v>
      </c>
      <c r="X47">
        <f>VLOOKUP($A47,[1]List1!$A$1:$F$170,6,0)</f>
        <v>2.5</v>
      </c>
      <c r="Y47" t="str">
        <f>IFERROR(VLOOKUP($A47,[1]List1!$A$1:$M$170,7,0),"")</f>
        <v/>
      </c>
      <c r="Z47" t="str">
        <f>IFERROR(VLOOKUP($A47,[1]List1!$A$1:$M$170,8,0),"")</f>
        <v/>
      </c>
      <c r="AA47" t="str">
        <f>IFERROR(VLOOKUP($A47,[1]List1!$A$1:$M$170,9,0),"")</f>
        <v/>
      </c>
      <c r="AB47" t="str">
        <f>IFERROR(VLOOKUP($A47,[1]List1!$A$1:$M$170,10,0),"")</f>
        <v/>
      </c>
      <c r="AC47">
        <f>IFERROR(VLOOKUP($A47,[1]List1!$A$1:$M$170,11,0),"")</f>
        <v>7.2</v>
      </c>
      <c r="AD47">
        <f>IFERROR(VLOOKUP($A47,[1]List1!$A$1:$M$170,12,0),"")</f>
        <v>2.8</v>
      </c>
      <c r="AE47">
        <f>IFERROR(VLOOKUP($A47,[1]List1!$A$1:$M$170,13,0),"")</f>
        <v>25.9</v>
      </c>
    </row>
    <row r="48" spans="1:31" x14ac:dyDescent="0.25">
      <c r="A48" s="4">
        <v>39022</v>
      </c>
      <c r="B48">
        <v>5</v>
      </c>
      <c r="C48" s="5">
        <v>3.23016666667E-2</v>
      </c>
      <c r="D48" s="6">
        <v>3.3393333333300003E-2</v>
      </c>
      <c r="E48" s="6">
        <v>3.4246666666700003E-2</v>
      </c>
      <c r="F48" s="6">
        <v>3.4909999999999997E-2</v>
      </c>
      <c r="G48" s="6">
        <v>3.5496666666699997E-2</v>
      </c>
      <c r="H48" s="6">
        <v>3.6036666666700003E-2</v>
      </c>
      <c r="I48" s="6">
        <v>3.6553333333299999E-2</v>
      </c>
      <c r="J48" s="6">
        <v>3.7026666666700001E-2</v>
      </c>
      <c r="K48" s="6">
        <v>3.7425E-2</v>
      </c>
      <c r="L48" s="6">
        <v>3.8093333333299999E-2</v>
      </c>
      <c r="M48" s="6">
        <v>3.8813333333299997E-2</v>
      </c>
      <c r="N48" s="6">
        <v>3.9506666666699997E-2</v>
      </c>
      <c r="O48" s="7">
        <v>4.5400000000000003E-2</v>
      </c>
      <c r="P48" s="8">
        <v>4.2632669768899997E-2</v>
      </c>
      <c r="Q48" s="9">
        <v>-8.6721647333199998E-3</v>
      </c>
      <c r="R48" s="10">
        <v>-1.38709474515E-2</v>
      </c>
      <c r="S48">
        <f>VLOOKUP($A48,[1]List1!$A$1:$F$170,2,0)</f>
        <v>3.09</v>
      </c>
      <c r="T48">
        <f t="shared" si="0"/>
        <v>-0.77099999999999991</v>
      </c>
      <c r="U48">
        <f>VLOOKUP($A48,[1]List1!$A$1:$F$170,3,0)</f>
        <v>1.3</v>
      </c>
      <c r="V48">
        <f>VLOOKUP($A48,[1]List1!$A$1:$F$170,4,0)</f>
        <v>28.14</v>
      </c>
      <c r="W48">
        <f>VLOOKUP($A48,[1]List1!$A$1:$F$170,5,0)</f>
        <v>3.8609999999999998</v>
      </c>
      <c r="X48">
        <f>VLOOKUP($A48,[1]List1!$A$1:$F$170,6,0)</f>
        <v>2.5</v>
      </c>
      <c r="Y48" t="str">
        <f>IFERROR(VLOOKUP($A48,[1]List1!$A$1:$M$170,7,0),"")</f>
        <v/>
      </c>
      <c r="Z48" t="str">
        <f>IFERROR(VLOOKUP($A48,[1]List1!$A$1:$M$170,8,0),"")</f>
        <v/>
      </c>
      <c r="AA48" t="str">
        <f>IFERROR(VLOOKUP($A48,[1]List1!$A$1:$M$170,9,0),"")</f>
        <v/>
      </c>
      <c r="AB48" t="str">
        <f>IFERROR(VLOOKUP($A48,[1]List1!$A$1:$M$170,10,0),"")</f>
        <v/>
      </c>
      <c r="AC48">
        <f>IFERROR(VLOOKUP($A48,[1]List1!$A$1:$M$170,11,0),"")</f>
        <v>7.2</v>
      </c>
      <c r="AD48">
        <f>IFERROR(VLOOKUP($A48,[1]List1!$A$1:$M$170,12,0),"")</f>
        <v>-0.2</v>
      </c>
      <c r="AE48">
        <f>IFERROR(VLOOKUP($A48,[1]List1!$A$1:$M$170,13,0),"")</f>
        <v>25.9</v>
      </c>
    </row>
    <row r="49" spans="1:31" x14ac:dyDescent="0.25">
      <c r="A49" s="4">
        <v>39052</v>
      </c>
      <c r="B49">
        <v>5</v>
      </c>
      <c r="C49" s="5">
        <v>3.06548387097E-2</v>
      </c>
      <c r="D49" s="6">
        <v>3.19596774194E-2</v>
      </c>
      <c r="E49" s="6">
        <v>3.3035483870999999E-2</v>
      </c>
      <c r="F49" s="6">
        <v>3.3862903225800003E-2</v>
      </c>
      <c r="G49" s="6">
        <v>3.4537096774199999E-2</v>
      </c>
      <c r="H49" s="6">
        <v>3.5127419354800002E-2</v>
      </c>
      <c r="I49" s="6">
        <v>3.5696774193500001E-2</v>
      </c>
      <c r="J49" s="6">
        <v>3.6229032258100001E-2</v>
      </c>
      <c r="K49" s="6">
        <v>3.6691935483899998E-2</v>
      </c>
      <c r="L49" s="6">
        <v>3.7401612903200002E-2</v>
      </c>
      <c r="M49" s="6">
        <v>3.81241935484E-2</v>
      </c>
      <c r="N49" s="6">
        <v>3.8769354838699997E-2</v>
      </c>
      <c r="O49" s="7">
        <v>4.5400000000000003E-2</v>
      </c>
      <c r="P49" s="8">
        <v>4.2250850709899999E-2</v>
      </c>
      <c r="Q49" s="9">
        <v>-1.02581974056E-2</v>
      </c>
      <c r="R49" s="10">
        <v>-1.43440210931E-2</v>
      </c>
      <c r="S49">
        <f>VLOOKUP($A49,[1]List1!$A$1:$F$170,2,0)</f>
        <v>2.98</v>
      </c>
      <c r="T49">
        <f t="shared" si="0"/>
        <v>-0.879</v>
      </c>
      <c r="U49">
        <f>VLOOKUP($A49,[1]List1!$A$1:$F$170,3,0)</f>
        <v>1.5</v>
      </c>
      <c r="V49">
        <f>VLOOKUP($A49,[1]List1!$A$1:$F$170,4,0)</f>
        <v>27.919</v>
      </c>
      <c r="W49">
        <f>VLOOKUP($A49,[1]List1!$A$1:$F$170,5,0)</f>
        <v>3.859</v>
      </c>
      <c r="X49">
        <f>VLOOKUP($A49,[1]List1!$A$1:$F$170,6,0)</f>
        <v>2.5</v>
      </c>
      <c r="Y49" t="str">
        <f>IFERROR(VLOOKUP($A49,[1]List1!$A$1:$M$170,7,0),"")</f>
        <v/>
      </c>
      <c r="Z49" t="str">
        <f>IFERROR(VLOOKUP($A49,[1]List1!$A$1:$M$170,8,0),"")</f>
        <v/>
      </c>
      <c r="AA49" t="str">
        <f>IFERROR(VLOOKUP($A49,[1]List1!$A$1:$M$170,9,0),"")</f>
        <v/>
      </c>
      <c r="AB49" t="str">
        <f>IFERROR(VLOOKUP($A49,[1]List1!$A$1:$M$170,10,0),"")</f>
        <v/>
      </c>
      <c r="AC49">
        <f>IFERROR(VLOOKUP($A49,[1]List1!$A$1:$M$170,11,0),"")</f>
        <v>7.2</v>
      </c>
      <c r="AD49">
        <f>IFERROR(VLOOKUP($A49,[1]List1!$A$1:$M$170,12,0),"")</f>
        <v>2.1</v>
      </c>
      <c r="AE49">
        <f>IFERROR(VLOOKUP($A49,[1]List1!$A$1:$M$170,13,0),"")</f>
        <v>25.9</v>
      </c>
    </row>
    <row r="50" spans="1:31" x14ac:dyDescent="0.25">
      <c r="A50" s="4">
        <v>39083</v>
      </c>
      <c r="B50">
        <v>5</v>
      </c>
      <c r="C50" s="5">
        <v>3.1179032258099999E-2</v>
      </c>
      <c r="D50" s="6">
        <v>3.26322580645E-2</v>
      </c>
      <c r="E50" s="6">
        <v>3.3775806451599999E-2</v>
      </c>
      <c r="F50" s="6">
        <v>3.4762903225800001E-2</v>
      </c>
      <c r="G50" s="6">
        <v>3.5629032258099998E-2</v>
      </c>
      <c r="H50" s="6">
        <v>3.6324193548399997E-2</v>
      </c>
      <c r="I50" s="6">
        <v>3.7077419354800002E-2</v>
      </c>
      <c r="J50" s="6">
        <v>3.7712903225800003E-2</v>
      </c>
      <c r="K50" s="6">
        <v>3.8264516128999997E-2</v>
      </c>
      <c r="L50" s="6">
        <v>3.9083870967700003E-2</v>
      </c>
      <c r="M50" s="6">
        <v>3.9924193548400003E-2</v>
      </c>
      <c r="N50" s="6">
        <v>4.0698387096800001E-2</v>
      </c>
      <c r="O50" s="7">
        <v>4.1540322580600003E-2</v>
      </c>
      <c r="P50" s="8">
        <v>4.1454903740799999E-2</v>
      </c>
      <c r="Q50" s="9">
        <v>-1.3012620400300001E-2</v>
      </c>
      <c r="R50" s="10">
        <v>-5.3419229628400003E-3</v>
      </c>
      <c r="S50">
        <f>VLOOKUP($A50,[1]List1!$A$1:$F$170,2,0)</f>
        <v>2.8</v>
      </c>
      <c r="T50">
        <f t="shared" si="0"/>
        <v>-1.2279999999999998</v>
      </c>
      <c r="U50">
        <f>VLOOKUP($A50,[1]List1!$A$1:$F$170,3,0)</f>
        <v>1.7</v>
      </c>
      <c r="V50">
        <f>VLOOKUP($A50,[1]List1!$A$1:$F$170,4,0)</f>
        <v>27.518000000000001</v>
      </c>
      <c r="W50">
        <f>VLOOKUP($A50,[1]List1!$A$1:$F$170,5,0)</f>
        <v>4.0279999999999996</v>
      </c>
      <c r="X50">
        <f>VLOOKUP($A50,[1]List1!$A$1:$F$170,6,0)</f>
        <v>2.5</v>
      </c>
      <c r="Y50" t="str">
        <f>IFERROR(VLOOKUP($A50,[1]List1!$A$1:$M$170,7,0),"")</f>
        <v/>
      </c>
      <c r="Z50" t="str">
        <f>IFERROR(VLOOKUP($A50,[1]List1!$A$1:$M$170,8,0),"")</f>
        <v/>
      </c>
      <c r="AA50" t="str">
        <f>IFERROR(VLOOKUP($A50,[1]List1!$A$1:$M$170,9,0),"")</f>
        <v/>
      </c>
      <c r="AB50" t="str">
        <f>IFERROR(VLOOKUP($A50,[1]List1!$A$1:$M$170,10,0),"")</f>
        <v/>
      </c>
      <c r="AC50">
        <f>IFERROR(VLOOKUP($A50,[1]List1!$A$1:$M$170,11,0),"")</f>
        <v>7.1</v>
      </c>
      <c r="AD50">
        <f>IFERROR(VLOOKUP($A50,[1]List1!$A$1:$M$170,12,0),"")</f>
        <v>1.1000000000000001</v>
      </c>
      <c r="AE50">
        <f>IFERROR(VLOOKUP($A50,[1]List1!$A$1:$M$170,13,0),"")</f>
        <v>27.5</v>
      </c>
    </row>
    <row r="51" spans="1:31" x14ac:dyDescent="0.25">
      <c r="A51" s="4">
        <v>39114</v>
      </c>
      <c r="B51">
        <v>5</v>
      </c>
      <c r="C51" s="5">
        <v>3.0294642857099999E-2</v>
      </c>
      <c r="D51" s="6">
        <v>3.1848214285699998E-2</v>
      </c>
      <c r="E51" s="6">
        <v>3.30642857143E-2</v>
      </c>
      <c r="F51" s="6">
        <v>3.4114285714300002E-2</v>
      </c>
      <c r="G51" s="6">
        <v>3.5053571428600001E-2</v>
      </c>
      <c r="H51" s="6">
        <v>3.5933928571400001E-2</v>
      </c>
      <c r="I51" s="6">
        <v>3.6726785714299999E-2</v>
      </c>
      <c r="J51" s="6">
        <v>3.7416071428599998E-2</v>
      </c>
      <c r="K51" s="6">
        <v>3.8071428571400001E-2</v>
      </c>
      <c r="L51" s="6">
        <v>3.9092857142899999E-2</v>
      </c>
      <c r="M51" s="6">
        <v>4.00857142857E-2</v>
      </c>
      <c r="N51" s="6">
        <v>4.1062500000000002E-2</v>
      </c>
      <c r="O51" s="7">
        <v>4.1089285714299997E-2</v>
      </c>
      <c r="P51" s="8">
        <v>4.1509669307499997E-2</v>
      </c>
      <c r="Q51" s="9">
        <v>-1.4439981828300001E-2</v>
      </c>
      <c r="R51" s="10">
        <v>-5.5868110960800004E-3</v>
      </c>
      <c r="S51">
        <f>VLOOKUP($A51,[1]List1!$A$1:$F$170,2,0)</f>
        <v>2.93</v>
      </c>
      <c r="T51">
        <f t="shared" si="0"/>
        <v>-1.1670000000000003</v>
      </c>
      <c r="U51">
        <f>VLOOKUP($A51,[1]List1!$A$1:$F$170,3,0)</f>
        <v>1.3</v>
      </c>
      <c r="V51">
        <f>VLOOKUP($A51,[1]List1!$A$1:$F$170,4,0)</f>
        <v>28.106000000000002</v>
      </c>
      <c r="W51">
        <f>VLOOKUP($A51,[1]List1!$A$1:$F$170,5,0)</f>
        <v>4.0970000000000004</v>
      </c>
      <c r="X51">
        <f>VLOOKUP($A51,[1]List1!$A$1:$F$170,6,0)</f>
        <v>2.5</v>
      </c>
      <c r="Y51" t="str">
        <f>IFERROR(VLOOKUP($A51,[1]List1!$A$1:$M$170,7,0),"")</f>
        <v/>
      </c>
      <c r="Z51" t="str">
        <f>IFERROR(VLOOKUP($A51,[1]List1!$A$1:$M$170,8,0),"")</f>
        <v/>
      </c>
      <c r="AA51" t="str">
        <f>IFERROR(VLOOKUP($A51,[1]List1!$A$1:$M$170,9,0),"")</f>
        <v/>
      </c>
      <c r="AB51" t="str">
        <f>IFERROR(VLOOKUP($A51,[1]List1!$A$1:$M$170,10,0),"")</f>
        <v/>
      </c>
      <c r="AC51">
        <f>IFERROR(VLOOKUP($A51,[1]List1!$A$1:$M$170,11,0),"")</f>
        <v>7.1</v>
      </c>
      <c r="AD51">
        <f>IFERROR(VLOOKUP($A51,[1]List1!$A$1:$M$170,12,0),"")</f>
        <v>3.9</v>
      </c>
      <c r="AE51">
        <f>IFERROR(VLOOKUP($A51,[1]List1!$A$1:$M$170,13,0),"")</f>
        <v>27.5</v>
      </c>
    </row>
    <row r="52" spans="1:31" x14ac:dyDescent="0.25">
      <c r="A52" s="4">
        <v>39142</v>
      </c>
      <c r="B52">
        <v>5</v>
      </c>
      <c r="C52" s="5">
        <v>3.0477419354800001E-2</v>
      </c>
      <c r="D52" s="6">
        <v>3.2046774193500001E-2</v>
      </c>
      <c r="E52" s="6">
        <v>3.3329032258100001E-2</v>
      </c>
      <c r="F52" s="6">
        <v>3.4387096774200002E-2</v>
      </c>
      <c r="G52" s="6">
        <v>3.5296774193499997E-2</v>
      </c>
      <c r="H52" s="6">
        <v>3.61E-2</v>
      </c>
      <c r="I52" s="6">
        <v>3.6817741935499998E-2</v>
      </c>
      <c r="J52" s="6">
        <v>3.7517741935499997E-2</v>
      </c>
      <c r="K52" s="6">
        <v>3.8203225806499999E-2</v>
      </c>
      <c r="L52" s="6">
        <v>3.9259677419400001E-2</v>
      </c>
      <c r="M52" s="6">
        <v>4.0320967741899999E-2</v>
      </c>
      <c r="N52" s="6">
        <v>4.13774193548E-2</v>
      </c>
      <c r="O52" s="7">
        <v>4.12580645161E-2</v>
      </c>
      <c r="P52" s="8">
        <v>4.1730503128099998E-2</v>
      </c>
      <c r="Q52" s="9">
        <v>-1.4337918421799999E-2</v>
      </c>
      <c r="R52" s="10">
        <v>-5.7833757726499999E-3</v>
      </c>
      <c r="S52">
        <f>VLOOKUP($A52,[1]List1!$A$1:$F$170,2,0)</f>
        <v>2.79</v>
      </c>
      <c r="T52">
        <f t="shared" si="0"/>
        <v>-1.2679999999999998</v>
      </c>
      <c r="U52">
        <f>VLOOKUP($A52,[1]List1!$A$1:$F$170,3,0)</f>
        <v>1.5</v>
      </c>
      <c r="V52">
        <f>VLOOKUP($A52,[1]List1!$A$1:$F$170,4,0)</f>
        <v>28.23</v>
      </c>
      <c r="W52">
        <f>VLOOKUP($A52,[1]List1!$A$1:$F$170,5,0)</f>
        <v>4.0579999999999998</v>
      </c>
      <c r="X52">
        <f>VLOOKUP($A52,[1]List1!$A$1:$F$170,6,0)</f>
        <v>2.5</v>
      </c>
      <c r="Y52" t="str">
        <f>IFERROR(VLOOKUP($A52,[1]List1!$A$1:$M$170,7,0),"")</f>
        <v/>
      </c>
      <c r="Z52" t="str">
        <f>IFERROR(VLOOKUP($A52,[1]List1!$A$1:$M$170,8,0),"")</f>
        <v/>
      </c>
      <c r="AA52" t="str">
        <f>IFERROR(VLOOKUP($A52,[1]List1!$A$1:$M$170,9,0),"")</f>
        <v/>
      </c>
      <c r="AB52" t="str">
        <f>IFERROR(VLOOKUP($A52,[1]List1!$A$1:$M$170,10,0),"")</f>
        <v/>
      </c>
      <c r="AC52">
        <f>IFERROR(VLOOKUP($A52,[1]List1!$A$1:$M$170,11,0),"")</f>
        <v>7.1</v>
      </c>
      <c r="AD52">
        <f>IFERROR(VLOOKUP($A52,[1]List1!$A$1:$M$170,12,0),"")</f>
        <v>1.3</v>
      </c>
      <c r="AE52">
        <f>IFERROR(VLOOKUP($A52,[1]List1!$A$1:$M$170,13,0),"")</f>
        <v>27.5</v>
      </c>
    </row>
    <row r="53" spans="1:31" x14ac:dyDescent="0.25">
      <c r="A53" s="4">
        <v>39173</v>
      </c>
      <c r="B53">
        <v>5</v>
      </c>
      <c r="C53" s="5">
        <v>3.1969999999999998E-2</v>
      </c>
      <c r="D53" s="6">
        <v>3.3666666666699999E-2</v>
      </c>
      <c r="E53" s="6">
        <v>3.5003333333300003E-2</v>
      </c>
      <c r="F53" s="6">
        <v>3.6066666666699998E-2</v>
      </c>
      <c r="G53" s="6">
        <v>3.6964999999999998E-2</v>
      </c>
      <c r="H53" s="6">
        <v>3.7751666666699997E-2</v>
      </c>
      <c r="I53" s="6">
        <v>3.8471666666700002E-2</v>
      </c>
      <c r="J53" s="6">
        <v>3.9141666666699999E-2</v>
      </c>
      <c r="K53" s="6">
        <v>3.9725000000000003E-2</v>
      </c>
      <c r="L53" s="6">
        <v>4.07866666667E-2</v>
      </c>
      <c r="M53" s="6">
        <v>4.1923333333299999E-2</v>
      </c>
      <c r="N53" s="6">
        <v>4.2986666666700001E-2</v>
      </c>
      <c r="O53" s="7">
        <v>4.3314999999999999E-2</v>
      </c>
      <c r="P53" s="8">
        <v>4.3502432118500002E-2</v>
      </c>
      <c r="Q53" s="9">
        <v>-1.43952917389E-2</v>
      </c>
      <c r="R53" s="10">
        <v>-6.2177692078699996E-3</v>
      </c>
      <c r="S53">
        <f>VLOOKUP($A53,[1]List1!$A$1:$F$170,2,0)</f>
        <v>2.86</v>
      </c>
      <c r="T53">
        <f t="shared" si="0"/>
        <v>-1.3169999999999997</v>
      </c>
      <c r="U53">
        <f>VLOOKUP($A53,[1]List1!$A$1:$F$170,3,0)</f>
        <v>1.9</v>
      </c>
      <c r="V53">
        <f>VLOOKUP($A53,[1]List1!$A$1:$F$170,4,0)</f>
        <v>28.006</v>
      </c>
      <c r="W53">
        <f>VLOOKUP($A53,[1]List1!$A$1:$F$170,5,0)</f>
        <v>4.1769999999999996</v>
      </c>
      <c r="X53">
        <f>VLOOKUP($A53,[1]List1!$A$1:$F$170,6,0)</f>
        <v>2.5</v>
      </c>
      <c r="Y53" t="str">
        <f>IFERROR(VLOOKUP($A53,[1]List1!$A$1:$M$170,7,0),"")</f>
        <v/>
      </c>
      <c r="Z53" t="str">
        <f>IFERROR(VLOOKUP($A53,[1]List1!$A$1:$M$170,8,0),"")</f>
        <v/>
      </c>
      <c r="AA53" t="str">
        <f>IFERROR(VLOOKUP($A53,[1]List1!$A$1:$M$170,9,0),"")</f>
        <v/>
      </c>
      <c r="AB53" t="str">
        <f>IFERROR(VLOOKUP($A53,[1]List1!$A$1:$M$170,10,0),"")</f>
        <v/>
      </c>
      <c r="AC53">
        <f>IFERROR(VLOOKUP($A53,[1]List1!$A$1:$M$170,11,0),"")</f>
        <v>6.2</v>
      </c>
      <c r="AD53">
        <f>IFERROR(VLOOKUP($A53,[1]List1!$A$1:$M$170,12,0),"")</f>
        <v>0.8</v>
      </c>
      <c r="AE53">
        <f>IFERROR(VLOOKUP($A53,[1]List1!$A$1:$M$170,13,0),"")</f>
        <v>27.5</v>
      </c>
    </row>
    <row r="54" spans="1:31" x14ac:dyDescent="0.25">
      <c r="A54" s="4">
        <v>39203</v>
      </c>
      <c r="B54">
        <v>5</v>
      </c>
      <c r="C54" s="5">
        <v>3.4554838709699998E-2</v>
      </c>
      <c r="D54" s="6">
        <v>3.6120967741899997E-2</v>
      </c>
      <c r="E54" s="6">
        <v>3.7325806451599997E-2</v>
      </c>
      <c r="F54" s="6">
        <v>3.8230645161300002E-2</v>
      </c>
      <c r="G54" s="6">
        <v>3.8925806451600001E-2</v>
      </c>
      <c r="H54" s="6">
        <v>3.9587096774199998E-2</v>
      </c>
      <c r="I54" s="6">
        <v>4.0270967741899998E-2</v>
      </c>
      <c r="J54" s="6">
        <v>4.07677419355E-2</v>
      </c>
      <c r="K54" s="6">
        <v>4.1301612903200002E-2</v>
      </c>
      <c r="L54" s="6">
        <v>4.2138709677400001E-2</v>
      </c>
      <c r="M54" s="6">
        <v>4.3125806451600003E-2</v>
      </c>
      <c r="N54" s="6">
        <v>4.4096774193499999E-2</v>
      </c>
      <c r="O54" s="7">
        <v>4.4546774193499998E-2</v>
      </c>
      <c r="P54" s="8">
        <v>4.4572549159600003E-2</v>
      </c>
      <c r="Q54" s="9">
        <v>-1.23773610847E-2</v>
      </c>
      <c r="R54" s="10">
        <v>-5.4023093448299997E-3</v>
      </c>
      <c r="S54">
        <f>VLOOKUP($A54,[1]List1!$A$1:$F$170,2,0)</f>
        <v>3.05</v>
      </c>
      <c r="T54">
        <f t="shared" si="0"/>
        <v>-1.2480000000000002</v>
      </c>
      <c r="U54">
        <f>VLOOKUP($A54,[1]List1!$A$1:$F$170,3,0)</f>
        <v>2.5</v>
      </c>
      <c r="V54">
        <f>VLOOKUP($A54,[1]List1!$A$1:$F$170,4,0)</f>
        <v>28.192</v>
      </c>
      <c r="W54">
        <f>VLOOKUP($A54,[1]List1!$A$1:$F$170,5,0)</f>
        <v>4.298</v>
      </c>
      <c r="X54">
        <f>VLOOKUP($A54,[1]List1!$A$1:$F$170,6,0)</f>
        <v>2.5</v>
      </c>
      <c r="Y54" t="str">
        <f>IFERROR(VLOOKUP($A54,[1]List1!$A$1:$M$170,7,0),"")</f>
        <v/>
      </c>
      <c r="Z54" t="str">
        <f>IFERROR(VLOOKUP($A54,[1]List1!$A$1:$M$170,8,0),"")</f>
        <v/>
      </c>
      <c r="AA54" t="str">
        <f>IFERROR(VLOOKUP($A54,[1]List1!$A$1:$M$170,9,0),"")</f>
        <v/>
      </c>
      <c r="AB54" t="str">
        <f>IFERROR(VLOOKUP($A54,[1]List1!$A$1:$M$170,10,0),"")</f>
        <v/>
      </c>
      <c r="AC54">
        <f>IFERROR(VLOOKUP($A54,[1]List1!$A$1:$M$170,11,0),"")</f>
        <v>6.2</v>
      </c>
      <c r="AD54">
        <f>IFERROR(VLOOKUP($A54,[1]List1!$A$1:$M$170,12,0),"")</f>
        <v>-2</v>
      </c>
      <c r="AE54">
        <f>IFERROR(VLOOKUP($A54,[1]List1!$A$1:$M$170,13,0),"")</f>
        <v>27.5</v>
      </c>
    </row>
    <row r="55" spans="1:31" x14ac:dyDescent="0.25">
      <c r="A55" s="4">
        <v>39234</v>
      </c>
      <c r="B55">
        <v>5</v>
      </c>
      <c r="C55" s="5">
        <v>3.7608333333299999E-2</v>
      </c>
      <c r="D55" s="6">
        <v>3.9399999999999998E-2</v>
      </c>
      <c r="E55" s="6">
        <v>4.0663333333300002E-2</v>
      </c>
      <c r="F55" s="6">
        <v>4.1736666666699999E-2</v>
      </c>
      <c r="G55" s="6">
        <v>4.2575000000000002E-2</v>
      </c>
      <c r="H55" s="6">
        <v>4.3431666666700001E-2</v>
      </c>
      <c r="I55" s="6">
        <v>4.3905E-2</v>
      </c>
      <c r="J55" s="6">
        <v>4.4461666666699998E-2</v>
      </c>
      <c r="K55" s="6">
        <v>4.4961666666699998E-2</v>
      </c>
      <c r="L55" s="6">
        <v>4.5753333333299999E-2</v>
      </c>
      <c r="M55" s="6">
        <v>4.6676666666699999E-2</v>
      </c>
      <c r="N55" s="6">
        <v>4.7436666666700003E-2</v>
      </c>
      <c r="O55" s="7">
        <v>4.7651666666700003E-2</v>
      </c>
      <c r="P55" s="8">
        <v>4.7747564513899998E-2</v>
      </c>
      <c r="Q55" s="9">
        <v>-1.36356196951E-2</v>
      </c>
      <c r="R55" s="10">
        <v>-3.0103732646200002E-3</v>
      </c>
      <c r="S55">
        <f>VLOOKUP($A55,[1]List1!$A$1:$F$170,2,0)</f>
        <v>3.22</v>
      </c>
      <c r="T55">
        <f t="shared" si="0"/>
        <v>-1.2349999999999999</v>
      </c>
      <c r="U55">
        <f>VLOOKUP($A55,[1]List1!$A$1:$F$170,3,0)</f>
        <v>2.4</v>
      </c>
      <c r="V55">
        <f>VLOOKUP($A55,[1]List1!$A$1:$F$170,4,0)</f>
        <v>28.283000000000001</v>
      </c>
      <c r="W55">
        <f>VLOOKUP($A55,[1]List1!$A$1:$F$170,5,0)</f>
        <v>4.4550000000000001</v>
      </c>
      <c r="X55">
        <f>VLOOKUP($A55,[1]List1!$A$1:$F$170,6,0)</f>
        <v>2.75</v>
      </c>
      <c r="Y55" t="str">
        <f>IFERROR(VLOOKUP($A55,[1]List1!$A$1:$M$170,7,0),"")</f>
        <v/>
      </c>
      <c r="Z55" t="str">
        <f>IFERROR(VLOOKUP($A55,[1]List1!$A$1:$M$170,8,0),"")</f>
        <v/>
      </c>
      <c r="AA55" t="str">
        <f>IFERROR(VLOOKUP($A55,[1]List1!$A$1:$M$170,9,0),"")</f>
        <v/>
      </c>
      <c r="AB55" t="str">
        <f>IFERROR(VLOOKUP($A55,[1]List1!$A$1:$M$170,10,0),"")</f>
        <v/>
      </c>
      <c r="AC55">
        <f>IFERROR(VLOOKUP($A55,[1]List1!$A$1:$M$170,11,0),"")</f>
        <v>6.2</v>
      </c>
      <c r="AD55">
        <f>IFERROR(VLOOKUP($A55,[1]List1!$A$1:$M$170,12,0),"")</f>
        <v>0.8</v>
      </c>
      <c r="AE55">
        <f>IFERROR(VLOOKUP($A55,[1]List1!$A$1:$M$170,13,0),"")</f>
        <v>27.5</v>
      </c>
    </row>
    <row r="56" spans="1:31" x14ac:dyDescent="0.25">
      <c r="A56" s="4">
        <v>39264</v>
      </c>
      <c r="B56">
        <v>5</v>
      </c>
      <c r="C56" s="5">
        <v>3.9725806451600003E-2</v>
      </c>
      <c r="D56" s="6">
        <v>4.1366129032299997E-2</v>
      </c>
      <c r="E56" s="6">
        <v>4.2359677419399999E-2</v>
      </c>
      <c r="F56" s="6">
        <v>4.3101612903199998E-2</v>
      </c>
      <c r="G56" s="6">
        <v>4.3683870967700003E-2</v>
      </c>
      <c r="H56" s="6">
        <v>4.4175806451599998E-2</v>
      </c>
      <c r="I56" s="6">
        <v>4.4609677419400001E-2</v>
      </c>
      <c r="J56" s="6">
        <v>4.5017741935499997E-2</v>
      </c>
      <c r="K56" s="6">
        <v>4.5374193548399999E-2</v>
      </c>
      <c r="L56" s="6">
        <v>4.6059677419400001E-2</v>
      </c>
      <c r="M56" s="6">
        <v>4.6862903225800001E-2</v>
      </c>
      <c r="N56" s="6">
        <v>4.7543548387100003E-2</v>
      </c>
      <c r="O56" s="7">
        <v>4.7593548387099997E-2</v>
      </c>
      <c r="P56" s="8">
        <v>4.7686717407399999E-2</v>
      </c>
      <c r="Q56" s="9">
        <v>-1.0326036626699999E-2</v>
      </c>
      <c r="R56" s="10">
        <v>-2.6390936254600001E-3</v>
      </c>
      <c r="S56">
        <f>VLOOKUP($A56,[1]List1!$A$1:$F$170,2,0)</f>
        <v>3.49</v>
      </c>
      <c r="T56">
        <f t="shared" si="0"/>
        <v>-1.0380000000000003</v>
      </c>
      <c r="U56">
        <f>VLOOKUP($A56,[1]List1!$A$1:$F$170,3,0)</f>
        <v>2.5</v>
      </c>
      <c r="V56">
        <f>VLOOKUP($A56,[1]List1!$A$1:$F$170,4,0)</f>
        <v>28.728999999999999</v>
      </c>
      <c r="W56">
        <f>VLOOKUP($A56,[1]List1!$A$1:$F$170,5,0)</f>
        <v>4.5280000000000005</v>
      </c>
      <c r="X56">
        <f>VLOOKUP($A56,[1]List1!$A$1:$F$170,6,0)</f>
        <v>2.75</v>
      </c>
      <c r="Y56" t="str">
        <f>IFERROR(VLOOKUP($A56,[1]List1!$A$1:$M$170,7,0),"")</f>
        <v/>
      </c>
      <c r="Z56" t="str">
        <f>IFERROR(VLOOKUP($A56,[1]List1!$A$1:$M$170,8,0),"")</f>
        <v/>
      </c>
      <c r="AA56" t="str">
        <f>IFERROR(VLOOKUP($A56,[1]List1!$A$1:$M$170,9,0),"")</f>
        <v/>
      </c>
      <c r="AB56" t="str">
        <f>IFERROR(VLOOKUP($A56,[1]List1!$A$1:$M$170,10,0),"")</f>
        <v/>
      </c>
      <c r="AC56">
        <f>IFERROR(VLOOKUP($A56,[1]List1!$A$1:$M$170,11,0),"")</f>
        <v>5.3</v>
      </c>
      <c r="AD56">
        <f>IFERROR(VLOOKUP($A56,[1]List1!$A$1:$M$170,12,0),"")</f>
        <v>-0.1</v>
      </c>
      <c r="AE56">
        <f>IFERROR(VLOOKUP($A56,[1]List1!$A$1:$M$170,13,0),"")</f>
        <v>27.5</v>
      </c>
    </row>
    <row r="57" spans="1:31" x14ac:dyDescent="0.25">
      <c r="A57" s="4">
        <v>39295</v>
      </c>
      <c r="B57">
        <v>5</v>
      </c>
      <c r="C57" s="5">
        <v>3.9017741935499999E-2</v>
      </c>
      <c r="D57" s="6">
        <v>4.0104838709699997E-2</v>
      </c>
      <c r="E57" s="6">
        <v>4.0728387096800003E-2</v>
      </c>
      <c r="F57" s="6">
        <v>4.1301612903200002E-2</v>
      </c>
      <c r="G57" s="6">
        <v>4.1851612903199997E-2</v>
      </c>
      <c r="H57" s="6">
        <v>4.2412258064499997E-2</v>
      </c>
      <c r="I57" s="6">
        <v>4.29493548387E-2</v>
      </c>
      <c r="J57" s="6">
        <v>4.3449354838700001E-2</v>
      </c>
      <c r="K57" s="6">
        <v>4.3946129032300003E-2</v>
      </c>
      <c r="L57" s="6">
        <v>4.4767741935499997E-2</v>
      </c>
      <c r="M57" s="6">
        <v>4.5575806451599997E-2</v>
      </c>
      <c r="N57" s="6">
        <v>4.5126774193500002E-2</v>
      </c>
      <c r="O57" s="7">
        <v>4.6295161290300001E-2</v>
      </c>
      <c r="P57" s="8">
        <v>4.6232446364900003E-2</v>
      </c>
      <c r="Q57" s="9">
        <v>-8.9479059193400007E-3</v>
      </c>
      <c r="R57" s="10">
        <v>-4.2726616523099999E-3</v>
      </c>
      <c r="S57">
        <f>VLOOKUP($A57,[1]List1!$A$1:$F$170,2,0)</f>
        <v>3.7199999999999998</v>
      </c>
      <c r="T57">
        <f t="shared" si="0"/>
        <v>-0.81700000000000017</v>
      </c>
      <c r="U57">
        <f>VLOOKUP($A57,[1]List1!$A$1:$F$170,3,0)</f>
        <v>2.2999999999999998</v>
      </c>
      <c r="V57">
        <f>VLOOKUP($A57,[1]List1!$A$1:$F$170,4,0)</f>
        <v>28.073</v>
      </c>
      <c r="W57">
        <f>VLOOKUP($A57,[1]List1!$A$1:$F$170,5,0)</f>
        <v>4.5369999999999999</v>
      </c>
      <c r="X57">
        <f>VLOOKUP($A57,[1]List1!$A$1:$F$170,6,0)</f>
        <v>3</v>
      </c>
      <c r="Y57" t="str">
        <f>IFERROR(VLOOKUP($A57,[1]List1!$A$1:$M$170,7,0),"")</f>
        <v/>
      </c>
      <c r="Z57" t="str">
        <f>IFERROR(VLOOKUP($A57,[1]List1!$A$1:$M$170,8,0),"")</f>
        <v/>
      </c>
      <c r="AA57" t="str">
        <f>IFERROR(VLOOKUP($A57,[1]List1!$A$1:$M$170,9,0),"")</f>
        <v/>
      </c>
      <c r="AB57" t="str">
        <f>IFERROR(VLOOKUP($A57,[1]List1!$A$1:$M$170,10,0),"")</f>
        <v/>
      </c>
      <c r="AC57">
        <f>IFERROR(VLOOKUP($A57,[1]List1!$A$1:$M$170,11,0),"")</f>
        <v>5.3</v>
      </c>
      <c r="AD57">
        <f>IFERROR(VLOOKUP($A57,[1]List1!$A$1:$M$170,12,0),"")</f>
        <v>1.5</v>
      </c>
      <c r="AE57">
        <f>IFERROR(VLOOKUP($A57,[1]List1!$A$1:$M$170,13,0),"")</f>
        <v>27.5</v>
      </c>
    </row>
    <row r="58" spans="1:31" x14ac:dyDescent="0.25">
      <c r="A58" s="4">
        <v>39326</v>
      </c>
      <c r="B58">
        <v>5</v>
      </c>
      <c r="C58" s="5">
        <v>3.94966666667E-2</v>
      </c>
      <c r="D58" s="6">
        <v>4.0390000000000002E-2</v>
      </c>
      <c r="E58" s="6">
        <v>4.1064999999999997E-2</v>
      </c>
      <c r="F58" s="6">
        <v>4.1683333333300002E-2</v>
      </c>
      <c r="G58" s="6">
        <v>4.2266666666700002E-2</v>
      </c>
      <c r="H58" s="6">
        <v>4.2771666666700001E-2</v>
      </c>
      <c r="I58" s="6">
        <v>4.3253333333299997E-2</v>
      </c>
      <c r="J58" s="6">
        <v>4.3709999999999999E-2</v>
      </c>
      <c r="K58" s="6">
        <v>4.4203333333300003E-2</v>
      </c>
      <c r="L58" s="6">
        <v>4.5093333333299998E-2</v>
      </c>
      <c r="M58" s="6">
        <v>4.60666666667E-2</v>
      </c>
      <c r="N58" s="6">
        <v>4.6918333333299998E-2</v>
      </c>
      <c r="O58" s="7">
        <v>4.6856666666699999E-2</v>
      </c>
      <c r="P58" s="8">
        <v>4.7273604834500001E-2</v>
      </c>
      <c r="Q58" s="9">
        <v>-8.7958919202999995E-3</v>
      </c>
      <c r="R58" s="10">
        <v>-6.57604415553E-3</v>
      </c>
      <c r="S58">
        <f>VLOOKUP($A58,[1]List1!$A$1:$F$170,2,0)</f>
        <v>3.82</v>
      </c>
      <c r="T58">
        <f t="shared" si="0"/>
        <v>-0.96099999999999985</v>
      </c>
      <c r="U58">
        <f>VLOOKUP($A58,[1]List1!$A$1:$F$170,3,0)</f>
        <v>2.4</v>
      </c>
      <c r="V58">
        <f>VLOOKUP($A58,[1]List1!$A$1:$F$170,4,0)</f>
        <v>27.695</v>
      </c>
      <c r="W58">
        <f>VLOOKUP($A58,[1]List1!$A$1:$F$170,5,0)</f>
        <v>4.7809999999999997</v>
      </c>
      <c r="X58">
        <f>VLOOKUP($A58,[1]List1!$A$1:$F$170,6,0)</f>
        <v>3.25</v>
      </c>
      <c r="Y58" t="str">
        <f>IFERROR(VLOOKUP($A58,[1]List1!$A$1:$M$170,7,0),"")</f>
        <v/>
      </c>
      <c r="Z58" t="str">
        <f>IFERROR(VLOOKUP($A58,[1]List1!$A$1:$M$170,8,0),"")</f>
        <v/>
      </c>
      <c r="AA58" t="str">
        <f>IFERROR(VLOOKUP($A58,[1]List1!$A$1:$M$170,9,0),"")</f>
        <v/>
      </c>
      <c r="AB58" t="str">
        <f>IFERROR(VLOOKUP($A58,[1]List1!$A$1:$M$170,10,0),"")</f>
        <v/>
      </c>
      <c r="AC58">
        <f>IFERROR(VLOOKUP($A58,[1]List1!$A$1:$M$170,11,0),"")</f>
        <v>5.3</v>
      </c>
      <c r="AD58">
        <f>IFERROR(VLOOKUP($A58,[1]List1!$A$1:$M$170,12,0),"")</f>
        <v>-2.6</v>
      </c>
      <c r="AE58">
        <f>IFERROR(VLOOKUP($A58,[1]List1!$A$1:$M$170,13,0),"")</f>
        <v>27.5</v>
      </c>
    </row>
    <row r="59" spans="1:31" x14ac:dyDescent="0.25">
      <c r="A59" s="4">
        <v>39356</v>
      </c>
      <c r="B59">
        <v>5</v>
      </c>
      <c r="C59" s="5">
        <v>3.93916129032E-2</v>
      </c>
      <c r="D59" s="6">
        <v>4.0447096774199998E-2</v>
      </c>
      <c r="E59" s="6">
        <v>4.1110322580600003E-2</v>
      </c>
      <c r="F59" s="6">
        <v>4.1721935483899998E-2</v>
      </c>
      <c r="G59" s="6">
        <v>4.2255483870999998E-2</v>
      </c>
      <c r="H59" s="6">
        <v>4.27351612903E-2</v>
      </c>
      <c r="I59" s="6">
        <v>4.3243548387099998E-2</v>
      </c>
      <c r="J59" s="6">
        <v>4.3729354838700003E-2</v>
      </c>
      <c r="K59" s="6">
        <v>4.4224838709700003E-2</v>
      </c>
      <c r="L59" s="6">
        <v>4.5103225806500002E-2</v>
      </c>
      <c r="M59" s="6">
        <v>4.60661290323E-2</v>
      </c>
      <c r="N59" s="6">
        <v>4.7035483870999997E-2</v>
      </c>
      <c r="O59" s="7">
        <v>4.6675806451600001E-2</v>
      </c>
      <c r="P59" s="8">
        <v>4.7214919081799998E-2</v>
      </c>
      <c r="Q59" s="9">
        <v>-8.9166751085199992E-3</v>
      </c>
      <c r="R59" s="10">
        <v>-6.2444127756299999E-3</v>
      </c>
      <c r="S59">
        <f>VLOOKUP($A59,[1]List1!$A$1:$F$170,2,0)</f>
        <v>3.82</v>
      </c>
      <c r="T59">
        <f t="shared" si="0"/>
        <v>-0.90600000000000014</v>
      </c>
      <c r="U59">
        <f>VLOOKUP($A59,[1]List1!$A$1:$F$170,3,0)</f>
        <v>2.8</v>
      </c>
      <c r="V59">
        <f>VLOOKUP($A59,[1]List1!$A$1:$F$170,4,0)</f>
        <v>27.555</v>
      </c>
      <c r="W59">
        <f>VLOOKUP($A59,[1]List1!$A$1:$F$170,5,0)</f>
        <v>4.726</v>
      </c>
      <c r="X59">
        <f>VLOOKUP($A59,[1]List1!$A$1:$F$170,6,0)</f>
        <v>3.25</v>
      </c>
      <c r="Y59" t="str">
        <f>IFERROR(VLOOKUP($A59,[1]List1!$A$1:$M$170,7,0),"")</f>
        <v/>
      </c>
      <c r="Z59" t="str">
        <f>IFERROR(VLOOKUP($A59,[1]List1!$A$1:$M$170,8,0),"")</f>
        <v/>
      </c>
      <c r="AA59" t="str">
        <f>IFERROR(VLOOKUP($A59,[1]List1!$A$1:$M$170,9,0),"")</f>
        <v/>
      </c>
      <c r="AB59" t="str">
        <f>IFERROR(VLOOKUP($A59,[1]List1!$A$1:$M$170,10,0),"")</f>
        <v/>
      </c>
      <c r="AC59">
        <f>IFERROR(VLOOKUP($A59,[1]List1!$A$1:$M$170,11,0),"")</f>
        <v>5.3</v>
      </c>
      <c r="AD59">
        <f>IFERROR(VLOOKUP($A59,[1]List1!$A$1:$M$170,12,0),"")</f>
        <v>1.4</v>
      </c>
      <c r="AE59">
        <f>IFERROR(VLOOKUP($A59,[1]List1!$A$1:$M$170,13,0),"")</f>
        <v>27.5</v>
      </c>
    </row>
    <row r="60" spans="1:31" x14ac:dyDescent="0.25">
      <c r="A60" s="4">
        <v>39387</v>
      </c>
      <c r="B60">
        <v>5</v>
      </c>
      <c r="C60" s="5">
        <v>4.0940999999999998E-2</v>
      </c>
      <c r="D60" s="6">
        <v>4.1721666666699998E-2</v>
      </c>
      <c r="E60" s="6">
        <v>4.2087666666699997E-2</v>
      </c>
      <c r="F60" s="6">
        <v>4.24103333333E-2</v>
      </c>
      <c r="G60" s="6">
        <v>4.27506666667E-2</v>
      </c>
      <c r="H60" s="6">
        <v>4.3129666666699998E-2</v>
      </c>
      <c r="I60" s="6">
        <v>4.3523666666700003E-2</v>
      </c>
      <c r="J60" s="6">
        <v>4.3919E-2</v>
      </c>
      <c r="K60" s="6">
        <v>4.4315E-2</v>
      </c>
      <c r="L60" s="6">
        <v>4.5133333333300003E-2</v>
      </c>
      <c r="M60" s="6">
        <v>4.6133333333299997E-2</v>
      </c>
      <c r="N60" s="6">
        <v>4.6644999999999999E-2</v>
      </c>
      <c r="O60" s="7">
        <v>4.6331666666700001E-2</v>
      </c>
      <c r="P60" s="8">
        <v>4.6904676181500002E-2</v>
      </c>
      <c r="Q60" s="9">
        <v>-6.21399206723E-3</v>
      </c>
      <c r="R60" s="10">
        <v>-6.0795323900700001E-3</v>
      </c>
      <c r="S60">
        <f>VLOOKUP($A60,[1]List1!$A$1:$F$170,2,0)</f>
        <v>3.83</v>
      </c>
      <c r="T60">
        <f t="shared" si="0"/>
        <v>-0.76900000000000013</v>
      </c>
      <c r="U60">
        <f>VLOOKUP($A60,[1]List1!$A$1:$F$170,3,0)</f>
        <v>4</v>
      </c>
      <c r="V60">
        <f>VLOOKUP($A60,[1]List1!$A$1:$F$170,4,0)</f>
        <v>26.951999999999998</v>
      </c>
      <c r="W60">
        <f>VLOOKUP($A60,[1]List1!$A$1:$F$170,5,0)</f>
        <v>4.5990000000000002</v>
      </c>
      <c r="X60">
        <f>VLOOKUP($A60,[1]List1!$A$1:$F$170,6,0)</f>
        <v>3.25</v>
      </c>
      <c r="Y60" t="str">
        <f>IFERROR(VLOOKUP($A60,[1]List1!$A$1:$M$170,7,0),"")</f>
        <v/>
      </c>
      <c r="Z60" t="str">
        <f>IFERROR(VLOOKUP($A60,[1]List1!$A$1:$M$170,8,0),"")</f>
        <v/>
      </c>
      <c r="AA60" t="str">
        <f>IFERROR(VLOOKUP($A60,[1]List1!$A$1:$M$170,9,0),"")</f>
        <v/>
      </c>
      <c r="AB60" t="str">
        <f>IFERROR(VLOOKUP($A60,[1]List1!$A$1:$M$170,10,0),"")</f>
        <v/>
      </c>
      <c r="AC60">
        <f>IFERROR(VLOOKUP($A60,[1]List1!$A$1:$M$170,11,0),"")</f>
        <v>5.3</v>
      </c>
      <c r="AD60">
        <f>IFERROR(VLOOKUP($A60,[1]List1!$A$1:$M$170,12,0),"")</f>
        <v>0.7</v>
      </c>
      <c r="AE60">
        <f>IFERROR(VLOOKUP($A60,[1]List1!$A$1:$M$170,13,0),"")</f>
        <v>27.5</v>
      </c>
    </row>
    <row r="61" spans="1:31" x14ac:dyDescent="0.25">
      <c r="A61" s="4">
        <v>39417</v>
      </c>
      <c r="B61">
        <v>5</v>
      </c>
      <c r="C61" s="5">
        <v>4.1935483870999997E-2</v>
      </c>
      <c r="D61" s="6">
        <v>4.2177419354800003E-2</v>
      </c>
      <c r="E61" s="6">
        <v>4.2548709677400001E-2</v>
      </c>
      <c r="F61" s="6">
        <v>4.2945161290300002E-2</v>
      </c>
      <c r="G61" s="6">
        <v>4.33609677419E-2</v>
      </c>
      <c r="H61" s="6">
        <v>4.3784516129000001E-2</v>
      </c>
      <c r="I61" s="6">
        <v>4.4212903225800002E-2</v>
      </c>
      <c r="J61" s="6">
        <v>4.4651290322599999E-2</v>
      </c>
      <c r="K61" s="6">
        <v>4.5130967741900001E-2</v>
      </c>
      <c r="L61" s="6">
        <v>4.6004838709699999E-2</v>
      </c>
      <c r="M61" s="6">
        <v>4.7074193548399999E-2</v>
      </c>
      <c r="N61" s="6">
        <v>4.7601612903200002E-2</v>
      </c>
      <c r="O61" s="7">
        <v>4.7403225806499999E-2</v>
      </c>
      <c r="P61" s="8">
        <v>4.80551939222E-2</v>
      </c>
      <c r="Q61" s="9">
        <v>-6.1477595360899997E-3</v>
      </c>
      <c r="R61" s="10">
        <v>-7.6730013797500001E-3</v>
      </c>
      <c r="S61">
        <f>VLOOKUP($A61,[1]List1!$A$1:$F$170,2,0)</f>
        <v>4.2</v>
      </c>
      <c r="T61">
        <f t="shared" si="0"/>
        <v>-0.49199999999999999</v>
      </c>
      <c r="U61">
        <f>VLOOKUP($A61,[1]List1!$A$1:$F$170,3,0)</f>
        <v>5</v>
      </c>
      <c r="V61">
        <f>VLOOKUP($A61,[1]List1!$A$1:$F$170,4,0)</f>
        <v>26.236999999999998</v>
      </c>
      <c r="W61">
        <f>VLOOKUP($A61,[1]List1!$A$1:$F$170,5,0)</f>
        <v>4.6920000000000002</v>
      </c>
      <c r="X61">
        <f>VLOOKUP($A61,[1]List1!$A$1:$F$170,6,0)</f>
        <v>3.5</v>
      </c>
      <c r="Y61" t="str">
        <f>IFERROR(VLOOKUP($A61,[1]List1!$A$1:$M$170,7,0),"")</f>
        <v/>
      </c>
      <c r="Z61" t="str">
        <f>IFERROR(VLOOKUP($A61,[1]List1!$A$1:$M$170,8,0),"")</f>
        <v/>
      </c>
      <c r="AA61" t="str">
        <f>IFERROR(VLOOKUP($A61,[1]List1!$A$1:$M$170,9,0),"")</f>
        <v/>
      </c>
      <c r="AB61" t="str">
        <f>IFERROR(VLOOKUP($A61,[1]List1!$A$1:$M$170,10,0),"")</f>
        <v/>
      </c>
      <c r="AC61">
        <f>IFERROR(VLOOKUP($A61,[1]List1!$A$1:$M$170,11,0),"")</f>
        <v>5.3</v>
      </c>
      <c r="AD61">
        <f>IFERROR(VLOOKUP($A61,[1]List1!$A$1:$M$170,12,0),"")</f>
        <v>0.4</v>
      </c>
      <c r="AE61">
        <f>IFERROR(VLOOKUP($A61,[1]List1!$A$1:$M$170,13,0),"")</f>
        <v>27.5</v>
      </c>
    </row>
    <row r="62" spans="1:31" x14ac:dyDescent="0.25">
      <c r="A62" s="4">
        <v>39448</v>
      </c>
      <c r="B62">
        <v>5</v>
      </c>
      <c r="C62" s="5">
        <v>4.1091290322599998E-2</v>
      </c>
      <c r="D62" s="6">
        <v>4.1370967741900001E-2</v>
      </c>
      <c r="E62" s="6">
        <v>4.1780967741900002E-2</v>
      </c>
      <c r="F62" s="6">
        <v>4.2232580645200003E-2</v>
      </c>
      <c r="G62" s="6">
        <v>4.2643870967699997E-2</v>
      </c>
      <c r="H62" s="6">
        <v>4.3150645161300002E-2</v>
      </c>
      <c r="I62" s="6">
        <v>4.3614838709700003E-2</v>
      </c>
      <c r="J62" s="6">
        <v>4.4103548387099997E-2</v>
      </c>
      <c r="K62" s="6">
        <v>4.45903225806E-2</v>
      </c>
      <c r="L62" s="6">
        <v>4.5408064516100001E-2</v>
      </c>
      <c r="M62" s="6">
        <v>4.6477419354800001E-2</v>
      </c>
      <c r="N62" s="6">
        <v>4.7025806451599997E-2</v>
      </c>
      <c r="O62" s="7">
        <v>4.6616129032300002E-2</v>
      </c>
      <c r="P62" s="8">
        <v>4.7379487156200002E-2</v>
      </c>
      <c r="Q62" s="9">
        <v>-6.7038532480199996E-3</v>
      </c>
      <c r="R62" s="10">
        <v>-7.1207273807299999E-3</v>
      </c>
      <c r="S62">
        <f>VLOOKUP($A62,[1]List1!$A$1:$F$170,2,0)</f>
        <v>4.2</v>
      </c>
      <c r="T62">
        <f t="shared" si="0"/>
        <v>-0.54499999999999993</v>
      </c>
      <c r="U62">
        <f>VLOOKUP($A62,[1]List1!$A$1:$F$170,3,0)</f>
        <v>5.4</v>
      </c>
      <c r="V62">
        <f>VLOOKUP($A62,[1]List1!$A$1:$F$170,4,0)</f>
        <v>26.545000000000002</v>
      </c>
      <c r="W62">
        <f>VLOOKUP($A62,[1]List1!$A$1:$F$170,5,0)</f>
        <v>4.7450000000000001</v>
      </c>
      <c r="X62">
        <f>VLOOKUP($A62,[1]List1!$A$1:$F$170,6,0)</f>
        <v>3.5</v>
      </c>
      <c r="Y62" t="str">
        <f>IFERROR(VLOOKUP($A62,[1]List1!$A$1:$M$170,7,0),"")</f>
        <v/>
      </c>
      <c r="Z62" t="str">
        <f>IFERROR(VLOOKUP($A62,[1]List1!$A$1:$M$170,8,0),"")</f>
        <v/>
      </c>
      <c r="AA62" t="str">
        <f>IFERROR(VLOOKUP($A62,[1]List1!$A$1:$M$170,9,0),"")</f>
        <v/>
      </c>
      <c r="AB62" t="str">
        <f>IFERROR(VLOOKUP($A62,[1]List1!$A$1:$M$170,10,0),"")</f>
        <v/>
      </c>
      <c r="AC62">
        <f>IFERROR(VLOOKUP($A62,[1]List1!$A$1:$M$170,11,0),"")</f>
        <v>5.2</v>
      </c>
      <c r="AD62">
        <f>IFERROR(VLOOKUP($A62,[1]List1!$A$1:$M$170,12,0),"")</f>
        <v>1.7</v>
      </c>
      <c r="AE62">
        <f>IFERROR(VLOOKUP($A62,[1]List1!$A$1:$M$170,13,0),"")</f>
        <v>26</v>
      </c>
    </row>
    <row r="63" spans="1:31" x14ac:dyDescent="0.25">
      <c r="A63" s="4">
        <v>39479</v>
      </c>
      <c r="B63">
        <v>5</v>
      </c>
      <c r="C63" s="5">
        <v>3.9315172413799997E-2</v>
      </c>
      <c r="D63" s="6">
        <v>3.9661724137899999E-2</v>
      </c>
      <c r="E63" s="6">
        <v>4.02975862069E-2</v>
      </c>
      <c r="F63" s="6">
        <v>4.0942068965499998E-2</v>
      </c>
      <c r="G63" s="6">
        <v>4.1568275862099997E-2</v>
      </c>
      <c r="H63" s="6">
        <v>4.2251034482800001E-2</v>
      </c>
      <c r="I63" s="6">
        <v>4.2931724137900001E-2</v>
      </c>
      <c r="J63" s="6">
        <v>4.3648965517200003E-2</v>
      </c>
      <c r="K63" s="6">
        <v>4.4382068965500003E-2</v>
      </c>
      <c r="L63" s="6">
        <v>4.5659655172399997E-2</v>
      </c>
      <c r="M63" s="6">
        <v>4.6799310344799998E-2</v>
      </c>
      <c r="N63" s="6">
        <v>4.7146551724099997E-2</v>
      </c>
      <c r="O63" s="7">
        <v>4.7175862068999999E-2</v>
      </c>
      <c r="P63" s="8">
        <v>4.8006204721199999E-2</v>
      </c>
      <c r="Q63" s="9">
        <v>-9.6632048278699999E-3</v>
      </c>
      <c r="R63" s="10">
        <v>-9.1521502082800004E-3</v>
      </c>
      <c r="S63">
        <f>VLOOKUP($A63,[1]List1!$A$1:$F$170,2,0)</f>
        <v>4.08</v>
      </c>
      <c r="T63">
        <f t="shared" si="0"/>
        <v>-0.23599999999999977</v>
      </c>
      <c r="U63">
        <f>VLOOKUP($A63,[1]List1!$A$1:$F$170,3,0)</f>
        <v>7.5</v>
      </c>
      <c r="V63">
        <f>VLOOKUP($A63,[1]List1!$A$1:$F$170,4,0)</f>
        <v>26.021999999999998</v>
      </c>
      <c r="W63">
        <f>VLOOKUP($A63,[1]List1!$A$1:$F$170,5,0)</f>
        <v>4.3159999999999998</v>
      </c>
      <c r="X63">
        <f>VLOOKUP($A63,[1]List1!$A$1:$F$170,6,0)</f>
        <v>3.5</v>
      </c>
      <c r="Y63" t="str">
        <f>IFERROR(VLOOKUP($A63,[1]List1!$A$1:$M$170,7,0),"")</f>
        <v/>
      </c>
      <c r="Z63" t="str">
        <f>IFERROR(VLOOKUP($A63,[1]List1!$A$1:$M$170,8,0),"")</f>
        <v/>
      </c>
      <c r="AA63" t="str">
        <f>IFERROR(VLOOKUP($A63,[1]List1!$A$1:$M$170,9,0),"")</f>
        <v/>
      </c>
      <c r="AB63" t="str">
        <f>IFERROR(VLOOKUP($A63,[1]List1!$A$1:$M$170,10,0),"")</f>
        <v/>
      </c>
      <c r="AC63">
        <f>IFERROR(VLOOKUP($A63,[1]List1!$A$1:$M$170,11,0),"")</f>
        <v>5.2</v>
      </c>
      <c r="AD63">
        <f>IFERROR(VLOOKUP($A63,[1]List1!$A$1:$M$170,12,0),"")</f>
        <v>1</v>
      </c>
      <c r="AE63">
        <f>IFERROR(VLOOKUP($A63,[1]List1!$A$1:$M$170,13,0),"")</f>
        <v>26</v>
      </c>
    </row>
    <row r="64" spans="1:31" x14ac:dyDescent="0.25">
      <c r="A64" s="4">
        <v>39508</v>
      </c>
      <c r="B64">
        <v>5</v>
      </c>
      <c r="C64" s="5">
        <v>4.07161290323E-2</v>
      </c>
      <c r="D64" s="6">
        <v>4.0869354838700002E-2</v>
      </c>
      <c r="E64" s="6">
        <v>4.1179032258099997E-2</v>
      </c>
      <c r="F64" s="6">
        <v>4.1561290322600003E-2</v>
      </c>
      <c r="G64" s="6">
        <v>4.2012903225800001E-2</v>
      </c>
      <c r="H64" s="6">
        <v>4.2493548387099997E-2</v>
      </c>
      <c r="I64" s="6">
        <v>4.3074193548400003E-2</v>
      </c>
      <c r="J64" s="6">
        <v>4.3643548387100002E-2</v>
      </c>
      <c r="K64" s="6">
        <v>4.4262903225800003E-2</v>
      </c>
      <c r="L64" s="6">
        <v>4.5420967741899999E-2</v>
      </c>
      <c r="M64" s="6">
        <v>4.6387096774199998E-2</v>
      </c>
      <c r="N64" s="6">
        <v>4.6940322580599998E-2</v>
      </c>
      <c r="O64" s="7">
        <v>4.6924193548400002E-2</v>
      </c>
      <c r="P64" s="8">
        <v>4.76715966518E-2</v>
      </c>
      <c r="Q64" s="9">
        <v>-6.7312334250900002E-3</v>
      </c>
      <c r="R64" s="10">
        <v>-9.5866053271799999E-3</v>
      </c>
      <c r="S64">
        <f>VLOOKUP($A64,[1]List1!$A$1:$F$170,2,0)</f>
        <v>4.13</v>
      </c>
      <c r="T64">
        <f t="shared" si="0"/>
        <v>-0.25199999999999978</v>
      </c>
      <c r="U64">
        <f>VLOOKUP($A64,[1]List1!$A$1:$F$170,3,0)</f>
        <v>7.5</v>
      </c>
      <c r="V64">
        <f>VLOOKUP($A64,[1]List1!$A$1:$F$170,4,0)</f>
        <v>25.11</v>
      </c>
      <c r="W64">
        <f>VLOOKUP($A64,[1]List1!$A$1:$F$170,5,0)</f>
        <v>4.3819999999999997</v>
      </c>
      <c r="X64">
        <f>VLOOKUP($A64,[1]List1!$A$1:$F$170,6,0)</f>
        <v>3.75</v>
      </c>
      <c r="Y64" t="str">
        <f>IFERROR(VLOOKUP($A64,[1]List1!$A$1:$M$170,7,0),"")</f>
        <v/>
      </c>
      <c r="Z64" t="str">
        <f>IFERROR(VLOOKUP($A64,[1]List1!$A$1:$M$170,8,0),"")</f>
        <v/>
      </c>
      <c r="AA64" t="str">
        <f>IFERROR(VLOOKUP($A64,[1]List1!$A$1:$M$170,9,0),"")</f>
        <v/>
      </c>
      <c r="AB64" t="str">
        <f>IFERROR(VLOOKUP($A64,[1]List1!$A$1:$M$170,10,0),"")</f>
        <v/>
      </c>
      <c r="AC64">
        <f>IFERROR(VLOOKUP($A64,[1]List1!$A$1:$M$170,11,0),"")</f>
        <v>5.2</v>
      </c>
      <c r="AD64">
        <f>IFERROR(VLOOKUP($A64,[1]List1!$A$1:$M$170,12,0),"")</f>
        <v>-0.1</v>
      </c>
      <c r="AE64">
        <f>IFERROR(VLOOKUP($A64,[1]List1!$A$1:$M$170,13,0),"")</f>
        <v>26</v>
      </c>
    </row>
    <row r="65" spans="1:31" x14ac:dyDescent="0.25">
      <c r="A65" s="4">
        <v>39539</v>
      </c>
      <c r="B65">
        <v>5</v>
      </c>
      <c r="C65" s="5">
        <v>4.0976666666700003E-2</v>
      </c>
      <c r="D65" s="6">
        <v>4.10433333333E-2</v>
      </c>
      <c r="E65" s="6">
        <v>4.1294999999999998E-2</v>
      </c>
      <c r="F65" s="6">
        <v>4.1528333333299999E-2</v>
      </c>
      <c r="G65" s="6">
        <v>4.1796666666699997E-2</v>
      </c>
      <c r="H65" s="6">
        <v>4.2261666666699997E-2</v>
      </c>
      <c r="I65" s="6">
        <v>4.2805000000000003E-2</v>
      </c>
      <c r="J65" s="6">
        <v>4.3490000000000001E-2</v>
      </c>
      <c r="K65" s="6">
        <v>4.4240000000000002E-2</v>
      </c>
      <c r="L65" s="6">
        <v>4.5438333333300003E-2</v>
      </c>
      <c r="M65" s="6">
        <v>4.6580000000000003E-2</v>
      </c>
      <c r="N65" s="6">
        <v>4.7131666666700003E-2</v>
      </c>
      <c r="O65" s="7">
        <v>4.6765000000000001E-2</v>
      </c>
      <c r="P65" s="8">
        <v>4.78038250012E-2</v>
      </c>
      <c r="Q65" s="9">
        <v>-5.9924723723799997E-3</v>
      </c>
      <c r="R65" s="10">
        <v>-1.08454546827E-2</v>
      </c>
      <c r="S65">
        <f>VLOOKUP($A65,[1]List1!$A$1:$F$170,2,0)</f>
        <v>4.32</v>
      </c>
      <c r="T65">
        <f t="shared" si="0"/>
        <v>-0.40499999999999936</v>
      </c>
      <c r="U65">
        <f>VLOOKUP($A65,[1]List1!$A$1:$F$170,3,0)</f>
        <v>7.1</v>
      </c>
      <c r="V65">
        <f>VLOOKUP($A65,[1]List1!$A$1:$F$170,4,0)</f>
        <v>25.236999999999998</v>
      </c>
      <c r="W65">
        <f>VLOOKUP($A65,[1]List1!$A$1:$F$170,5,0)</f>
        <v>4.7249999999999996</v>
      </c>
      <c r="X65">
        <f>VLOOKUP($A65,[1]List1!$A$1:$F$170,6,0)</f>
        <v>3.75</v>
      </c>
      <c r="Y65" t="str">
        <f>IFERROR(VLOOKUP($A65,[1]List1!$A$1:$M$170,7,0),"")</f>
        <v/>
      </c>
      <c r="Z65" t="str">
        <f>IFERROR(VLOOKUP($A65,[1]List1!$A$1:$M$170,8,0),"")</f>
        <v/>
      </c>
      <c r="AA65" t="str">
        <f>IFERROR(VLOOKUP($A65,[1]List1!$A$1:$M$170,9,0),"")</f>
        <v/>
      </c>
      <c r="AB65" t="str">
        <f>IFERROR(VLOOKUP($A65,[1]List1!$A$1:$M$170,10,0),"")</f>
        <v/>
      </c>
      <c r="AC65">
        <f>IFERROR(VLOOKUP($A65,[1]List1!$A$1:$M$170,11,0),"")</f>
        <v>4</v>
      </c>
      <c r="AD65">
        <f>IFERROR(VLOOKUP($A65,[1]List1!$A$1:$M$170,12,0),"")</f>
        <v>-1.6</v>
      </c>
      <c r="AE65">
        <f>IFERROR(VLOOKUP($A65,[1]List1!$A$1:$M$170,13,0),"")</f>
        <v>26</v>
      </c>
    </row>
    <row r="66" spans="1:31" x14ac:dyDescent="0.25">
      <c r="A66" s="4">
        <v>39569</v>
      </c>
      <c r="B66">
        <v>5</v>
      </c>
      <c r="C66" s="5">
        <v>4.2049999999999997E-2</v>
      </c>
      <c r="D66" s="6">
        <v>4.2043870967700001E-2</v>
      </c>
      <c r="E66" s="6">
        <v>4.2178387096800003E-2</v>
      </c>
      <c r="F66" s="6">
        <v>4.2341612903200002E-2</v>
      </c>
      <c r="G66" s="6">
        <v>4.24812903226E-2</v>
      </c>
      <c r="H66" s="6">
        <v>4.28261290323E-2</v>
      </c>
      <c r="I66" s="6">
        <v>4.3373870967699998E-2</v>
      </c>
      <c r="J66" s="6">
        <v>4.4009677419399998E-2</v>
      </c>
      <c r="K66" s="6">
        <v>4.4810322580599998E-2</v>
      </c>
      <c r="L66" s="6">
        <v>4.5982258064500001E-2</v>
      </c>
      <c r="M66" s="6">
        <v>4.7103225806499997E-2</v>
      </c>
      <c r="N66" s="6">
        <v>4.7591935483899998E-2</v>
      </c>
      <c r="O66" s="7">
        <v>4.7264516128999998E-2</v>
      </c>
      <c r="P66" s="8">
        <v>4.8296991464600002E-2</v>
      </c>
      <c r="Q66" s="9">
        <v>-4.9182519093699997E-3</v>
      </c>
      <c r="R66" s="10">
        <v>-1.1199155043599999E-2</v>
      </c>
      <c r="S66">
        <f>VLOOKUP($A66,[1]List1!$A$1:$F$170,2,0)</f>
        <v>4.2699999999999996</v>
      </c>
      <c r="T66">
        <f t="shared" si="0"/>
        <v>-0.6850000000000005</v>
      </c>
      <c r="U66">
        <f>VLOOKUP($A66,[1]List1!$A$1:$F$170,3,0)</f>
        <v>6.8</v>
      </c>
      <c r="V66">
        <f>VLOOKUP($A66,[1]List1!$A$1:$F$170,4,0)</f>
        <v>25.242999999999999</v>
      </c>
      <c r="W66">
        <f>VLOOKUP($A66,[1]List1!$A$1:$F$170,5,0)</f>
        <v>4.9550000000000001</v>
      </c>
      <c r="X66">
        <f>VLOOKUP($A66,[1]List1!$A$1:$F$170,6,0)</f>
        <v>3.75</v>
      </c>
      <c r="Y66" t="str">
        <f>IFERROR(VLOOKUP($A66,[1]List1!$A$1:$M$170,7,0),"")</f>
        <v/>
      </c>
      <c r="Z66" t="str">
        <f>IFERROR(VLOOKUP($A66,[1]List1!$A$1:$M$170,8,0),"")</f>
        <v/>
      </c>
      <c r="AA66" t="str">
        <f>IFERROR(VLOOKUP($A66,[1]List1!$A$1:$M$170,9,0),"")</f>
        <v/>
      </c>
      <c r="AB66" t="str">
        <f>IFERROR(VLOOKUP($A66,[1]List1!$A$1:$M$170,10,0),"")</f>
        <v/>
      </c>
      <c r="AC66">
        <f>IFERROR(VLOOKUP($A66,[1]List1!$A$1:$M$170,11,0),"")</f>
        <v>4</v>
      </c>
      <c r="AD66">
        <f>IFERROR(VLOOKUP($A66,[1]List1!$A$1:$M$170,12,0),"")</f>
        <v>0.7</v>
      </c>
      <c r="AE66">
        <f>IFERROR(VLOOKUP($A66,[1]List1!$A$1:$M$170,13,0),"")</f>
        <v>26</v>
      </c>
    </row>
    <row r="67" spans="1:31" x14ac:dyDescent="0.25">
      <c r="A67" s="4">
        <v>39600</v>
      </c>
      <c r="B67">
        <v>5</v>
      </c>
      <c r="C67" s="5">
        <v>4.5813E-2</v>
      </c>
      <c r="D67" s="6">
        <v>4.6035333333300003E-2</v>
      </c>
      <c r="E67" s="6">
        <v>4.6195333333299997E-2</v>
      </c>
      <c r="F67" s="6">
        <v>4.6343000000000002E-2</v>
      </c>
      <c r="G67" s="6">
        <v>4.6462999999999997E-2</v>
      </c>
      <c r="H67" s="6">
        <v>4.6574333333300001E-2</v>
      </c>
      <c r="I67" s="6">
        <v>4.6830666666700001E-2</v>
      </c>
      <c r="J67" s="6">
        <v>4.7173666666699997E-2</v>
      </c>
      <c r="K67" s="6">
        <v>4.7577666666699998E-2</v>
      </c>
      <c r="L67" s="6">
        <v>4.8355000000000002E-2</v>
      </c>
      <c r="M67" s="6">
        <v>4.9028333333299999E-2</v>
      </c>
      <c r="N67" s="6">
        <v>4.8750000000000002E-2</v>
      </c>
      <c r="O67" s="7">
        <v>4.845E-2</v>
      </c>
      <c r="P67" s="8">
        <v>4.9111549730600002E-2</v>
      </c>
      <c r="Q67" s="9">
        <v>-3.28164187642E-3</v>
      </c>
      <c r="R67" s="10">
        <v>-4.2044507954399997E-3</v>
      </c>
      <c r="S67">
        <f>VLOOKUP($A67,[1]List1!$A$1:$F$170,2,0)</f>
        <v>4.25</v>
      </c>
      <c r="T67">
        <f t="shared" ref="T67:T130" si="1">S67-W67</f>
        <v>-0.84700000000000042</v>
      </c>
      <c r="U67">
        <f>VLOOKUP($A67,[1]List1!$A$1:$F$170,3,0)</f>
        <v>6.8</v>
      </c>
      <c r="V67">
        <f>VLOOKUP($A67,[1]List1!$A$1:$F$170,4,0)</f>
        <v>25.033000000000001</v>
      </c>
      <c r="W67">
        <f>VLOOKUP($A67,[1]List1!$A$1:$F$170,5,0)</f>
        <v>5.0970000000000004</v>
      </c>
      <c r="X67">
        <f>VLOOKUP($A67,[1]List1!$A$1:$F$170,6,0)</f>
        <v>3.75</v>
      </c>
      <c r="Y67" t="str">
        <f>IFERROR(VLOOKUP($A67,[1]List1!$A$1:$M$170,7,0),"")</f>
        <v/>
      </c>
      <c r="Z67" t="str">
        <f>IFERROR(VLOOKUP($A67,[1]List1!$A$1:$M$170,8,0),"")</f>
        <v/>
      </c>
      <c r="AA67" t="str">
        <f>IFERROR(VLOOKUP($A67,[1]List1!$A$1:$M$170,9,0),"")</f>
        <v/>
      </c>
      <c r="AB67" t="str">
        <f>IFERROR(VLOOKUP($A67,[1]List1!$A$1:$M$170,10,0),"")</f>
        <v/>
      </c>
      <c r="AC67">
        <f>IFERROR(VLOOKUP($A67,[1]List1!$A$1:$M$170,11,0),"")</f>
        <v>4</v>
      </c>
      <c r="AD67">
        <f>IFERROR(VLOOKUP($A67,[1]List1!$A$1:$M$170,12,0),"")</f>
        <v>-0.3</v>
      </c>
      <c r="AE67">
        <f>IFERROR(VLOOKUP($A67,[1]List1!$A$1:$M$170,13,0),"")</f>
        <v>26</v>
      </c>
    </row>
    <row r="68" spans="1:31" x14ac:dyDescent="0.25">
      <c r="A68" s="4">
        <v>39630</v>
      </c>
      <c r="B68">
        <v>5</v>
      </c>
      <c r="C68" s="5">
        <v>4.2537741935500001E-2</v>
      </c>
      <c r="D68" s="6">
        <v>4.3054193548399997E-2</v>
      </c>
      <c r="E68" s="6">
        <v>4.3448064516099998E-2</v>
      </c>
      <c r="F68" s="6">
        <v>4.3852903225800002E-2</v>
      </c>
      <c r="G68" s="6">
        <v>4.4200000000000003E-2</v>
      </c>
      <c r="H68" s="6">
        <v>4.46361290323E-2</v>
      </c>
      <c r="I68" s="6">
        <v>4.5042580645200003E-2</v>
      </c>
      <c r="J68" s="6">
        <v>4.5537096774200002E-2</v>
      </c>
      <c r="K68" s="6">
        <v>4.6071290322600003E-2</v>
      </c>
      <c r="L68" s="6">
        <v>4.6924193548400002E-2</v>
      </c>
      <c r="M68" s="6">
        <v>4.7845161290300003E-2</v>
      </c>
      <c r="N68" s="6">
        <v>4.7940322580599999E-2</v>
      </c>
      <c r="O68" s="7">
        <v>4.6893548387099998E-2</v>
      </c>
      <c r="P68" s="8">
        <v>4.79993455466E-2</v>
      </c>
      <c r="Q68" s="9">
        <v>-6.6678544912099997E-3</v>
      </c>
      <c r="R68" s="10">
        <v>-4.2486101496800001E-3</v>
      </c>
      <c r="S68">
        <f>VLOOKUP($A68,[1]List1!$A$1:$F$170,2,0)</f>
        <v>4.46</v>
      </c>
      <c r="T68">
        <f t="shared" si="1"/>
        <v>-0.92999999999999972</v>
      </c>
      <c r="U68">
        <f>VLOOKUP($A68,[1]List1!$A$1:$F$170,3,0)</f>
        <v>6.7</v>
      </c>
      <c r="V68">
        <f>VLOOKUP($A68,[1]List1!$A$1:$F$170,4,0)</f>
        <v>23.884</v>
      </c>
      <c r="W68">
        <f>VLOOKUP($A68,[1]List1!$A$1:$F$170,5,0)</f>
        <v>5.39</v>
      </c>
      <c r="X68">
        <f>VLOOKUP($A68,[1]List1!$A$1:$F$170,6,0)</f>
        <v>3.75</v>
      </c>
      <c r="Y68" t="str">
        <f>IFERROR(VLOOKUP($A68,[1]List1!$A$1:$M$170,7,0),"")</f>
        <v/>
      </c>
      <c r="Z68" t="str">
        <f>IFERROR(VLOOKUP($A68,[1]List1!$A$1:$M$170,8,0),"")</f>
        <v/>
      </c>
      <c r="AA68" t="str">
        <f>IFERROR(VLOOKUP($A68,[1]List1!$A$1:$M$170,9,0),"")</f>
        <v/>
      </c>
      <c r="AB68" t="str">
        <f>IFERROR(VLOOKUP($A68,[1]List1!$A$1:$M$170,10,0),"")</f>
        <v/>
      </c>
      <c r="AC68">
        <f>IFERROR(VLOOKUP($A68,[1]List1!$A$1:$M$170,11,0),"")</f>
        <v>3.9</v>
      </c>
      <c r="AD68">
        <f>IFERROR(VLOOKUP($A68,[1]List1!$A$1:$M$170,12,0),"")</f>
        <v>-1.1000000000000001</v>
      </c>
      <c r="AE68">
        <f>IFERROR(VLOOKUP($A68,[1]List1!$A$1:$M$170,13,0),"")</f>
        <v>26</v>
      </c>
    </row>
    <row r="69" spans="1:31" x14ac:dyDescent="0.25">
      <c r="A69" s="4">
        <v>39661</v>
      </c>
      <c r="B69">
        <v>5</v>
      </c>
      <c r="C69" s="5">
        <v>3.7490000000000002E-2</v>
      </c>
      <c r="D69" s="6">
        <v>3.8095806451600003E-2</v>
      </c>
      <c r="E69" s="6">
        <v>3.86083870968E-2</v>
      </c>
      <c r="F69" s="6">
        <v>3.91416129032E-2</v>
      </c>
      <c r="G69" s="6">
        <v>3.9658064516100003E-2</v>
      </c>
      <c r="H69" s="6">
        <v>4.0248387096800002E-2</v>
      </c>
      <c r="I69" s="6">
        <v>4.0934516129000002E-2</v>
      </c>
      <c r="J69" s="6">
        <v>4.1723225806500001E-2</v>
      </c>
      <c r="K69" s="6">
        <v>4.2491612903199999E-2</v>
      </c>
      <c r="L69" s="6">
        <v>4.3627419354800002E-2</v>
      </c>
      <c r="M69" s="6">
        <v>4.4866129032300001E-2</v>
      </c>
      <c r="N69" s="6">
        <v>4.5082258064500003E-2</v>
      </c>
      <c r="O69" s="7">
        <v>4.4558064516099997E-2</v>
      </c>
      <c r="P69" s="8">
        <v>4.5671089292700001E-2</v>
      </c>
      <c r="Q69" s="9">
        <v>-9.2244143208299999E-3</v>
      </c>
      <c r="R69" s="10">
        <v>-8.0636567510000007E-3</v>
      </c>
      <c r="S69">
        <f>VLOOKUP($A69,[1]List1!$A$1:$F$170,2,0)</f>
        <v>4</v>
      </c>
      <c r="T69">
        <f t="shared" si="1"/>
        <v>-1.3659999999999997</v>
      </c>
      <c r="U69">
        <f>VLOOKUP($A69,[1]List1!$A$1:$F$170,3,0)</f>
        <v>6.9</v>
      </c>
      <c r="V69">
        <f>VLOOKUP($A69,[1]List1!$A$1:$F$170,4,0)</f>
        <v>23.957000000000001</v>
      </c>
      <c r="W69">
        <f>VLOOKUP($A69,[1]List1!$A$1:$F$170,5,0)</f>
        <v>5.3659999999999997</v>
      </c>
      <c r="X69">
        <f>VLOOKUP($A69,[1]List1!$A$1:$F$170,6,0)</f>
        <v>3.75</v>
      </c>
      <c r="Y69" t="str">
        <f>IFERROR(VLOOKUP($A69,[1]List1!$A$1:$M$170,7,0),"")</f>
        <v/>
      </c>
      <c r="Z69" t="str">
        <f>IFERROR(VLOOKUP($A69,[1]List1!$A$1:$M$170,8,0),"")</f>
        <v/>
      </c>
      <c r="AA69" t="str">
        <f>IFERROR(VLOOKUP($A69,[1]List1!$A$1:$M$170,9,0),"")</f>
        <v/>
      </c>
      <c r="AB69" t="str">
        <f>IFERROR(VLOOKUP($A69,[1]List1!$A$1:$M$170,10,0),"")</f>
        <v/>
      </c>
      <c r="AC69">
        <f>IFERROR(VLOOKUP($A69,[1]List1!$A$1:$M$170,11,0),"")</f>
        <v>3.9</v>
      </c>
      <c r="AD69">
        <f>IFERROR(VLOOKUP($A69,[1]List1!$A$1:$M$170,12,0),"")</f>
        <v>-2.5</v>
      </c>
      <c r="AE69">
        <f>IFERROR(VLOOKUP($A69,[1]List1!$A$1:$M$170,13,0),"")</f>
        <v>26</v>
      </c>
    </row>
    <row r="70" spans="1:31" x14ac:dyDescent="0.25">
      <c r="A70" s="4">
        <v>39692</v>
      </c>
      <c r="B70">
        <v>5</v>
      </c>
      <c r="C70" s="5">
        <v>3.6141666666699997E-2</v>
      </c>
      <c r="D70" s="6">
        <v>3.6390333333300003E-2</v>
      </c>
      <c r="E70" s="6">
        <v>3.6609999999999997E-2</v>
      </c>
      <c r="F70" s="6">
        <v>3.6808333333299997E-2</v>
      </c>
      <c r="G70" s="6">
        <v>3.7169333333299998E-2</v>
      </c>
      <c r="H70" s="6">
        <v>3.7633666666699997E-2</v>
      </c>
      <c r="I70" s="6">
        <v>3.8404000000000001E-2</v>
      </c>
      <c r="J70" s="6">
        <v>3.9293000000000002E-2</v>
      </c>
      <c r="K70" s="6">
        <v>4.02666666667E-2</v>
      </c>
      <c r="L70" s="6">
        <v>4.15983333333E-2</v>
      </c>
      <c r="M70" s="6">
        <v>4.2768333333299997E-2</v>
      </c>
      <c r="N70" s="6">
        <v>4.30833333333E-2</v>
      </c>
      <c r="O70" s="7">
        <v>4.2883333333300001E-2</v>
      </c>
      <c r="P70" s="8">
        <v>4.4051117865499999E-2</v>
      </c>
      <c r="Q70" s="9">
        <v>-7.23862174778E-3</v>
      </c>
      <c r="R70" s="10">
        <v>-1.1872337382500001E-2</v>
      </c>
      <c r="S70">
        <f>VLOOKUP($A70,[1]List1!$A$1:$F$170,2,0)</f>
        <v>3.8</v>
      </c>
      <c r="T70">
        <f t="shared" si="1"/>
        <v>-1.5350000000000001</v>
      </c>
      <c r="U70">
        <f>VLOOKUP($A70,[1]List1!$A$1:$F$170,3,0)</f>
        <v>6.5</v>
      </c>
      <c r="V70">
        <f>VLOOKUP($A70,[1]List1!$A$1:$F$170,4,0)</f>
        <v>24.795000000000002</v>
      </c>
      <c r="W70">
        <f>VLOOKUP($A70,[1]List1!$A$1:$F$170,5,0)</f>
        <v>5.335</v>
      </c>
      <c r="X70">
        <f>VLOOKUP($A70,[1]List1!$A$1:$F$170,6,0)</f>
        <v>3.5</v>
      </c>
      <c r="Y70" t="str">
        <f>IFERROR(VLOOKUP($A70,[1]List1!$A$1:$M$170,7,0),"")</f>
        <v/>
      </c>
      <c r="Z70" t="str">
        <f>IFERROR(VLOOKUP($A70,[1]List1!$A$1:$M$170,8,0),"")</f>
        <v/>
      </c>
      <c r="AA70" t="str">
        <f>IFERROR(VLOOKUP($A70,[1]List1!$A$1:$M$170,9,0),"")</f>
        <v/>
      </c>
      <c r="AB70" t="str">
        <f>IFERROR(VLOOKUP($A70,[1]List1!$A$1:$M$170,10,0),"")</f>
        <v/>
      </c>
      <c r="AC70">
        <f>IFERROR(VLOOKUP($A70,[1]List1!$A$1:$M$170,11,0),"")</f>
        <v>3.9</v>
      </c>
      <c r="AD70">
        <f>IFERROR(VLOOKUP($A70,[1]List1!$A$1:$M$170,12,0),"")</f>
        <v>-3</v>
      </c>
      <c r="AE70">
        <f>IFERROR(VLOOKUP($A70,[1]List1!$A$1:$M$170,13,0),"")</f>
        <v>26</v>
      </c>
    </row>
    <row r="71" spans="1:31" x14ac:dyDescent="0.25">
      <c r="A71" s="4">
        <v>39722</v>
      </c>
      <c r="B71">
        <v>5</v>
      </c>
      <c r="C71" s="5">
        <v>3.5655483871000003E-2</v>
      </c>
      <c r="D71" s="6">
        <v>3.56948387097E-2</v>
      </c>
      <c r="E71" s="6">
        <v>3.5757096774199998E-2</v>
      </c>
      <c r="F71" s="6">
        <v>3.5843870967700003E-2</v>
      </c>
      <c r="G71" s="6">
        <v>3.6118064516100001E-2</v>
      </c>
      <c r="H71" s="6">
        <v>3.6575161290300001E-2</v>
      </c>
      <c r="I71" s="6">
        <v>3.7290967741900001E-2</v>
      </c>
      <c r="J71" s="6">
        <v>3.8147096774200001E-2</v>
      </c>
      <c r="K71" s="6">
        <v>3.9010322580599999E-2</v>
      </c>
      <c r="L71" s="6">
        <v>4.0117741935500002E-2</v>
      </c>
      <c r="M71" s="6">
        <v>4.0933870967700001E-2</v>
      </c>
      <c r="N71" s="6">
        <v>4.1169354838699997E-2</v>
      </c>
      <c r="O71" s="7">
        <v>4.04387096774E-2</v>
      </c>
      <c r="P71" s="8">
        <v>4.1802161159999997E-2</v>
      </c>
      <c r="Q71" s="9">
        <v>-5.8447951520699997E-3</v>
      </c>
      <c r="R71" s="10">
        <v>-9.3821459884599993E-3</v>
      </c>
      <c r="S71">
        <f>VLOOKUP($A71,[1]List1!$A$1:$F$170,2,0)</f>
        <v>3.84</v>
      </c>
      <c r="T71">
        <f t="shared" si="1"/>
        <v>-1.6550000000000002</v>
      </c>
      <c r="U71">
        <f>VLOOKUP($A71,[1]List1!$A$1:$F$170,3,0)</f>
        <v>6.6</v>
      </c>
      <c r="V71">
        <f>VLOOKUP($A71,[1]List1!$A$1:$F$170,4,0)</f>
        <v>24.5</v>
      </c>
      <c r="W71">
        <f>VLOOKUP($A71,[1]List1!$A$1:$F$170,5,0)</f>
        <v>5.4950000000000001</v>
      </c>
      <c r="X71">
        <f>VLOOKUP($A71,[1]List1!$A$1:$F$170,6,0)</f>
        <v>3.5</v>
      </c>
      <c r="Y71" t="str">
        <f>IFERROR(VLOOKUP($A71,[1]List1!$A$1:$M$170,7,0),"")</f>
        <v/>
      </c>
      <c r="Z71" t="str">
        <f>IFERROR(VLOOKUP($A71,[1]List1!$A$1:$M$170,8,0),"")</f>
        <v/>
      </c>
      <c r="AA71" t="str">
        <f>IFERROR(VLOOKUP($A71,[1]List1!$A$1:$M$170,9,0),"")</f>
        <v/>
      </c>
      <c r="AB71" t="str">
        <f>IFERROR(VLOOKUP($A71,[1]List1!$A$1:$M$170,10,0),"")</f>
        <v/>
      </c>
      <c r="AC71">
        <f>IFERROR(VLOOKUP($A71,[1]List1!$A$1:$M$170,11,0),"")</f>
        <v>2.6</v>
      </c>
      <c r="AD71">
        <f>IFERROR(VLOOKUP($A71,[1]List1!$A$1:$M$170,12,0),"")</f>
        <v>1</v>
      </c>
      <c r="AE71">
        <f>IFERROR(VLOOKUP($A71,[1]List1!$A$1:$M$170,13,0),"")</f>
        <v>26</v>
      </c>
    </row>
    <row r="72" spans="1:31" x14ac:dyDescent="0.25">
      <c r="A72" s="4">
        <v>39753</v>
      </c>
      <c r="B72">
        <v>5</v>
      </c>
      <c r="C72" s="5">
        <v>3.17733333333E-2</v>
      </c>
      <c r="D72" s="6">
        <v>3.1883333333299999E-2</v>
      </c>
      <c r="E72" s="6">
        <v>3.2206333333300002E-2</v>
      </c>
      <c r="F72" s="6">
        <v>3.2626666666699999E-2</v>
      </c>
      <c r="G72" s="6">
        <v>3.3057999999999997E-2</v>
      </c>
      <c r="H72" s="6">
        <v>3.3642666666700002E-2</v>
      </c>
      <c r="I72" s="6">
        <v>3.4405333333300002E-2</v>
      </c>
      <c r="J72" s="6">
        <v>3.5380000000000002E-2</v>
      </c>
      <c r="K72" s="6">
        <v>3.6435666666699999E-2</v>
      </c>
      <c r="L72" s="6">
        <v>3.7563333333300003E-2</v>
      </c>
      <c r="M72" s="6">
        <v>3.8596666666700002E-2</v>
      </c>
      <c r="N72" s="6">
        <v>3.9386666666700001E-2</v>
      </c>
      <c r="O72" s="7">
        <v>3.7356666666699997E-2</v>
      </c>
      <c r="P72" s="8">
        <v>3.9387329554599997E-2</v>
      </c>
      <c r="Q72" s="9">
        <v>-8.4537086451099992E-3</v>
      </c>
      <c r="R72" s="10">
        <v>-8.95923475044E-3</v>
      </c>
      <c r="S72">
        <f>VLOOKUP($A72,[1]List1!$A$1:$F$170,2,0)</f>
        <v>4.1500000000000004</v>
      </c>
      <c r="T72">
        <f t="shared" si="1"/>
        <v>-0.71499999999999986</v>
      </c>
      <c r="U72">
        <f>VLOOKUP($A72,[1]List1!$A$1:$F$170,3,0)</f>
        <v>6</v>
      </c>
      <c r="V72">
        <f>VLOOKUP($A72,[1]List1!$A$1:$F$170,4,0)</f>
        <v>24.026</v>
      </c>
      <c r="W72">
        <f>VLOOKUP($A72,[1]List1!$A$1:$F$170,5,0)</f>
        <v>4.8650000000000002</v>
      </c>
      <c r="X72">
        <f>VLOOKUP($A72,[1]List1!$A$1:$F$170,6,0)</f>
        <v>3.5</v>
      </c>
      <c r="Y72" t="str">
        <f>IFERROR(VLOOKUP($A72,[1]List1!$A$1:$M$170,7,0),"")</f>
        <v/>
      </c>
      <c r="Z72" t="str">
        <f>IFERROR(VLOOKUP($A72,[1]List1!$A$1:$M$170,8,0),"")</f>
        <v/>
      </c>
      <c r="AA72" t="str">
        <f>IFERROR(VLOOKUP($A72,[1]List1!$A$1:$M$170,9,0),"")</f>
        <v/>
      </c>
      <c r="AB72" t="str">
        <f>IFERROR(VLOOKUP($A72,[1]List1!$A$1:$M$170,10,0),"")</f>
        <v/>
      </c>
      <c r="AC72">
        <f>IFERROR(VLOOKUP($A72,[1]List1!$A$1:$M$170,11,0),"")</f>
        <v>2.6</v>
      </c>
      <c r="AD72">
        <f>IFERROR(VLOOKUP($A72,[1]List1!$A$1:$M$170,12,0),"")</f>
        <v>-3.9</v>
      </c>
      <c r="AE72">
        <f>IFERROR(VLOOKUP($A72,[1]List1!$A$1:$M$170,13,0),"")</f>
        <v>26</v>
      </c>
    </row>
    <row r="73" spans="1:31" x14ac:dyDescent="0.25">
      <c r="A73" s="4">
        <v>39783</v>
      </c>
      <c r="B73">
        <v>5</v>
      </c>
      <c r="C73" s="5">
        <v>2.7003870967699999E-2</v>
      </c>
      <c r="D73" s="6">
        <v>2.7666774193499999E-2</v>
      </c>
      <c r="E73" s="6">
        <v>2.8427419354800001E-2</v>
      </c>
      <c r="F73" s="6">
        <v>2.9215161290299999E-2</v>
      </c>
      <c r="G73" s="6">
        <v>2.99441935484E-2</v>
      </c>
      <c r="H73" s="6">
        <v>3.0714516128999999E-2</v>
      </c>
      <c r="I73" s="6">
        <v>3.1376451612900001E-2</v>
      </c>
      <c r="J73" s="6">
        <v>3.2203870967699999E-2</v>
      </c>
      <c r="K73" s="6">
        <v>3.31125806452E-2</v>
      </c>
      <c r="L73" s="6">
        <v>3.4630645161300003E-2</v>
      </c>
      <c r="M73" s="6">
        <v>3.5164516128999998E-2</v>
      </c>
      <c r="N73" s="6">
        <v>3.5251612903200003E-2</v>
      </c>
      <c r="O73" s="7">
        <v>3.3874193548400003E-2</v>
      </c>
      <c r="P73" s="8">
        <v>3.5465991790100002E-2</v>
      </c>
      <c r="Q73" s="9">
        <v>-1.1629166001699999E-2</v>
      </c>
      <c r="R73" s="10">
        <v>-4.3521281857700003E-3</v>
      </c>
      <c r="S73">
        <f>VLOOKUP($A73,[1]List1!$A$1:$F$170,2,0)</f>
        <v>4.3499999999999996</v>
      </c>
      <c r="T73">
        <f t="shared" si="1"/>
        <v>0.39899999999999958</v>
      </c>
      <c r="U73">
        <f>VLOOKUP($A73,[1]List1!$A$1:$F$170,3,0)</f>
        <v>4.4000000000000004</v>
      </c>
      <c r="V73">
        <f>VLOOKUP($A73,[1]List1!$A$1:$F$170,4,0)</f>
        <v>25.370999999999999</v>
      </c>
      <c r="W73">
        <f>VLOOKUP($A73,[1]List1!$A$1:$F$170,5,0)</f>
        <v>3.9510000000000001</v>
      </c>
      <c r="X73">
        <f>VLOOKUP($A73,[1]List1!$A$1:$F$170,6,0)</f>
        <v>2.75</v>
      </c>
      <c r="Y73" t="str">
        <f>IFERROR(VLOOKUP($A73,[1]List1!$A$1:$M$170,7,0),"")</f>
        <v/>
      </c>
      <c r="Z73" t="str">
        <f>IFERROR(VLOOKUP($A73,[1]List1!$A$1:$M$170,8,0),"")</f>
        <v/>
      </c>
      <c r="AA73" t="str">
        <f>IFERROR(VLOOKUP($A73,[1]List1!$A$1:$M$170,9,0),"")</f>
        <v/>
      </c>
      <c r="AB73" t="str">
        <f>IFERROR(VLOOKUP($A73,[1]List1!$A$1:$M$170,10,0),"")</f>
        <v/>
      </c>
      <c r="AC73">
        <f>IFERROR(VLOOKUP($A73,[1]List1!$A$1:$M$170,11,0),"")</f>
        <v>2.6</v>
      </c>
      <c r="AD73">
        <f>IFERROR(VLOOKUP($A73,[1]List1!$A$1:$M$170,12,0),"")</f>
        <v>-3.6</v>
      </c>
      <c r="AE73">
        <f>IFERROR(VLOOKUP($A73,[1]List1!$A$1:$M$170,13,0),"")</f>
        <v>26</v>
      </c>
    </row>
    <row r="74" spans="1:31" x14ac:dyDescent="0.25">
      <c r="A74" s="4">
        <v>39814</v>
      </c>
      <c r="B74">
        <v>5</v>
      </c>
      <c r="C74" s="5">
        <v>2.4503225806499999E-2</v>
      </c>
      <c r="D74" s="6">
        <v>2.5520967741899998E-2</v>
      </c>
      <c r="E74" s="6">
        <v>2.6564516129000001E-2</v>
      </c>
      <c r="F74" s="6">
        <v>2.7545161290300001E-2</v>
      </c>
      <c r="G74" s="6">
        <v>2.8427419354800001E-2</v>
      </c>
      <c r="H74" s="6">
        <v>2.9224193548400001E-2</v>
      </c>
      <c r="I74" s="6">
        <v>3.0258064516100001E-2</v>
      </c>
      <c r="J74" s="6">
        <v>3.13693548387E-2</v>
      </c>
      <c r="K74" s="6">
        <v>3.23870967742E-2</v>
      </c>
      <c r="L74" s="6">
        <v>3.41967741935E-2</v>
      </c>
      <c r="M74" s="6">
        <v>3.5191935483899997E-2</v>
      </c>
      <c r="N74" s="6">
        <v>3.5783870967699999E-2</v>
      </c>
      <c r="O74" s="7">
        <v>3.3430645161300003E-2</v>
      </c>
      <c r="P74" s="8">
        <v>3.56665851039E-2</v>
      </c>
      <c r="Q74" s="9">
        <v>-1.4952593319E-2</v>
      </c>
      <c r="R74" s="10">
        <v>-6.1271807710699998E-3</v>
      </c>
      <c r="S74">
        <f>VLOOKUP($A74,[1]List1!$A$1:$F$170,2,0)</f>
        <v>3.9</v>
      </c>
      <c r="T74">
        <f t="shared" si="1"/>
        <v>0.85099999999999998</v>
      </c>
      <c r="U74">
        <f>VLOOKUP($A74,[1]List1!$A$1:$F$170,3,0)</f>
        <v>3.6</v>
      </c>
      <c r="V74">
        <f>VLOOKUP($A74,[1]List1!$A$1:$F$170,4,0)</f>
        <v>26.85</v>
      </c>
      <c r="W74">
        <f>VLOOKUP($A74,[1]List1!$A$1:$F$170,5,0)</f>
        <v>3.0489999999999999</v>
      </c>
      <c r="X74">
        <f>VLOOKUP($A74,[1]List1!$A$1:$F$170,6,0)</f>
        <v>2.25</v>
      </c>
      <c r="Y74" t="str">
        <f>IFERROR(VLOOKUP($A74,[1]List1!$A$1:$M$170,7,0),"")</f>
        <v/>
      </c>
      <c r="Z74" t="str">
        <f>IFERROR(VLOOKUP($A74,[1]List1!$A$1:$M$170,8,0),"")</f>
        <v/>
      </c>
      <c r="AA74" t="str">
        <f>IFERROR(VLOOKUP($A74,[1]List1!$A$1:$M$170,9,0),"")</f>
        <v/>
      </c>
      <c r="AB74" t="str">
        <f>IFERROR(VLOOKUP($A74,[1]List1!$A$1:$M$170,10,0),"")</f>
        <v/>
      </c>
      <c r="AC74">
        <f>IFERROR(VLOOKUP($A74,[1]List1!$A$1:$M$170,11,0),"")</f>
        <v>-0.2</v>
      </c>
      <c r="AD74">
        <f>IFERROR(VLOOKUP($A74,[1]List1!$A$1:$M$170,12,0),"")</f>
        <v>-3.3</v>
      </c>
      <c r="AE74">
        <f>IFERROR(VLOOKUP($A74,[1]List1!$A$1:$M$170,13,0),"")</f>
        <v>26.8</v>
      </c>
    </row>
    <row r="75" spans="1:31" x14ac:dyDescent="0.25">
      <c r="A75" s="4">
        <v>39845</v>
      </c>
      <c r="B75">
        <v>5</v>
      </c>
      <c r="C75" s="5">
        <v>2.5128571428600002E-2</v>
      </c>
      <c r="D75" s="6">
        <v>2.74196428571E-2</v>
      </c>
      <c r="E75" s="6">
        <v>2.9055357142900001E-2</v>
      </c>
      <c r="F75" s="6">
        <v>3.0310714285700001E-2</v>
      </c>
      <c r="G75" s="6">
        <v>3.1137499999999999E-2</v>
      </c>
      <c r="H75" s="6">
        <v>3.1921428571399998E-2</v>
      </c>
      <c r="I75" s="6">
        <v>3.2864285714300001E-2</v>
      </c>
      <c r="J75" s="6">
        <v>3.3942857142899997E-2</v>
      </c>
      <c r="K75" s="6">
        <v>3.49E-2</v>
      </c>
      <c r="L75" s="6">
        <v>3.6525000000000002E-2</v>
      </c>
      <c r="M75" s="6">
        <v>3.7832142857100001E-2</v>
      </c>
      <c r="N75" s="6">
        <v>3.8378571428600003E-2</v>
      </c>
      <c r="O75" s="7">
        <v>3.5210714285700002E-2</v>
      </c>
      <c r="P75" s="8">
        <v>3.75312633954E-2</v>
      </c>
      <c r="Q75" s="9">
        <v>-1.8185163730199998E-2</v>
      </c>
      <c r="R75" s="10">
        <v>-1.2477998802800001E-3</v>
      </c>
      <c r="S75">
        <f>VLOOKUP($A75,[1]List1!$A$1:$F$170,2,0)</f>
        <v>2.8</v>
      </c>
      <c r="T75">
        <f t="shared" si="1"/>
        <v>0.52699999999999969</v>
      </c>
      <c r="U75">
        <f>VLOOKUP($A75,[1]List1!$A$1:$F$170,3,0)</f>
        <v>2.2000000000000002</v>
      </c>
      <c r="V75">
        <f>VLOOKUP($A75,[1]List1!$A$1:$F$170,4,0)</f>
        <v>27.917000000000002</v>
      </c>
      <c r="W75">
        <f>VLOOKUP($A75,[1]List1!$A$1:$F$170,5,0)</f>
        <v>2.2730000000000001</v>
      </c>
      <c r="X75">
        <f>VLOOKUP($A75,[1]List1!$A$1:$F$170,6,0)</f>
        <v>2.25</v>
      </c>
      <c r="Y75" t="str">
        <f>IFERROR(VLOOKUP($A75,[1]List1!$A$1:$M$170,7,0),"")</f>
        <v/>
      </c>
      <c r="Z75" t="str">
        <f>IFERROR(VLOOKUP($A75,[1]List1!$A$1:$M$170,8,0),"")</f>
        <v/>
      </c>
      <c r="AA75" t="str">
        <f>IFERROR(VLOOKUP($A75,[1]List1!$A$1:$M$170,9,0),"")</f>
        <v/>
      </c>
      <c r="AB75" t="str">
        <f>IFERROR(VLOOKUP($A75,[1]List1!$A$1:$M$170,10,0),"")</f>
        <v/>
      </c>
      <c r="AC75">
        <f>IFERROR(VLOOKUP($A75,[1]List1!$A$1:$M$170,11,0),"")</f>
        <v>-0.2</v>
      </c>
      <c r="AD75">
        <f>IFERROR(VLOOKUP($A75,[1]List1!$A$1:$M$170,12,0),"")</f>
        <v>-3.2</v>
      </c>
      <c r="AE75">
        <f>IFERROR(VLOOKUP($A75,[1]List1!$A$1:$M$170,13,0),"")</f>
        <v>26.8</v>
      </c>
    </row>
    <row r="76" spans="1:31" x14ac:dyDescent="0.25">
      <c r="A76" s="4">
        <v>39873</v>
      </c>
      <c r="B76">
        <v>5</v>
      </c>
      <c r="C76" s="5">
        <v>2.7843548387100001E-2</v>
      </c>
      <c r="D76" s="6">
        <v>2.9856451612900001E-2</v>
      </c>
      <c r="E76" s="6">
        <v>3.1264516128999997E-2</v>
      </c>
      <c r="F76" s="6">
        <v>3.20629032258E-2</v>
      </c>
      <c r="G76" s="6">
        <v>3.26419354839E-2</v>
      </c>
      <c r="H76" s="6">
        <v>3.3217741935499999E-2</v>
      </c>
      <c r="I76" s="6">
        <v>3.4162903225799998E-2</v>
      </c>
      <c r="J76" s="6">
        <v>3.5029032258100001E-2</v>
      </c>
      <c r="K76" s="6">
        <v>3.5959677419400003E-2</v>
      </c>
      <c r="L76" s="6">
        <v>3.74306451613E-2</v>
      </c>
      <c r="M76" s="6">
        <v>3.8627419354799998E-2</v>
      </c>
      <c r="N76" s="6">
        <v>3.92612903226E-2</v>
      </c>
      <c r="O76" s="7">
        <v>3.5011290322600003E-2</v>
      </c>
      <c r="P76" s="8">
        <v>3.7833508065999999E-2</v>
      </c>
      <c r="Q76" s="9">
        <v>-1.50230905844E-2</v>
      </c>
      <c r="R76" s="10">
        <v>-1.9889115864000001E-4</v>
      </c>
      <c r="S76">
        <f>VLOOKUP($A76,[1]List1!$A$1:$F$170,2,0)</f>
        <v>2.7</v>
      </c>
      <c r="T76">
        <f t="shared" si="1"/>
        <v>0.66700000000000026</v>
      </c>
      <c r="U76">
        <f>VLOOKUP($A76,[1]List1!$A$1:$F$170,3,0)</f>
        <v>2</v>
      </c>
      <c r="V76">
        <f>VLOOKUP($A76,[1]List1!$A$1:$F$170,4,0)</f>
        <v>28.111999999999998</v>
      </c>
      <c r="W76">
        <f>VLOOKUP($A76,[1]List1!$A$1:$F$170,5,0)</f>
        <v>2.0329999999999999</v>
      </c>
      <c r="X76">
        <f>VLOOKUP($A76,[1]List1!$A$1:$F$170,6,0)</f>
        <v>1.75</v>
      </c>
      <c r="Y76" t="str">
        <f>IFERROR(VLOOKUP($A76,[1]List1!$A$1:$M$170,7,0),"")</f>
        <v/>
      </c>
      <c r="Z76" t="str">
        <f>IFERROR(VLOOKUP($A76,[1]List1!$A$1:$M$170,8,0),"")</f>
        <v/>
      </c>
      <c r="AA76" t="str">
        <f>IFERROR(VLOOKUP($A76,[1]List1!$A$1:$M$170,9,0),"")</f>
        <v/>
      </c>
      <c r="AB76" t="str">
        <f>IFERROR(VLOOKUP($A76,[1]List1!$A$1:$M$170,10,0),"")</f>
        <v/>
      </c>
      <c r="AC76">
        <f>IFERROR(VLOOKUP($A76,[1]List1!$A$1:$M$170,11,0),"")</f>
        <v>-0.2</v>
      </c>
      <c r="AD76">
        <f>IFERROR(VLOOKUP($A76,[1]List1!$A$1:$M$170,12,0),"")</f>
        <v>0.8</v>
      </c>
      <c r="AE76">
        <f>IFERROR(VLOOKUP($A76,[1]List1!$A$1:$M$170,13,0),"")</f>
        <v>26.8</v>
      </c>
    </row>
    <row r="77" spans="1:31" x14ac:dyDescent="0.25">
      <c r="A77" s="4">
        <v>39904</v>
      </c>
      <c r="B77">
        <v>5</v>
      </c>
      <c r="C77" s="5">
        <v>2.7448333333300001E-2</v>
      </c>
      <c r="D77" s="6">
        <v>2.9801666666700002E-2</v>
      </c>
      <c r="E77" s="6">
        <v>3.1543333333299998E-2</v>
      </c>
      <c r="F77" s="6">
        <v>3.2496666666700001E-2</v>
      </c>
      <c r="G77" s="6">
        <v>3.3333333333299998E-2</v>
      </c>
      <c r="H77" s="6">
        <v>3.4105000000000003E-2</v>
      </c>
      <c r="I77" s="6">
        <v>3.5128333333300003E-2</v>
      </c>
      <c r="J77" s="6">
        <v>3.6188333333300002E-2</v>
      </c>
      <c r="K77" s="6">
        <v>3.7301666666699998E-2</v>
      </c>
      <c r="L77" s="6">
        <v>3.8795000000000003E-2</v>
      </c>
      <c r="M77" s="6">
        <v>4.0184999999999998E-2</v>
      </c>
      <c r="N77" s="6">
        <v>4.0936666666699997E-2</v>
      </c>
      <c r="O77" s="7">
        <v>3.7501666666699997E-2</v>
      </c>
      <c r="P77" s="8">
        <v>3.9961785364400003E-2</v>
      </c>
      <c r="Q77" s="9">
        <v>-1.7999927987500001E-2</v>
      </c>
      <c r="R77" s="10">
        <v>-1.8577103855900001E-3</v>
      </c>
      <c r="S77">
        <f>VLOOKUP($A77,[1]List1!$A$1:$F$170,2,0)</f>
        <v>2.8</v>
      </c>
      <c r="T77">
        <f t="shared" si="1"/>
        <v>0.98799999999999977</v>
      </c>
      <c r="U77">
        <f>VLOOKUP($A77,[1]List1!$A$1:$F$170,3,0)</f>
        <v>2.2999999999999998</v>
      </c>
      <c r="V77">
        <f>VLOOKUP($A77,[1]List1!$A$1:$F$170,4,0)</f>
        <v>27.361000000000001</v>
      </c>
      <c r="W77">
        <f>VLOOKUP($A77,[1]List1!$A$1:$F$170,5,0)</f>
        <v>1.8120000000000001</v>
      </c>
      <c r="X77">
        <f>VLOOKUP($A77,[1]List1!$A$1:$F$170,6,0)</f>
        <v>1.75</v>
      </c>
      <c r="Y77" t="str">
        <f>IFERROR(VLOOKUP($A77,[1]List1!$A$1:$M$170,7,0),"")</f>
        <v/>
      </c>
      <c r="Z77" t="str">
        <f>IFERROR(VLOOKUP($A77,[1]List1!$A$1:$M$170,8,0),"")</f>
        <v/>
      </c>
      <c r="AA77" t="str">
        <f>IFERROR(VLOOKUP($A77,[1]List1!$A$1:$M$170,9,0),"")</f>
        <v/>
      </c>
      <c r="AB77" t="str">
        <f>IFERROR(VLOOKUP($A77,[1]List1!$A$1:$M$170,10,0),"")</f>
        <v/>
      </c>
      <c r="AC77">
        <f>IFERROR(VLOOKUP($A77,[1]List1!$A$1:$M$170,11,0),"")</f>
        <v>-4.2</v>
      </c>
      <c r="AD77">
        <f>IFERROR(VLOOKUP($A77,[1]List1!$A$1:$M$170,12,0),"")</f>
        <v>0.8</v>
      </c>
      <c r="AE77">
        <f>IFERROR(VLOOKUP($A77,[1]List1!$A$1:$M$170,13,0),"")</f>
        <v>26.8</v>
      </c>
    </row>
    <row r="78" spans="1:31" x14ac:dyDescent="0.25">
      <c r="A78" s="4">
        <v>39934</v>
      </c>
      <c r="B78">
        <v>5</v>
      </c>
      <c r="C78" s="5">
        <v>2.6529032258100001E-2</v>
      </c>
      <c r="D78" s="6">
        <v>2.9670967741899999E-2</v>
      </c>
      <c r="E78" s="6">
        <v>3.2064516128999999E-2</v>
      </c>
      <c r="F78" s="6">
        <v>3.3254838709700002E-2</v>
      </c>
      <c r="G78" s="6">
        <v>3.4200000000000001E-2</v>
      </c>
      <c r="H78" s="6">
        <v>3.5046774193499997E-2</v>
      </c>
      <c r="I78" s="6">
        <v>3.5977419354799998E-2</v>
      </c>
      <c r="J78" s="6">
        <v>3.7082258064500002E-2</v>
      </c>
      <c r="K78" s="6">
        <v>3.8212903225800003E-2</v>
      </c>
      <c r="L78" s="6">
        <v>3.98080645161E-2</v>
      </c>
      <c r="M78" s="6">
        <v>4.1243548387100003E-2</v>
      </c>
      <c r="N78" s="6">
        <v>4.1880645161300002E-2</v>
      </c>
      <c r="O78" s="7">
        <v>3.9595161290300003E-2</v>
      </c>
      <c r="P78" s="8">
        <v>4.1298545745999997E-2</v>
      </c>
      <c r="Q78" s="9">
        <v>-2.11878085072E-2</v>
      </c>
      <c r="R78" s="10">
        <v>-1.0354936033400001E-3</v>
      </c>
      <c r="S78">
        <f>VLOOKUP($A78,[1]List1!$A$1:$F$170,2,0)</f>
        <v>2.7800000000000002</v>
      </c>
      <c r="T78">
        <f t="shared" si="1"/>
        <v>1.0520000000000003</v>
      </c>
      <c r="U78">
        <f>VLOOKUP($A78,[1]List1!$A$1:$F$170,3,0)</f>
        <v>1.8</v>
      </c>
      <c r="V78">
        <f>VLOOKUP($A78,[1]List1!$A$1:$F$170,4,0)</f>
        <v>26.748000000000001</v>
      </c>
      <c r="W78">
        <f>VLOOKUP($A78,[1]List1!$A$1:$F$170,5,0)</f>
        <v>1.728</v>
      </c>
      <c r="X78">
        <f>VLOOKUP($A78,[1]List1!$A$1:$F$170,6,0)</f>
        <v>1.75</v>
      </c>
      <c r="Y78" t="str">
        <f>IFERROR(VLOOKUP($A78,[1]List1!$A$1:$M$170,7,0),"")</f>
        <v/>
      </c>
      <c r="Z78" t="str">
        <f>IFERROR(VLOOKUP($A78,[1]List1!$A$1:$M$170,8,0),"")</f>
        <v/>
      </c>
      <c r="AA78" t="str">
        <f>IFERROR(VLOOKUP($A78,[1]List1!$A$1:$M$170,9,0),"")</f>
        <v/>
      </c>
      <c r="AB78" t="str">
        <f>IFERROR(VLOOKUP($A78,[1]List1!$A$1:$M$170,10,0),"")</f>
        <v/>
      </c>
      <c r="AC78">
        <f>IFERROR(VLOOKUP($A78,[1]List1!$A$1:$M$170,11,0),"")</f>
        <v>-4.2</v>
      </c>
      <c r="AD78">
        <f>IFERROR(VLOOKUP($A78,[1]List1!$A$1:$M$170,12,0),"")</f>
        <v>-1.9</v>
      </c>
      <c r="AE78">
        <f>IFERROR(VLOOKUP($A78,[1]List1!$A$1:$M$170,13,0),"")</f>
        <v>26.8</v>
      </c>
    </row>
    <row r="79" spans="1:31" x14ac:dyDescent="0.25">
      <c r="A79" s="4">
        <v>39965</v>
      </c>
      <c r="B79">
        <v>5</v>
      </c>
      <c r="C79" s="5">
        <v>2.71566666667E-2</v>
      </c>
      <c r="D79" s="6">
        <v>3.1071666666699999E-2</v>
      </c>
      <c r="E79" s="6">
        <v>3.39666666667E-2</v>
      </c>
      <c r="F79" s="6">
        <v>3.5653333333300001E-2</v>
      </c>
      <c r="G79" s="6">
        <v>3.6563333333300002E-2</v>
      </c>
      <c r="H79" s="6">
        <v>3.7490000000000002E-2</v>
      </c>
      <c r="I79" s="6">
        <v>3.8328333333299998E-2</v>
      </c>
      <c r="J79" s="6">
        <v>3.9326666666699997E-2</v>
      </c>
      <c r="K79" s="6">
        <v>4.0430000000000001E-2</v>
      </c>
      <c r="L79" s="6">
        <v>4.2013333333299999E-2</v>
      </c>
      <c r="M79" s="6">
        <v>4.34583333333E-2</v>
      </c>
      <c r="N79" s="6">
        <v>4.4273333333299997E-2</v>
      </c>
      <c r="O79" s="7">
        <v>4.1683333333300002E-2</v>
      </c>
      <c r="P79" s="8">
        <v>4.3256016102700003E-2</v>
      </c>
      <c r="Q79" s="9">
        <v>-2.4197366214399999E-2</v>
      </c>
      <c r="R79" s="10">
        <v>2.27328422953E-3</v>
      </c>
      <c r="S79">
        <f>VLOOKUP($A79,[1]List1!$A$1:$F$170,2,0)</f>
        <v>2.5499999999999998</v>
      </c>
      <c r="T79">
        <f t="shared" si="1"/>
        <v>0.91899999999999982</v>
      </c>
      <c r="U79">
        <f>VLOOKUP($A79,[1]List1!$A$1:$F$170,3,0)</f>
        <v>1.3</v>
      </c>
      <c r="V79">
        <f>VLOOKUP($A79,[1]List1!$A$1:$F$170,4,0)</f>
        <v>26.951999999999998</v>
      </c>
      <c r="W79">
        <f>VLOOKUP($A79,[1]List1!$A$1:$F$170,5,0)</f>
        <v>1.631</v>
      </c>
      <c r="X79">
        <f>VLOOKUP($A79,[1]List1!$A$1:$F$170,6,0)</f>
        <v>1.5</v>
      </c>
      <c r="Y79" t="str">
        <f>IFERROR(VLOOKUP($A79,[1]List1!$A$1:$M$170,7,0),"")</f>
        <v/>
      </c>
      <c r="Z79" t="str">
        <f>IFERROR(VLOOKUP($A79,[1]List1!$A$1:$M$170,8,0),"")</f>
        <v/>
      </c>
      <c r="AA79" t="str">
        <f>IFERROR(VLOOKUP($A79,[1]List1!$A$1:$M$170,9,0),"")</f>
        <v/>
      </c>
      <c r="AB79" t="str">
        <f>IFERROR(VLOOKUP($A79,[1]List1!$A$1:$M$170,10,0),"")</f>
        <v/>
      </c>
      <c r="AC79">
        <f>IFERROR(VLOOKUP($A79,[1]List1!$A$1:$M$170,11,0),"")</f>
        <v>-4.2</v>
      </c>
      <c r="AD79">
        <f>IFERROR(VLOOKUP($A79,[1]List1!$A$1:$M$170,12,0),"")</f>
        <v>-1.3</v>
      </c>
      <c r="AE79">
        <f>IFERROR(VLOOKUP($A79,[1]List1!$A$1:$M$170,13,0),"")</f>
        <v>26.8</v>
      </c>
    </row>
    <row r="80" spans="1:31" x14ac:dyDescent="0.25">
      <c r="A80" s="4">
        <v>39995</v>
      </c>
      <c r="B80">
        <v>5</v>
      </c>
      <c r="C80" s="5">
        <v>2.6417741935499998E-2</v>
      </c>
      <c r="D80" s="6">
        <v>3.0343548387099999E-2</v>
      </c>
      <c r="E80" s="6">
        <v>3.3141935483900001E-2</v>
      </c>
      <c r="F80" s="6">
        <v>3.4803225806499999E-2</v>
      </c>
      <c r="G80" s="6">
        <v>3.5758064516100002E-2</v>
      </c>
      <c r="H80" s="6">
        <v>3.6593548387100001E-2</v>
      </c>
      <c r="I80" s="6">
        <v>3.7409677419400003E-2</v>
      </c>
      <c r="J80" s="6">
        <v>3.8283870967700001E-2</v>
      </c>
      <c r="K80" s="6">
        <v>3.9283870967700002E-2</v>
      </c>
      <c r="L80" s="6">
        <v>4.0835483871E-2</v>
      </c>
      <c r="M80" s="6">
        <v>4.2403225806500001E-2</v>
      </c>
      <c r="N80" s="6">
        <v>4.2983870967699997E-2</v>
      </c>
      <c r="O80" s="7">
        <v>4.0019354838699998E-2</v>
      </c>
      <c r="P80" s="8">
        <v>4.1759312496500001E-2</v>
      </c>
      <c r="Q80" s="9">
        <v>-2.36455300007E-2</v>
      </c>
      <c r="R80" s="10">
        <v>3.61353662959E-3</v>
      </c>
      <c r="S80">
        <f>VLOOKUP($A80,[1]List1!$A$1:$F$170,2,0)</f>
        <v>2.4</v>
      </c>
      <c r="T80">
        <f t="shared" si="1"/>
        <v>0.89599999999999991</v>
      </c>
      <c r="U80">
        <f>VLOOKUP($A80,[1]List1!$A$1:$F$170,3,0)</f>
        <v>1.2</v>
      </c>
      <c r="V80">
        <f>VLOOKUP($A80,[1]List1!$A$1:$F$170,4,0)</f>
        <v>25.951000000000001</v>
      </c>
      <c r="W80">
        <f>VLOOKUP($A80,[1]List1!$A$1:$F$170,5,0)</f>
        <v>1.504</v>
      </c>
      <c r="X80">
        <f>VLOOKUP($A80,[1]List1!$A$1:$F$170,6,0)</f>
        <v>1.5</v>
      </c>
      <c r="Y80" t="str">
        <f>IFERROR(VLOOKUP($A80,[1]List1!$A$1:$M$170,7,0),"")</f>
        <v/>
      </c>
      <c r="Z80" t="str">
        <f>IFERROR(VLOOKUP($A80,[1]List1!$A$1:$M$170,8,0),"")</f>
        <v/>
      </c>
      <c r="AA80" t="str">
        <f>IFERROR(VLOOKUP($A80,[1]List1!$A$1:$M$170,9,0),"")</f>
        <v/>
      </c>
      <c r="AB80" t="str">
        <f>IFERROR(VLOOKUP($A80,[1]List1!$A$1:$M$170,10,0),"")</f>
        <v/>
      </c>
      <c r="AC80">
        <f>IFERROR(VLOOKUP($A80,[1]List1!$A$1:$M$170,11,0),"")</f>
        <v>-5.7</v>
      </c>
      <c r="AD80">
        <f>IFERROR(VLOOKUP($A80,[1]List1!$A$1:$M$170,12,0),"")</f>
        <v>2.7</v>
      </c>
      <c r="AE80">
        <f>IFERROR(VLOOKUP($A80,[1]List1!$A$1:$M$170,13,0),"")</f>
        <v>26.8</v>
      </c>
    </row>
    <row r="81" spans="1:31" x14ac:dyDescent="0.25">
      <c r="A81" s="4">
        <v>40026</v>
      </c>
      <c r="B81">
        <v>5</v>
      </c>
      <c r="C81" s="5">
        <v>2.6308064516099999E-2</v>
      </c>
      <c r="D81" s="6">
        <v>3.03790322581E-2</v>
      </c>
      <c r="E81" s="6">
        <v>3.3074193548400001E-2</v>
      </c>
      <c r="F81" s="6">
        <v>3.4748387096799997E-2</v>
      </c>
      <c r="G81" s="6">
        <v>3.56096774194E-2</v>
      </c>
      <c r="H81" s="6">
        <v>3.6359677419400001E-2</v>
      </c>
      <c r="I81" s="6">
        <v>3.7087096774200003E-2</v>
      </c>
      <c r="J81" s="6">
        <v>3.7819354838699998E-2</v>
      </c>
      <c r="K81" s="6">
        <v>3.8566129032300001E-2</v>
      </c>
      <c r="L81" s="6">
        <v>4.0046774193500001E-2</v>
      </c>
      <c r="M81" s="6">
        <v>4.1743548387100003E-2</v>
      </c>
      <c r="N81" s="6">
        <v>4.2429032258099998E-2</v>
      </c>
      <c r="O81" s="7">
        <v>3.9117741935500001E-2</v>
      </c>
      <c r="P81" s="8">
        <v>4.0873096466100003E-2</v>
      </c>
      <c r="Q81" s="9">
        <v>-2.2713504024099999E-2</v>
      </c>
      <c r="R81" s="10">
        <v>4.6511416516200003E-3</v>
      </c>
      <c r="S81">
        <f>VLOOKUP($A81,[1]List1!$A$1:$F$170,2,0)</f>
        <v>2.41</v>
      </c>
      <c r="T81">
        <f t="shared" si="1"/>
        <v>1.0550000000000002</v>
      </c>
      <c r="U81">
        <f>VLOOKUP($A81,[1]List1!$A$1:$F$170,3,0)</f>
        <v>0.3</v>
      </c>
      <c r="V81">
        <f>VLOOKUP($A81,[1]List1!$A$1:$F$170,4,0)</f>
        <v>25.553999999999998</v>
      </c>
      <c r="W81">
        <f>VLOOKUP($A81,[1]List1!$A$1:$F$170,5,0)</f>
        <v>1.355</v>
      </c>
      <c r="X81">
        <f>VLOOKUP($A81,[1]List1!$A$1:$F$170,6,0)</f>
        <v>1.5</v>
      </c>
      <c r="Y81" t="str">
        <f>IFERROR(VLOOKUP($A81,[1]List1!$A$1:$M$170,7,0),"")</f>
        <v/>
      </c>
      <c r="Z81" t="str">
        <f>IFERROR(VLOOKUP($A81,[1]List1!$A$1:$M$170,8,0),"")</f>
        <v/>
      </c>
      <c r="AA81" t="str">
        <f>IFERROR(VLOOKUP($A81,[1]List1!$A$1:$M$170,9,0),"")</f>
        <v/>
      </c>
      <c r="AB81" t="str">
        <f>IFERROR(VLOOKUP($A81,[1]List1!$A$1:$M$170,10,0),"")</f>
        <v/>
      </c>
      <c r="AC81">
        <f>IFERROR(VLOOKUP($A81,[1]List1!$A$1:$M$170,11,0),"")</f>
        <v>-5.7</v>
      </c>
      <c r="AD81">
        <f>IFERROR(VLOOKUP($A81,[1]List1!$A$1:$M$170,12,0),"")</f>
        <v>-1.3</v>
      </c>
      <c r="AE81">
        <f>IFERROR(VLOOKUP($A81,[1]List1!$A$1:$M$170,13,0),"")</f>
        <v>26.8</v>
      </c>
    </row>
    <row r="82" spans="1:31" x14ac:dyDescent="0.25">
      <c r="A82" s="4">
        <v>40057</v>
      </c>
      <c r="B82">
        <v>5</v>
      </c>
      <c r="C82" s="5">
        <v>2.7013333333299999E-2</v>
      </c>
      <c r="D82" s="6">
        <v>3.1308333333299999E-2</v>
      </c>
      <c r="E82" s="6">
        <v>3.3735000000000001E-2</v>
      </c>
      <c r="F82" s="6">
        <v>3.5233333333299997E-2</v>
      </c>
      <c r="G82" s="6">
        <v>3.6081666666699999E-2</v>
      </c>
      <c r="H82" s="6">
        <v>3.6803333333299999E-2</v>
      </c>
      <c r="I82" s="6">
        <v>3.7470000000000003E-2</v>
      </c>
      <c r="J82" s="6">
        <v>3.8161666666699998E-2</v>
      </c>
      <c r="K82" s="6">
        <v>3.8908333333300002E-2</v>
      </c>
      <c r="L82" s="6">
        <v>4.0366666666700003E-2</v>
      </c>
      <c r="M82" s="6">
        <v>4.2090000000000002E-2</v>
      </c>
      <c r="N82" s="6">
        <v>4.2513333333299999E-2</v>
      </c>
      <c r="O82" s="7">
        <v>3.9923333333299997E-2</v>
      </c>
      <c r="P82" s="8">
        <v>4.1332616021400002E-2</v>
      </c>
      <c r="Q82" s="9">
        <v>-2.17247430353E-2</v>
      </c>
      <c r="R82" s="10">
        <v>3.8028046437100001E-3</v>
      </c>
      <c r="S82">
        <f>VLOOKUP($A82,[1]List1!$A$1:$F$170,2,0)</f>
        <v>2.2999999999999998</v>
      </c>
      <c r="T82">
        <f t="shared" si="1"/>
        <v>0.99599999999999977</v>
      </c>
      <c r="U82">
        <f>VLOOKUP($A82,[1]List1!$A$1:$F$170,3,0)</f>
        <v>0.2</v>
      </c>
      <c r="V82">
        <f>VLOOKUP($A82,[1]List1!$A$1:$F$170,4,0)</f>
        <v>25.468</v>
      </c>
      <c r="W82">
        <f>VLOOKUP($A82,[1]List1!$A$1:$F$170,5,0)</f>
        <v>1.304</v>
      </c>
      <c r="X82">
        <f>VLOOKUP($A82,[1]List1!$A$1:$F$170,6,0)</f>
        <v>1.25</v>
      </c>
      <c r="Y82" t="str">
        <f>IFERROR(VLOOKUP($A82,[1]List1!$A$1:$M$170,7,0),"")</f>
        <v/>
      </c>
      <c r="Z82" t="str">
        <f>IFERROR(VLOOKUP($A82,[1]List1!$A$1:$M$170,8,0),"")</f>
        <v/>
      </c>
      <c r="AA82" t="str">
        <f>IFERROR(VLOOKUP($A82,[1]List1!$A$1:$M$170,9,0),"")</f>
        <v/>
      </c>
      <c r="AB82" t="str">
        <f>IFERROR(VLOOKUP($A82,[1]List1!$A$1:$M$170,10,0),"")</f>
        <v/>
      </c>
      <c r="AC82">
        <f>IFERROR(VLOOKUP($A82,[1]List1!$A$1:$M$170,11,0),"")</f>
        <v>-5.7</v>
      </c>
      <c r="AD82">
        <f>IFERROR(VLOOKUP($A82,[1]List1!$A$1:$M$170,12,0),"")</f>
        <v>2.8</v>
      </c>
      <c r="AE82">
        <f>IFERROR(VLOOKUP($A82,[1]List1!$A$1:$M$170,13,0),"")</f>
        <v>26.8</v>
      </c>
    </row>
    <row r="83" spans="1:31" x14ac:dyDescent="0.25">
      <c r="A83" s="4">
        <v>40087</v>
      </c>
      <c r="B83">
        <v>5</v>
      </c>
      <c r="C83" s="5">
        <v>2.42612903226E-2</v>
      </c>
      <c r="D83" s="6">
        <v>2.8164516128999999E-2</v>
      </c>
      <c r="E83" s="6">
        <v>3.0659677419400001E-2</v>
      </c>
      <c r="F83" s="6">
        <v>3.2143548387099999E-2</v>
      </c>
      <c r="G83" s="6">
        <v>3.31322580645E-2</v>
      </c>
      <c r="H83" s="6">
        <v>3.3979032258099999E-2</v>
      </c>
      <c r="I83" s="6">
        <v>3.4783870967699998E-2</v>
      </c>
      <c r="J83" s="6">
        <v>3.5661290322600001E-2</v>
      </c>
      <c r="K83" s="6">
        <v>3.6509677419399998E-2</v>
      </c>
      <c r="L83" s="6">
        <v>3.8035483871000003E-2</v>
      </c>
      <c r="M83" s="6">
        <v>3.9706451612899998E-2</v>
      </c>
      <c r="N83" s="6">
        <v>4.0725806451599997E-2</v>
      </c>
      <c r="O83" s="7">
        <v>3.8667741935500002E-2</v>
      </c>
      <c r="P83" s="8">
        <v>3.9908294667099997E-2</v>
      </c>
      <c r="Q83" s="9">
        <v>-2.2358613704899999E-2</v>
      </c>
      <c r="R83" s="10">
        <v>7.1857898186099999E-5</v>
      </c>
      <c r="S83">
        <f>VLOOKUP($A83,[1]List1!$A$1:$F$170,2,0)</f>
        <v>2.38</v>
      </c>
      <c r="T83">
        <f t="shared" si="1"/>
        <v>1.1439999999999999</v>
      </c>
      <c r="U83">
        <f>VLOOKUP($A83,[1]List1!$A$1:$F$170,3,0)</f>
        <v>0</v>
      </c>
      <c r="V83">
        <f>VLOOKUP($A83,[1]List1!$A$1:$F$170,4,0)</f>
        <v>25.254999999999999</v>
      </c>
      <c r="W83">
        <f>VLOOKUP($A83,[1]List1!$A$1:$F$170,5,0)</f>
        <v>1.236</v>
      </c>
      <c r="X83">
        <f>VLOOKUP($A83,[1]List1!$A$1:$F$170,6,0)</f>
        <v>1.25</v>
      </c>
      <c r="Y83" t="str">
        <f>IFERROR(VLOOKUP($A83,[1]List1!$A$1:$M$170,7,0),"")</f>
        <v/>
      </c>
      <c r="Z83" t="str">
        <f>IFERROR(VLOOKUP($A83,[1]List1!$A$1:$M$170,8,0),"")</f>
        <v/>
      </c>
      <c r="AA83" t="str">
        <f>IFERROR(VLOOKUP($A83,[1]List1!$A$1:$M$170,9,0),"")</f>
        <v/>
      </c>
      <c r="AB83" t="str">
        <f>IFERROR(VLOOKUP($A83,[1]List1!$A$1:$M$170,10,0),"")</f>
        <v/>
      </c>
      <c r="AC83">
        <f>IFERROR(VLOOKUP($A83,[1]List1!$A$1:$M$170,11,0),"")</f>
        <v>-5.3</v>
      </c>
      <c r="AD83">
        <f>IFERROR(VLOOKUP($A83,[1]List1!$A$1:$M$170,12,0),"")</f>
        <v>-0.3</v>
      </c>
      <c r="AE83">
        <f>IFERROR(VLOOKUP($A83,[1]List1!$A$1:$M$170,13,0),"")</f>
        <v>26.8</v>
      </c>
    </row>
    <row r="84" spans="1:31" x14ac:dyDescent="0.25">
      <c r="A84" s="4">
        <v>40118</v>
      </c>
      <c r="B84">
        <v>5</v>
      </c>
      <c r="C84" s="5">
        <v>2.4420000000000001E-2</v>
      </c>
      <c r="D84" s="6">
        <v>2.80966666667E-2</v>
      </c>
      <c r="E84" s="6">
        <v>3.048E-2</v>
      </c>
      <c r="F84" s="6">
        <v>3.2024999999999998E-2</v>
      </c>
      <c r="G84" s="6">
        <v>3.3046666666700003E-2</v>
      </c>
      <c r="H84" s="6">
        <v>3.3904999999999998E-2</v>
      </c>
      <c r="I84" s="6">
        <v>3.4735000000000002E-2</v>
      </c>
      <c r="J84" s="6">
        <v>3.5576666666700001E-2</v>
      </c>
      <c r="K84" s="6">
        <v>3.6451666666700001E-2</v>
      </c>
      <c r="L84" s="6">
        <v>3.8086666666699999E-2</v>
      </c>
      <c r="M84" s="6">
        <v>3.9759999999999997E-2</v>
      </c>
      <c r="N84" s="6">
        <v>4.0890000000000003E-2</v>
      </c>
      <c r="O84" s="7">
        <v>3.8644999999999999E-2</v>
      </c>
      <c r="P84" s="8">
        <v>4.0042163129400003E-2</v>
      </c>
      <c r="Q84" s="9">
        <v>-2.2153238691199999E-2</v>
      </c>
      <c r="R84" s="10">
        <v>-7.3327576128500002E-4</v>
      </c>
      <c r="S84">
        <f>VLOOKUP($A84,[1]List1!$A$1:$F$170,2,0)</f>
        <v>2.34</v>
      </c>
      <c r="T84">
        <f t="shared" si="1"/>
        <v>1.1029999999999998</v>
      </c>
      <c r="U84">
        <f>VLOOKUP($A84,[1]List1!$A$1:$F$170,3,0)</f>
        <v>-0.2</v>
      </c>
      <c r="V84">
        <f>VLOOKUP($A84,[1]List1!$A$1:$F$170,4,0)</f>
        <v>26.52</v>
      </c>
      <c r="W84">
        <f>VLOOKUP($A84,[1]List1!$A$1:$F$170,5,0)</f>
        <v>1.2370000000000001</v>
      </c>
      <c r="X84">
        <f>VLOOKUP($A84,[1]List1!$A$1:$F$170,6,0)</f>
        <v>1.25</v>
      </c>
      <c r="Y84" t="str">
        <f>IFERROR(VLOOKUP($A84,[1]List1!$A$1:$M$170,7,0),"")</f>
        <v/>
      </c>
      <c r="Z84" t="str">
        <f>IFERROR(VLOOKUP($A84,[1]List1!$A$1:$M$170,8,0),"")</f>
        <v/>
      </c>
      <c r="AA84" t="str">
        <f>IFERROR(VLOOKUP($A84,[1]List1!$A$1:$M$170,9,0),"")</f>
        <v/>
      </c>
      <c r="AB84" t="str">
        <f>IFERROR(VLOOKUP($A84,[1]List1!$A$1:$M$170,10,0),"")</f>
        <v/>
      </c>
      <c r="AC84">
        <f>IFERROR(VLOOKUP($A84,[1]List1!$A$1:$M$170,11,0),"")</f>
        <v>-5.3</v>
      </c>
      <c r="AD84">
        <f>IFERROR(VLOOKUP($A84,[1]List1!$A$1:$M$170,12,0),"")</f>
        <v>1.7</v>
      </c>
      <c r="AE84">
        <f>IFERROR(VLOOKUP($A84,[1]List1!$A$1:$M$170,13,0),"")</f>
        <v>26.8</v>
      </c>
    </row>
    <row r="85" spans="1:31" x14ac:dyDescent="0.25">
      <c r="A85" s="4">
        <v>40148</v>
      </c>
      <c r="B85">
        <v>5</v>
      </c>
      <c r="C85" s="5">
        <v>2.3154838709700001E-2</v>
      </c>
      <c r="D85" s="6">
        <v>2.6817741935499999E-2</v>
      </c>
      <c r="E85" s="6">
        <v>2.9035483870999999E-2</v>
      </c>
      <c r="F85" s="6">
        <v>3.0390322580599999E-2</v>
      </c>
      <c r="G85" s="6">
        <v>3.1414516129000002E-2</v>
      </c>
      <c r="H85" s="6">
        <v>3.2285483870999998E-2</v>
      </c>
      <c r="I85" s="6">
        <v>3.3264516128999999E-2</v>
      </c>
      <c r="J85" s="6">
        <v>3.4261290322600002E-2</v>
      </c>
      <c r="K85" s="6">
        <v>3.5191935483899997E-2</v>
      </c>
      <c r="L85" s="6">
        <v>3.67419354839E-2</v>
      </c>
      <c r="M85" s="6">
        <v>3.82903225806E-2</v>
      </c>
      <c r="N85" s="6">
        <v>3.9283870967700002E-2</v>
      </c>
      <c r="O85" s="7">
        <v>3.7375806451599998E-2</v>
      </c>
      <c r="P85" s="8">
        <v>3.8713161056900001E-2</v>
      </c>
      <c r="Q85" s="9">
        <v>-2.1807150286700001E-2</v>
      </c>
      <c r="R85" s="10">
        <v>-1.46074898708E-3</v>
      </c>
      <c r="S85">
        <f>VLOOKUP($A85,[1]List1!$A$1:$F$170,2,0)</f>
        <v>2.2800000000000002</v>
      </c>
      <c r="T85">
        <f t="shared" si="1"/>
        <v>1.0460000000000003</v>
      </c>
      <c r="U85">
        <f>VLOOKUP($A85,[1]List1!$A$1:$F$170,3,0)</f>
        <v>0.5</v>
      </c>
      <c r="V85">
        <f>VLOOKUP($A85,[1]List1!$A$1:$F$170,4,0)</f>
        <v>26.149000000000001</v>
      </c>
      <c r="W85">
        <f>VLOOKUP($A85,[1]List1!$A$1:$F$170,5,0)</f>
        <v>1.234</v>
      </c>
      <c r="X85">
        <f>VLOOKUP($A85,[1]List1!$A$1:$F$170,6,0)</f>
        <v>1.25</v>
      </c>
      <c r="Y85" t="str">
        <f>IFERROR(VLOOKUP($A85,[1]List1!$A$1:$M$170,7,0),"")</f>
        <v/>
      </c>
      <c r="Z85" t="str">
        <f>IFERROR(VLOOKUP($A85,[1]List1!$A$1:$M$170,8,0),"")</f>
        <v/>
      </c>
      <c r="AA85" t="str">
        <f>IFERROR(VLOOKUP($A85,[1]List1!$A$1:$M$170,9,0),"")</f>
        <v/>
      </c>
      <c r="AB85" t="str">
        <f>IFERROR(VLOOKUP($A85,[1]List1!$A$1:$M$170,10,0),"")</f>
        <v/>
      </c>
      <c r="AC85">
        <f>IFERROR(VLOOKUP($A85,[1]List1!$A$1:$M$170,11,0),"")</f>
        <v>-5.3</v>
      </c>
      <c r="AD85">
        <f>IFERROR(VLOOKUP($A85,[1]List1!$A$1:$M$170,12,0),"")</f>
        <v>-1.4</v>
      </c>
      <c r="AE85">
        <f>IFERROR(VLOOKUP($A85,[1]List1!$A$1:$M$170,13,0),"")</f>
        <v>26.8</v>
      </c>
    </row>
    <row r="86" spans="1:31" x14ac:dyDescent="0.25">
      <c r="A86" s="4">
        <v>40179</v>
      </c>
      <c r="B86">
        <v>5</v>
      </c>
      <c r="C86" s="5">
        <v>2.41096774194E-2</v>
      </c>
      <c r="D86" s="6">
        <v>2.8025806451600001E-2</v>
      </c>
      <c r="E86" s="6">
        <v>3.0308064516099999E-2</v>
      </c>
      <c r="F86" s="6">
        <v>3.1588709677399997E-2</v>
      </c>
      <c r="G86" s="6">
        <v>3.26322580645E-2</v>
      </c>
      <c r="H86" s="6">
        <v>3.3585483871000001E-2</v>
      </c>
      <c r="I86" s="6">
        <v>3.4553225806499999E-2</v>
      </c>
      <c r="J86" s="6">
        <v>3.5530645161300001E-2</v>
      </c>
      <c r="K86" s="6">
        <v>3.6467741935500002E-2</v>
      </c>
      <c r="L86" s="6">
        <v>3.81241935484E-2</v>
      </c>
      <c r="M86" s="6">
        <v>3.9822580645200001E-2</v>
      </c>
      <c r="N86" s="6">
        <v>4.0732258064500003E-2</v>
      </c>
      <c r="O86" s="7">
        <v>3.8730645161300002E-2</v>
      </c>
      <c r="P86" s="8">
        <v>4.0135739647300002E-2</v>
      </c>
      <c r="Q86" s="9">
        <v>-2.2376751128599999E-2</v>
      </c>
      <c r="R86" s="10">
        <v>-1.44306170857E-3</v>
      </c>
      <c r="S86">
        <f>VLOOKUP($A86,[1]List1!$A$1:$F$170,2,0)</f>
        <v>2.2000000000000002</v>
      </c>
      <c r="T86">
        <f t="shared" si="1"/>
        <v>0.95200000000000018</v>
      </c>
      <c r="U86">
        <f>VLOOKUP($A86,[1]List1!$A$1:$F$170,3,0)</f>
        <v>1</v>
      </c>
      <c r="V86">
        <f>VLOOKUP($A86,[1]List1!$A$1:$F$170,4,0)</f>
        <v>26.439</v>
      </c>
      <c r="W86">
        <f>VLOOKUP($A86,[1]List1!$A$1:$F$170,5,0)</f>
        <v>1.248</v>
      </c>
      <c r="X86">
        <f>VLOOKUP($A86,[1]List1!$A$1:$F$170,6,0)</f>
        <v>1</v>
      </c>
      <c r="Y86" t="str">
        <f>IFERROR(VLOOKUP($A86,[1]List1!$A$1:$M$170,7,0),"")</f>
        <v/>
      </c>
      <c r="Z86" t="str">
        <f>IFERROR(VLOOKUP($A86,[1]List1!$A$1:$M$170,8,0),"")</f>
        <v/>
      </c>
      <c r="AA86" t="str">
        <f>IFERROR(VLOOKUP($A86,[1]List1!$A$1:$M$170,9,0),"")</f>
        <v/>
      </c>
      <c r="AB86" t="str">
        <f>IFERROR(VLOOKUP($A86,[1]List1!$A$1:$M$170,10,0),"")</f>
        <v/>
      </c>
      <c r="AC86">
        <f>IFERROR(VLOOKUP($A86,[1]List1!$A$1:$M$170,11,0),"")</f>
        <v>-3.6</v>
      </c>
      <c r="AD86">
        <f>IFERROR(VLOOKUP($A86,[1]List1!$A$1:$M$170,12,0),"")</f>
        <v>2.5</v>
      </c>
      <c r="AE86">
        <f>IFERROR(VLOOKUP($A86,[1]List1!$A$1:$M$170,13,0),"")</f>
        <v>34</v>
      </c>
    </row>
    <row r="87" spans="1:31" x14ac:dyDescent="0.25">
      <c r="A87" s="4">
        <v>40210</v>
      </c>
      <c r="B87">
        <v>5</v>
      </c>
      <c r="C87" s="5">
        <v>2.3567857142899998E-2</v>
      </c>
      <c r="D87" s="6">
        <v>2.7223214285700001E-2</v>
      </c>
      <c r="E87" s="6">
        <v>2.96017857143E-2</v>
      </c>
      <c r="F87" s="6">
        <v>3.1008928571399998E-2</v>
      </c>
      <c r="G87" s="6">
        <v>3.2094642857100002E-2</v>
      </c>
      <c r="H87" s="6">
        <v>3.3035714285699999E-2</v>
      </c>
      <c r="I87" s="6">
        <v>3.39910714286E-2</v>
      </c>
      <c r="J87" s="6">
        <v>3.4932142857100001E-2</v>
      </c>
      <c r="K87" s="6">
        <v>3.5874999999999997E-2</v>
      </c>
      <c r="L87" s="6">
        <v>3.73732142857E-2</v>
      </c>
      <c r="M87" s="6">
        <v>3.9058928571400003E-2</v>
      </c>
      <c r="N87" s="6">
        <v>4.0207142857100003E-2</v>
      </c>
      <c r="O87" s="7">
        <v>3.7301785714299998E-2</v>
      </c>
      <c r="P87" s="8">
        <v>3.9102754065000002E-2</v>
      </c>
      <c r="Q87" s="9">
        <v>-2.2546486251399999E-2</v>
      </c>
      <c r="R87" s="10">
        <v>4.9066742155400002E-5</v>
      </c>
      <c r="S87">
        <f>VLOOKUP($A87,[1]List1!$A$1:$F$170,2,0)</f>
        <v>2.02</v>
      </c>
      <c r="T87">
        <f t="shared" si="1"/>
        <v>0.79499999999999993</v>
      </c>
      <c r="U87">
        <f>VLOOKUP($A87,[1]List1!$A$1:$F$170,3,0)</f>
        <v>0.7</v>
      </c>
      <c r="V87">
        <f>VLOOKUP($A87,[1]List1!$A$1:$F$170,4,0)</f>
        <v>26.236000000000001</v>
      </c>
      <c r="W87">
        <f>VLOOKUP($A87,[1]List1!$A$1:$F$170,5,0)</f>
        <v>1.2250000000000001</v>
      </c>
      <c r="X87">
        <f>VLOOKUP($A87,[1]List1!$A$1:$F$170,6,0)</f>
        <v>1</v>
      </c>
      <c r="Y87" t="str">
        <f>IFERROR(VLOOKUP($A87,[1]List1!$A$1:$M$170,7,0),"")</f>
        <v/>
      </c>
      <c r="Z87" t="str">
        <f>IFERROR(VLOOKUP($A87,[1]List1!$A$1:$M$170,8,0),"")</f>
        <v/>
      </c>
      <c r="AA87" t="str">
        <f>IFERROR(VLOOKUP($A87,[1]List1!$A$1:$M$170,9,0),"")</f>
        <v/>
      </c>
      <c r="AB87" t="str">
        <f>IFERROR(VLOOKUP($A87,[1]List1!$A$1:$M$170,10,0),"")</f>
        <v/>
      </c>
      <c r="AC87">
        <f>IFERROR(VLOOKUP($A87,[1]List1!$A$1:$M$170,11,0),"")</f>
        <v>-3.6</v>
      </c>
      <c r="AD87">
        <f>IFERROR(VLOOKUP($A87,[1]List1!$A$1:$M$170,12,0),"")</f>
        <v>-0.1</v>
      </c>
      <c r="AE87">
        <f>IFERROR(VLOOKUP($A87,[1]List1!$A$1:$M$170,13,0),"")</f>
        <v>34</v>
      </c>
    </row>
    <row r="88" spans="1:31" x14ac:dyDescent="0.25">
      <c r="A88" s="4">
        <v>40238</v>
      </c>
      <c r="B88">
        <v>5</v>
      </c>
      <c r="C88" s="5">
        <v>2.1516129032300001E-2</v>
      </c>
      <c r="D88" s="6">
        <v>2.5358064516099999E-2</v>
      </c>
      <c r="E88" s="6">
        <v>2.7856451612899999E-2</v>
      </c>
      <c r="F88" s="6">
        <v>2.9404838709699999E-2</v>
      </c>
      <c r="G88" s="6">
        <v>3.0635483870999999E-2</v>
      </c>
      <c r="H88" s="6">
        <v>3.1720967741900002E-2</v>
      </c>
      <c r="I88" s="6">
        <v>3.2724193548399998E-2</v>
      </c>
      <c r="J88" s="6">
        <v>3.3764516129E-2</v>
      </c>
      <c r="K88" s="6">
        <v>3.4769354838700001E-2</v>
      </c>
      <c r="L88" s="6">
        <v>3.6409677419400002E-2</v>
      </c>
      <c r="M88" s="6">
        <v>3.82274193548E-2</v>
      </c>
      <c r="N88" s="6">
        <v>3.9364516129E-2</v>
      </c>
      <c r="O88" s="7">
        <v>3.7151612903200001E-2</v>
      </c>
      <c r="P88" s="8">
        <v>3.8670575783400003E-2</v>
      </c>
      <c r="Q88" s="9">
        <v>-2.4270282679900002E-2</v>
      </c>
      <c r="R88" s="10">
        <v>-1.47586828388E-3</v>
      </c>
      <c r="S88">
        <f>VLOOKUP($A88,[1]List1!$A$1:$F$170,2,0)</f>
        <v>1.94</v>
      </c>
      <c r="T88">
        <f t="shared" si="1"/>
        <v>0.72499999999999987</v>
      </c>
      <c r="U88">
        <f>VLOOKUP($A88,[1]List1!$A$1:$F$170,3,0)</f>
        <v>0.6</v>
      </c>
      <c r="V88">
        <f>VLOOKUP($A88,[1]List1!$A$1:$F$170,4,0)</f>
        <v>25.928000000000001</v>
      </c>
      <c r="W88">
        <f>VLOOKUP($A88,[1]List1!$A$1:$F$170,5,0)</f>
        <v>1.2150000000000001</v>
      </c>
      <c r="X88">
        <f>VLOOKUP($A88,[1]List1!$A$1:$F$170,6,0)</f>
        <v>1</v>
      </c>
      <c r="Y88" t="str">
        <f>IFERROR(VLOOKUP($A88,[1]List1!$A$1:$M$170,7,0),"")</f>
        <v/>
      </c>
      <c r="Z88" t="str">
        <f>IFERROR(VLOOKUP($A88,[1]List1!$A$1:$M$170,8,0),"")</f>
        <v/>
      </c>
      <c r="AA88" t="str">
        <f>IFERROR(VLOOKUP($A88,[1]List1!$A$1:$M$170,9,0),"")</f>
        <v/>
      </c>
      <c r="AB88" t="str">
        <f>IFERROR(VLOOKUP($A88,[1]List1!$A$1:$M$170,10,0),"")</f>
        <v/>
      </c>
      <c r="AC88">
        <f>IFERROR(VLOOKUP($A88,[1]List1!$A$1:$M$170,11,0),"")</f>
        <v>-3.6</v>
      </c>
      <c r="AD88">
        <f>IFERROR(VLOOKUP($A88,[1]List1!$A$1:$M$170,12,0),"")</f>
        <v>-0.8</v>
      </c>
      <c r="AE88">
        <f>IFERROR(VLOOKUP($A88,[1]List1!$A$1:$M$170,13,0),"")</f>
        <v>34</v>
      </c>
    </row>
    <row r="89" spans="1:31" x14ac:dyDescent="0.25">
      <c r="A89" s="4">
        <v>40269</v>
      </c>
      <c r="B89">
        <v>5</v>
      </c>
      <c r="C89" s="5">
        <v>1.8531666666699999E-2</v>
      </c>
      <c r="D89" s="6">
        <v>2.1558333333300001E-2</v>
      </c>
      <c r="E89" s="6">
        <v>2.3951666666700001E-2</v>
      </c>
      <c r="F89" s="6">
        <v>2.56366666667E-2</v>
      </c>
      <c r="G89" s="6">
        <v>2.6936666666699999E-2</v>
      </c>
      <c r="H89" s="6">
        <v>2.81866666667E-2</v>
      </c>
      <c r="I89" s="6">
        <v>2.937E-2</v>
      </c>
      <c r="J89" s="6">
        <v>3.056E-2</v>
      </c>
      <c r="K89" s="6">
        <v>3.1748333333300002E-2</v>
      </c>
      <c r="L89" s="6">
        <v>3.3356666666700001E-2</v>
      </c>
      <c r="M89" s="6">
        <v>3.5314999999999999E-2</v>
      </c>
      <c r="N89" s="6">
        <v>3.6476666666699999E-2</v>
      </c>
      <c r="O89" s="7">
        <v>3.5130000000000002E-2</v>
      </c>
      <c r="P89" s="8">
        <v>3.6480556041500002E-2</v>
      </c>
      <c r="Q89" s="9">
        <v>-2.43322951355E-2</v>
      </c>
      <c r="R89" s="10">
        <v>-5.4645199766700002E-3</v>
      </c>
      <c r="S89">
        <f>VLOOKUP($A89,[1]List1!$A$1:$F$170,2,0)</f>
        <v>1.87</v>
      </c>
      <c r="T89">
        <f t="shared" si="1"/>
        <v>0.65800000000000014</v>
      </c>
      <c r="U89">
        <f>VLOOKUP($A89,[1]List1!$A$1:$F$170,3,0)</f>
        <v>0.7</v>
      </c>
      <c r="V89">
        <f>VLOOKUP($A89,[1]List1!$A$1:$F$170,4,0)</f>
        <v>25.402000000000001</v>
      </c>
      <c r="W89">
        <f>VLOOKUP($A89,[1]List1!$A$1:$F$170,5,0)</f>
        <v>1.212</v>
      </c>
      <c r="X89">
        <f>VLOOKUP($A89,[1]List1!$A$1:$F$170,6,0)</f>
        <v>1</v>
      </c>
      <c r="Y89" t="str">
        <f>IFERROR(VLOOKUP($A89,[1]List1!$A$1:$M$170,7,0),"")</f>
        <v/>
      </c>
      <c r="Z89" t="str">
        <f>IFERROR(VLOOKUP($A89,[1]List1!$A$1:$M$170,8,0),"")</f>
        <v/>
      </c>
      <c r="AA89" t="str">
        <f>IFERROR(VLOOKUP($A89,[1]List1!$A$1:$M$170,9,0),"")</f>
        <v/>
      </c>
      <c r="AB89" t="str">
        <f>IFERROR(VLOOKUP($A89,[1]List1!$A$1:$M$170,10,0),"")</f>
        <v/>
      </c>
      <c r="AC89">
        <f>IFERROR(VLOOKUP($A89,[1]List1!$A$1:$M$170,11,0),"")</f>
        <v>0.6</v>
      </c>
      <c r="AD89">
        <f>IFERROR(VLOOKUP($A89,[1]List1!$A$1:$M$170,12,0),"")</f>
        <v>2.5</v>
      </c>
      <c r="AE89">
        <f>IFERROR(VLOOKUP($A89,[1]List1!$A$1:$M$170,13,0),"")</f>
        <v>34</v>
      </c>
    </row>
    <row r="90" spans="1:31" x14ac:dyDescent="0.25">
      <c r="A90" s="4">
        <v>40299</v>
      </c>
      <c r="B90">
        <v>5</v>
      </c>
      <c r="C90" s="5">
        <v>1.70274193548E-2</v>
      </c>
      <c r="D90" s="6">
        <v>1.9569354838699999E-2</v>
      </c>
      <c r="E90" s="6">
        <v>2.1864838709700001E-2</v>
      </c>
      <c r="F90" s="6">
        <v>2.3716129032299998E-2</v>
      </c>
      <c r="G90" s="6">
        <v>2.5228709677399999E-2</v>
      </c>
      <c r="H90" s="6">
        <v>2.6344838709699999E-2</v>
      </c>
      <c r="I90" s="6">
        <v>2.75948387097E-2</v>
      </c>
      <c r="J90" s="6">
        <v>2.8907419354799999E-2</v>
      </c>
      <c r="K90" s="6">
        <v>2.998E-2</v>
      </c>
      <c r="L90" s="6">
        <v>3.1608064516100001E-2</v>
      </c>
      <c r="M90" s="6">
        <v>3.3335483871E-2</v>
      </c>
      <c r="N90" s="6">
        <v>3.4264516129E-2</v>
      </c>
      <c r="O90" s="7">
        <v>3.2920967741900002E-2</v>
      </c>
      <c r="P90" s="8">
        <v>3.4353113012200003E-2</v>
      </c>
      <c r="Q90" s="9">
        <v>-2.4251689157499999E-2</v>
      </c>
      <c r="R90" s="10">
        <v>-4.5766276293200004E-3</v>
      </c>
      <c r="S90">
        <f>VLOOKUP($A90,[1]List1!$A$1:$F$170,2,0)</f>
        <v>1.8</v>
      </c>
      <c r="T90">
        <f t="shared" si="1"/>
        <v>0.56400000000000006</v>
      </c>
      <c r="U90">
        <f>VLOOKUP($A90,[1]List1!$A$1:$F$170,3,0)</f>
        <v>1.1000000000000001</v>
      </c>
      <c r="V90">
        <f>VLOOKUP($A90,[1]List1!$A$1:$F$170,4,0)</f>
        <v>25.622</v>
      </c>
      <c r="W90">
        <f>VLOOKUP($A90,[1]List1!$A$1:$F$170,5,0)</f>
        <v>1.236</v>
      </c>
      <c r="X90">
        <f>VLOOKUP($A90,[1]List1!$A$1:$F$170,6,0)</f>
        <v>1</v>
      </c>
      <c r="Y90" t="str">
        <f>IFERROR(VLOOKUP($A90,[1]List1!$A$1:$M$170,7,0),"")</f>
        <v/>
      </c>
      <c r="Z90" t="str">
        <f>IFERROR(VLOOKUP($A90,[1]List1!$A$1:$M$170,8,0),"")</f>
        <v/>
      </c>
      <c r="AA90" t="str">
        <f>IFERROR(VLOOKUP($A90,[1]List1!$A$1:$M$170,9,0),"")</f>
        <v/>
      </c>
      <c r="AB90" t="str">
        <f>IFERROR(VLOOKUP($A90,[1]List1!$A$1:$M$170,10,0),"")</f>
        <v/>
      </c>
      <c r="AC90">
        <f>IFERROR(VLOOKUP($A90,[1]List1!$A$1:$M$170,11,0),"")</f>
        <v>0.6</v>
      </c>
      <c r="AD90">
        <f>IFERROR(VLOOKUP($A90,[1]List1!$A$1:$M$170,12,0),"")</f>
        <v>1.2</v>
      </c>
      <c r="AE90">
        <f>IFERROR(VLOOKUP($A90,[1]List1!$A$1:$M$170,13,0),"")</f>
        <v>34</v>
      </c>
    </row>
    <row r="91" spans="1:31" x14ac:dyDescent="0.25">
      <c r="A91" s="4">
        <v>40330</v>
      </c>
      <c r="B91">
        <v>5</v>
      </c>
      <c r="C91" s="5">
        <v>1.74116666667E-2</v>
      </c>
      <c r="D91" s="6">
        <v>1.9970000000000002E-2</v>
      </c>
      <c r="E91" s="6">
        <v>2.1901666666700001E-2</v>
      </c>
      <c r="F91" s="6">
        <v>2.3388333333299999E-2</v>
      </c>
      <c r="G91" s="6">
        <v>2.47033333333E-2</v>
      </c>
      <c r="H91" s="6">
        <v>2.5915000000000001E-2</v>
      </c>
      <c r="I91" s="6">
        <v>2.7019999999999999E-2</v>
      </c>
      <c r="J91" s="6">
        <v>2.8055E-2</v>
      </c>
      <c r="K91" s="6">
        <v>2.9013333333300001E-2</v>
      </c>
      <c r="L91" s="6">
        <v>3.0839999999999999E-2</v>
      </c>
      <c r="M91" s="6">
        <v>3.2276666666700003E-2</v>
      </c>
      <c r="N91" s="6">
        <v>3.3059999999999999E-2</v>
      </c>
      <c r="O91" s="7">
        <v>3.1871666666700001E-2</v>
      </c>
      <c r="P91" s="8">
        <v>3.32051132406E-2</v>
      </c>
      <c r="Q91" s="9">
        <v>-2.1747694638700001E-2</v>
      </c>
      <c r="R91" s="10">
        <v>-4.6194929849799997E-3</v>
      </c>
      <c r="S91">
        <f>VLOOKUP($A91,[1]List1!$A$1:$F$170,2,0)</f>
        <v>1.8</v>
      </c>
      <c r="T91">
        <f t="shared" si="1"/>
        <v>0.54</v>
      </c>
      <c r="U91">
        <f>VLOOKUP($A91,[1]List1!$A$1:$F$170,3,0)</f>
        <v>1.2</v>
      </c>
      <c r="V91">
        <f>VLOOKUP($A91,[1]List1!$A$1:$F$170,4,0)</f>
        <v>25.521999999999998</v>
      </c>
      <c r="W91">
        <f>VLOOKUP($A91,[1]List1!$A$1:$F$170,5,0)</f>
        <v>1.26</v>
      </c>
      <c r="X91">
        <f>VLOOKUP($A91,[1]List1!$A$1:$F$170,6,0)</f>
        <v>0.75</v>
      </c>
      <c r="Y91" t="str">
        <f>IFERROR(VLOOKUP($A91,[1]List1!$A$1:$M$170,7,0),"")</f>
        <v/>
      </c>
      <c r="Z91" t="str">
        <f>IFERROR(VLOOKUP($A91,[1]List1!$A$1:$M$170,8,0),"")</f>
        <v/>
      </c>
      <c r="AA91" t="str">
        <f>IFERROR(VLOOKUP($A91,[1]List1!$A$1:$M$170,9,0),"")</f>
        <v/>
      </c>
      <c r="AB91" t="str">
        <f>IFERROR(VLOOKUP($A91,[1]List1!$A$1:$M$170,10,0),"")</f>
        <v/>
      </c>
      <c r="AC91">
        <f>IFERROR(VLOOKUP($A91,[1]List1!$A$1:$M$170,11,0),"")</f>
        <v>0.6</v>
      </c>
      <c r="AD91">
        <f>IFERROR(VLOOKUP($A91,[1]List1!$A$1:$M$170,12,0),"")</f>
        <v>-2</v>
      </c>
      <c r="AE91">
        <f>IFERROR(VLOOKUP($A91,[1]List1!$A$1:$M$170,13,0),"")</f>
        <v>34</v>
      </c>
    </row>
    <row r="92" spans="1:31" x14ac:dyDescent="0.25">
      <c r="A92" s="4">
        <v>40360</v>
      </c>
      <c r="B92">
        <v>5</v>
      </c>
      <c r="C92" s="5">
        <v>1.6880645161300001E-2</v>
      </c>
      <c r="D92" s="6">
        <v>1.9324193548399999E-2</v>
      </c>
      <c r="E92" s="6">
        <v>2.12370967742E-2</v>
      </c>
      <c r="F92" s="6">
        <v>2.2740322580599999E-2</v>
      </c>
      <c r="G92" s="6">
        <v>2.4001612903199999E-2</v>
      </c>
      <c r="H92" s="6">
        <v>2.5145161290299999E-2</v>
      </c>
      <c r="I92" s="6">
        <v>2.61806451613E-2</v>
      </c>
      <c r="J92" s="6">
        <v>2.7164516129000001E-2</v>
      </c>
      <c r="K92" s="6">
        <v>2.8267741935499999E-2</v>
      </c>
      <c r="L92" s="6">
        <v>3.0043548387100001E-2</v>
      </c>
      <c r="M92" s="6">
        <v>3.1720967741900002E-2</v>
      </c>
      <c r="N92" s="6">
        <v>3.2432258064500001E-2</v>
      </c>
      <c r="O92" s="7">
        <v>3.1712903225799997E-2</v>
      </c>
      <c r="P92" s="8">
        <v>3.28480937774E-2</v>
      </c>
      <c r="Q92" s="9">
        <v>-2.1220353996099998E-2</v>
      </c>
      <c r="R92" s="10">
        <v>-6.2911237453700001E-3</v>
      </c>
      <c r="S92">
        <f>VLOOKUP($A92,[1]List1!$A$1:$F$170,2,0)</f>
        <v>1.77</v>
      </c>
      <c r="T92">
        <f t="shared" si="1"/>
        <v>0.46399999999999997</v>
      </c>
      <c r="U92">
        <f>VLOOKUP($A92,[1]List1!$A$1:$F$170,3,0)</f>
        <v>1.2</v>
      </c>
      <c r="V92">
        <f>VLOOKUP($A92,[1]List1!$A$1:$F$170,4,0)</f>
        <v>25.704999999999998</v>
      </c>
      <c r="W92">
        <f>VLOOKUP($A92,[1]List1!$A$1:$F$170,5,0)</f>
        <v>1.306</v>
      </c>
      <c r="X92">
        <f>VLOOKUP($A92,[1]List1!$A$1:$F$170,6,0)</f>
        <v>0.75</v>
      </c>
      <c r="Y92" t="str">
        <f>IFERROR(VLOOKUP($A92,[1]List1!$A$1:$M$170,7,0),"")</f>
        <v/>
      </c>
      <c r="Z92" t="str">
        <f>IFERROR(VLOOKUP($A92,[1]List1!$A$1:$M$170,8,0),"")</f>
        <v/>
      </c>
      <c r="AA92" t="str">
        <f>IFERROR(VLOOKUP($A92,[1]List1!$A$1:$M$170,9,0),"")</f>
        <v/>
      </c>
      <c r="AB92" t="str">
        <f>IFERROR(VLOOKUP($A92,[1]List1!$A$1:$M$170,10,0),"")</f>
        <v/>
      </c>
      <c r="AC92">
        <f>IFERROR(VLOOKUP($A92,[1]List1!$A$1:$M$170,11,0),"")</f>
        <v>2.5</v>
      </c>
      <c r="AD92">
        <f>IFERROR(VLOOKUP($A92,[1]List1!$A$1:$M$170,12,0),"")</f>
        <v>2.2999999999999998</v>
      </c>
      <c r="AE92">
        <f>IFERROR(VLOOKUP($A92,[1]List1!$A$1:$M$170,13,0),"")</f>
        <v>34</v>
      </c>
    </row>
    <row r="93" spans="1:31" x14ac:dyDescent="0.25">
      <c r="A93" s="4">
        <v>40391</v>
      </c>
      <c r="B93">
        <v>5</v>
      </c>
      <c r="C93" s="5">
        <v>1.6738709677400002E-2</v>
      </c>
      <c r="D93" s="6">
        <v>1.8740322580599999E-2</v>
      </c>
      <c r="E93" s="6">
        <v>2.0338709677400001E-2</v>
      </c>
      <c r="F93" s="6">
        <v>2.1687096774199999E-2</v>
      </c>
      <c r="G93" s="6">
        <v>2.2809677419400001E-2</v>
      </c>
      <c r="H93" s="6">
        <v>2.3645161290300001E-2</v>
      </c>
      <c r="I93" s="6">
        <v>2.4545161290299999E-2</v>
      </c>
      <c r="J93" s="6">
        <v>2.5362258064500001E-2</v>
      </c>
      <c r="K93" s="6">
        <v>2.6479032258099999E-2</v>
      </c>
      <c r="L93" s="6">
        <v>2.8216129032299999E-2</v>
      </c>
      <c r="M93" s="6">
        <v>2.97322580645E-2</v>
      </c>
      <c r="N93" s="6">
        <v>3.03877419355E-2</v>
      </c>
      <c r="O93" s="7">
        <v>2.91435483871E-2</v>
      </c>
      <c r="P93" s="8">
        <v>3.0531950598600002E-2</v>
      </c>
      <c r="Q93" s="9">
        <v>-1.8251808583699999E-2</v>
      </c>
      <c r="R93" s="10">
        <v>-5.86413098167E-3</v>
      </c>
      <c r="S93">
        <f>VLOOKUP($A93,[1]List1!$A$1:$F$170,2,0)</f>
        <v>1.75</v>
      </c>
      <c r="T93">
        <f t="shared" si="1"/>
        <v>0.33299999999999996</v>
      </c>
      <c r="U93">
        <f>VLOOKUP($A93,[1]List1!$A$1:$F$170,3,0)</f>
        <v>1.9</v>
      </c>
      <c r="V93">
        <f>VLOOKUP($A93,[1]List1!$A$1:$F$170,4,0)</f>
        <v>24.782</v>
      </c>
      <c r="W93">
        <f>VLOOKUP($A93,[1]List1!$A$1:$F$170,5,0)</f>
        <v>1.417</v>
      </c>
      <c r="X93">
        <f>VLOOKUP($A93,[1]List1!$A$1:$F$170,6,0)</f>
        <v>0.75</v>
      </c>
      <c r="Y93" t="str">
        <f>IFERROR(VLOOKUP($A93,[1]List1!$A$1:$M$170,7,0),"")</f>
        <v/>
      </c>
      <c r="Z93" t="str">
        <f>IFERROR(VLOOKUP($A93,[1]List1!$A$1:$M$170,8,0),"")</f>
        <v/>
      </c>
      <c r="AA93" t="str">
        <f>IFERROR(VLOOKUP($A93,[1]List1!$A$1:$M$170,9,0),"")</f>
        <v/>
      </c>
      <c r="AB93" t="str">
        <f>IFERROR(VLOOKUP($A93,[1]List1!$A$1:$M$170,10,0),"")</f>
        <v/>
      </c>
      <c r="AC93">
        <f>IFERROR(VLOOKUP($A93,[1]List1!$A$1:$M$170,11,0),"")</f>
        <v>2.5</v>
      </c>
      <c r="AD93">
        <f>IFERROR(VLOOKUP($A93,[1]List1!$A$1:$M$170,12,0),"")</f>
        <v>1.6</v>
      </c>
      <c r="AE93">
        <f>IFERROR(VLOOKUP($A93,[1]List1!$A$1:$M$170,13,0),"")</f>
        <v>34</v>
      </c>
    </row>
    <row r="94" spans="1:31" x14ac:dyDescent="0.25">
      <c r="A94" s="4">
        <v>40422</v>
      </c>
      <c r="B94">
        <v>5</v>
      </c>
      <c r="C94" s="5">
        <v>1.7766666666700001E-2</v>
      </c>
      <c r="D94" s="6">
        <v>1.9154999999999998E-2</v>
      </c>
      <c r="E94" s="6">
        <v>2.03116666667E-2</v>
      </c>
      <c r="F94" s="6">
        <v>2.1340000000000001E-2</v>
      </c>
      <c r="G94" s="6">
        <v>2.2325000000000001E-2</v>
      </c>
      <c r="H94" s="6">
        <v>2.3258333333300001E-2</v>
      </c>
      <c r="I94" s="6">
        <v>2.4199999999999999E-2</v>
      </c>
      <c r="J94" s="6">
        <v>2.50016666667E-2</v>
      </c>
      <c r="K94" s="6">
        <v>2.597E-2</v>
      </c>
      <c r="L94" s="6">
        <v>2.7403333333300001E-2</v>
      </c>
      <c r="M94" s="6">
        <v>2.8850000000000001E-2</v>
      </c>
      <c r="N94" s="6">
        <v>2.9309999999999999E-2</v>
      </c>
      <c r="O94" s="7">
        <v>2.84016666667E-2</v>
      </c>
      <c r="P94" s="8">
        <v>2.97087347342E-2</v>
      </c>
      <c r="Q94" s="9">
        <v>-1.5389322673600001E-2</v>
      </c>
      <c r="R94" s="10">
        <v>-6.7901266960900004E-3</v>
      </c>
      <c r="S94">
        <f>VLOOKUP($A94,[1]List1!$A$1:$F$170,2,0)</f>
        <v>1.8</v>
      </c>
      <c r="T94">
        <f t="shared" si="1"/>
        <v>0.38600000000000012</v>
      </c>
      <c r="U94">
        <f>VLOOKUP($A94,[1]List1!$A$1:$F$170,3,0)</f>
        <v>1.9</v>
      </c>
      <c r="V94">
        <f>VLOOKUP($A94,[1]List1!$A$1:$F$170,4,0)</f>
        <v>24.765000000000001</v>
      </c>
      <c r="W94">
        <f>VLOOKUP($A94,[1]List1!$A$1:$F$170,5,0)</f>
        <v>1.4139999999999999</v>
      </c>
      <c r="X94">
        <f>VLOOKUP($A94,[1]List1!$A$1:$F$170,6,0)</f>
        <v>0.75</v>
      </c>
      <c r="Y94" t="str">
        <f>IFERROR(VLOOKUP($A94,[1]List1!$A$1:$M$170,7,0),"")</f>
        <v/>
      </c>
      <c r="Z94" t="str">
        <f>IFERROR(VLOOKUP($A94,[1]List1!$A$1:$M$170,8,0),"")</f>
        <v/>
      </c>
      <c r="AA94" t="str">
        <f>IFERROR(VLOOKUP($A94,[1]List1!$A$1:$M$170,9,0),"")</f>
        <v/>
      </c>
      <c r="AB94" t="str">
        <f>IFERROR(VLOOKUP($A94,[1]List1!$A$1:$M$170,10,0),"")</f>
        <v/>
      </c>
      <c r="AC94">
        <f>IFERROR(VLOOKUP($A94,[1]List1!$A$1:$M$170,11,0),"")</f>
        <v>2.5</v>
      </c>
      <c r="AD94">
        <f>IFERROR(VLOOKUP($A94,[1]List1!$A$1:$M$170,12,0),"")</f>
        <v>2.1</v>
      </c>
      <c r="AE94">
        <f>IFERROR(VLOOKUP($A94,[1]List1!$A$1:$M$170,13,0),"")</f>
        <v>34</v>
      </c>
    </row>
    <row r="95" spans="1:31" x14ac:dyDescent="0.25">
      <c r="A95" s="4">
        <v>40452</v>
      </c>
      <c r="B95">
        <v>5</v>
      </c>
      <c r="C95" s="5">
        <v>1.9033870967700001E-2</v>
      </c>
      <c r="D95" s="6">
        <v>2.06629032258E-2</v>
      </c>
      <c r="E95" s="6">
        <v>2.1856451612900001E-2</v>
      </c>
      <c r="F95" s="6">
        <v>2.2795161290300001E-2</v>
      </c>
      <c r="G95" s="6">
        <v>2.3624193548400001E-2</v>
      </c>
      <c r="H95" s="6">
        <v>2.4374193548400001E-2</v>
      </c>
      <c r="I95" s="6">
        <v>2.5146774193500001E-2</v>
      </c>
      <c r="J95" s="6">
        <v>2.5996774193500001E-2</v>
      </c>
      <c r="K95" s="6">
        <v>2.67387096774E-2</v>
      </c>
      <c r="L95" s="6">
        <v>2.8208064516100001E-2</v>
      </c>
      <c r="M95" s="6">
        <v>2.98209677419E-2</v>
      </c>
      <c r="N95" s="6">
        <v>3.0579032258099999E-2</v>
      </c>
      <c r="O95" s="7">
        <v>2.9074193548400001E-2</v>
      </c>
      <c r="P95" s="8">
        <v>3.0528406815399999E-2</v>
      </c>
      <c r="Q95" s="9">
        <v>-1.4499737940900001E-2</v>
      </c>
      <c r="R95" s="10">
        <v>-6.4725072705100004E-3</v>
      </c>
      <c r="S95">
        <f>VLOOKUP($A95,[1]List1!$A$1:$F$170,2,0)</f>
        <v>1.8</v>
      </c>
      <c r="T95">
        <f t="shared" si="1"/>
        <v>0.36699999999999999</v>
      </c>
      <c r="U95">
        <f>VLOOKUP($A95,[1]List1!$A$1:$F$170,3,0)</f>
        <v>2</v>
      </c>
      <c r="V95">
        <f>VLOOKUP($A95,[1]List1!$A$1:$F$170,4,0)</f>
        <v>24.6</v>
      </c>
      <c r="W95">
        <f>VLOOKUP($A95,[1]List1!$A$1:$F$170,5,0)</f>
        <v>1.4330000000000001</v>
      </c>
      <c r="X95">
        <f>VLOOKUP($A95,[1]List1!$A$1:$F$170,6,0)</f>
        <v>0.75</v>
      </c>
      <c r="Y95" t="str">
        <f>IFERROR(VLOOKUP($A95,[1]List1!$A$1:$M$170,7,0),"")</f>
        <v/>
      </c>
      <c r="Z95" t="str">
        <f>IFERROR(VLOOKUP($A95,[1]List1!$A$1:$M$170,8,0),"")</f>
        <v/>
      </c>
      <c r="AA95" t="str">
        <f>IFERROR(VLOOKUP($A95,[1]List1!$A$1:$M$170,9,0),"")</f>
        <v/>
      </c>
      <c r="AB95" t="str">
        <f>IFERROR(VLOOKUP($A95,[1]List1!$A$1:$M$170,10,0),"")</f>
        <v/>
      </c>
      <c r="AC95">
        <f>IFERROR(VLOOKUP($A95,[1]List1!$A$1:$M$170,11,0),"")</f>
        <v>2.6</v>
      </c>
      <c r="AD95">
        <f>IFERROR(VLOOKUP($A95,[1]List1!$A$1:$M$170,12,0),"")</f>
        <v>1.3</v>
      </c>
      <c r="AE95">
        <f>IFERROR(VLOOKUP($A95,[1]List1!$A$1:$M$170,13,0),"")</f>
        <v>34</v>
      </c>
    </row>
    <row r="96" spans="1:31" x14ac:dyDescent="0.25">
      <c r="A96" s="4">
        <v>40483</v>
      </c>
      <c r="B96">
        <v>5</v>
      </c>
      <c r="C96" s="5">
        <v>1.8836666666699999E-2</v>
      </c>
      <c r="D96" s="6">
        <v>2.0903333333299998E-2</v>
      </c>
      <c r="E96" s="6">
        <v>2.2515E-2</v>
      </c>
      <c r="F96" s="6">
        <v>2.3779999999999999E-2</v>
      </c>
      <c r="G96" s="6">
        <v>2.4813333333299999E-2</v>
      </c>
      <c r="H96" s="6">
        <v>2.5610000000000001E-2</v>
      </c>
      <c r="I96" s="6">
        <v>2.6523333333299998E-2</v>
      </c>
      <c r="J96" s="6">
        <v>2.73683333333E-2</v>
      </c>
      <c r="K96" s="6">
        <v>2.8330000000000001E-2</v>
      </c>
      <c r="L96" s="6">
        <v>3.0131666666699999E-2</v>
      </c>
      <c r="M96" s="6">
        <v>3.1800000000000002E-2</v>
      </c>
      <c r="N96" s="6">
        <v>3.2061666666700003E-2</v>
      </c>
      <c r="O96" s="7">
        <v>3.1224999999999999E-2</v>
      </c>
      <c r="P96" s="8">
        <v>3.24439068572E-2</v>
      </c>
      <c r="Q96" s="9">
        <v>-1.7841289597100001E-2</v>
      </c>
      <c r="R96" s="10">
        <v>-5.8985472389900002E-3</v>
      </c>
      <c r="S96">
        <f>VLOOKUP($A96,[1]List1!$A$1:$F$170,2,0)</f>
        <v>1.78</v>
      </c>
      <c r="T96">
        <f t="shared" si="1"/>
        <v>0.24</v>
      </c>
      <c r="U96">
        <f>VLOOKUP($A96,[1]List1!$A$1:$F$170,3,0)</f>
        <v>2</v>
      </c>
      <c r="V96">
        <f>VLOOKUP($A96,[1]List1!$A$1:$F$170,4,0)</f>
        <v>24.620999999999999</v>
      </c>
      <c r="W96">
        <f>VLOOKUP($A96,[1]List1!$A$1:$F$170,5,0)</f>
        <v>1.54</v>
      </c>
      <c r="X96">
        <f>VLOOKUP($A96,[1]List1!$A$1:$F$170,6,0)</f>
        <v>0.75</v>
      </c>
      <c r="Y96">
        <f>IFERROR(VLOOKUP($A96,[1]List1!$A$1:$M$170,7,0),"")</f>
        <v>0</v>
      </c>
      <c r="Z96">
        <f>IFERROR(VLOOKUP($A96,[1]List1!$A$1:$M$170,8,0),"")</f>
        <v>0</v>
      </c>
      <c r="AA96">
        <f>IFERROR(VLOOKUP($A96,[1]List1!$A$1:$M$170,9,0),"")</f>
        <v>0</v>
      </c>
      <c r="AB96">
        <f>IFERROR(VLOOKUP($A96,[1]List1!$A$1:$M$170,10,0),"")</f>
        <v>1.0225</v>
      </c>
      <c r="AC96">
        <f>IFERROR(VLOOKUP($A96,[1]List1!$A$1:$M$170,11,0),"")</f>
        <v>2.6</v>
      </c>
      <c r="AD96">
        <f>IFERROR(VLOOKUP($A96,[1]List1!$A$1:$M$170,12,0),"")</f>
        <v>0.6</v>
      </c>
      <c r="AE96">
        <f>IFERROR(VLOOKUP($A96,[1]List1!$A$1:$M$170,13,0),"")</f>
        <v>34</v>
      </c>
    </row>
    <row r="97" spans="1:31" x14ac:dyDescent="0.25">
      <c r="A97" s="4">
        <v>40513</v>
      </c>
      <c r="B97">
        <v>5</v>
      </c>
      <c r="C97" s="5">
        <v>2.0525806451600001E-2</v>
      </c>
      <c r="D97" s="6">
        <v>2.29161290323E-2</v>
      </c>
      <c r="E97" s="6">
        <v>2.4738709677399998E-2</v>
      </c>
      <c r="F97" s="6">
        <v>2.6195161290300001E-2</v>
      </c>
      <c r="G97" s="6">
        <v>2.74435483871E-2</v>
      </c>
      <c r="H97" s="6">
        <v>2.8519354838699999E-2</v>
      </c>
      <c r="I97" s="6">
        <v>2.9625806451600002E-2</v>
      </c>
      <c r="J97" s="6">
        <v>3.065E-2</v>
      </c>
      <c r="K97" s="6">
        <v>3.1440322580599998E-2</v>
      </c>
      <c r="L97" s="6">
        <v>3.2724193548399998E-2</v>
      </c>
      <c r="M97" s="6">
        <v>3.4937096774199997E-2</v>
      </c>
      <c r="N97" s="6">
        <v>3.5851612903199999E-2</v>
      </c>
      <c r="O97" s="7">
        <v>3.3719354838699998E-2</v>
      </c>
      <c r="P97" s="8">
        <v>3.5451049101700001E-2</v>
      </c>
      <c r="Q97" s="9">
        <v>-2.0578467428899998E-2</v>
      </c>
      <c r="R97" s="10">
        <v>-4.3632207491699996E-3</v>
      </c>
      <c r="S97">
        <f>VLOOKUP($A97,[1]List1!$A$1:$F$170,2,0)</f>
        <v>1.75</v>
      </c>
      <c r="T97">
        <f t="shared" si="1"/>
        <v>0.21999999999999997</v>
      </c>
      <c r="U97">
        <f>VLOOKUP($A97,[1]List1!$A$1:$F$170,3,0)</f>
        <v>2</v>
      </c>
      <c r="V97">
        <f>VLOOKUP($A97,[1]List1!$A$1:$F$170,4,0)</f>
        <v>24.954000000000001</v>
      </c>
      <c r="W97">
        <f>VLOOKUP($A97,[1]List1!$A$1:$F$170,5,0)</f>
        <v>1.53</v>
      </c>
      <c r="X97">
        <f>VLOOKUP($A97,[1]List1!$A$1:$F$170,6,0)</f>
        <v>0.75</v>
      </c>
      <c r="Y97">
        <f>IFERROR(VLOOKUP($A97,[1]List1!$A$1:$M$170,7,0),"")</f>
        <v>0</v>
      </c>
      <c r="Z97">
        <f>IFERROR(VLOOKUP($A97,[1]List1!$A$1:$M$170,8,0),"")</f>
        <v>0</v>
      </c>
      <c r="AA97">
        <f>IFERROR(VLOOKUP($A97,[1]List1!$A$1:$M$170,9,0),"")</f>
        <v>0</v>
      </c>
      <c r="AB97">
        <f>IFERROR(VLOOKUP($A97,[1]List1!$A$1:$M$170,10,0),"")</f>
        <v>0.83579999999999999</v>
      </c>
      <c r="AC97">
        <f>IFERROR(VLOOKUP($A97,[1]List1!$A$1:$M$170,11,0),"")</f>
        <v>2.6</v>
      </c>
      <c r="AD97">
        <f>IFERROR(VLOOKUP($A97,[1]List1!$A$1:$M$170,12,0),"")</f>
        <v>-0.5</v>
      </c>
      <c r="AE97">
        <f>IFERROR(VLOOKUP($A97,[1]List1!$A$1:$M$170,13,0),"")</f>
        <v>34</v>
      </c>
    </row>
    <row r="98" spans="1:31" x14ac:dyDescent="0.25">
      <c r="A98" s="4">
        <v>40544</v>
      </c>
      <c r="B98">
        <v>5</v>
      </c>
      <c r="C98" s="5">
        <v>2.1785483870999999E-2</v>
      </c>
      <c r="D98" s="6">
        <v>2.4390322580600001E-2</v>
      </c>
      <c r="E98" s="6">
        <v>2.6261290322599998E-2</v>
      </c>
      <c r="F98" s="6">
        <v>2.7725806451599999E-2</v>
      </c>
      <c r="G98" s="6">
        <v>2.8874193548399998E-2</v>
      </c>
      <c r="H98" s="6">
        <v>2.9854838709699998E-2</v>
      </c>
      <c r="I98" s="6">
        <v>3.0840322580599999E-2</v>
      </c>
      <c r="J98" s="6">
        <v>3.16774193548E-2</v>
      </c>
      <c r="K98" s="6">
        <v>3.2488709677400002E-2</v>
      </c>
      <c r="L98" s="6">
        <v>3.3993548387100003E-2</v>
      </c>
      <c r="M98" s="6">
        <v>3.5641935483900003E-2</v>
      </c>
      <c r="N98" s="6">
        <v>3.6193548387099997E-2</v>
      </c>
      <c r="O98" s="7">
        <v>3.49629032258E-2</v>
      </c>
      <c r="P98" s="8">
        <v>3.6146053768099998E-2</v>
      </c>
      <c r="Q98" s="9">
        <v>-2.0067400507E-2</v>
      </c>
      <c r="R98" s="10">
        <v>-2.9693798494899999E-3</v>
      </c>
      <c r="S98">
        <f>VLOOKUP($A98,[1]List1!$A$1:$F$170,2,0)</f>
        <v>1.85</v>
      </c>
      <c r="T98">
        <f t="shared" si="1"/>
        <v>0.34299999999999997</v>
      </c>
      <c r="U98">
        <f>VLOOKUP($A98,[1]List1!$A$1:$F$170,3,0)</f>
        <v>2.2999999999999998</v>
      </c>
      <c r="V98">
        <f>VLOOKUP($A98,[1]List1!$A$1:$F$170,4,0)</f>
        <v>25.016999999999999</v>
      </c>
      <c r="W98">
        <f>VLOOKUP($A98,[1]List1!$A$1:$F$170,5,0)</f>
        <v>1.5070000000000001</v>
      </c>
      <c r="X98">
        <f>VLOOKUP($A98,[1]List1!$A$1:$F$170,6,0)</f>
        <v>0.75</v>
      </c>
      <c r="Y98">
        <f>IFERROR(VLOOKUP($A98,[1]List1!$A$1:$M$170,7,0),"")</f>
        <v>0</v>
      </c>
      <c r="Z98">
        <f>IFERROR(VLOOKUP($A98,[1]List1!$A$1:$M$170,8,0),"")</f>
        <v>0</v>
      </c>
      <c r="AA98">
        <f>IFERROR(VLOOKUP($A98,[1]List1!$A$1:$M$170,9,0),"")</f>
        <v>0</v>
      </c>
      <c r="AB98">
        <f>IFERROR(VLOOKUP($A98,[1]List1!$A$1:$M$170,10,0),"")</f>
        <v>0.71689999999999998</v>
      </c>
      <c r="AC98">
        <f>IFERROR(VLOOKUP($A98,[1]List1!$A$1:$M$170,11,0),"")</f>
        <v>2.9</v>
      </c>
      <c r="AD98">
        <f>IFERROR(VLOOKUP($A98,[1]List1!$A$1:$M$170,12,0),"")</f>
        <v>-1.3</v>
      </c>
      <c r="AE98">
        <f>IFERROR(VLOOKUP($A98,[1]List1!$A$1:$M$170,13,0),"")</f>
        <v>37.6</v>
      </c>
    </row>
    <row r="99" spans="1:31" x14ac:dyDescent="0.25">
      <c r="A99" s="4">
        <v>40575</v>
      </c>
      <c r="B99">
        <v>5</v>
      </c>
      <c r="C99" s="5">
        <v>2.2749999999999999E-2</v>
      </c>
      <c r="D99" s="6">
        <v>2.5657142857099999E-2</v>
      </c>
      <c r="E99" s="6">
        <v>2.77875E-2</v>
      </c>
      <c r="F99" s="6">
        <v>2.93035714286E-2</v>
      </c>
      <c r="G99" s="6">
        <v>3.0432142857100001E-2</v>
      </c>
      <c r="H99" s="6">
        <v>3.1298214285700003E-2</v>
      </c>
      <c r="I99" s="6">
        <v>3.2132142857099998E-2</v>
      </c>
      <c r="J99" s="6">
        <v>3.2942857142900003E-2</v>
      </c>
      <c r="K99" s="6">
        <v>3.3674999999999997E-2</v>
      </c>
      <c r="L99" s="6">
        <v>3.5198214285699997E-2</v>
      </c>
      <c r="M99" s="6">
        <v>3.6855357142900003E-2</v>
      </c>
      <c r="N99" s="6">
        <v>3.7001785714300003E-2</v>
      </c>
      <c r="O99" s="7">
        <v>3.6419642857099997E-2</v>
      </c>
      <c r="P99" s="8">
        <v>3.7168784077500003E-2</v>
      </c>
      <c r="Q99" s="9">
        <v>-2.04387778176E-2</v>
      </c>
      <c r="R99" s="10">
        <v>-1.58568302045E-3</v>
      </c>
      <c r="S99">
        <f>VLOOKUP($A99,[1]List1!$A$1:$F$170,2,0)</f>
        <v>1.8</v>
      </c>
      <c r="T99">
        <f t="shared" si="1"/>
        <v>0.15599999999999992</v>
      </c>
      <c r="U99">
        <f>VLOOKUP($A99,[1]List1!$A$1:$F$170,3,0)</f>
        <v>1.7</v>
      </c>
      <c r="V99">
        <f>VLOOKUP($A99,[1]List1!$A$1:$F$170,4,0)</f>
        <v>24.190999999999999</v>
      </c>
      <c r="W99">
        <f>VLOOKUP($A99,[1]List1!$A$1:$F$170,5,0)</f>
        <v>1.6440000000000001</v>
      </c>
      <c r="X99">
        <f>VLOOKUP($A99,[1]List1!$A$1:$F$170,6,0)</f>
        <v>0.75</v>
      </c>
      <c r="Y99">
        <f>IFERROR(VLOOKUP($A99,[1]List1!$A$1:$M$170,7,0),"")</f>
        <v>2.59</v>
      </c>
      <c r="Z99">
        <f>IFERROR(VLOOKUP($A99,[1]List1!$A$1:$M$170,8,0),"")</f>
        <v>0</v>
      </c>
      <c r="AA99">
        <f>IFERROR(VLOOKUP($A99,[1]List1!$A$1:$M$170,9,0),"")</f>
        <v>3.98</v>
      </c>
      <c r="AB99">
        <f>IFERROR(VLOOKUP($A99,[1]List1!$A$1:$M$170,10,0),"")</f>
        <v>0.94579999999999997</v>
      </c>
      <c r="AC99">
        <f>IFERROR(VLOOKUP($A99,[1]List1!$A$1:$M$170,11,0),"")</f>
        <v>2.9</v>
      </c>
      <c r="AD99">
        <f>IFERROR(VLOOKUP($A99,[1]List1!$A$1:$M$170,12,0),"")</f>
        <v>3.9</v>
      </c>
      <c r="AE99">
        <f>IFERROR(VLOOKUP($A99,[1]List1!$A$1:$M$170,13,0),"")</f>
        <v>37.6</v>
      </c>
    </row>
    <row r="100" spans="1:31" x14ac:dyDescent="0.25">
      <c r="A100" s="4">
        <v>40603</v>
      </c>
      <c r="B100">
        <v>5</v>
      </c>
      <c r="C100" s="5">
        <v>2.2887096774199998E-2</v>
      </c>
      <c r="D100" s="6">
        <v>2.58E-2</v>
      </c>
      <c r="E100" s="6">
        <v>2.7746774193499999E-2</v>
      </c>
      <c r="F100" s="6">
        <v>2.9206451612899999E-2</v>
      </c>
      <c r="G100" s="6">
        <v>3.0266129032299999E-2</v>
      </c>
      <c r="H100" s="6">
        <v>3.10887096774E-2</v>
      </c>
      <c r="I100" s="6">
        <v>3.1869354838700001E-2</v>
      </c>
      <c r="J100" s="6">
        <v>3.26838709677E-2</v>
      </c>
      <c r="K100" s="6">
        <v>3.3429032258099997E-2</v>
      </c>
      <c r="L100" s="6">
        <v>3.4740322580600003E-2</v>
      </c>
      <c r="M100" s="6">
        <v>3.6461290322600003E-2</v>
      </c>
      <c r="N100" s="6">
        <v>3.6927419354799998E-2</v>
      </c>
      <c r="O100" s="7">
        <v>3.5988709677399998E-2</v>
      </c>
      <c r="P100" s="8">
        <v>3.6850133412600003E-2</v>
      </c>
      <c r="Q100" s="9">
        <v>-1.9534683658800001E-2</v>
      </c>
      <c r="R100" s="10">
        <v>-1.92684712325E-3</v>
      </c>
      <c r="S100">
        <f>VLOOKUP($A100,[1]List1!$A$1:$F$170,2,0)</f>
        <v>1.8199999999999998</v>
      </c>
      <c r="T100">
        <f t="shared" si="1"/>
        <v>5.2999999999999936E-2</v>
      </c>
      <c r="U100">
        <f>VLOOKUP($A100,[1]List1!$A$1:$F$170,3,0)</f>
        <v>1.8</v>
      </c>
      <c r="V100">
        <f>VLOOKUP($A100,[1]List1!$A$1:$F$170,4,0)</f>
        <v>24.358000000000001</v>
      </c>
      <c r="W100">
        <f>VLOOKUP($A100,[1]List1!$A$1:$F$170,5,0)</f>
        <v>1.7669999999999999</v>
      </c>
      <c r="X100">
        <f>VLOOKUP($A100,[1]List1!$A$1:$F$170,6,0)</f>
        <v>0.75</v>
      </c>
      <c r="Y100">
        <f>IFERROR(VLOOKUP($A100,[1]List1!$A$1:$M$170,7,0),"")</f>
        <v>2.7199999999999998</v>
      </c>
      <c r="Z100">
        <f>IFERROR(VLOOKUP($A100,[1]List1!$A$1:$M$170,8,0),"")</f>
        <v>0</v>
      </c>
      <c r="AA100">
        <f>IFERROR(VLOOKUP($A100,[1]List1!$A$1:$M$170,9,0),"")</f>
        <v>3.1</v>
      </c>
      <c r="AB100">
        <f>IFERROR(VLOOKUP($A100,[1]List1!$A$1:$M$170,10,0),"")</f>
        <v>0.98080000000000001</v>
      </c>
      <c r="AC100">
        <f>IFERROR(VLOOKUP($A100,[1]List1!$A$1:$M$170,11,0),"")</f>
        <v>2.9</v>
      </c>
      <c r="AD100">
        <f>IFERROR(VLOOKUP($A100,[1]List1!$A$1:$M$170,12,0),"")</f>
        <v>-1.1000000000000001</v>
      </c>
      <c r="AE100">
        <f>IFERROR(VLOOKUP($A100,[1]List1!$A$1:$M$170,13,0),"")</f>
        <v>37.6</v>
      </c>
    </row>
    <row r="101" spans="1:31" x14ac:dyDescent="0.25">
      <c r="A101" s="4">
        <v>40634</v>
      </c>
      <c r="B101">
        <v>5</v>
      </c>
      <c r="C101" s="5">
        <v>2.26183333333E-2</v>
      </c>
      <c r="D101" s="6">
        <v>2.5783333333300001E-2</v>
      </c>
      <c r="E101" s="6">
        <v>2.7796666666699998E-2</v>
      </c>
      <c r="F101" s="6">
        <v>2.9255E-2</v>
      </c>
      <c r="G101" s="6">
        <v>3.039E-2</v>
      </c>
      <c r="H101" s="6">
        <v>3.1368333333299997E-2</v>
      </c>
      <c r="I101" s="6">
        <v>3.22316666667E-2</v>
      </c>
      <c r="J101" s="6">
        <v>3.3110000000000001E-2</v>
      </c>
      <c r="K101" s="6">
        <v>3.39E-2</v>
      </c>
      <c r="L101" s="6">
        <v>3.5290000000000002E-2</v>
      </c>
      <c r="M101" s="6">
        <v>3.7031666666699999E-2</v>
      </c>
      <c r="N101" s="6">
        <v>3.77266666667E-2</v>
      </c>
      <c r="O101" s="7">
        <v>3.6966666666700003E-2</v>
      </c>
      <c r="P101" s="8">
        <v>3.7752061349799998E-2</v>
      </c>
      <c r="Q101" s="9">
        <v>-2.07671830574E-2</v>
      </c>
      <c r="R101" s="10">
        <v>-2.9182298884600001E-3</v>
      </c>
      <c r="S101">
        <f>VLOOKUP($A101,[1]List1!$A$1:$F$170,2,0)</f>
        <v>1.85</v>
      </c>
      <c r="T101">
        <f t="shared" si="1"/>
        <v>-0.14599999999999991</v>
      </c>
      <c r="U101">
        <f>VLOOKUP($A101,[1]List1!$A$1:$F$170,3,0)</f>
        <v>1.7</v>
      </c>
      <c r="V101">
        <f>VLOOKUP($A101,[1]List1!$A$1:$F$170,4,0)</f>
        <v>24.535</v>
      </c>
      <c r="W101">
        <f>VLOOKUP($A101,[1]List1!$A$1:$F$170,5,0)</f>
        <v>1.996</v>
      </c>
      <c r="X101">
        <f>VLOOKUP($A101,[1]List1!$A$1:$F$170,6,0)</f>
        <v>0.75</v>
      </c>
      <c r="Y101">
        <f>IFERROR(VLOOKUP($A101,[1]List1!$A$1:$M$170,7,0),"")</f>
        <v>2.7199999999999998</v>
      </c>
      <c r="Z101">
        <f>IFERROR(VLOOKUP($A101,[1]List1!$A$1:$M$170,8,0),"")</f>
        <v>0</v>
      </c>
      <c r="AA101">
        <f>IFERROR(VLOOKUP($A101,[1]List1!$A$1:$M$170,9,0),"")</f>
        <v>3.36</v>
      </c>
      <c r="AB101">
        <f>IFERROR(VLOOKUP($A101,[1]List1!$A$1:$M$170,10,0),"")</f>
        <v>1.0298</v>
      </c>
      <c r="AC101">
        <f>IFERROR(VLOOKUP($A101,[1]List1!$A$1:$M$170,11,0),"")</f>
        <v>3.2</v>
      </c>
      <c r="AD101">
        <f>IFERROR(VLOOKUP($A101,[1]List1!$A$1:$M$170,12,0),"")</f>
        <v>-1.4</v>
      </c>
      <c r="AE101">
        <f>IFERROR(VLOOKUP($A101,[1]List1!$A$1:$M$170,13,0),"")</f>
        <v>37.6</v>
      </c>
    </row>
    <row r="102" spans="1:31" x14ac:dyDescent="0.25">
      <c r="A102" s="4">
        <v>40664</v>
      </c>
      <c r="B102">
        <v>5</v>
      </c>
      <c r="C102" s="5">
        <v>2.06E-2</v>
      </c>
      <c r="D102" s="6">
        <v>2.3370967741899999E-2</v>
      </c>
      <c r="E102" s="6">
        <v>2.5140322580599998E-2</v>
      </c>
      <c r="F102" s="6">
        <v>2.64838709677E-2</v>
      </c>
      <c r="G102" s="6">
        <v>2.76516129032E-2</v>
      </c>
      <c r="H102" s="6">
        <v>2.8633870967699999E-2</v>
      </c>
      <c r="I102" s="6">
        <v>2.9569354838700001E-2</v>
      </c>
      <c r="J102" s="6">
        <v>3.03370967742E-2</v>
      </c>
      <c r="K102" s="6">
        <v>3.1175806451600001E-2</v>
      </c>
      <c r="L102" s="6">
        <v>3.2856451612900003E-2</v>
      </c>
      <c r="M102" s="6">
        <v>3.4498387096799997E-2</v>
      </c>
      <c r="N102" s="6">
        <v>3.47806451613E-2</v>
      </c>
      <c r="O102" s="7">
        <v>3.4980645161299999E-2</v>
      </c>
      <c r="P102" s="8">
        <v>3.5485206134600003E-2</v>
      </c>
      <c r="Q102" s="9">
        <v>-1.9610099399500001E-2</v>
      </c>
      <c r="R102" s="10">
        <v>-5.1913498200999997E-3</v>
      </c>
      <c r="S102">
        <f>VLOOKUP($A102,[1]List1!$A$1:$F$170,2,0)</f>
        <v>1.78</v>
      </c>
      <c r="T102">
        <f t="shared" si="1"/>
        <v>-0.35200000000000009</v>
      </c>
      <c r="U102">
        <f>VLOOKUP($A102,[1]List1!$A$1:$F$170,3,0)</f>
        <v>1.6</v>
      </c>
      <c r="V102">
        <f>VLOOKUP($A102,[1]List1!$A$1:$F$170,4,0)</f>
        <v>24.181000000000001</v>
      </c>
      <c r="W102">
        <f>VLOOKUP($A102,[1]List1!$A$1:$F$170,5,0)</f>
        <v>2.1320000000000001</v>
      </c>
      <c r="X102">
        <f>VLOOKUP($A102,[1]List1!$A$1:$F$170,6,0)</f>
        <v>0.75</v>
      </c>
      <c r="Y102">
        <f>IFERROR(VLOOKUP($A102,[1]List1!$A$1:$M$170,7,0),"")</f>
        <v>2.79</v>
      </c>
      <c r="Z102">
        <f>IFERROR(VLOOKUP($A102,[1]List1!$A$1:$M$170,8,0),"")</f>
        <v>0</v>
      </c>
      <c r="AA102">
        <f>IFERROR(VLOOKUP($A102,[1]List1!$A$1:$M$170,9,0),"")</f>
        <v>4.21</v>
      </c>
      <c r="AB102">
        <f>IFERROR(VLOOKUP($A102,[1]List1!$A$1:$M$170,10,0),"")</f>
        <v>0.98709999999999998</v>
      </c>
      <c r="AC102">
        <f>IFERROR(VLOOKUP($A102,[1]List1!$A$1:$M$170,11,0),"")</f>
        <v>3.2</v>
      </c>
      <c r="AD102">
        <f>IFERROR(VLOOKUP($A102,[1]List1!$A$1:$M$170,12,0),"")</f>
        <v>0.7</v>
      </c>
      <c r="AE102">
        <f>IFERROR(VLOOKUP($A102,[1]List1!$A$1:$M$170,13,0),"")</f>
        <v>37.6</v>
      </c>
    </row>
    <row r="103" spans="1:31" x14ac:dyDescent="0.25">
      <c r="A103" s="4">
        <v>40695</v>
      </c>
      <c r="B103">
        <v>5</v>
      </c>
      <c r="C103" s="5">
        <v>1.9941666666700001E-2</v>
      </c>
      <c r="D103" s="6">
        <v>2.19216666667E-2</v>
      </c>
      <c r="E103" s="6">
        <v>2.3571666666699999E-2</v>
      </c>
      <c r="F103" s="6">
        <v>2.4955000000000001E-2</v>
      </c>
      <c r="G103" s="6">
        <v>2.6203333333300001E-2</v>
      </c>
      <c r="H103" s="6">
        <v>2.7251666666700002E-2</v>
      </c>
      <c r="I103" s="6">
        <v>2.828E-2</v>
      </c>
      <c r="J103" s="6">
        <v>2.9266666666700001E-2</v>
      </c>
      <c r="K103" s="6">
        <v>3.0156666666699999E-2</v>
      </c>
      <c r="L103" s="6">
        <v>3.1794999999999997E-2</v>
      </c>
      <c r="M103" s="6">
        <v>3.3529999999999997E-2</v>
      </c>
      <c r="N103" s="6">
        <v>3.3471666666699998E-2</v>
      </c>
      <c r="O103" s="7">
        <v>3.4266666666700002E-2</v>
      </c>
      <c r="P103" s="8">
        <v>3.47391529137E-2</v>
      </c>
      <c r="Q103" s="9">
        <v>-1.9155018010599999E-2</v>
      </c>
      <c r="R103" s="10">
        <v>-7.3367018367699998E-3</v>
      </c>
      <c r="S103">
        <f>VLOOKUP($A103,[1]List1!$A$1:$F$170,2,0)</f>
        <v>1.8199999999999998</v>
      </c>
      <c r="T103">
        <f t="shared" si="1"/>
        <v>-0.31800000000000006</v>
      </c>
      <c r="U103">
        <f>VLOOKUP($A103,[1]List1!$A$1:$F$170,3,0)</f>
        <v>2</v>
      </c>
      <c r="V103">
        <f>VLOOKUP($A103,[1]List1!$A$1:$F$170,4,0)</f>
        <v>24.556999999999999</v>
      </c>
      <c r="W103">
        <f>VLOOKUP($A103,[1]List1!$A$1:$F$170,5,0)</f>
        <v>2.1379999999999999</v>
      </c>
      <c r="X103">
        <f>VLOOKUP($A103,[1]List1!$A$1:$F$170,6,0)</f>
        <v>0.75</v>
      </c>
      <c r="Y103">
        <f>IFERROR(VLOOKUP($A103,[1]List1!$A$1:$M$170,7,0),"")</f>
        <v>2.79</v>
      </c>
      <c r="Z103">
        <f>IFERROR(VLOOKUP($A103,[1]List1!$A$1:$M$170,8,0),"")</f>
        <v>0</v>
      </c>
      <c r="AA103">
        <f>IFERROR(VLOOKUP($A103,[1]List1!$A$1:$M$170,9,0),"")</f>
        <v>4.21</v>
      </c>
      <c r="AB103">
        <f>IFERROR(VLOOKUP($A103,[1]List1!$A$1:$M$170,10,0),"")</f>
        <v>0.84840000000000004</v>
      </c>
      <c r="AC103">
        <f>IFERROR(VLOOKUP($A103,[1]List1!$A$1:$M$170,11,0),"")</f>
        <v>3.2</v>
      </c>
      <c r="AD103">
        <f>IFERROR(VLOOKUP($A103,[1]List1!$A$1:$M$170,12,0),"")</f>
        <v>2.2999999999999998</v>
      </c>
      <c r="AE103">
        <f>IFERROR(VLOOKUP($A103,[1]List1!$A$1:$M$170,13,0),"")</f>
        <v>37.6</v>
      </c>
    </row>
    <row r="104" spans="1:31" x14ac:dyDescent="0.25">
      <c r="A104" s="4">
        <v>40725</v>
      </c>
      <c r="B104">
        <v>5</v>
      </c>
      <c r="C104" s="5">
        <v>1.8462903225799999E-2</v>
      </c>
      <c r="D104" s="6">
        <v>2.0504838709700001E-2</v>
      </c>
      <c r="E104" s="6">
        <v>2.2288709677400001E-2</v>
      </c>
      <c r="F104" s="6">
        <v>2.3845161290299999E-2</v>
      </c>
      <c r="G104" s="6">
        <v>2.5219354838700001E-2</v>
      </c>
      <c r="H104" s="6">
        <v>2.6346774193500001E-2</v>
      </c>
      <c r="I104" s="6">
        <v>2.7398387096799998E-2</v>
      </c>
      <c r="J104" s="6">
        <v>2.82612903226E-2</v>
      </c>
      <c r="K104" s="6">
        <v>2.9124193548399999E-2</v>
      </c>
      <c r="L104" s="6">
        <v>3.0766129032299999E-2</v>
      </c>
      <c r="M104" s="6">
        <v>3.2516129032300001E-2</v>
      </c>
      <c r="N104" s="6">
        <v>3.2880645161300001E-2</v>
      </c>
      <c r="O104" s="7">
        <v>3.3311290322600003E-2</v>
      </c>
      <c r="P104" s="8">
        <v>3.38560648893E-2</v>
      </c>
      <c r="Q104" s="9">
        <v>-2.0233507193800002E-2</v>
      </c>
      <c r="R104" s="10">
        <v>-6.9526822938599997E-3</v>
      </c>
      <c r="S104">
        <f>VLOOKUP($A104,[1]List1!$A$1:$F$170,2,0)</f>
        <v>1.65</v>
      </c>
      <c r="T104">
        <f t="shared" si="1"/>
        <v>-0.51200000000000001</v>
      </c>
      <c r="U104">
        <f>VLOOKUP($A104,[1]List1!$A$1:$F$170,3,0)</f>
        <v>1.8</v>
      </c>
      <c r="V104">
        <f>VLOOKUP($A104,[1]List1!$A$1:$F$170,4,0)</f>
        <v>24.347999999999999</v>
      </c>
      <c r="W104">
        <f>VLOOKUP($A104,[1]List1!$A$1:$F$170,5,0)</f>
        <v>2.1619999999999999</v>
      </c>
      <c r="X104">
        <f>VLOOKUP($A104,[1]List1!$A$1:$F$170,6,0)</f>
        <v>0.75</v>
      </c>
      <c r="Y104">
        <f>IFERROR(VLOOKUP($A104,[1]List1!$A$1:$M$170,7,0),"")</f>
        <v>2.79</v>
      </c>
      <c r="Z104">
        <f>IFERROR(VLOOKUP($A104,[1]List1!$A$1:$M$170,8,0),"")</f>
        <v>0</v>
      </c>
      <c r="AA104">
        <f>IFERROR(VLOOKUP($A104,[1]List1!$A$1:$M$170,9,0),"")</f>
        <v>4.21</v>
      </c>
      <c r="AB104">
        <f>IFERROR(VLOOKUP($A104,[1]List1!$A$1:$M$170,10,0),"")</f>
        <v>0.78469999999999995</v>
      </c>
      <c r="AC104">
        <f>IFERROR(VLOOKUP($A104,[1]List1!$A$1:$M$170,11,0),"")</f>
        <v>2.2999999999999998</v>
      </c>
      <c r="AD104">
        <f>IFERROR(VLOOKUP($A104,[1]List1!$A$1:$M$170,12,0),"")</f>
        <v>-1.1000000000000001</v>
      </c>
      <c r="AE104">
        <f>IFERROR(VLOOKUP($A104,[1]List1!$A$1:$M$170,13,0),"")</f>
        <v>37.6</v>
      </c>
    </row>
    <row r="105" spans="1:31" x14ac:dyDescent="0.25">
      <c r="A105" s="4">
        <v>40756</v>
      </c>
      <c r="B105">
        <v>5</v>
      </c>
      <c r="C105" s="5">
        <v>1.55209677419E-2</v>
      </c>
      <c r="D105" s="6">
        <v>1.7030645161300002E-2</v>
      </c>
      <c r="E105" s="6">
        <v>1.8588709677399999E-2</v>
      </c>
      <c r="F105" s="6">
        <v>2.0204838709699999E-2</v>
      </c>
      <c r="G105" s="6">
        <v>2.1745161290299998E-2</v>
      </c>
      <c r="H105" s="6">
        <v>2.3035483871E-2</v>
      </c>
      <c r="I105" s="6">
        <v>2.41629032258E-2</v>
      </c>
      <c r="J105" s="6">
        <v>2.5166129032299998E-2</v>
      </c>
      <c r="K105" s="6">
        <v>2.60822580645E-2</v>
      </c>
      <c r="L105" s="6">
        <v>2.7675806451600001E-2</v>
      </c>
      <c r="M105" s="6">
        <v>2.9416129032299999E-2</v>
      </c>
      <c r="N105" s="6">
        <v>2.99403225806E-2</v>
      </c>
      <c r="O105" s="7">
        <v>2.9735483871000001E-2</v>
      </c>
      <c r="P105" s="8">
        <v>3.0769796964599999E-2</v>
      </c>
      <c r="Q105" s="9">
        <v>-2.03216275998E-2</v>
      </c>
      <c r="R105" s="10">
        <v>-7.60790607316E-3</v>
      </c>
      <c r="S105">
        <f>VLOOKUP($A105,[1]List1!$A$1:$F$170,2,0)</f>
        <v>1.7</v>
      </c>
      <c r="T105">
        <f t="shared" si="1"/>
        <v>-0.47799999999999998</v>
      </c>
      <c r="U105">
        <f>VLOOKUP($A105,[1]List1!$A$1:$F$170,3,0)</f>
        <v>1.7</v>
      </c>
      <c r="V105">
        <f>VLOOKUP($A105,[1]List1!$A$1:$F$170,4,0)</f>
        <v>24.175000000000001</v>
      </c>
      <c r="W105">
        <f>VLOOKUP($A105,[1]List1!$A$1:$F$170,5,0)</f>
        <v>2.1779999999999999</v>
      </c>
      <c r="X105">
        <f>VLOOKUP($A105,[1]List1!$A$1:$F$170,6,0)</f>
        <v>0.75</v>
      </c>
      <c r="Y105">
        <f>IFERROR(VLOOKUP($A105,[1]List1!$A$1:$M$170,7,0),"")</f>
        <v>2.82</v>
      </c>
      <c r="Z105">
        <f>IFERROR(VLOOKUP($A105,[1]List1!$A$1:$M$170,8,0),"")</f>
        <v>0</v>
      </c>
      <c r="AA105">
        <f>IFERROR(VLOOKUP($A105,[1]List1!$A$1:$M$170,9,0),"")</f>
        <v>4.3099999999999996</v>
      </c>
      <c r="AB105">
        <f>IFERROR(VLOOKUP($A105,[1]List1!$A$1:$M$170,10,0),"")</f>
        <v>0.64329999999999998</v>
      </c>
      <c r="AC105">
        <f>IFERROR(VLOOKUP($A105,[1]List1!$A$1:$M$170,11,0),"")</f>
        <v>2.2999999999999998</v>
      </c>
      <c r="AD105">
        <f>IFERROR(VLOOKUP($A105,[1]List1!$A$1:$M$170,12,0),"")</f>
        <v>-1.4</v>
      </c>
      <c r="AE105">
        <f>IFERROR(VLOOKUP($A105,[1]List1!$A$1:$M$170,13,0),"")</f>
        <v>37.6</v>
      </c>
    </row>
    <row r="106" spans="1:31" x14ac:dyDescent="0.25">
      <c r="A106" s="4">
        <v>40787</v>
      </c>
      <c r="B106">
        <v>5</v>
      </c>
      <c r="C106" s="5">
        <v>1.40433333333E-2</v>
      </c>
      <c r="D106" s="6">
        <v>1.46033333333E-2</v>
      </c>
      <c r="E106" s="6">
        <v>1.5648333333299999E-2</v>
      </c>
      <c r="F106" s="6">
        <v>1.7043333333299999E-2</v>
      </c>
      <c r="G106" s="6">
        <v>1.83833333333E-2</v>
      </c>
      <c r="H106" s="6">
        <v>1.9470000000000001E-2</v>
      </c>
      <c r="I106" s="6">
        <v>2.04683333333E-2</v>
      </c>
      <c r="J106" s="6">
        <v>2.1326666666699998E-2</v>
      </c>
      <c r="K106" s="6">
        <v>2.2113333333300001E-2</v>
      </c>
      <c r="L106" s="6">
        <v>2.35E-2</v>
      </c>
      <c r="M106" s="6">
        <v>2.5163333333300002E-2</v>
      </c>
      <c r="N106" s="6">
        <v>2.5645000000000001E-2</v>
      </c>
      <c r="O106" s="7">
        <v>2.5420000000000002E-2</v>
      </c>
      <c r="P106" s="8">
        <v>2.6500322686999998E-2</v>
      </c>
      <c r="Q106" s="9">
        <v>-1.59488859858E-2</v>
      </c>
      <c r="R106" s="10">
        <v>-8.8441325662100001E-3</v>
      </c>
      <c r="S106">
        <f>VLOOKUP($A106,[1]List1!$A$1:$F$170,2,0)</f>
        <v>1.65</v>
      </c>
      <c r="T106">
        <f t="shared" si="1"/>
        <v>-0.43900000000000006</v>
      </c>
      <c r="U106">
        <f>VLOOKUP($A106,[1]List1!$A$1:$F$170,3,0)</f>
        <v>1.7</v>
      </c>
      <c r="V106">
        <f>VLOOKUP($A106,[1]List1!$A$1:$F$170,4,0)</f>
        <v>24.125</v>
      </c>
      <c r="W106">
        <f>VLOOKUP($A106,[1]List1!$A$1:$F$170,5,0)</f>
        <v>2.089</v>
      </c>
      <c r="X106">
        <f>VLOOKUP($A106,[1]List1!$A$1:$F$170,6,0)</f>
        <v>0.75</v>
      </c>
      <c r="Y106">
        <f>IFERROR(VLOOKUP($A106,[1]List1!$A$1:$M$170,7,0),"")</f>
        <v>2.82</v>
      </c>
      <c r="Z106">
        <f>IFERROR(VLOOKUP($A106,[1]List1!$A$1:$M$170,8,0),"")</f>
        <v>0</v>
      </c>
      <c r="AA106">
        <f>IFERROR(VLOOKUP($A106,[1]List1!$A$1:$M$170,9,0),"")</f>
        <v>4.3099999999999996</v>
      </c>
      <c r="AB106">
        <f>IFERROR(VLOOKUP($A106,[1]List1!$A$1:$M$170,10,0),"")</f>
        <v>0.20480000000000001</v>
      </c>
      <c r="AC106">
        <f>IFERROR(VLOOKUP($A106,[1]List1!$A$1:$M$170,11,0),"")</f>
        <v>2.2999999999999998</v>
      </c>
      <c r="AD106">
        <f>IFERROR(VLOOKUP($A106,[1]List1!$A$1:$M$170,12,0),"")</f>
        <v>0.7</v>
      </c>
      <c r="AE106">
        <f>IFERROR(VLOOKUP($A106,[1]List1!$A$1:$M$170,13,0),"")</f>
        <v>37.6</v>
      </c>
    </row>
    <row r="107" spans="1:31" x14ac:dyDescent="0.25">
      <c r="A107" s="4">
        <v>40817</v>
      </c>
      <c r="B107">
        <v>5</v>
      </c>
      <c r="C107" s="5">
        <v>1.4491935483900001E-2</v>
      </c>
      <c r="D107" s="6">
        <v>1.5375806451599999E-2</v>
      </c>
      <c r="E107" s="6">
        <v>1.6685483870999999E-2</v>
      </c>
      <c r="F107" s="6">
        <v>1.8167741935500002E-2</v>
      </c>
      <c r="G107" s="6">
        <v>1.9454838709699999E-2</v>
      </c>
      <c r="H107" s="6">
        <v>2.0466129032299999E-2</v>
      </c>
      <c r="I107" s="6">
        <v>2.1416129032299999E-2</v>
      </c>
      <c r="J107" s="6">
        <v>2.2208064516099999E-2</v>
      </c>
      <c r="K107" s="6">
        <v>2.28903225806E-2</v>
      </c>
      <c r="L107" s="6">
        <v>2.4322580645200001E-2</v>
      </c>
      <c r="M107" s="6">
        <v>2.5899999999999999E-2</v>
      </c>
      <c r="N107" s="6">
        <v>2.6064516129000001E-2</v>
      </c>
      <c r="O107" s="7">
        <v>2.59403225806E-2</v>
      </c>
      <c r="P107" s="8">
        <v>2.6854603946700001E-2</v>
      </c>
      <c r="Q107" s="9">
        <v>-1.6618553138700001E-2</v>
      </c>
      <c r="R107" s="10">
        <v>-6.4388034253199996E-3</v>
      </c>
      <c r="S107">
        <f>VLOOKUP($A107,[1]List1!$A$1:$F$170,2,0)</f>
        <v>1.65</v>
      </c>
      <c r="T107">
        <f t="shared" si="1"/>
        <v>-0.43400000000000016</v>
      </c>
      <c r="U107">
        <f>VLOOKUP($A107,[1]List1!$A$1:$F$170,3,0)</f>
        <v>1.8</v>
      </c>
      <c r="V107">
        <f>VLOOKUP($A107,[1]List1!$A$1:$F$170,4,0)</f>
        <v>24.684000000000001</v>
      </c>
      <c r="W107">
        <f>VLOOKUP($A107,[1]List1!$A$1:$F$170,5,0)</f>
        <v>2.0840000000000001</v>
      </c>
      <c r="X107">
        <f>VLOOKUP($A107,[1]List1!$A$1:$F$170,6,0)</f>
        <v>0.75</v>
      </c>
      <c r="Y107">
        <f>IFERROR(VLOOKUP($A107,[1]List1!$A$1:$M$170,7,0),"")</f>
        <v>2.82</v>
      </c>
      <c r="Z107">
        <f>IFERROR(VLOOKUP($A107,[1]List1!$A$1:$M$170,8,0),"")</f>
        <v>0</v>
      </c>
      <c r="AA107">
        <f>IFERROR(VLOOKUP($A107,[1]List1!$A$1:$M$170,9,0),"")</f>
        <v>4.04</v>
      </c>
      <c r="AB107">
        <f>IFERROR(VLOOKUP($A107,[1]List1!$A$1:$M$170,10,0),"")</f>
        <v>-0.11650000000000001</v>
      </c>
      <c r="AC107">
        <f>IFERROR(VLOOKUP($A107,[1]List1!$A$1:$M$170,11,0),"")</f>
        <v>1.4</v>
      </c>
      <c r="AD107">
        <f>IFERROR(VLOOKUP($A107,[1]List1!$A$1:$M$170,12,0),"")</f>
        <v>-0.4</v>
      </c>
      <c r="AE107">
        <f>IFERROR(VLOOKUP($A107,[1]List1!$A$1:$M$170,13,0),"")</f>
        <v>37.6</v>
      </c>
    </row>
    <row r="108" spans="1:31" x14ac:dyDescent="0.25">
      <c r="A108" s="4">
        <v>40848</v>
      </c>
      <c r="B108">
        <v>5</v>
      </c>
      <c r="C108" s="5">
        <v>1.39843333333E-2</v>
      </c>
      <c r="D108" s="6">
        <v>1.5106E-2</v>
      </c>
      <c r="E108" s="6">
        <v>1.651E-2</v>
      </c>
      <c r="F108" s="6">
        <v>1.8128999999999999E-2</v>
      </c>
      <c r="G108" s="6">
        <v>1.9303000000000001E-2</v>
      </c>
      <c r="H108" s="6">
        <v>2.0462333333300001E-2</v>
      </c>
      <c r="I108" s="6">
        <v>2.1378333333300002E-2</v>
      </c>
      <c r="J108" s="6">
        <v>2.22443333333E-2</v>
      </c>
      <c r="K108" s="6">
        <v>2.3109333333300001E-2</v>
      </c>
      <c r="L108" s="6">
        <v>2.4476666666699998E-2</v>
      </c>
      <c r="M108" s="6">
        <v>2.5929333333300001E-2</v>
      </c>
      <c r="N108" s="6">
        <v>2.6494E-2</v>
      </c>
      <c r="O108" s="7">
        <v>2.5516666666700001E-2</v>
      </c>
      <c r="P108" s="8">
        <v>2.6808311464899998E-2</v>
      </c>
      <c r="Q108" s="9">
        <v>-1.77333264075E-2</v>
      </c>
      <c r="R108" s="10">
        <v>-5.4079805142099998E-3</v>
      </c>
      <c r="S108">
        <f>VLOOKUP($A108,[1]List1!$A$1:$F$170,2,0)</f>
        <v>1.74</v>
      </c>
      <c r="T108">
        <f t="shared" si="1"/>
        <v>-0.38100000000000001</v>
      </c>
      <c r="U108">
        <f>VLOOKUP($A108,[1]List1!$A$1:$F$170,3,0)</f>
        <v>2.2999999999999998</v>
      </c>
      <c r="V108">
        <f>VLOOKUP($A108,[1]List1!$A$1:$F$170,4,0)</f>
        <v>24.88</v>
      </c>
      <c r="W108">
        <f>VLOOKUP($A108,[1]List1!$A$1:$F$170,5,0)</f>
        <v>2.121</v>
      </c>
      <c r="X108">
        <f>VLOOKUP($A108,[1]List1!$A$1:$F$170,6,0)</f>
        <v>0.75</v>
      </c>
      <c r="Y108">
        <f>IFERROR(VLOOKUP($A108,[1]List1!$A$1:$M$170,7,0),"")</f>
        <v>2.0499999999999998</v>
      </c>
      <c r="Z108">
        <f>IFERROR(VLOOKUP($A108,[1]List1!$A$1:$M$170,8,0),"")</f>
        <v>0</v>
      </c>
      <c r="AA108">
        <f>IFERROR(VLOOKUP($A108,[1]List1!$A$1:$M$170,9,0),"")</f>
        <v>3.54</v>
      </c>
      <c r="AB108">
        <f>IFERROR(VLOOKUP($A108,[1]List1!$A$1:$M$170,10,0),"")</f>
        <v>-4.9799999999999997E-2</v>
      </c>
      <c r="AC108">
        <f>IFERROR(VLOOKUP($A108,[1]List1!$A$1:$M$170,11,0),"")</f>
        <v>1.4</v>
      </c>
      <c r="AD108">
        <f>IFERROR(VLOOKUP($A108,[1]List1!$A$1:$M$170,12,0),"")</f>
        <v>1.1000000000000001</v>
      </c>
      <c r="AE108">
        <f>IFERROR(VLOOKUP($A108,[1]List1!$A$1:$M$170,13,0),"")</f>
        <v>37.6</v>
      </c>
    </row>
    <row r="109" spans="1:31" x14ac:dyDescent="0.25">
      <c r="A109" s="4">
        <v>40878</v>
      </c>
      <c r="B109">
        <v>5</v>
      </c>
      <c r="C109" s="5">
        <v>1.3954838709700001E-2</v>
      </c>
      <c r="D109" s="6">
        <v>1.5016129032300001E-2</v>
      </c>
      <c r="E109" s="6">
        <v>1.61516129032E-2</v>
      </c>
      <c r="F109" s="6">
        <v>1.7527419354800001E-2</v>
      </c>
      <c r="G109" s="6">
        <v>1.88225806452E-2</v>
      </c>
      <c r="H109" s="6">
        <v>1.9940322580599999E-2</v>
      </c>
      <c r="I109" s="6">
        <v>2.0927419354800001E-2</v>
      </c>
      <c r="J109" s="6">
        <v>2.1796774193499999E-2</v>
      </c>
      <c r="K109" s="6">
        <v>2.26129032258E-2</v>
      </c>
      <c r="L109" s="6">
        <v>2.40838709677E-2</v>
      </c>
      <c r="M109" s="6">
        <v>2.55338709677E-2</v>
      </c>
      <c r="N109" s="6">
        <v>2.57838709677E-2</v>
      </c>
      <c r="O109" s="7">
        <v>2.4880645161300001E-2</v>
      </c>
      <c r="P109" s="8">
        <v>2.6265756650199999E-2</v>
      </c>
      <c r="Q109" s="9">
        <v>-1.68791763613E-2</v>
      </c>
      <c r="R109" s="10">
        <v>-5.8023419387100003E-3</v>
      </c>
      <c r="S109">
        <f>VLOOKUP($A109,[1]List1!$A$1:$F$170,2,0)</f>
        <v>1.6800000000000002</v>
      </c>
      <c r="T109">
        <f t="shared" si="1"/>
        <v>-0.35499999999999998</v>
      </c>
      <c r="U109">
        <f>VLOOKUP($A109,[1]List1!$A$1:$F$170,3,0)</f>
        <v>2.5</v>
      </c>
      <c r="V109">
        <f>VLOOKUP($A109,[1]List1!$A$1:$F$170,4,0)</f>
        <v>25.341999999999999</v>
      </c>
      <c r="W109">
        <f>VLOOKUP($A109,[1]List1!$A$1:$F$170,5,0)</f>
        <v>2.0350000000000001</v>
      </c>
      <c r="X109">
        <f>VLOOKUP($A109,[1]List1!$A$1:$F$170,6,0)</f>
        <v>0.75</v>
      </c>
      <c r="Y109">
        <f>IFERROR(VLOOKUP($A109,[1]List1!$A$1:$M$170,7,0),"")</f>
        <v>2.0499999999999998</v>
      </c>
      <c r="Z109">
        <f>IFERROR(VLOOKUP($A109,[1]List1!$A$1:$M$170,8,0),"")</f>
        <v>0</v>
      </c>
      <c r="AA109">
        <f>IFERROR(VLOOKUP($A109,[1]List1!$A$1:$M$170,9,0),"")</f>
        <v>3.49</v>
      </c>
      <c r="AB109">
        <f>IFERROR(VLOOKUP($A109,[1]List1!$A$1:$M$170,10,0),"")</f>
        <v>-0.20569999999999999</v>
      </c>
      <c r="AC109">
        <f>IFERROR(VLOOKUP($A109,[1]List1!$A$1:$M$170,11,0),"")</f>
        <v>1.4</v>
      </c>
      <c r="AD109">
        <f>IFERROR(VLOOKUP($A109,[1]List1!$A$1:$M$170,12,0),"")</f>
        <v>2.6</v>
      </c>
      <c r="AE109">
        <f>IFERROR(VLOOKUP($A109,[1]List1!$A$1:$M$170,13,0),"")</f>
        <v>37.6</v>
      </c>
    </row>
    <row r="110" spans="1:31" x14ac:dyDescent="0.25">
      <c r="A110" s="4">
        <v>40909</v>
      </c>
      <c r="B110">
        <v>5</v>
      </c>
      <c r="C110" s="5">
        <v>1.4259677419399999E-2</v>
      </c>
      <c r="D110" s="6">
        <v>1.5035483871E-2</v>
      </c>
      <c r="E110" s="6">
        <v>1.5941935483900001E-2</v>
      </c>
      <c r="F110" s="6">
        <v>1.7114516129000001E-2</v>
      </c>
      <c r="G110" s="6">
        <v>1.8296774193499999E-2</v>
      </c>
      <c r="H110" s="6">
        <v>1.94532258065E-2</v>
      </c>
      <c r="I110" s="6">
        <v>2.0414516128999999E-2</v>
      </c>
      <c r="J110" s="6">
        <v>2.1230645161300001E-2</v>
      </c>
      <c r="K110" s="6">
        <v>2.2069354838700001E-2</v>
      </c>
      <c r="L110" s="6">
        <v>2.35887096774E-2</v>
      </c>
      <c r="M110" s="6">
        <v>2.50080645161E-2</v>
      </c>
      <c r="N110" s="6">
        <v>2.5656451612899998E-2</v>
      </c>
      <c r="O110" s="7">
        <v>2.4374193548400001E-2</v>
      </c>
      <c r="P110" s="8">
        <v>2.5984845893599999E-2</v>
      </c>
      <c r="Q110" s="9">
        <v>-1.5306661136699999E-2</v>
      </c>
      <c r="R110" s="10">
        <v>-7.5917254695000002E-3</v>
      </c>
      <c r="S110">
        <f>VLOOKUP($A110,[1]List1!$A$1:$F$170,2,0)</f>
        <v>1.71</v>
      </c>
      <c r="T110">
        <f t="shared" si="1"/>
        <v>-0.2370000000000001</v>
      </c>
      <c r="U110">
        <f>VLOOKUP($A110,[1]List1!$A$1:$F$170,3,0)</f>
        <v>2.4</v>
      </c>
      <c r="V110">
        <f>VLOOKUP($A110,[1]List1!$A$1:$F$170,4,0)</f>
        <v>25.585000000000001</v>
      </c>
      <c r="W110">
        <f>VLOOKUP($A110,[1]List1!$A$1:$F$170,5,0)</f>
        <v>1.9470000000000001</v>
      </c>
      <c r="X110">
        <f>VLOOKUP($A110,[1]List1!$A$1:$F$170,6,0)</f>
        <v>0.75</v>
      </c>
      <c r="Y110">
        <f>IFERROR(VLOOKUP($A110,[1]List1!$A$1:$M$170,7,0),"")</f>
        <v>2.0499999999999998</v>
      </c>
      <c r="Z110">
        <f>IFERROR(VLOOKUP($A110,[1]List1!$A$1:$M$170,8,0),"")</f>
        <v>0</v>
      </c>
      <c r="AA110">
        <f>IFERROR(VLOOKUP($A110,[1]List1!$A$1:$M$170,9,0),"")</f>
        <v>3.48</v>
      </c>
      <c r="AB110">
        <f>IFERROR(VLOOKUP($A110,[1]List1!$A$1:$M$170,10,0),"")</f>
        <v>-0.13739999999999999</v>
      </c>
      <c r="AC110">
        <f>IFERROR(VLOOKUP($A110,[1]List1!$A$1:$M$170,11,0),"")</f>
        <v>1.2</v>
      </c>
      <c r="AD110">
        <f>IFERROR(VLOOKUP($A110,[1]List1!$A$1:$M$170,12,0),"")</f>
        <v>-0.8</v>
      </c>
      <c r="AE110">
        <f>IFERROR(VLOOKUP($A110,[1]List1!$A$1:$M$170,13,0),"")</f>
        <v>41.2</v>
      </c>
    </row>
    <row r="111" spans="1:31" x14ac:dyDescent="0.25">
      <c r="A111" s="4">
        <v>40940</v>
      </c>
      <c r="B111">
        <v>5</v>
      </c>
      <c r="C111" s="5">
        <v>1.4084482758599999E-2</v>
      </c>
      <c r="D111" s="6">
        <v>1.4631034482800001E-2</v>
      </c>
      <c r="E111" s="6">
        <v>1.5587931034499999E-2</v>
      </c>
      <c r="F111" s="6">
        <v>1.67189655172E-2</v>
      </c>
      <c r="G111" s="6">
        <v>1.7948275862099999E-2</v>
      </c>
      <c r="H111" s="6">
        <v>1.9032758620699999E-2</v>
      </c>
      <c r="I111" s="6">
        <v>1.9991379310300001E-2</v>
      </c>
      <c r="J111" s="6">
        <v>2.07793103448E-2</v>
      </c>
      <c r="K111" s="6">
        <v>2.15810344828E-2</v>
      </c>
      <c r="L111" s="6">
        <v>2.31068965517E-2</v>
      </c>
      <c r="M111" s="6">
        <v>2.4649999999999998E-2</v>
      </c>
      <c r="N111" s="6">
        <v>2.5067241379300002E-2</v>
      </c>
      <c r="O111" s="7">
        <v>2.4563793103400001E-2</v>
      </c>
      <c r="P111" s="8">
        <v>2.5822190084499999E-2</v>
      </c>
      <c r="Q111" s="9">
        <v>-1.4823634661399999E-2</v>
      </c>
      <c r="R111" s="10">
        <v>-8.8217158662999996E-3</v>
      </c>
      <c r="S111">
        <f>VLOOKUP($A111,[1]List1!$A$1:$F$170,2,0)</f>
        <v>1.7</v>
      </c>
      <c r="T111">
        <f t="shared" si="1"/>
        <v>-5.4000000000000048E-2</v>
      </c>
      <c r="U111">
        <f>VLOOKUP($A111,[1]List1!$A$1:$F$170,3,0)</f>
        <v>3.5</v>
      </c>
      <c r="V111">
        <f>VLOOKUP($A111,[1]List1!$A$1:$F$170,4,0)</f>
        <v>25.323</v>
      </c>
      <c r="W111">
        <f>VLOOKUP($A111,[1]List1!$A$1:$F$170,5,0)</f>
        <v>1.754</v>
      </c>
      <c r="X111">
        <f>VLOOKUP($A111,[1]List1!$A$1:$F$170,6,0)</f>
        <v>0.75</v>
      </c>
      <c r="Y111">
        <f>IFERROR(VLOOKUP($A111,[1]List1!$A$1:$M$170,7,0),"")</f>
        <v>1.9300000000000002</v>
      </c>
      <c r="Z111">
        <f>IFERROR(VLOOKUP($A111,[1]List1!$A$1:$M$170,8,0),"")</f>
        <v>0</v>
      </c>
      <c r="AA111">
        <f>IFERROR(VLOOKUP($A111,[1]List1!$A$1:$M$170,9,0),"")</f>
        <v>1.53</v>
      </c>
      <c r="AB111">
        <f>IFERROR(VLOOKUP($A111,[1]List1!$A$1:$M$170,10,0),"")</f>
        <v>0.31490000000000001</v>
      </c>
      <c r="AC111">
        <f>IFERROR(VLOOKUP($A111,[1]List1!$A$1:$M$170,11,0),"")</f>
        <v>1.2</v>
      </c>
      <c r="AD111">
        <f>IFERROR(VLOOKUP($A111,[1]List1!$A$1:$M$170,12,0),"")</f>
        <v>-0.5</v>
      </c>
      <c r="AE111">
        <f>IFERROR(VLOOKUP($A111,[1]List1!$A$1:$M$170,13,0),"")</f>
        <v>41.2</v>
      </c>
    </row>
    <row r="112" spans="1:31" x14ac:dyDescent="0.25">
      <c r="A112" s="4">
        <v>40969</v>
      </c>
      <c r="B112">
        <v>5</v>
      </c>
      <c r="C112" s="5">
        <v>1.54241935484E-2</v>
      </c>
      <c r="D112" s="6">
        <v>1.60112903226E-2</v>
      </c>
      <c r="E112" s="6">
        <v>1.6904838709699999E-2</v>
      </c>
      <c r="F112" s="6">
        <v>1.7925806451599999E-2</v>
      </c>
      <c r="G112" s="6">
        <v>1.8977419354800001E-2</v>
      </c>
      <c r="H112" s="6">
        <v>1.9962903225800001E-2</v>
      </c>
      <c r="I112" s="6">
        <v>2.0956451612899999E-2</v>
      </c>
      <c r="J112" s="6">
        <v>2.17693548387E-2</v>
      </c>
      <c r="K112" s="6">
        <v>2.2575806451600001E-2</v>
      </c>
      <c r="L112" s="6">
        <v>2.40483870968E-2</v>
      </c>
      <c r="M112" s="6">
        <v>2.5561290322599999E-2</v>
      </c>
      <c r="N112" s="6">
        <v>2.5504838709699999E-2</v>
      </c>
      <c r="O112" s="7">
        <v>2.5404838709699999E-2</v>
      </c>
      <c r="P112" s="8">
        <v>2.6511185175699999E-2</v>
      </c>
      <c r="Q112" s="9">
        <v>-1.39377047968E-2</v>
      </c>
      <c r="R112" s="10">
        <v>-8.3924791900699992E-3</v>
      </c>
      <c r="S112">
        <f>VLOOKUP($A112,[1]List1!$A$1:$F$170,2,0)</f>
        <v>1.73</v>
      </c>
      <c r="T112">
        <f t="shared" si="1"/>
        <v>0.1160000000000001</v>
      </c>
      <c r="U112">
        <f>VLOOKUP($A112,[1]List1!$A$1:$F$170,3,0)</f>
        <v>3.7</v>
      </c>
      <c r="V112">
        <f>VLOOKUP($A112,[1]List1!$A$1:$F$170,4,0)</f>
        <v>24.899000000000001</v>
      </c>
      <c r="W112">
        <f>VLOOKUP($A112,[1]List1!$A$1:$F$170,5,0)</f>
        <v>1.6139999999999999</v>
      </c>
      <c r="X112">
        <f>VLOOKUP($A112,[1]List1!$A$1:$F$170,6,0)</f>
        <v>0.75</v>
      </c>
      <c r="Y112">
        <f>IFERROR(VLOOKUP($A112,[1]List1!$A$1:$M$170,7,0),"")</f>
        <v>1.9300000000000002</v>
      </c>
      <c r="Z112">
        <f>IFERROR(VLOOKUP($A112,[1]List1!$A$1:$M$170,8,0),"")</f>
        <v>0</v>
      </c>
      <c r="AA112">
        <f>IFERROR(VLOOKUP($A112,[1]List1!$A$1:$M$170,9,0),"")</f>
        <v>1.62</v>
      </c>
      <c r="AB112">
        <f>IFERROR(VLOOKUP($A112,[1]List1!$A$1:$M$170,10,0),"")</f>
        <v>0.40039999999999998</v>
      </c>
      <c r="AC112">
        <f>IFERROR(VLOOKUP($A112,[1]List1!$A$1:$M$170,11,0),"")</f>
        <v>1.2</v>
      </c>
      <c r="AD112">
        <f>IFERROR(VLOOKUP($A112,[1]List1!$A$1:$M$170,12,0),"")</f>
        <v>-0.7</v>
      </c>
      <c r="AE112">
        <f>IFERROR(VLOOKUP($A112,[1]List1!$A$1:$M$170,13,0),"")</f>
        <v>41.2</v>
      </c>
    </row>
    <row r="113" spans="1:31" x14ac:dyDescent="0.25">
      <c r="A113" s="4">
        <v>41000</v>
      </c>
      <c r="B113">
        <v>5</v>
      </c>
      <c r="C113" s="5">
        <v>1.5295E-2</v>
      </c>
      <c r="D113" s="6">
        <v>1.6118333333300001E-2</v>
      </c>
      <c r="E113" s="6">
        <v>1.702E-2</v>
      </c>
      <c r="F113" s="6">
        <v>1.80083333333E-2</v>
      </c>
      <c r="G113" s="6">
        <v>1.8971666666699999E-2</v>
      </c>
      <c r="H113" s="6">
        <v>1.99266666667E-2</v>
      </c>
      <c r="I113" s="6">
        <v>2.0799999999999999E-2</v>
      </c>
      <c r="J113" s="6">
        <v>2.1606666666700001E-2</v>
      </c>
      <c r="K113" s="6">
        <v>2.2326666666699999E-2</v>
      </c>
      <c r="L113" s="6">
        <v>2.3806666666700001E-2</v>
      </c>
      <c r="M113" s="6">
        <v>2.52866666667E-2</v>
      </c>
      <c r="N113" s="6">
        <v>2.5805666666699999E-2</v>
      </c>
      <c r="O113" s="7">
        <v>2.50783333333E-2</v>
      </c>
      <c r="P113" s="8">
        <v>2.6338877275400002E-2</v>
      </c>
      <c r="Q113" s="9">
        <v>-1.3663880649400001E-2</v>
      </c>
      <c r="R113" s="10">
        <v>-8.2817947391599991E-3</v>
      </c>
      <c r="S113">
        <f>VLOOKUP($A113,[1]List1!$A$1:$F$170,2,0)</f>
        <v>1.75</v>
      </c>
      <c r="T113">
        <f t="shared" si="1"/>
        <v>0.33400000000000007</v>
      </c>
      <c r="U113">
        <f>VLOOKUP($A113,[1]List1!$A$1:$F$170,3,0)</f>
        <v>3.8</v>
      </c>
      <c r="V113">
        <f>VLOOKUP($A113,[1]List1!$A$1:$F$170,4,0)</f>
        <v>24.802</v>
      </c>
      <c r="W113">
        <f>VLOOKUP($A113,[1]List1!$A$1:$F$170,5,0)</f>
        <v>1.4159999999999999</v>
      </c>
      <c r="X113">
        <f>VLOOKUP($A113,[1]List1!$A$1:$F$170,6,0)</f>
        <v>0.75</v>
      </c>
      <c r="Y113">
        <f>IFERROR(VLOOKUP($A113,[1]List1!$A$1:$M$170,7,0),"")</f>
        <v>1.9300000000000002</v>
      </c>
      <c r="Z113">
        <f>IFERROR(VLOOKUP($A113,[1]List1!$A$1:$M$170,8,0),"")</f>
        <v>0</v>
      </c>
      <c r="AA113">
        <f>IFERROR(VLOOKUP($A113,[1]List1!$A$1:$M$170,9,0),"")</f>
        <v>1.9</v>
      </c>
      <c r="AB113">
        <f>IFERROR(VLOOKUP($A113,[1]List1!$A$1:$M$170,10,0),"")</f>
        <v>0.55869999999999997</v>
      </c>
      <c r="AC113">
        <f>IFERROR(VLOOKUP($A113,[1]List1!$A$1:$M$170,11,0),"")</f>
        <v>0.1</v>
      </c>
      <c r="AD113">
        <f>IFERROR(VLOOKUP($A113,[1]List1!$A$1:$M$170,12,0),"")</f>
        <v>0</v>
      </c>
      <c r="AE113">
        <f>IFERROR(VLOOKUP($A113,[1]List1!$A$1:$M$170,13,0),"")</f>
        <v>41.2</v>
      </c>
    </row>
    <row r="114" spans="1:31" x14ac:dyDescent="0.25">
      <c r="A114" s="4">
        <v>41030</v>
      </c>
      <c r="B114">
        <v>5</v>
      </c>
      <c r="C114" s="5">
        <v>1.3333870967699999E-2</v>
      </c>
      <c r="D114" s="6">
        <v>1.38209677419E-2</v>
      </c>
      <c r="E114" s="6">
        <v>1.45774193548E-2</v>
      </c>
      <c r="F114" s="6">
        <v>1.53951612903E-2</v>
      </c>
      <c r="G114" s="6">
        <v>1.6419354838699999E-2</v>
      </c>
      <c r="H114" s="6">
        <v>1.7338709677400001E-2</v>
      </c>
      <c r="I114" s="6">
        <v>1.8214516129000002E-2</v>
      </c>
      <c r="J114" s="6">
        <v>1.90096774194E-2</v>
      </c>
      <c r="K114" s="6">
        <v>1.9800000000000002E-2</v>
      </c>
      <c r="L114" s="6">
        <v>2.1217741935499999E-2</v>
      </c>
      <c r="M114" s="6">
        <v>2.2679032258100001E-2</v>
      </c>
      <c r="N114" s="6">
        <v>2.3283870967700002E-2</v>
      </c>
      <c r="O114" s="7">
        <v>2.2329032258099998E-2</v>
      </c>
      <c r="P114" s="8">
        <v>2.37720550563E-2</v>
      </c>
      <c r="Q114" s="9">
        <v>-1.26224704123E-2</v>
      </c>
      <c r="R114" s="10">
        <v>-9.0648528487299995E-3</v>
      </c>
      <c r="S114">
        <f>VLOOKUP($A114,[1]List1!$A$1:$F$170,2,0)</f>
        <v>1.75</v>
      </c>
      <c r="T114">
        <f t="shared" si="1"/>
        <v>0.43900000000000006</v>
      </c>
      <c r="U114">
        <f>VLOOKUP($A114,[1]List1!$A$1:$F$170,3,0)</f>
        <v>3.5</v>
      </c>
      <c r="V114">
        <f>VLOOKUP($A114,[1]List1!$A$1:$F$170,4,0)</f>
        <v>24.934000000000001</v>
      </c>
      <c r="W114">
        <f>VLOOKUP($A114,[1]List1!$A$1:$F$170,5,0)</f>
        <v>1.3109999999999999</v>
      </c>
      <c r="X114">
        <f>VLOOKUP($A114,[1]List1!$A$1:$F$170,6,0)</f>
        <v>0.75</v>
      </c>
      <c r="Y114">
        <f>IFERROR(VLOOKUP($A114,[1]List1!$A$1:$M$170,7,0),"")</f>
        <v>2.0499999999999998</v>
      </c>
      <c r="Z114">
        <f>IFERROR(VLOOKUP($A114,[1]List1!$A$1:$M$170,8,0),"")</f>
        <v>0</v>
      </c>
      <c r="AA114">
        <f>IFERROR(VLOOKUP($A114,[1]List1!$A$1:$M$170,9,0),"")</f>
        <v>3.65</v>
      </c>
      <c r="AB114">
        <f>IFERROR(VLOOKUP($A114,[1]List1!$A$1:$M$170,10,0),"")</f>
        <v>0.50219999999999998</v>
      </c>
      <c r="AC114">
        <f>IFERROR(VLOOKUP($A114,[1]List1!$A$1:$M$170,11,0),"")</f>
        <v>0.1</v>
      </c>
      <c r="AD114">
        <f>IFERROR(VLOOKUP($A114,[1]List1!$A$1:$M$170,12,0),"")</f>
        <v>0.4</v>
      </c>
      <c r="AE114">
        <f>IFERROR(VLOOKUP($A114,[1]List1!$A$1:$M$170,13,0),"")</f>
        <v>41.2</v>
      </c>
    </row>
    <row r="115" spans="1:31" x14ac:dyDescent="0.25">
      <c r="A115" s="4">
        <v>41061</v>
      </c>
      <c r="B115">
        <v>5</v>
      </c>
      <c r="C115" s="5">
        <v>1.2664999999999999E-2</v>
      </c>
      <c r="D115" s="6">
        <v>1.2923333333300001E-2</v>
      </c>
      <c r="E115" s="6">
        <v>1.3556666666699999E-2</v>
      </c>
      <c r="F115" s="6">
        <v>1.4368333333299999E-2</v>
      </c>
      <c r="G115" s="6">
        <v>1.53333333333E-2</v>
      </c>
      <c r="H115" s="6">
        <v>1.6275000000000001E-2</v>
      </c>
      <c r="I115" s="6">
        <v>1.7065E-2</v>
      </c>
      <c r="J115" s="6">
        <v>1.787E-2</v>
      </c>
      <c r="K115" s="6">
        <v>1.8540000000000001E-2</v>
      </c>
      <c r="L115" s="6">
        <v>1.9865000000000001E-2</v>
      </c>
      <c r="M115" s="6">
        <v>2.102E-2</v>
      </c>
      <c r="N115" s="6">
        <v>2.1063333333299999E-2</v>
      </c>
      <c r="O115" s="7">
        <v>2.0889999999999999E-2</v>
      </c>
      <c r="P115" s="8">
        <v>2.19522638954E-2</v>
      </c>
      <c r="Q115" s="9">
        <v>-1.15759503549E-2</v>
      </c>
      <c r="R115" s="10">
        <v>-7.7996029167300002E-3</v>
      </c>
      <c r="S115">
        <f>VLOOKUP($A115,[1]List1!$A$1:$F$170,2,0)</f>
        <v>1.73</v>
      </c>
      <c r="T115">
        <f t="shared" si="1"/>
        <v>0.498</v>
      </c>
      <c r="U115">
        <f>VLOOKUP($A115,[1]List1!$A$1:$F$170,3,0)</f>
        <v>3.2</v>
      </c>
      <c r="V115">
        <f>VLOOKUP($A115,[1]List1!$A$1:$F$170,4,0)</f>
        <v>25.722000000000001</v>
      </c>
      <c r="W115">
        <f>VLOOKUP($A115,[1]List1!$A$1:$F$170,5,0)</f>
        <v>1.232</v>
      </c>
      <c r="X115">
        <f>VLOOKUP($A115,[1]List1!$A$1:$F$170,6,0)</f>
        <v>0.75</v>
      </c>
      <c r="Y115">
        <f>IFERROR(VLOOKUP($A115,[1]List1!$A$1:$M$170,7,0),"")</f>
        <v>2.0499999999999998</v>
      </c>
      <c r="Z115">
        <f>IFERROR(VLOOKUP($A115,[1]List1!$A$1:$M$170,8,0),"")</f>
        <v>0</v>
      </c>
      <c r="AA115">
        <f>IFERROR(VLOOKUP($A115,[1]List1!$A$1:$M$170,9,0),"")</f>
        <v>3.56</v>
      </c>
      <c r="AB115">
        <f>IFERROR(VLOOKUP($A115,[1]List1!$A$1:$M$170,10,0),"")</f>
        <v>0.11650000000000001</v>
      </c>
      <c r="AC115">
        <f>IFERROR(VLOOKUP($A115,[1]List1!$A$1:$M$170,11,0),"")</f>
        <v>0.1</v>
      </c>
      <c r="AD115">
        <f>IFERROR(VLOOKUP($A115,[1]List1!$A$1:$M$170,12,0),"")</f>
        <v>0.3</v>
      </c>
      <c r="AE115">
        <f>IFERROR(VLOOKUP($A115,[1]List1!$A$1:$M$170,13,0),"")</f>
        <v>41.2</v>
      </c>
    </row>
    <row r="116" spans="1:31" x14ac:dyDescent="0.25">
      <c r="A116" s="4">
        <v>41091</v>
      </c>
      <c r="B116">
        <v>5</v>
      </c>
      <c r="C116" s="5">
        <v>1.21338709677E-2</v>
      </c>
      <c r="D116" s="6">
        <v>1.23790322581E-2</v>
      </c>
      <c r="E116" s="6">
        <v>1.2948387096800001E-2</v>
      </c>
      <c r="F116" s="6">
        <v>1.38016129032E-2</v>
      </c>
      <c r="G116" s="6">
        <v>1.47467741935E-2</v>
      </c>
      <c r="H116" s="6">
        <v>1.5669354838700002E-2</v>
      </c>
      <c r="I116" s="6">
        <v>1.6540322580599998E-2</v>
      </c>
      <c r="J116" s="6">
        <v>1.7295161290299999E-2</v>
      </c>
      <c r="K116" s="6">
        <v>1.7993548387099999E-2</v>
      </c>
      <c r="L116" s="6">
        <v>1.94064516129E-2</v>
      </c>
      <c r="M116" s="6">
        <v>2.0703225806500001E-2</v>
      </c>
      <c r="N116" s="6">
        <v>2.0864516129000001E-2</v>
      </c>
      <c r="O116" s="7">
        <v>2.0974193548400001E-2</v>
      </c>
      <c r="P116" s="8">
        <v>2.19290930324E-2</v>
      </c>
      <c r="Q116" s="9">
        <v>-1.15480336916E-2</v>
      </c>
      <c r="R116" s="10">
        <v>-9.5071782106500007E-3</v>
      </c>
      <c r="S116">
        <f>VLOOKUP($A116,[1]List1!$A$1:$F$170,2,0)</f>
        <v>1.45</v>
      </c>
      <c r="T116">
        <f t="shared" si="1"/>
        <v>0.23699999999999988</v>
      </c>
      <c r="U116">
        <f>VLOOKUP($A116,[1]List1!$A$1:$F$170,3,0)</f>
        <v>3.5</v>
      </c>
      <c r="V116">
        <f>VLOOKUP($A116,[1]List1!$A$1:$F$170,4,0)</f>
        <v>25.523</v>
      </c>
      <c r="W116">
        <f>VLOOKUP($A116,[1]List1!$A$1:$F$170,5,0)</f>
        <v>1.2130000000000001</v>
      </c>
      <c r="X116">
        <f>VLOOKUP($A116,[1]List1!$A$1:$F$170,6,0)</f>
        <v>0.5</v>
      </c>
      <c r="Y116">
        <f>IFERROR(VLOOKUP($A116,[1]List1!$A$1:$M$170,7,0),"")</f>
        <v>2.0499999999999998</v>
      </c>
      <c r="Z116">
        <f>IFERROR(VLOOKUP($A116,[1]List1!$A$1:$M$170,8,0),"")</f>
        <v>0</v>
      </c>
      <c r="AA116">
        <f>IFERROR(VLOOKUP($A116,[1]List1!$A$1:$M$170,9,0),"")</f>
        <v>3.54</v>
      </c>
      <c r="AB116">
        <f>IFERROR(VLOOKUP($A116,[1]List1!$A$1:$M$170,10,0),"")</f>
        <v>0.25380000000000003</v>
      </c>
      <c r="AC116">
        <f>IFERROR(VLOOKUP($A116,[1]List1!$A$1:$M$170,11,0),"")</f>
        <v>-0.6</v>
      </c>
      <c r="AD116">
        <f>IFERROR(VLOOKUP($A116,[1]List1!$A$1:$M$170,12,0),"")</f>
        <v>-0.8</v>
      </c>
      <c r="AE116">
        <f>IFERROR(VLOOKUP($A116,[1]List1!$A$1:$M$170,13,0),"")</f>
        <v>41.2</v>
      </c>
    </row>
    <row r="117" spans="1:31" x14ac:dyDescent="0.25">
      <c r="A117" s="4">
        <v>41122</v>
      </c>
      <c r="B117">
        <v>5</v>
      </c>
      <c r="C117" s="5">
        <v>9.7000000000000003E-3</v>
      </c>
      <c r="D117" s="6">
        <v>9.9951612903199996E-3</v>
      </c>
      <c r="E117" s="6">
        <v>1.06209677419E-2</v>
      </c>
      <c r="F117" s="6">
        <v>1.1579032258099999E-2</v>
      </c>
      <c r="G117" s="6">
        <v>1.27048387097E-2</v>
      </c>
      <c r="H117" s="6">
        <v>1.38306451613E-2</v>
      </c>
      <c r="I117" s="6">
        <v>1.49241935484E-2</v>
      </c>
      <c r="J117" s="6">
        <v>1.5920967741900001E-2</v>
      </c>
      <c r="K117" s="6">
        <v>1.6809677419399999E-2</v>
      </c>
      <c r="L117" s="6">
        <v>1.85096774194E-2</v>
      </c>
      <c r="M117" s="6">
        <v>2.0038709677399999E-2</v>
      </c>
      <c r="N117" s="6">
        <v>2.03290322581E-2</v>
      </c>
      <c r="O117" s="7">
        <v>2.0533870967699999E-2</v>
      </c>
      <c r="P117" s="8">
        <v>2.16906935642E-2</v>
      </c>
      <c r="Q117" s="9">
        <v>-1.38365793152E-2</v>
      </c>
      <c r="R117" s="10">
        <v>-1.22980861417E-2</v>
      </c>
      <c r="S117">
        <f>VLOOKUP($A117,[1]List1!$A$1:$F$170,2,0)</f>
        <v>1.5</v>
      </c>
      <c r="T117">
        <f t="shared" si="1"/>
        <v>0.55400000000000005</v>
      </c>
      <c r="U117">
        <f>VLOOKUP($A117,[1]List1!$A$1:$F$170,3,0)</f>
        <v>3.1</v>
      </c>
      <c r="V117">
        <f>VLOOKUP($A117,[1]List1!$A$1:$F$170,4,0)</f>
        <v>25.327000000000002</v>
      </c>
      <c r="W117">
        <f>VLOOKUP($A117,[1]List1!$A$1:$F$170,5,0)</f>
        <v>0.94599999999999995</v>
      </c>
      <c r="X117">
        <f>VLOOKUP($A117,[1]List1!$A$1:$F$170,6,0)</f>
        <v>0.5</v>
      </c>
      <c r="Y117">
        <f>IFERROR(VLOOKUP($A117,[1]List1!$A$1:$M$170,7,0),"")</f>
        <v>2.16</v>
      </c>
      <c r="Z117">
        <f>IFERROR(VLOOKUP($A117,[1]List1!$A$1:$M$170,8,0),"")</f>
        <v>1.04</v>
      </c>
      <c r="AA117">
        <f>IFERROR(VLOOKUP($A117,[1]List1!$A$1:$M$170,9,0),"")</f>
        <v>2.96</v>
      </c>
      <c r="AB117">
        <f>IFERROR(VLOOKUP($A117,[1]List1!$A$1:$M$170,10,0),"")</f>
        <v>0.26050000000000001</v>
      </c>
      <c r="AC117">
        <f>IFERROR(VLOOKUP($A117,[1]List1!$A$1:$M$170,11,0),"")</f>
        <v>-0.6</v>
      </c>
      <c r="AD117">
        <f>IFERROR(VLOOKUP($A117,[1]List1!$A$1:$M$170,12,0),"")</f>
        <v>0.7</v>
      </c>
      <c r="AE117">
        <f>IFERROR(VLOOKUP($A117,[1]List1!$A$1:$M$170,13,0),"")</f>
        <v>41.2</v>
      </c>
    </row>
    <row r="118" spans="1:31" x14ac:dyDescent="0.25">
      <c r="A118" s="4">
        <v>41153</v>
      </c>
      <c r="B118">
        <v>5</v>
      </c>
      <c r="C118" s="5">
        <v>8.8016666666700001E-3</v>
      </c>
      <c r="D118" s="6">
        <v>9.1566666666699995E-3</v>
      </c>
      <c r="E118" s="6">
        <v>9.9249999999999998E-3</v>
      </c>
      <c r="F118" s="6">
        <v>1.10166666667E-2</v>
      </c>
      <c r="G118" s="6">
        <v>1.2316666666699999E-2</v>
      </c>
      <c r="H118" s="6">
        <v>1.359E-2</v>
      </c>
      <c r="I118" s="6">
        <v>1.4825E-2</v>
      </c>
      <c r="J118" s="6">
        <v>1.59166666667E-2</v>
      </c>
      <c r="K118" s="6">
        <v>1.69916666667E-2</v>
      </c>
      <c r="L118" s="6">
        <v>1.8783333333300001E-2</v>
      </c>
      <c r="M118" s="6">
        <v>2.03566666667E-2</v>
      </c>
      <c r="N118" s="6">
        <v>2.08083333333E-2</v>
      </c>
      <c r="O118" s="7">
        <v>2.1086666666700001E-2</v>
      </c>
      <c r="P118" s="8">
        <v>2.23038504463E-2</v>
      </c>
      <c r="Q118" s="9">
        <v>-1.5792740214000001E-2</v>
      </c>
      <c r="R118" s="10">
        <v>-1.33458644657E-2</v>
      </c>
      <c r="S118">
        <f>VLOOKUP($A118,[1]List1!$A$1:$F$170,2,0)</f>
        <v>1.32</v>
      </c>
      <c r="T118">
        <f t="shared" si="1"/>
        <v>0.51500000000000001</v>
      </c>
      <c r="U118">
        <f>VLOOKUP($A118,[1]List1!$A$1:$F$170,3,0)</f>
        <v>3.3</v>
      </c>
      <c r="V118">
        <f>VLOOKUP($A118,[1]List1!$A$1:$F$170,4,0)</f>
        <v>24.853999999999999</v>
      </c>
      <c r="W118">
        <f>VLOOKUP($A118,[1]List1!$A$1:$F$170,5,0)</f>
        <v>0.80500000000000005</v>
      </c>
      <c r="X118">
        <f>VLOOKUP($A118,[1]List1!$A$1:$F$170,6,0)</f>
        <v>0.5</v>
      </c>
      <c r="Y118">
        <f>IFERROR(VLOOKUP($A118,[1]List1!$A$1:$M$170,7,0),"")</f>
        <v>2.16</v>
      </c>
      <c r="Z118">
        <f>IFERROR(VLOOKUP($A118,[1]List1!$A$1:$M$170,8,0),"")</f>
        <v>1.04</v>
      </c>
      <c r="AA118">
        <f>IFERROR(VLOOKUP($A118,[1]List1!$A$1:$M$170,9,0),"")</f>
        <v>2.96</v>
      </c>
      <c r="AB118">
        <f>IFERROR(VLOOKUP($A118,[1]List1!$A$1:$M$170,10,0),"")</f>
        <v>6.08E-2</v>
      </c>
      <c r="AC118">
        <f>IFERROR(VLOOKUP($A118,[1]List1!$A$1:$M$170,11,0),"")</f>
        <v>-0.6</v>
      </c>
      <c r="AD118">
        <f>IFERROR(VLOOKUP($A118,[1]List1!$A$1:$M$170,12,0),"")</f>
        <v>-3</v>
      </c>
      <c r="AE118">
        <f>IFERROR(VLOOKUP($A118,[1]List1!$A$1:$M$170,13,0),"")</f>
        <v>41.2</v>
      </c>
    </row>
    <row r="119" spans="1:31" x14ac:dyDescent="0.25">
      <c r="A119" s="4">
        <v>41183</v>
      </c>
      <c r="B119">
        <v>5</v>
      </c>
      <c r="C119" s="5">
        <v>8.3451612903199992E-3</v>
      </c>
      <c r="D119" s="6">
        <v>9.0887096774200007E-3</v>
      </c>
      <c r="E119" s="6">
        <v>9.8564516129000003E-3</v>
      </c>
      <c r="F119" s="6">
        <v>1.09370967742E-2</v>
      </c>
      <c r="G119" s="6">
        <v>1.21080645161E-2</v>
      </c>
      <c r="H119" s="6">
        <v>1.33193548387E-2</v>
      </c>
      <c r="I119" s="6">
        <v>1.45032258065E-2</v>
      </c>
      <c r="J119" s="6">
        <v>1.56112903226E-2</v>
      </c>
      <c r="K119" s="6">
        <v>1.6661290322600001E-2</v>
      </c>
      <c r="L119" s="6">
        <v>1.86548387097E-2</v>
      </c>
      <c r="M119" s="6">
        <v>2.0582258064500002E-2</v>
      </c>
      <c r="N119" s="6">
        <v>2.1072580645200002E-2</v>
      </c>
      <c r="O119" s="7">
        <v>2.1537096774200001E-2</v>
      </c>
      <c r="P119" s="8">
        <v>2.2662338998900002E-2</v>
      </c>
      <c r="Q119" s="9">
        <v>-1.58900683565E-2</v>
      </c>
      <c r="R119" s="10">
        <v>-1.5016083399300001E-2</v>
      </c>
      <c r="S119">
        <f>VLOOKUP($A119,[1]List1!$A$1:$F$170,2,0)</f>
        <v>1.24</v>
      </c>
      <c r="T119">
        <f t="shared" si="1"/>
        <v>0.55599999999999994</v>
      </c>
      <c r="U119">
        <f>VLOOKUP($A119,[1]List1!$A$1:$F$170,3,0)</f>
        <v>3.4</v>
      </c>
      <c r="V119">
        <f>VLOOKUP($A119,[1]List1!$A$1:$F$170,4,0)</f>
        <v>25.134</v>
      </c>
      <c r="W119">
        <f>VLOOKUP($A119,[1]List1!$A$1:$F$170,5,0)</f>
        <v>0.68400000000000005</v>
      </c>
      <c r="X119">
        <f>VLOOKUP($A119,[1]List1!$A$1:$F$170,6,0)</f>
        <v>0.5</v>
      </c>
      <c r="Y119">
        <f>IFERROR(VLOOKUP($A119,[1]List1!$A$1:$M$170,7,0),"")</f>
        <v>2.16</v>
      </c>
      <c r="Z119">
        <f>IFERROR(VLOOKUP($A119,[1]List1!$A$1:$M$170,8,0),"")</f>
        <v>1.01</v>
      </c>
      <c r="AA119">
        <f>IFERROR(VLOOKUP($A119,[1]List1!$A$1:$M$170,9,0),"")</f>
        <v>2.94</v>
      </c>
      <c r="AB119">
        <f>IFERROR(VLOOKUP($A119,[1]List1!$A$1:$M$170,10,0),"")</f>
        <v>3.5299999999999998E-2</v>
      </c>
      <c r="AC119">
        <f>IFERROR(VLOOKUP($A119,[1]List1!$A$1:$M$170,11,0),"")</f>
        <v>-0.9</v>
      </c>
      <c r="AD119">
        <f>IFERROR(VLOOKUP($A119,[1]List1!$A$1:$M$170,12,0),"")</f>
        <v>-0.1</v>
      </c>
      <c r="AE119">
        <f>IFERROR(VLOOKUP($A119,[1]List1!$A$1:$M$170,13,0),"")</f>
        <v>41.2</v>
      </c>
    </row>
    <row r="120" spans="1:31" x14ac:dyDescent="0.25">
      <c r="A120" s="4">
        <v>41214</v>
      </c>
      <c r="B120">
        <v>5</v>
      </c>
      <c r="C120" s="5">
        <v>6.6433333333300003E-3</v>
      </c>
      <c r="D120" s="6">
        <v>7.3850000000000001E-3</v>
      </c>
      <c r="E120" s="6">
        <v>8.2933333333300007E-3</v>
      </c>
      <c r="F120" s="6">
        <v>9.3900000000000008E-3</v>
      </c>
      <c r="G120" s="6">
        <v>1.0574999999999999E-2</v>
      </c>
      <c r="H120" s="6">
        <v>1.1599999999999999E-2</v>
      </c>
      <c r="I120" s="6">
        <v>1.27283333333E-2</v>
      </c>
      <c r="J120" s="6">
        <v>1.3875E-2</v>
      </c>
      <c r="K120" s="6">
        <v>1.4865E-2</v>
      </c>
      <c r="L120" s="6">
        <v>1.6746666666700001E-2</v>
      </c>
      <c r="M120" s="6">
        <v>1.881E-2</v>
      </c>
      <c r="N120" s="6">
        <v>1.9821666666699999E-2</v>
      </c>
      <c r="O120" s="7">
        <v>1.9953333333299999E-2</v>
      </c>
      <c r="P120" s="8">
        <v>2.1105532348699999E-2</v>
      </c>
      <c r="Q120" s="9">
        <v>-1.57178729654E-2</v>
      </c>
      <c r="R120" s="10">
        <v>-1.5581984274700001E-2</v>
      </c>
      <c r="S120">
        <f>VLOOKUP($A120,[1]List1!$A$1:$F$170,2,0)</f>
        <v>1.08</v>
      </c>
      <c r="T120">
        <f t="shared" si="1"/>
        <v>0.46200000000000008</v>
      </c>
      <c r="U120">
        <f>VLOOKUP($A120,[1]List1!$A$1:$F$170,3,0)</f>
        <v>3.4</v>
      </c>
      <c r="V120">
        <f>VLOOKUP($A120,[1]List1!$A$1:$F$170,4,0)</f>
        <v>25.09</v>
      </c>
      <c r="W120">
        <f>VLOOKUP($A120,[1]List1!$A$1:$F$170,5,0)</f>
        <v>0.61799999999999999</v>
      </c>
      <c r="X120">
        <f>VLOOKUP($A120,[1]List1!$A$1:$F$170,6,0)</f>
        <v>0.25</v>
      </c>
      <c r="Y120">
        <f>IFERROR(VLOOKUP($A120,[1]List1!$A$1:$M$170,7,0),"")</f>
        <v>0.96</v>
      </c>
      <c r="Z120">
        <f>IFERROR(VLOOKUP($A120,[1]List1!$A$1:$M$170,8,0),"")</f>
        <v>0.6</v>
      </c>
      <c r="AA120">
        <f>IFERROR(VLOOKUP($A120,[1]List1!$A$1:$M$170,9,0),"")</f>
        <v>2.85</v>
      </c>
      <c r="AB120">
        <f>IFERROR(VLOOKUP($A120,[1]List1!$A$1:$M$170,10,0),"")</f>
        <v>0.15390000000000001</v>
      </c>
      <c r="AC120">
        <f>IFERROR(VLOOKUP($A120,[1]List1!$A$1:$M$170,11,0),"")</f>
        <v>-0.9</v>
      </c>
      <c r="AD120">
        <f>IFERROR(VLOOKUP($A120,[1]List1!$A$1:$M$170,12,0),"")</f>
        <v>-1.6</v>
      </c>
      <c r="AE120">
        <f>IFERROR(VLOOKUP($A120,[1]List1!$A$1:$M$170,13,0),"")</f>
        <v>41.2</v>
      </c>
    </row>
    <row r="121" spans="1:31" x14ac:dyDescent="0.25">
      <c r="A121" s="4">
        <v>41244</v>
      </c>
      <c r="B121">
        <v>5</v>
      </c>
      <c r="C121" s="5">
        <v>6.1177419354800002E-3</v>
      </c>
      <c r="D121" s="6">
        <v>6.5677419354800001E-3</v>
      </c>
      <c r="E121" s="6">
        <v>7.4000000000000003E-3</v>
      </c>
      <c r="F121" s="6">
        <v>8.4854838709699995E-3</v>
      </c>
      <c r="G121" s="6">
        <v>9.6209677419400001E-3</v>
      </c>
      <c r="H121" s="6">
        <v>1.05790322581E-2</v>
      </c>
      <c r="I121" s="6">
        <v>1.16516129032E-2</v>
      </c>
      <c r="J121" s="6">
        <v>1.2724193548400001E-2</v>
      </c>
      <c r="K121" s="6">
        <v>1.3709677419400001E-2</v>
      </c>
      <c r="L121" s="6">
        <v>1.5841935483900001E-2</v>
      </c>
      <c r="M121" s="6">
        <v>1.78983870968E-2</v>
      </c>
      <c r="N121" s="6">
        <v>1.8893548387100001E-2</v>
      </c>
      <c r="O121" s="7">
        <v>1.9324193548399999E-2</v>
      </c>
      <c r="P121" s="8">
        <v>2.0393250175099999E-2</v>
      </c>
      <c r="Q121" s="9">
        <v>-1.47723420976E-2</v>
      </c>
      <c r="R121" s="10">
        <v>-1.72645530013E-2</v>
      </c>
      <c r="S121">
        <f>VLOOKUP($A121,[1]List1!$A$1:$F$170,2,0)</f>
        <v>0.88</v>
      </c>
      <c r="T121">
        <f t="shared" si="1"/>
        <v>0.30600000000000005</v>
      </c>
      <c r="U121">
        <f>VLOOKUP($A121,[1]List1!$A$1:$F$170,3,0)</f>
        <v>2.7</v>
      </c>
      <c r="V121">
        <f>VLOOKUP($A121,[1]List1!$A$1:$F$170,4,0)</f>
        <v>25.25</v>
      </c>
      <c r="W121">
        <f>VLOOKUP($A121,[1]List1!$A$1:$F$170,5,0)</f>
        <v>0.57399999999999995</v>
      </c>
      <c r="X121">
        <f>VLOOKUP($A121,[1]List1!$A$1:$F$170,6,0)</f>
        <v>0.05</v>
      </c>
      <c r="Y121">
        <f>IFERROR(VLOOKUP($A121,[1]List1!$A$1:$M$170,7,0),"")</f>
        <v>0.96</v>
      </c>
      <c r="Z121">
        <f>IFERROR(VLOOKUP($A121,[1]List1!$A$1:$M$170,8,0),"")</f>
        <v>0.59</v>
      </c>
      <c r="AA121">
        <f>IFERROR(VLOOKUP($A121,[1]List1!$A$1:$M$170,9,0),"")</f>
        <v>2.68</v>
      </c>
      <c r="AB121">
        <f>IFERROR(VLOOKUP($A121,[1]List1!$A$1:$M$170,10,0),"")</f>
        <v>-2.1600000000000001E-2</v>
      </c>
      <c r="AC121">
        <f>IFERROR(VLOOKUP($A121,[1]List1!$A$1:$M$170,11,0),"")</f>
        <v>-0.9</v>
      </c>
      <c r="AD121">
        <f>IFERROR(VLOOKUP($A121,[1]List1!$A$1:$M$170,12,0),"")</f>
        <v>-0.8</v>
      </c>
      <c r="AE121">
        <f>IFERROR(VLOOKUP($A121,[1]List1!$A$1:$M$170,13,0),"")</f>
        <v>41.2</v>
      </c>
    </row>
    <row r="122" spans="1:31" x14ac:dyDescent="0.25">
      <c r="A122" s="4">
        <v>41275</v>
      </c>
      <c r="B122">
        <v>5</v>
      </c>
      <c r="C122" s="5">
        <v>6.2435483871000003E-3</v>
      </c>
      <c r="D122" s="6">
        <v>6.7725806451600003E-3</v>
      </c>
      <c r="E122" s="6">
        <v>7.83548387097E-3</v>
      </c>
      <c r="F122" s="6">
        <v>8.9903225806500005E-3</v>
      </c>
      <c r="G122" s="6">
        <v>1.0124193548400001E-2</v>
      </c>
      <c r="H122" s="6">
        <v>1.1266129032299999E-2</v>
      </c>
      <c r="I122" s="6">
        <v>1.2429032258099999E-2</v>
      </c>
      <c r="J122" s="6">
        <v>1.3514516129000001E-2</v>
      </c>
      <c r="K122" s="6">
        <v>1.46209677419E-2</v>
      </c>
      <c r="L122" s="6">
        <v>1.6519354838699998E-2</v>
      </c>
      <c r="M122" s="6">
        <v>1.8604838709699999E-2</v>
      </c>
      <c r="N122" s="6">
        <v>1.9372580645200001E-2</v>
      </c>
      <c r="O122" s="7">
        <v>1.9903225806499999E-2</v>
      </c>
      <c r="P122" s="8">
        <v>2.09298064641E-2</v>
      </c>
      <c r="Q122" s="9">
        <v>-1.6074902866599999E-2</v>
      </c>
      <c r="R122" s="10">
        <v>-1.58915967926E-2</v>
      </c>
      <c r="S122">
        <f>VLOOKUP($A122,[1]List1!$A$1:$F$170,2,0)</f>
        <v>0.86</v>
      </c>
      <c r="T122">
        <f t="shared" si="1"/>
        <v>0.31799999999999995</v>
      </c>
      <c r="U122">
        <f>VLOOKUP($A122,[1]List1!$A$1:$F$170,3,0)</f>
        <v>2.4</v>
      </c>
      <c r="V122">
        <f>VLOOKUP($A122,[1]List1!$A$1:$F$170,4,0)</f>
        <v>25.096</v>
      </c>
      <c r="W122">
        <f>VLOOKUP($A122,[1]List1!$A$1:$F$170,5,0)</f>
        <v>0.54200000000000004</v>
      </c>
      <c r="X122">
        <f>VLOOKUP($A122,[1]List1!$A$1:$F$170,6,0)</f>
        <v>0.05</v>
      </c>
      <c r="Y122">
        <f>IFERROR(VLOOKUP($A122,[1]List1!$A$1:$M$170,7,0),"")</f>
        <v>0.96</v>
      </c>
      <c r="Z122">
        <f>IFERROR(VLOOKUP($A122,[1]List1!$A$1:$M$170,8,0),"")</f>
        <v>0.6</v>
      </c>
      <c r="AA122">
        <f>IFERROR(VLOOKUP($A122,[1]List1!$A$1:$M$170,9,0),"")</f>
        <v>2.65</v>
      </c>
      <c r="AB122">
        <f>IFERROR(VLOOKUP($A122,[1]List1!$A$1:$M$170,10,0),"")</f>
        <v>-0.124</v>
      </c>
      <c r="AC122">
        <f>IFERROR(VLOOKUP($A122,[1]List1!$A$1:$M$170,11,0),"")</f>
        <v>-1.4</v>
      </c>
      <c r="AD122">
        <f>IFERROR(VLOOKUP($A122,[1]List1!$A$1:$M$170,12,0),"")</f>
        <v>1.7</v>
      </c>
      <c r="AE122">
        <f>IFERROR(VLOOKUP($A122,[1]List1!$A$1:$M$170,13,0),"")</f>
        <v>45.7</v>
      </c>
    </row>
    <row r="123" spans="1:31" x14ac:dyDescent="0.25">
      <c r="A123" s="4">
        <v>41306</v>
      </c>
      <c r="B123">
        <v>5</v>
      </c>
      <c r="C123" s="5">
        <v>6.7696428571399998E-3</v>
      </c>
      <c r="D123" s="6">
        <v>7.8232142857099993E-3</v>
      </c>
      <c r="E123" s="6">
        <v>9.0749999999999997E-3</v>
      </c>
      <c r="F123" s="6">
        <v>1.0323214285700001E-2</v>
      </c>
      <c r="G123" s="6">
        <v>1.1375E-2</v>
      </c>
      <c r="H123" s="6">
        <v>1.23464285714E-2</v>
      </c>
      <c r="I123" s="6">
        <v>1.3350000000000001E-2</v>
      </c>
      <c r="J123" s="6">
        <v>1.4389285714299999E-2</v>
      </c>
      <c r="K123" s="6">
        <v>1.5303571428599999E-2</v>
      </c>
      <c r="L123" s="6">
        <v>1.7164285714299999E-2</v>
      </c>
      <c r="M123" s="6">
        <v>1.9123214285700001E-2</v>
      </c>
      <c r="N123" s="6">
        <v>1.9907142857100001E-2</v>
      </c>
      <c r="O123" s="7">
        <v>2.0431428571400002E-2</v>
      </c>
      <c r="P123" s="8">
        <v>2.1204755529099999E-2</v>
      </c>
      <c r="Q123" s="9">
        <v>-1.6299505823699999E-2</v>
      </c>
      <c r="R123" s="10">
        <v>-1.3422652779800001E-2</v>
      </c>
      <c r="S123">
        <f>VLOOKUP($A123,[1]List1!$A$1:$F$170,2,0)</f>
        <v>0.87</v>
      </c>
      <c r="T123">
        <f t="shared" si="1"/>
        <v>0.25</v>
      </c>
      <c r="U123">
        <f>VLOOKUP($A123,[1]List1!$A$1:$F$170,3,0)</f>
        <v>1.9</v>
      </c>
      <c r="V123">
        <f>VLOOKUP($A123,[1]List1!$A$1:$F$170,4,0)</f>
        <v>25.672000000000001</v>
      </c>
      <c r="W123">
        <f>VLOOKUP($A123,[1]List1!$A$1:$F$170,5,0)</f>
        <v>0.62</v>
      </c>
      <c r="X123">
        <f>VLOOKUP($A123,[1]List1!$A$1:$F$170,6,0)</f>
        <v>0.05</v>
      </c>
      <c r="Y123">
        <f>IFERROR(VLOOKUP($A123,[1]List1!$A$1:$M$170,7,0),"")</f>
        <v>0.76</v>
      </c>
      <c r="Z123">
        <f>IFERROR(VLOOKUP($A123,[1]List1!$A$1:$M$170,8,0),"")</f>
        <v>0.52</v>
      </c>
      <c r="AA123">
        <f>IFERROR(VLOOKUP($A123,[1]List1!$A$1:$M$170,9,0),"")</f>
        <v>2.65</v>
      </c>
      <c r="AB123">
        <f>IFERROR(VLOOKUP($A123,[1]List1!$A$1:$M$170,10,0),"")</f>
        <v>-1.0800000000000001E-2</v>
      </c>
      <c r="AC123">
        <f>IFERROR(VLOOKUP($A123,[1]List1!$A$1:$M$170,11,0),"")</f>
        <v>-1.4</v>
      </c>
      <c r="AD123">
        <f>IFERROR(VLOOKUP($A123,[1]List1!$A$1:$M$170,12,0),"")</f>
        <v>-0.6</v>
      </c>
      <c r="AE123">
        <f>IFERROR(VLOOKUP($A123,[1]List1!$A$1:$M$170,13,0),"")</f>
        <v>45.7</v>
      </c>
    </row>
    <row r="124" spans="1:31" x14ac:dyDescent="0.25">
      <c r="A124" s="4">
        <v>41334</v>
      </c>
      <c r="B124">
        <v>5</v>
      </c>
      <c r="C124" s="5">
        <v>6.1870967741899999E-3</v>
      </c>
      <c r="D124" s="6">
        <v>7.2709677419399996E-3</v>
      </c>
      <c r="E124" s="6">
        <v>8.3612903225799996E-3</v>
      </c>
      <c r="F124" s="6">
        <v>9.4548387096800007E-3</v>
      </c>
      <c r="G124" s="6">
        <v>1.05016129032E-2</v>
      </c>
      <c r="H124" s="6">
        <v>1.1279032258099999E-2</v>
      </c>
      <c r="I124" s="6">
        <v>1.24983870968E-2</v>
      </c>
      <c r="J124" s="6">
        <v>1.32435483871E-2</v>
      </c>
      <c r="K124" s="6">
        <v>1.43032258065E-2</v>
      </c>
      <c r="L124" s="6">
        <v>1.6114516129000001E-2</v>
      </c>
      <c r="M124" s="6">
        <v>1.8120967741900001E-2</v>
      </c>
      <c r="N124" s="6">
        <v>1.9143548387100001E-2</v>
      </c>
      <c r="O124" s="7">
        <v>1.9372580645200001E-2</v>
      </c>
      <c r="P124" s="8">
        <v>2.0271995766899999E-2</v>
      </c>
      <c r="Q124" s="9">
        <v>-1.5346631379100001E-2</v>
      </c>
      <c r="R124" s="10">
        <v>-1.41624160788E-2</v>
      </c>
      <c r="S124">
        <f>VLOOKUP($A124,[1]List1!$A$1:$F$170,2,0)</f>
        <v>0.8</v>
      </c>
      <c r="T124">
        <f t="shared" si="1"/>
        <v>0.24299999999999999</v>
      </c>
      <c r="U124">
        <f>VLOOKUP($A124,[1]List1!$A$1:$F$170,3,0)</f>
        <v>1.7</v>
      </c>
      <c r="V124">
        <f>VLOOKUP($A124,[1]List1!$A$1:$F$170,4,0)</f>
        <v>25.661999999999999</v>
      </c>
      <c r="W124">
        <f>VLOOKUP($A124,[1]List1!$A$1:$F$170,5,0)</f>
        <v>0.55700000000000005</v>
      </c>
      <c r="X124">
        <f>VLOOKUP($A124,[1]List1!$A$1:$F$170,6,0)</f>
        <v>0.05</v>
      </c>
      <c r="Y124">
        <f>IFERROR(VLOOKUP($A124,[1]List1!$A$1:$M$170,7,0),"")</f>
        <v>0.76</v>
      </c>
      <c r="Z124">
        <f>IFERROR(VLOOKUP($A124,[1]List1!$A$1:$M$170,8,0),"")</f>
        <v>0.53</v>
      </c>
      <c r="AA124">
        <f>IFERROR(VLOOKUP($A124,[1]List1!$A$1:$M$170,9,0),"")</f>
        <v>2.64</v>
      </c>
      <c r="AB124">
        <f>IFERROR(VLOOKUP($A124,[1]List1!$A$1:$M$170,10,0),"")</f>
        <v>-1.54E-2</v>
      </c>
      <c r="AC124">
        <f>IFERROR(VLOOKUP($A124,[1]List1!$A$1:$M$170,11,0),"")</f>
        <v>-1.4</v>
      </c>
      <c r="AD124">
        <f>IFERROR(VLOOKUP($A124,[1]List1!$A$1:$M$170,12,0),"")</f>
        <v>1.2</v>
      </c>
      <c r="AE124">
        <f>IFERROR(VLOOKUP($A124,[1]List1!$A$1:$M$170,13,0),"")</f>
        <v>45.7</v>
      </c>
    </row>
    <row r="125" spans="1:31" x14ac:dyDescent="0.25">
      <c r="A125" s="4">
        <v>41365</v>
      </c>
      <c r="B125">
        <v>5</v>
      </c>
      <c r="C125" s="5">
        <v>5.7033333333300004E-3</v>
      </c>
      <c r="D125" s="6">
        <v>6.3066666666700003E-3</v>
      </c>
      <c r="E125" s="6">
        <v>7.2899999999999996E-3</v>
      </c>
      <c r="F125" s="6">
        <v>8.1966666666700005E-3</v>
      </c>
      <c r="G125" s="6">
        <v>9.2516666666700009E-3</v>
      </c>
      <c r="H125" s="6">
        <v>1.01E-2</v>
      </c>
      <c r="I125" s="6">
        <v>1.119E-2</v>
      </c>
      <c r="J125" s="6">
        <v>1.1993333333300001E-2</v>
      </c>
      <c r="K125" s="6">
        <v>1.29833333333E-2</v>
      </c>
      <c r="L125" s="6">
        <v>1.46983333333E-2</v>
      </c>
      <c r="M125" s="6">
        <v>1.669E-2</v>
      </c>
      <c r="N125" s="6">
        <v>1.8153333333299999E-2</v>
      </c>
      <c r="O125" s="7">
        <v>1.839E-2</v>
      </c>
      <c r="P125" s="8">
        <v>1.9276590854299998E-2</v>
      </c>
      <c r="Q125" s="9">
        <v>-1.3905301655899999E-2</v>
      </c>
      <c r="R125" s="10">
        <v>-1.6129936644999999E-2</v>
      </c>
      <c r="S125">
        <f>VLOOKUP($A125,[1]List1!$A$1:$F$170,2,0)</f>
        <v>0.69</v>
      </c>
      <c r="T125">
        <f t="shared" si="1"/>
        <v>0.1429999999999999</v>
      </c>
      <c r="U125">
        <f>VLOOKUP($A125,[1]List1!$A$1:$F$170,3,0)</f>
        <v>1.7</v>
      </c>
      <c r="V125">
        <f>VLOOKUP($A125,[1]List1!$A$1:$F$170,4,0)</f>
        <v>25.738</v>
      </c>
      <c r="W125">
        <f>VLOOKUP($A125,[1]List1!$A$1:$F$170,5,0)</f>
        <v>0.54700000000000004</v>
      </c>
      <c r="X125">
        <f>VLOOKUP($A125,[1]List1!$A$1:$F$170,6,0)</f>
        <v>0.05</v>
      </c>
      <c r="Y125">
        <f>IFERROR(VLOOKUP($A125,[1]List1!$A$1:$M$170,7,0),"")</f>
        <v>0.76</v>
      </c>
      <c r="Z125">
        <f>IFERROR(VLOOKUP($A125,[1]List1!$A$1:$M$170,8,0),"")</f>
        <v>0.53</v>
      </c>
      <c r="AA125">
        <f>IFERROR(VLOOKUP($A125,[1]List1!$A$1:$M$170,9,0),"")</f>
        <v>2.64</v>
      </c>
      <c r="AB125">
        <f>IFERROR(VLOOKUP($A125,[1]List1!$A$1:$M$170,10,0),"")</f>
        <v>-4.4400000000000002E-2</v>
      </c>
      <c r="AC125">
        <f>IFERROR(VLOOKUP($A125,[1]List1!$A$1:$M$170,11,0),"")</f>
        <v>-1.8</v>
      </c>
      <c r="AD125">
        <f>IFERROR(VLOOKUP($A125,[1]List1!$A$1:$M$170,12,0),"")</f>
        <v>-0.6</v>
      </c>
      <c r="AE125">
        <f>IFERROR(VLOOKUP($A125,[1]List1!$A$1:$M$170,13,0),"")</f>
        <v>45.7</v>
      </c>
    </row>
    <row r="126" spans="1:31" x14ac:dyDescent="0.25">
      <c r="A126" s="4">
        <v>41395</v>
      </c>
      <c r="B126">
        <v>5</v>
      </c>
      <c r="C126" s="5">
        <v>5.7209677419400003E-3</v>
      </c>
      <c r="D126" s="6">
        <v>6.2612903225800001E-3</v>
      </c>
      <c r="E126" s="6">
        <v>7.1467741935499996E-3</v>
      </c>
      <c r="F126" s="6">
        <v>8.4458064516099995E-3</v>
      </c>
      <c r="G126" s="6">
        <v>9.3790322580599994E-3</v>
      </c>
      <c r="H126" s="6">
        <v>1.0340322580599999E-2</v>
      </c>
      <c r="I126" s="6">
        <v>1.14919354839E-2</v>
      </c>
      <c r="J126" s="6">
        <v>1.2262903225800001E-2</v>
      </c>
      <c r="K126" s="6">
        <v>1.33322580645E-2</v>
      </c>
      <c r="L126" s="6">
        <v>1.51741935484E-2</v>
      </c>
      <c r="M126" s="6">
        <v>1.7254838709700002E-2</v>
      </c>
      <c r="N126" s="6">
        <v>1.8745161290299999E-2</v>
      </c>
      <c r="O126" s="7">
        <v>1.9112903225800001E-2</v>
      </c>
      <c r="P126" s="8">
        <v>2.0001027444000001E-2</v>
      </c>
      <c r="Q126" s="9">
        <v>-1.46754890332E-2</v>
      </c>
      <c r="R126" s="10">
        <v>-1.7075620948300001E-2</v>
      </c>
      <c r="S126">
        <f>VLOOKUP($A126,[1]List1!$A$1:$F$170,2,0)</f>
        <v>0.69</v>
      </c>
      <c r="T126">
        <f t="shared" si="1"/>
        <v>0.17999999999999994</v>
      </c>
      <c r="U126">
        <f>VLOOKUP($A126,[1]List1!$A$1:$F$170,3,0)</f>
        <v>1.7</v>
      </c>
      <c r="V126">
        <f>VLOOKUP($A126,[1]List1!$A$1:$F$170,4,0)</f>
        <v>25.803999999999998</v>
      </c>
      <c r="W126">
        <f>VLOOKUP($A126,[1]List1!$A$1:$F$170,5,0)</f>
        <v>0.51</v>
      </c>
      <c r="X126">
        <f>VLOOKUP($A126,[1]List1!$A$1:$F$170,6,0)</f>
        <v>0.05</v>
      </c>
      <c r="Y126">
        <f>IFERROR(VLOOKUP($A126,[1]List1!$A$1:$M$170,7,0),"")</f>
        <v>0.74</v>
      </c>
      <c r="Z126">
        <f>IFERROR(VLOOKUP($A126,[1]List1!$A$1:$M$170,8,0),"")</f>
        <v>0.49</v>
      </c>
      <c r="AA126">
        <f>IFERROR(VLOOKUP($A126,[1]List1!$A$1:$M$170,9,0),"")</f>
        <v>2.2999999999999998</v>
      </c>
      <c r="AB126">
        <f>IFERROR(VLOOKUP($A126,[1]List1!$A$1:$M$170,10,0),"")</f>
        <v>-5.9200000000000003E-2</v>
      </c>
      <c r="AC126">
        <f>IFERROR(VLOOKUP($A126,[1]List1!$A$1:$M$170,11,0),"")</f>
        <v>-1.8</v>
      </c>
      <c r="AD126">
        <f>IFERROR(VLOOKUP($A126,[1]List1!$A$1:$M$170,12,0),"")</f>
        <v>-0.4</v>
      </c>
      <c r="AE126">
        <f>IFERROR(VLOOKUP($A126,[1]List1!$A$1:$M$170,13,0),"")</f>
        <v>45.7</v>
      </c>
    </row>
    <row r="127" spans="1:31" x14ac:dyDescent="0.25">
      <c r="A127" s="4">
        <v>41426</v>
      </c>
      <c r="B127">
        <v>5</v>
      </c>
      <c r="C127" s="5">
        <v>7.6983333333299998E-3</v>
      </c>
      <c r="D127" s="6">
        <v>9.5600000000000008E-3</v>
      </c>
      <c r="E127" s="6">
        <v>1.15466666667E-2</v>
      </c>
      <c r="F127" s="6">
        <v>1.3266666666700001E-2</v>
      </c>
      <c r="G127" s="6">
        <v>1.43E-2</v>
      </c>
      <c r="H127" s="6">
        <v>1.5213333333299999E-2</v>
      </c>
      <c r="I127" s="6">
        <v>1.6101666666700001E-2</v>
      </c>
      <c r="J127" s="6">
        <v>1.6923333333300001E-2</v>
      </c>
      <c r="K127" s="6">
        <v>1.7656666666699999E-2</v>
      </c>
      <c r="L127" s="6">
        <v>1.9303333333300001E-2</v>
      </c>
      <c r="M127" s="6">
        <v>2.1344999999999999E-2</v>
      </c>
      <c r="N127" s="6">
        <v>2.2749999999999999E-2</v>
      </c>
      <c r="O127" s="7">
        <v>2.2943333333299998E-2</v>
      </c>
      <c r="P127" s="8">
        <v>2.3370140517900002E-2</v>
      </c>
      <c r="Q127" s="9">
        <v>-1.9075846363800001E-2</v>
      </c>
      <c r="R127" s="10">
        <v>-9.8422072602599997E-3</v>
      </c>
      <c r="S127">
        <f>VLOOKUP($A127,[1]List1!$A$1:$F$170,2,0)</f>
        <v>0.71</v>
      </c>
      <c r="T127">
        <f t="shared" si="1"/>
        <v>0.23199999999999998</v>
      </c>
      <c r="U127">
        <f>VLOOKUP($A127,[1]List1!$A$1:$F$170,3,0)</f>
        <v>1.3</v>
      </c>
      <c r="V127">
        <f>VLOOKUP($A127,[1]List1!$A$1:$F$170,4,0)</f>
        <v>25.727</v>
      </c>
      <c r="W127">
        <f>VLOOKUP($A127,[1]List1!$A$1:$F$170,5,0)</f>
        <v>0.47799999999999998</v>
      </c>
      <c r="X127">
        <f>VLOOKUP($A127,[1]List1!$A$1:$F$170,6,0)</f>
        <v>0.05</v>
      </c>
      <c r="Y127">
        <f>IFERROR(VLOOKUP($A127,[1]List1!$A$1:$M$170,7,0),"")</f>
        <v>0.74</v>
      </c>
      <c r="Z127">
        <f>IFERROR(VLOOKUP($A127,[1]List1!$A$1:$M$170,8,0),"")</f>
        <v>0.49</v>
      </c>
      <c r="AA127">
        <f>IFERROR(VLOOKUP($A127,[1]List1!$A$1:$M$170,9,0),"")</f>
        <v>2.2999999999999998</v>
      </c>
      <c r="AB127">
        <f>IFERROR(VLOOKUP($A127,[1]List1!$A$1:$M$170,10,0),"")</f>
        <v>6.8999999999999999E-3</v>
      </c>
      <c r="AC127">
        <f>IFERROR(VLOOKUP($A127,[1]List1!$A$1:$M$170,11,0),"")</f>
        <v>-1.8</v>
      </c>
      <c r="AD127">
        <f>IFERROR(VLOOKUP($A127,[1]List1!$A$1:$M$170,12,0),"")</f>
        <v>2</v>
      </c>
      <c r="AE127">
        <f>IFERROR(VLOOKUP($A127,[1]List1!$A$1:$M$170,13,0),"")</f>
        <v>45.7</v>
      </c>
    </row>
    <row r="128" spans="1:31" x14ac:dyDescent="0.25">
      <c r="A128" s="4">
        <v>41456</v>
      </c>
      <c r="B128">
        <v>5</v>
      </c>
      <c r="C128" s="5">
        <v>8.0806451612899996E-3</v>
      </c>
      <c r="D128" s="6">
        <v>1.0395161290299999E-2</v>
      </c>
      <c r="E128" s="6">
        <v>1.265E-2</v>
      </c>
      <c r="F128" s="6">
        <v>1.4528387096800001E-2</v>
      </c>
      <c r="G128" s="6">
        <v>1.5737096774199998E-2</v>
      </c>
      <c r="H128" s="6">
        <v>1.6833870967700001E-2</v>
      </c>
      <c r="I128" s="6">
        <v>1.7822580645199999E-2</v>
      </c>
      <c r="J128" s="6">
        <v>1.86806451613E-2</v>
      </c>
      <c r="K128" s="6">
        <v>1.9454838709699999E-2</v>
      </c>
      <c r="L128" s="6">
        <v>2.11322580645E-2</v>
      </c>
      <c r="M128" s="6">
        <v>2.3196774193500001E-2</v>
      </c>
      <c r="N128" s="6">
        <v>2.4411290322600001E-2</v>
      </c>
      <c r="O128" s="7">
        <v>2.4388709677399999E-2</v>
      </c>
      <c r="P128" s="8">
        <v>2.4920283180900001E-2</v>
      </c>
      <c r="Q128" s="9">
        <v>-2.17170208135E-2</v>
      </c>
      <c r="R128" s="10">
        <v>-7.7312725416400002E-3</v>
      </c>
      <c r="S128">
        <f>VLOOKUP($A128,[1]List1!$A$1:$F$170,2,0)</f>
        <v>0.71</v>
      </c>
      <c r="T128">
        <f t="shared" si="1"/>
        <v>0.18299999999999994</v>
      </c>
      <c r="U128">
        <f>VLOOKUP($A128,[1]List1!$A$1:$F$170,3,0)</f>
        <v>1.6</v>
      </c>
      <c r="V128">
        <f>VLOOKUP($A128,[1]List1!$A$1:$F$170,4,0)</f>
        <v>26.006</v>
      </c>
      <c r="W128">
        <f>VLOOKUP($A128,[1]List1!$A$1:$F$170,5,0)</f>
        <v>0.52700000000000002</v>
      </c>
      <c r="X128">
        <f>VLOOKUP($A128,[1]List1!$A$1:$F$170,6,0)</f>
        <v>0.05</v>
      </c>
      <c r="Y128">
        <f>IFERROR(VLOOKUP($A128,[1]List1!$A$1:$M$170,7,0),"")</f>
        <v>0.74</v>
      </c>
      <c r="Z128">
        <f>IFERROR(VLOOKUP($A128,[1]List1!$A$1:$M$170,8,0),"")</f>
        <v>0.49</v>
      </c>
      <c r="AA128">
        <f>IFERROR(VLOOKUP($A128,[1]List1!$A$1:$M$170,9,0),"")</f>
        <v>2.2999999999999998</v>
      </c>
      <c r="AB128">
        <f>IFERROR(VLOOKUP($A128,[1]List1!$A$1:$M$170,10,0),"")</f>
        <v>4.3499999999999997E-2</v>
      </c>
      <c r="AC128">
        <f>IFERROR(VLOOKUP($A128,[1]List1!$A$1:$M$170,11,0),"")</f>
        <v>-1.1000000000000001</v>
      </c>
      <c r="AD128">
        <f>IFERROR(VLOOKUP($A128,[1]List1!$A$1:$M$170,12,0),"")</f>
        <v>-1.1000000000000001</v>
      </c>
      <c r="AE128">
        <f>IFERROR(VLOOKUP($A128,[1]List1!$A$1:$M$170,13,0),"")</f>
        <v>45.7</v>
      </c>
    </row>
    <row r="129" spans="1:31" x14ac:dyDescent="0.25">
      <c r="A129" s="4">
        <v>41487</v>
      </c>
      <c r="B129">
        <v>5</v>
      </c>
      <c r="C129" s="5">
        <v>8.2112903225800005E-3</v>
      </c>
      <c r="D129" s="6">
        <v>1.0703225806500001E-2</v>
      </c>
      <c r="E129" s="6">
        <v>1.3295161290300001E-2</v>
      </c>
      <c r="F129" s="6">
        <v>1.56577419355E-2</v>
      </c>
      <c r="G129" s="6">
        <v>1.72677419355E-2</v>
      </c>
      <c r="H129" s="6">
        <v>1.86241935484E-2</v>
      </c>
      <c r="I129" s="6">
        <v>1.9735483870999999E-2</v>
      </c>
      <c r="J129" s="6">
        <v>2.0685483870999999E-2</v>
      </c>
      <c r="K129" s="6">
        <v>2.15967741935E-2</v>
      </c>
      <c r="L129" s="6">
        <v>2.3287096774199999E-2</v>
      </c>
      <c r="M129" s="6">
        <v>2.5172580645200001E-2</v>
      </c>
      <c r="N129" s="6">
        <v>2.6398387096800001E-2</v>
      </c>
      <c r="O129" s="7">
        <v>2.6266129032299999E-2</v>
      </c>
      <c r="P129" s="8">
        <v>2.6861957557899999E-2</v>
      </c>
      <c r="Q129" s="9">
        <v>-2.56952218594E-2</v>
      </c>
      <c r="R129" s="10">
        <v>-5.5795413425900001E-3</v>
      </c>
      <c r="S129">
        <f>VLOOKUP($A129,[1]List1!$A$1:$F$170,2,0)</f>
        <v>0.7</v>
      </c>
      <c r="T129">
        <f t="shared" si="1"/>
        <v>0.16399999999999992</v>
      </c>
      <c r="U129">
        <f>VLOOKUP($A129,[1]List1!$A$1:$F$170,3,0)</f>
        <v>1.4</v>
      </c>
      <c r="V129">
        <f>VLOOKUP($A129,[1]List1!$A$1:$F$170,4,0)</f>
        <v>25.937000000000001</v>
      </c>
      <c r="W129">
        <f>VLOOKUP($A129,[1]List1!$A$1:$F$170,5,0)</f>
        <v>0.53600000000000003</v>
      </c>
      <c r="X129">
        <f>VLOOKUP($A129,[1]List1!$A$1:$F$170,6,0)</f>
        <v>0.05</v>
      </c>
      <c r="Y129">
        <f>IFERROR(VLOOKUP($A129,[1]List1!$A$1:$M$170,7,0),"")</f>
        <v>0.87</v>
      </c>
      <c r="Z129">
        <f>IFERROR(VLOOKUP($A129,[1]List1!$A$1:$M$170,8,0),"")</f>
        <v>0.59</v>
      </c>
      <c r="AA129">
        <f>IFERROR(VLOOKUP($A129,[1]List1!$A$1:$M$170,9,0),"")</f>
        <v>2.44</v>
      </c>
      <c r="AB129">
        <f>IFERROR(VLOOKUP($A129,[1]List1!$A$1:$M$170,10,0),"")</f>
        <v>1.54E-2</v>
      </c>
      <c r="AC129">
        <f>IFERROR(VLOOKUP($A129,[1]List1!$A$1:$M$170,11,0),"")</f>
        <v>-1.1000000000000001</v>
      </c>
      <c r="AD129">
        <f>IFERROR(VLOOKUP($A129,[1]List1!$A$1:$M$170,12,0),"")</f>
        <v>0.6</v>
      </c>
      <c r="AE129">
        <f>IFERROR(VLOOKUP($A129,[1]List1!$A$1:$M$170,13,0),"")</f>
        <v>45.7</v>
      </c>
    </row>
    <row r="130" spans="1:31" x14ac:dyDescent="0.25">
      <c r="A130" s="4">
        <v>41518</v>
      </c>
      <c r="B130">
        <v>5</v>
      </c>
      <c r="C130" s="5">
        <v>8.1926666666699999E-3</v>
      </c>
      <c r="D130" s="6">
        <v>1.0746E-2</v>
      </c>
      <c r="E130" s="6">
        <v>1.32556666667E-2</v>
      </c>
      <c r="F130" s="6">
        <v>1.56456666667E-2</v>
      </c>
      <c r="G130" s="6">
        <v>1.74046666667E-2</v>
      </c>
      <c r="H130" s="6">
        <v>1.88926666667E-2</v>
      </c>
      <c r="I130" s="6">
        <v>2.0139666666700001E-2</v>
      </c>
      <c r="J130" s="6">
        <v>2.1266333333300001E-2</v>
      </c>
      <c r="K130" s="6">
        <v>2.2273333333300002E-2</v>
      </c>
      <c r="L130" s="6">
        <v>2.4081333333299999E-2</v>
      </c>
      <c r="M130" s="6">
        <v>2.6244E-2</v>
      </c>
      <c r="N130" s="6">
        <v>2.72986666667E-2</v>
      </c>
      <c r="O130" s="7">
        <v>2.7071999999999999E-2</v>
      </c>
      <c r="P130" s="8">
        <v>2.7923328780299999E-2</v>
      </c>
      <c r="Q130" s="9">
        <v>-2.6967514621199999E-2</v>
      </c>
      <c r="R130" s="10">
        <v>-6.7797264536299997E-3</v>
      </c>
      <c r="S130">
        <f>VLOOKUP($A130,[1]List1!$A$1:$F$170,2,0)</f>
        <v>0.7</v>
      </c>
      <c r="T130">
        <f t="shared" si="1"/>
        <v>0.15499999999999992</v>
      </c>
      <c r="U130">
        <f>VLOOKUP($A130,[1]List1!$A$1:$F$170,3,0)</f>
        <v>1.3</v>
      </c>
      <c r="V130">
        <f>VLOOKUP($A130,[1]List1!$A$1:$F$170,4,0)</f>
        <v>25.745000000000001</v>
      </c>
      <c r="W130">
        <f>VLOOKUP($A130,[1]List1!$A$1:$F$170,5,0)</f>
        <v>0.54500000000000004</v>
      </c>
      <c r="X130">
        <f>VLOOKUP($A130,[1]List1!$A$1:$F$170,6,0)</f>
        <v>0.05</v>
      </c>
      <c r="Y130">
        <f>IFERROR(VLOOKUP($A130,[1]List1!$A$1:$M$170,7,0),"")</f>
        <v>0.79</v>
      </c>
      <c r="Z130">
        <f>IFERROR(VLOOKUP($A130,[1]List1!$A$1:$M$170,8,0),"")</f>
        <v>0.49</v>
      </c>
      <c r="AA130">
        <f>IFERROR(VLOOKUP($A130,[1]List1!$A$1:$M$170,9,0),"")</f>
        <v>2.73</v>
      </c>
      <c r="AB130">
        <f>IFERROR(VLOOKUP($A130,[1]List1!$A$1:$M$170,10,0),"")</f>
        <v>5.4199999999999998E-2</v>
      </c>
      <c r="AC130">
        <f>IFERROR(VLOOKUP($A130,[1]List1!$A$1:$M$170,11,0),"")</f>
        <v>-1.1000000000000001</v>
      </c>
      <c r="AD130">
        <f>IFERROR(VLOOKUP($A130,[1]List1!$A$1:$M$170,12,0),"")</f>
        <v>4.3</v>
      </c>
      <c r="AE130">
        <f>IFERROR(VLOOKUP($A130,[1]List1!$A$1:$M$170,13,0),"")</f>
        <v>45.7</v>
      </c>
    </row>
    <row r="131" spans="1:31" x14ac:dyDescent="0.25">
      <c r="A131" s="4">
        <v>41548</v>
      </c>
      <c r="B131">
        <v>5</v>
      </c>
      <c r="C131" s="5">
        <v>6.84225806452E-3</v>
      </c>
      <c r="D131" s="6">
        <v>8.7990322580600005E-3</v>
      </c>
      <c r="E131" s="6">
        <v>1.1009354838700001E-2</v>
      </c>
      <c r="F131" s="6">
        <v>1.31587096774E-2</v>
      </c>
      <c r="G131" s="6">
        <v>1.4928064516100001E-2</v>
      </c>
      <c r="H131" s="6">
        <v>1.6481290322600001E-2</v>
      </c>
      <c r="I131" s="6">
        <v>1.7890645161300001E-2</v>
      </c>
      <c r="J131" s="6">
        <v>1.91822580645E-2</v>
      </c>
      <c r="K131" s="6">
        <v>2.0391290322600002E-2</v>
      </c>
      <c r="L131" s="6">
        <v>2.2218064516099999E-2</v>
      </c>
      <c r="M131" s="6">
        <v>2.4655806451599999E-2</v>
      </c>
      <c r="N131" s="6">
        <v>2.5929032258100001E-2</v>
      </c>
      <c r="O131" s="7">
        <v>2.61019354839E-2</v>
      </c>
      <c r="P131" s="8">
        <v>2.7040799156400001E-2</v>
      </c>
      <c r="Q131" s="9">
        <v>-2.5796880867100001E-2</v>
      </c>
      <c r="R131" s="10">
        <v>-1.18877137177E-2</v>
      </c>
      <c r="S131">
        <f>VLOOKUP($A131,[1]List1!$A$1:$F$170,2,0)</f>
        <v>0.7</v>
      </c>
      <c r="T131">
        <f t="shared" ref="T131:T171" si="2">S131-W131</f>
        <v>0.16099999999999992</v>
      </c>
      <c r="U131">
        <f>VLOOKUP($A131,[1]List1!$A$1:$F$170,3,0)</f>
        <v>1</v>
      </c>
      <c r="V131">
        <f>VLOOKUP($A131,[1]List1!$A$1:$F$170,4,0)</f>
        <v>25.686</v>
      </c>
      <c r="W131">
        <f>VLOOKUP($A131,[1]List1!$A$1:$F$170,5,0)</f>
        <v>0.53900000000000003</v>
      </c>
      <c r="X131">
        <f>VLOOKUP($A131,[1]List1!$A$1:$F$170,6,0)</f>
        <v>0.05</v>
      </c>
      <c r="Y131">
        <f>IFERROR(VLOOKUP($A131,[1]List1!$A$1:$M$170,7,0),"")</f>
        <v>0.79</v>
      </c>
      <c r="Z131">
        <f>IFERROR(VLOOKUP($A131,[1]List1!$A$1:$M$170,8,0),"")</f>
        <v>0.49</v>
      </c>
      <c r="AA131">
        <f>IFERROR(VLOOKUP($A131,[1]List1!$A$1:$M$170,9,0),"")</f>
        <v>2.73</v>
      </c>
      <c r="AB131">
        <f>IFERROR(VLOOKUP($A131,[1]List1!$A$1:$M$170,10,0),"")</f>
        <v>1.2E-2</v>
      </c>
      <c r="AC131">
        <f>IFERROR(VLOOKUP($A131,[1]List1!$A$1:$M$170,11,0),"")</f>
        <v>-0.3</v>
      </c>
      <c r="AD131">
        <f>IFERROR(VLOOKUP($A131,[1]List1!$A$1:$M$170,12,0),"")</f>
        <v>-2.6</v>
      </c>
      <c r="AE131">
        <f>IFERROR(VLOOKUP($A131,[1]List1!$A$1:$M$170,13,0),"")</f>
        <v>45.7</v>
      </c>
    </row>
    <row r="132" spans="1:31" x14ac:dyDescent="0.25">
      <c r="A132" s="4">
        <v>41579</v>
      </c>
      <c r="B132">
        <v>5</v>
      </c>
      <c r="C132" s="5">
        <v>5.6959999999999997E-3</v>
      </c>
      <c r="D132" s="6">
        <v>7.5946666666700004E-3</v>
      </c>
      <c r="E132" s="6">
        <v>9.9626666666700007E-3</v>
      </c>
      <c r="F132" s="6">
        <v>1.23743333333E-2</v>
      </c>
      <c r="G132" s="6">
        <v>1.4104999999999999E-2</v>
      </c>
      <c r="H132" s="6">
        <v>1.5717666666699999E-2</v>
      </c>
      <c r="I132" s="6">
        <v>1.7198333333299998E-2</v>
      </c>
      <c r="J132" s="6">
        <v>1.8565000000000002E-2</v>
      </c>
      <c r="K132" s="6">
        <v>1.9845999999999999E-2</v>
      </c>
      <c r="L132" s="6">
        <v>2.1807666666700001E-2</v>
      </c>
      <c r="M132" s="6">
        <v>2.42043333333E-2</v>
      </c>
      <c r="N132" s="6">
        <v>2.55393333333E-2</v>
      </c>
      <c r="O132" s="7">
        <v>2.5936000000000001E-2</v>
      </c>
      <c r="P132" s="8">
        <v>2.6807403351699999E-2</v>
      </c>
      <c r="Q132" s="9">
        <v>-2.7001117945E-2</v>
      </c>
      <c r="R132" s="10">
        <v>-1.2508006780100001E-2</v>
      </c>
      <c r="S132">
        <f>VLOOKUP($A132,[1]List1!$A$1:$F$170,2,0)</f>
        <v>0.69</v>
      </c>
      <c r="T132">
        <f t="shared" si="2"/>
        <v>0.1419999999999999</v>
      </c>
      <c r="U132">
        <f>VLOOKUP($A132,[1]List1!$A$1:$F$170,3,0)</f>
        <v>0.9</v>
      </c>
      <c r="V132">
        <f>VLOOKUP($A132,[1]List1!$A$1:$F$170,4,0)</f>
        <v>25.794</v>
      </c>
      <c r="W132">
        <f>VLOOKUP($A132,[1]List1!$A$1:$F$170,5,0)</f>
        <v>0.54800000000000004</v>
      </c>
      <c r="X132">
        <f>VLOOKUP($A132,[1]List1!$A$1:$F$170,6,0)</f>
        <v>0.05</v>
      </c>
      <c r="Y132">
        <f>IFERROR(VLOOKUP($A132,[1]List1!$A$1:$M$170,7,0),"")</f>
        <v>0.99</v>
      </c>
      <c r="Z132">
        <f>IFERROR(VLOOKUP($A132,[1]List1!$A$1:$M$170,8,0),"")</f>
        <v>0.55000000000000004</v>
      </c>
      <c r="AA132">
        <f>IFERROR(VLOOKUP($A132,[1]List1!$A$1:$M$170,9,0),"")</f>
        <v>2.74</v>
      </c>
      <c r="AB132">
        <f>IFERROR(VLOOKUP($A132,[1]List1!$A$1:$M$170,10,0),"")</f>
        <v>1.41E-2</v>
      </c>
      <c r="AC132">
        <f>IFERROR(VLOOKUP($A132,[1]List1!$A$1:$M$170,11,0),"")</f>
        <v>-0.3</v>
      </c>
      <c r="AD132">
        <f>IFERROR(VLOOKUP($A132,[1]List1!$A$1:$M$170,12,0),"")</f>
        <v>2.1</v>
      </c>
      <c r="AE132">
        <f>IFERROR(VLOOKUP($A132,[1]List1!$A$1:$M$170,13,0),"")</f>
        <v>45.7</v>
      </c>
    </row>
    <row r="133" spans="1:31" x14ac:dyDescent="0.25">
      <c r="A133" s="4">
        <v>41609</v>
      </c>
      <c r="B133">
        <v>5</v>
      </c>
      <c r="C133" s="5">
        <v>5.5445161290300004E-3</v>
      </c>
      <c r="D133" s="6">
        <v>7.2167741935500003E-3</v>
      </c>
      <c r="E133" s="6">
        <v>9.7096774193500008E-3</v>
      </c>
      <c r="F133" s="6">
        <v>1.21483870968E-2</v>
      </c>
      <c r="G133" s="6">
        <v>1.40593548387E-2</v>
      </c>
      <c r="H133" s="6">
        <v>1.57167741935E-2</v>
      </c>
      <c r="I133" s="6">
        <v>1.72677419355E-2</v>
      </c>
      <c r="J133" s="6">
        <v>1.87509677419E-2</v>
      </c>
      <c r="K133" s="6">
        <v>2.0161290322600001E-2</v>
      </c>
      <c r="L133" s="6">
        <v>2.2333870967699999E-2</v>
      </c>
      <c r="M133" s="6">
        <v>2.46064516129E-2</v>
      </c>
      <c r="N133" s="6">
        <v>2.60967741935E-2</v>
      </c>
      <c r="O133" s="7">
        <v>2.6345161290300002E-2</v>
      </c>
      <c r="P133" s="8">
        <v>2.7412760408E-2</v>
      </c>
      <c r="Q133" s="9">
        <v>-2.8009198999E-2</v>
      </c>
      <c r="R133" s="10">
        <v>-1.34508120927E-2</v>
      </c>
      <c r="S133">
        <f>VLOOKUP($A133,[1]List1!$A$1:$F$170,2,0)</f>
        <v>0.57999999999999996</v>
      </c>
      <c r="T133">
        <f t="shared" si="2"/>
        <v>7.8999999999999959E-2</v>
      </c>
      <c r="U133">
        <f>VLOOKUP($A133,[1]List1!$A$1:$F$170,3,0)</f>
        <v>1.1000000000000001</v>
      </c>
      <c r="V133">
        <f>VLOOKUP($A133,[1]List1!$A$1:$F$170,4,0)</f>
        <v>27.367999999999999</v>
      </c>
      <c r="W133">
        <f>VLOOKUP($A133,[1]List1!$A$1:$F$170,5,0)</f>
        <v>0.501</v>
      </c>
      <c r="X133">
        <f>VLOOKUP($A133,[1]List1!$A$1:$F$170,6,0)</f>
        <v>0.05</v>
      </c>
      <c r="Y133">
        <f>IFERROR(VLOOKUP($A133,[1]List1!$A$1:$M$170,7,0),"")</f>
        <v>0.84</v>
      </c>
      <c r="Z133">
        <f>IFERROR(VLOOKUP($A133,[1]List1!$A$1:$M$170,8,0),"")</f>
        <v>0.44</v>
      </c>
      <c r="AA133">
        <f>IFERROR(VLOOKUP($A133,[1]List1!$A$1:$M$170,9,0),"")</f>
        <v>2.75</v>
      </c>
      <c r="AB133">
        <f>IFERROR(VLOOKUP($A133,[1]List1!$A$1:$M$170,10,0),"")</f>
        <v>-0.2026</v>
      </c>
      <c r="AC133">
        <f>IFERROR(VLOOKUP($A133,[1]List1!$A$1:$M$170,11,0),"")</f>
        <v>-0.3</v>
      </c>
      <c r="AD133">
        <f>IFERROR(VLOOKUP($A133,[1]List1!$A$1:$M$170,12,0),"")</f>
        <v>0</v>
      </c>
      <c r="AE133">
        <f>IFERROR(VLOOKUP($A133,[1]List1!$A$1:$M$170,13,0),"")</f>
        <v>45.7</v>
      </c>
    </row>
    <row r="134" spans="1:31" x14ac:dyDescent="0.25">
      <c r="A134" s="4">
        <v>41640</v>
      </c>
      <c r="B134">
        <v>5</v>
      </c>
      <c r="C134" s="5">
        <v>5.7693548387099999E-3</v>
      </c>
      <c r="D134" s="6">
        <v>7.5761290322600002E-3</v>
      </c>
      <c r="E134" s="6">
        <v>9.9206451612899992E-3</v>
      </c>
      <c r="F134" s="6">
        <v>1.2441935483899999E-2</v>
      </c>
      <c r="G134" s="6">
        <v>1.4319354838699999E-2</v>
      </c>
      <c r="H134" s="6">
        <v>1.59470967742E-2</v>
      </c>
      <c r="I134" s="6">
        <v>1.7456451612899999E-2</v>
      </c>
      <c r="J134" s="6">
        <v>1.88470967742E-2</v>
      </c>
      <c r="K134" s="6">
        <v>2.0166129032300001E-2</v>
      </c>
      <c r="L134" s="6">
        <v>2.2346774193500001E-2</v>
      </c>
      <c r="M134" s="6">
        <v>2.4540322580599998E-2</v>
      </c>
      <c r="N134" s="6">
        <v>2.5859677419399998E-2</v>
      </c>
      <c r="O134" s="7">
        <v>2.605E-2</v>
      </c>
      <c r="P134" s="8">
        <v>2.7096336964399999E-2</v>
      </c>
      <c r="Q134" s="9">
        <v>-2.7679297261300001E-2</v>
      </c>
      <c r="R134" s="10">
        <v>-1.21703606726E-2</v>
      </c>
      <c r="S134">
        <f>VLOOKUP($A134,[1]List1!$A$1:$F$170,2,0)</f>
        <v>0.56000000000000005</v>
      </c>
      <c r="T134">
        <f t="shared" si="2"/>
        <v>4.0000000000000036E-3</v>
      </c>
      <c r="U134">
        <f>VLOOKUP($A134,[1]List1!$A$1:$F$170,3,0)</f>
        <v>1.4</v>
      </c>
      <c r="V134">
        <f>VLOOKUP($A134,[1]List1!$A$1:$F$170,4,0)</f>
        <v>27.337</v>
      </c>
      <c r="W134">
        <f>VLOOKUP($A134,[1]List1!$A$1:$F$170,5,0)</f>
        <v>0.55600000000000005</v>
      </c>
      <c r="X134">
        <f>VLOOKUP($A134,[1]List1!$A$1:$F$170,6,0)</f>
        <v>0.05</v>
      </c>
      <c r="Y134">
        <f>IFERROR(VLOOKUP($A134,[1]List1!$A$1:$M$170,7,0),"")</f>
        <v>0.84</v>
      </c>
      <c r="Z134">
        <f>IFERROR(VLOOKUP($A134,[1]List1!$A$1:$M$170,8,0),"")</f>
        <v>0.44</v>
      </c>
      <c r="AA134">
        <f>IFERROR(VLOOKUP($A134,[1]List1!$A$1:$M$170,9,0),"")</f>
        <v>2.75</v>
      </c>
      <c r="AB134">
        <f>IFERROR(VLOOKUP($A134,[1]List1!$A$1:$M$170,10,0),"")</f>
        <v>-0.1123</v>
      </c>
      <c r="AC134">
        <f>IFERROR(VLOOKUP($A134,[1]List1!$A$1:$M$170,11,0),"")</f>
        <v>1.3</v>
      </c>
      <c r="AD134">
        <f>IFERROR(VLOOKUP($A134,[1]List1!$A$1:$M$170,12,0),"")</f>
        <v>1.2</v>
      </c>
      <c r="AE134">
        <f>IFERROR(VLOOKUP($A134,[1]List1!$A$1:$M$170,13,0),"")</f>
        <v>48.8</v>
      </c>
    </row>
    <row r="135" spans="1:31" x14ac:dyDescent="0.25">
      <c r="A135" s="4">
        <v>41671</v>
      </c>
      <c r="B135">
        <v>5</v>
      </c>
      <c r="C135" s="5">
        <v>6.2996428571399999E-3</v>
      </c>
      <c r="D135" s="6">
        <v>7.9178571428600002E-3</v>
      </c>
      <c r="E135" s="6">
        <v>9.7225000000000002E-3</v>
      </c>
      <c r="F135" s="6">
        <v>1.1723214285699999E-2</v>
      </c>
      <c r="G135" s="6">
        <v>1.34389285714E-2</v>
      </c>
      <c r="H135" s="6">
        <v>1.4978571428600001E-2</v>
      </c>
      <c r="I135" s="6">
        <v>1.6424285714300001E-2</v>
      </c>
      <c r="J135" s="6">
        <v>1.77760714286E-2</v>
      </c>
      <c r="K135" s="6">
        <v>1.9082857142899999E-2</v>
      </c>
      <c r="L135" s="6">
        <v>2.12103571429E-2</v>
      </c>
      <c r="M135" s="6">
        <v>2.3441785714300001E-2</v>
      </c>
      <c r="N135" s="6">
        <v>2.4772142857099999E-2</v>
      </c>
      <c r="O135" s="7">
        <v>2.49292857143E-2</v>
      </c>
      <c r="P135" s="8">
        <v>2.6080297149300002E-2</v>
      </c>
      <c r="Q135" s="9">
        <v>-2.4355162546400001E-2</v>
      </c>
      <c r="R135" s="10">
        <v>-1.4275702723E-2</v>
      </c>
      <c r="S135">
        <f>VLOOKUP($A135,[1]List1!$A$1:$F$170,2,0)</f>
        <v>0.5</v>
      </c>
      <c r="T135">
        <f t="shared" si="2"/>
        <v>-5.9000000000000052E-2</v>
      </c>
      <c r="U135">
        <f>VLOOKUP($A135,[1]List1!$A$1:$F$170,3,0)</f>
        <v>0.2</v>
      </c>
      <c r="V135">
        <f>VLOOKUP($A135,[1]List1!$A$1:$F$170,4,0)</f>
        <v>27.533999999999999</v>
      </c>
      <c r="W135">
        <f>VLOOKUP($A135,[1]List1!$A$1:$F$170,5,0)</f>
        <v>0.55900000000000005</v>
      </c>
      <c r="X135">
        <f>VLOOKUP($A135,[1]List1!$A$1:$F$170,6,0)</f>
        <v>0.05</v>
      </c>
      <c r="Y135">
        <f>IFERROR(VLOOKUP($A135,[1]List1!$A$1:$M$170,7,0),"")</f>
        <v>1.02</v>
      </c>
      <c r="Z135">
        <f>IFERROR(VLOOKUP($A135,[1]List1!$A$1:$M$170,8,0),"")</f>
        <v>0.48</v>
      </c>
      <c r="AA135">
        <f>IFERROR(VLOOKUP($A135,[1]List1!$A$1:$M$170,9,0),"")</f>
        <v>2.7800000000000002</v>
      </c>
      <c r="AB135">
        <f>IFERROR(VLOOKUP($A135,[1]List1!$A$1:$M$170,10,0),"")</f>
        <v>-0.1075</v>
      </c>
      <c r="AC135">
        <f>IFERROR(VLOOKUP($A135,[1]List1!$A$1:$M$170,11,0),"")</f>
        <v>1.3</v>
      </c>
      <c r="AD135">
        <f>IFERROR(VLOOKUP($A135,[1]List1!$A$1:$M$170,12,0),"")</f>
        <v>-1.1000000000000001</v>
      </c>
      <c r="AE135">
        <f>IFERROR(VLOOKUP($A135,[1]List1!$A$1:$M$170,13,0),"")</f>
        <v>48.8</v>
      </c>
    </row>
    <row r="136" spans="1:31" x14ac:dyDescent="0.25">
      <c r="A136" s="4">
        <v>41699</v>
      </c>
      <c r="B136">
        <v>5</v>
      </c>
      <c r="C136" s="5">
        <v>6.30580645161E-3</v>
      </c>
      <c r="D136" s="6">
        <v>7.9761290322600004E-3</v>
      </c>
      <c r="E136" s="6">
        <v>9.8190322580600006E-3</v>
      </c>
      <c r="F136" s="6">
        <v>1.1694516129E-2</v>
      </c>
      <c r="G136" s="6">
        <v>1.31803225806E-2</v>
      </c>
      <c r="H136" s="6">
        <v>1.46529032258E-2</v>
      </c>
      <c r="I136" s="6">
        <v>1.60716129032E-2</v>
      </c>
      <c r="J136" s="6">
        <v>1.7412258064499999E-2</v>
      </c>
      <c r="K136" s="6">
        <v>1.8688387096799999E-2</v>
      </c>
      <c r="L136" s="6">
        <v>2.07948387097E-2</v>
      </c>
      <c r="M136" s="6">
        <v>2.30132258065E-2</v>
      </c>
      <c r="N136" s="6">
        <v>2.4709354838700001E-2</v>
      </c>
      <c r="O136" s="7">
        <v>2.47996774194E-2</v>
      </c>
      <c r="P136" s="8">
        <v>2.5893344621799999E-2</v>
      </c>
      <c r="Q136" s="9">
        <v>-2.34164772909E-2</v>
      </c>
      <c r="R136" s="10">
        <v>-1.5228329137699999E-2</v>
      </c>
      <c r="S136">
        <f>VLOOKUP($A136,[1]List1!$A$1:$F$170,2,0)</f>
        <v>0.48</v>
      </c>
      <c r="T136">
        <f t="shared" si="2"/>
        <v>-6.9000000000000061E-2</v>
      </c>
      <c r="U136">
        <f>VLOOKUP($A136,[1]List1!$A$1:$F$170,3,0)</f>
        <v>0.2</v>
      </c>
      <c r="V136">
        <f>VLOOKUP($A136,[1]List1!$A$1:$F$170,4,0)</f>
        <v>27.327999999999999</v>
      </c>
      <c r="W136">
        <f>VLOOKUP($A136,[1]List1!$A$1:$F$170,5,0)</f>
        <v>0.54900000000000004</v>
      </c>
      <c r="X136">
        <f>VLOOKUP($A136,[1]List1!$A$1:$F$170,6,0)</f>
        <v>0.05</v>
      </c>
      <c r="Y136">
        <f>IFERROR(VLOOKUP($A136,[1]List1!$A$1:$M$170,7,0),"")</f>
        <v>0.73</v>
      </c>
      <c r="Z136">
        <f>IFERROR(VLOOKUP($A136,[1]List1!$A$1:$M$170,8,0),"")</f>
        <v>0.47</v>
      </c>
      <c r="AA136">
        <f>IFERROR(VLOOKUP($A136,[1]List1!$A$1:$M$170,9,0),"")</f>
        <v>2.74</v>
      </c>
      <c r="AB136">
        <f>IFERROR(VLOOKUP($A136,[1]List1!$A$1:$M$170,10,0),"")</f>
        <v>-8.7300000000000003E-2</v>
      </c>
      <c r="AC136">
        <f>IFERROR(VLOOKUP($A136,[1]List1!$A$1:$M$170,11,0),"")</f>
        <v>1.3</v>
      </c>
      <c r="AD136">
        <f>IFERROR(VLOOKUP($A136,[1]List1!$A$1:$M$170,12,0),"")</f>
        <v>1.6</v>
      </c>
      <c r="AE136">
        <f>IFERROR(VLOOKUP($A136,[1]List1!$A$1:$M$170,13,0),"")</f>
        <v>48.8</v>
      </c>
    </row>
    <row r="137" spans="1:31" x14ac:dyDescent="0.25">
      <c r="A137" s="4">
        <v>41730</v>
      </c>
      <c r="B137">
        <v>5</v>
      </c>
      <c r="C137" s="5">
        <v>5.574E-3</v>
      </c>
      <c r="D137" s="6">
        <v>7.1293333333299997E-3</v>
      </c>
      <c r="E137" s="6">
        <v>8.9203333333299998E-3</v>
      </c>
      <c r="F137" s="6">
        <v>1.06936666667E-2</v>
      </c>
      <c r="G137" s="6">
        <v>1.2023333333299999E-2</v>
      </c>
      <c r="H137" s="6">
        <v>1.3426666666699999E-2</v>
      </c>
      <c r="I137" s="6">
        <v>1.4826000000000001E-2</v>
      </c>
      <c r="J137" s="6">
        <v>1.6164333333300002E-2</v>
      </c>
      <c r="K137" s="6">
        <v>1.7465666666699999E-2</v>
      </c>
      <c r="L137" s="6">
        <v>1.95453333333E-2</v>
      </c>
      <c r="M137" s="6">
        <v>2.1711333333300002E-2</v>
      </c>
      <c r="N137" s="6">
        <v>2.3203000000000001E-2</v>
      </c>
      <c r="O137" s="7">
        <v>2.3622666666700001E-2</v>
      </c>
      <c r="P137" s="8">
        <v>2.4581246792300001E-2</v>
      </c>
      <c r="Q137" s="9">
        <v>-2.2355763305200001E-2</v>
      </c>
      <c r="R137" s="10">
        <v>-1.55836647312E-2</v>
      </c>
      <c r="S137">
        <f>VLOOKUP($A137,[1]List1!$A$1:$F$170,2,0)</f>
        <v>0.48</v>
      </c>
      <c r="T137">
        <f t="shared" si="2"/>
        <v>-0.10999999999999999</v>
      </c>
      <c r="U137">
        <f>VLOOKUP($A137,[1]List1!$A$1:$F$170,3,0)</f>
        <v>0.2</v>
      </c>
      <c r="V137">
        <f>VLOOKUP($A137,[1]List1!$A$1:$F$170,4,0)</f>
        <v>27.45</v>
      </c>
      <c r="W137">
        <f>VLOOKUP($A137,[1]List1!$A$1:$F$170,5,0)</f>
        <v>0.59</v>
      </c>
      <c r="X137">
        <f>VLOOKUP($A137,[1]List1!$A$1:$F$170,6,0)</f>
        <v>0.05</v>
      </c>
      <c r="Y137">
        <f>IFERROR(VLOOKUP($A137,[1]List1!$A$1:$M$170,7,0),"")</f>
        <v>0.73</v>
      </c>
      <c r="Z137">
        <f>IFERROR(VLOOKUP($A137,[1]List1!$A$1:$M$170,8,0),"")</f>
        <v>0.47</v>
      </c>
      <c r="AA137">
        <f>IFERROR(VLOOKUP($A137,[1]List1!$A$1:$M$170,9,0),"")</f>
        <v>2.74</v>
      </c>
      <c r="AB137">
        <f>IFERROR(VLOOKUP($A137,[1]List1!$A$1:$M$170,10,0),"")</f>
        <v>-5.4699999999999999E-2</v>
      </c>
      <c r="AC137">
        <f>IFERROR(VLOOKUP($A137,[1]List1!$A$1:$M$170,11,0),"")</f>
        <v>1.9</v>
      </c>
      <c r="AD137">
        <f>IFERROR(VLOOKUP($A137,[1]List1!$A$1:$M$170,12,0),"")</f>
        <v>0.5</v>
      </c>
      <c r="AE137">
        <f>IFERROR(VLOOKUP($A137,[1]List1!$A$1:$M$170,13,0),"")</f>
        <v>48.8</v>
      </c>
    </row>
    <row r="138" spans="1:31" x14ac:dyDescent="0.25">
      <c r="A138" s="4">
        <v>41760</v>
      </c>
      <c r="B138">
        <v>5</v>
      </c>
      <c r="C138" s="5">
        <v>5.0800000000000003E-3</v>
      </c>
      <c r="D138" s="6">
        <v>6.2574193548399996E-3</v>
      </c>
      <c r="E138" s="6">
        <v>7.6825806451599997E-3</v>
      </c>
      <c r="F138" s="6">
        <v>9.2300000000000004E-3</v>
      </c>
      <c r="G138" s="6">
        <v>1.0493225806500001E-2</v>
      </c>
      <c r="H138" s="6">
        <v>1.1792258064500001E-2</v>
      </c>
      <c r="I138" s="6">
        <v>1.31419354839E-2</v>
      </c>
      <c r="J138" s="6">
        <v>1.4470967741899999E-2</v>
      </c>
      <c r="K138" s="6">
        <v>1.5794516129E-2</v>
      </c>
      <c r="L138" s="6">
        <v>1.7815483871000001E-2</v>
      </c>
      <c r="M138" s="6">
        <v>1.9959032258100001E-2</v>
      </c>
      <c r="N138" s="6">
        <v>2.1544516129000001E-2</v>
      </c>
      <c r="O138" s="7">
        <v>2.2153225806500001E-2</v>
      </c>
      <c r="P138" s="8">
        <v>2.3084500038699999E-2</v>
      </c>
      <c r="Q138" s="9">
        <v>-2.0052278639099998E-2</v>
      </c>
      <c r="R138" s="10">
        <v>-1.7630631712000001E-2</v>
      </c>
      <c r="S138">
        <f>VLOOKUP($A138,[1]List1!$A$1:$F$170,2,0)</f>
        <v>0.48</v>
      </c>
      <c r="T138">
        <f t="shared" si="2"/>
        <v>-0.13400000000000001</v>
      </c>
      <c r="U138">
        <f>VLOOKUP($A138,[1]List1!$A$1:$F$170,3,0)</f>
        <v>0.1</v>
      </c>
      <c r="V138">
        <f>VLOOKUP($A138,[1]List1!$A$1:$F$170,4,0)</f>
        <v>27.456</v>
      </c>
      <c r="W138">
        <f>VLOOKUP($A138,[1]List1!$A$1:$F$170,5,0)</f>
        <v>0.61399999999999999</v>
      </c>
      <c r="X138">
        <f>VLOOKUP($A138,[1]List1!$A$1:$F$170,6,0)</f>
        <v>0.05</v>
      </c>
      <c r="Y138">
        <f>IFERROR(VLOOKUP($A138,[1]List1!$A$1:$M$170,7,0),"")</f>
        <v>0.91</v>
      </c>
      <c r="Z138">
        <f>IFERROR(VLOOKUP($A138,[1]List1!$A$1:$M$170,8,0),"")</f>
        <v>0.56000000000000005</v>
      </c>
      <c r="AA138">
        <f>IFERROR(VLOOKUP($A138,[1]List1!$A$1:$M$170,9,0),"")</f>
        <v>2.84</v>
      </c>
      <c r="AB138">
        <f>IFERROR(VLOOKUP($A138,[1]List1!$A$1:$M$170,10,0),"")</f>
        <v>-5.3199999999999997E-2</v>
      </c>
      <c r="AC138">
        <f>IFERROR(VLOOKUP($A138,[1]List1!$A$1:$M$170,11,0),"")</f>
        <v>1.9</v>
      </c>
      <c r="AD138">
        <f>IFERROR(VLOOKUP($A138,[1]List1!$A$1:$M$170,12,0),"")</f>
        <v>0.4</v>
      </c>
      <c r="AE138">
        <f>IFERROR(VLOOKUP($A138,[1]List1!$A$1:$M$170,13,0),"")</f>
        <v>48.8</v>
      </c>
    </row>
    <row r="139" spans="1:31" x14ac:dyDescent="0.25">
      <c r="A139" s="4">
        <v>41791</v>
      </c>
      <c r="B139">
        <v>5</v>
      </c>
      <c r="C139" s="5">
        <v>4.7006666666699996E-3</v>
      </c>
      <c r="D139" s="6">
        <v>5.5669999999999999E-3</v>
      </c>
      <c r="E139" s="6">
        <v>6.5983333333300004E-3</v>
      </c>
      <c r="F139" s="6">
        <v>7.9579999999999998E-3</v>
      </c>
      <c r="G139" s="6">
        <v>9.2203333333299997E-3</v>
      </c>
      <c r="H139" s="6">
        <v>1.06483333333E-2</v>
      </c>
      <c r="I139" s="6">
        <v>1.2094000000000001E-2</v>
      </c>
      <c r="J139" s="6">
        <v>1.3492333333299999E-2</v>
      </c>
      <c r="K139" s="6">
        <v>1.4775E-2</v>
      </c>
      <c r="L139" s="6">
        <v>1.6903333333299998E-2</v>
      </c>
      <c r="M139" s="6">
        <v>1.9234000000000001E-2</v>
      </c>
      <c r="N139" s="6">
        <v>2.0792333333299998E-2</v>
      </c>
      <c r="O139" s="7">
        <v>2.13316666667E-2</v>
      </c>
      <c r="P139" s="8">
        <v>2.2507060858E-2</v>
      </c>
      <c r="Q139" s="9">
        <v>-1.89596103094E-2</v>
      </c>
      <c r="R139" s="10">
        <v>-2.0041031721599999E-2</v>
      </c>
      <c r="S139">
        <f>VLOOKUP($A139,[1]List1!$A$1:$F$170,2,0)</f>
        <v>0.47</v>
      </c>
      <c r="T139">
        <f t="shared" si="2"/>
        <v>-0.10199999999999998</v>
      </c>
      <c r="U139">
        <f>VLOOKUP($A139,[1]List1!$A$1:$F$170,3,0)</f>
        <v>0.4</v>
      </c>
      <c r="V139">
        <f>VLOOKUP($A139,[1]List1!$A$1:$F$170,4,0)</f>
        <v>27.483000000000001</v>
      </c>
      <c r="W139">
        <f>VLOOKUP($A139,[1]List1!$A$1:$F$170,5,0)</f>
        <v>0.57199999999999995</v>
      </c>
      <c r="X139">
        <f>VLOOKUP($A139,[1]List1!$A$1:$F$170,6,0)</f>
        <v>0.05</v>
      </c>
      <c r="Y139">
        <f>IFERROR(VLOOKUP($A139,[1]List1!$A$1:$M$170,7,0),"")</f>
        <v>0.86</v>
      </c>
      <c r="Z139">
        <f>IFERROR(VLOOKUP($A139,[1]List1!$A$1:$M$170,8,0),"")</f>
        <v>0.48</v>
      </c>
      <c r="AA139">
        <f>IFERROR(VLOOKUP($A139,[1]List1!$A$1:$M$170,9,0),"")</f>
        <v>2.35</v>
      </c>
      <c r="AB139">
        <f>IFERROR(VLOOKUP($A139,[1]List1!$A$1:$M$170,10,0),"")</f>
        <v>-0.14050000000000001</v>
      </c>
      <c r="AC139">
        <f>IFERROR(VLOOKUP($A139,[1]List1!$A$1:$M$170,11,0),"")</f>
        <v>1.9</v>
      </c>
      <c r="AD139">
        <f>IFERROR(VLOOKUP($A139,[1]List1!$A$1:$M$170,12,0),"")</f>
        <v>-0.9</v>
      </c>
      <c r="AE139">
        <f>IFERROR(VLOOKUP($A139,[1]List1!$A$1:$M$170,13,0),"")</f>
        <v>48.8</v>
      </c>
    </row>
    <row r="140" spans="1:31" x14ac:dyDescent="0.25">
      <c r="A140" s="4">
        <v>41821</v>
      </c>
      <c r="B140">
        <v>5</v>
      </c>
      <c r="C140" s="5">
        <v>4.5329032258099996E-3</v>
      </c>
      <c r="D140" s="6">
        <v>5.1409677419399996E-3</v>
      </c>
      <c r="E140" s="6">
        <v>6.0796774193500004E-3</v>
      </c>
      <c r="F140" s="6">
        <v>7.3190322580600001E-3</v>
      </c>
      <c r="G140" s="6">
        <v>8.5658064516099999E-3</v>
      </c>
      <c r="H140" s="6">
        <v>9.8380645161300004E-3</v>
      </c>
      <c r="I140" s="6">
        <v>1.1133225806500001E-2</v>
      </c>
      <c r="J140" s="6">
        <v>1.2398387096800001E-2</v>
      </c>
      <c r="K140" s="6">
        <v>1.3639354838699999E-2</v>
      </c>
      <c r="L140" s="6">
        <v>1.5782903225800001E-2</v>
      </c>
      <c r="M140" s="6">
        <v>1.8069999999999999E-2</v>
      </c>
      <c r="N140" s="6">
        <v>1.9881290322600002E-2</v>
      </c>
      <c r="O140" s="7">
        <v>2.0150000000000001E-2</v>
      </c>
      <c r="P140" s="8">
        <v>2.1387544271300001E-2</v>
      </c>
      <c r="Q140" s="9">
        <v>-1.73197739599E-2</v>
      </c>
      <c r="R140" s="10">
        <v>-2.0501712938800001E-2</v>
      </c>
      <c r="S140">
        <f>VLOOKUP($A140,[1]List1!$A$1:$F$170,2,0)</f>
        <v>0.47</v>
      </c>
      <c r="T140">
        <f t="shared" si="2"/>
        <v>-1.8000000000000016E-2</v>
      </c>
      <c r="U140">
        <f>VLOOKUP($A140,[1]List1!$A$1:$F$170,3,0)</f>
        <v>0</v>
      </c>
      <c r="V140">
        <f>VLOOKUP($A140,[1]List1!$A$1:$F$170,4,0)</f>
        <v>27.45</v>
      </c>
      <c r="W140">
        <f>VLOOKUP($A140,[1]List1!$A$1:$F$170,5,0)</f>
        <v>0.48799999999999999</v>
      </c>
      <c r="X140">
        <f>VLOOKUP($A140,[1]List1!$A$1:$F$170,6,0)</f>
        <v>0.05</v>
      </c>
      <c r="Y140">
        <f>IFERROR(VLOOKUP($A140,[1]List1!$A$1:$M$170,7,0),"")</f>
        <v>0.87</v>
      </c>
      <c r="Z140">
        <f>IFERROR(VLOOKUP($A140,[1]List1!$A$1:$M$170,8,0),"")</f>
        <v>0.48</v>
      </c>
      <c r="AA140">
        <f>IFERROR(VLOOKUP($A140,[1]List1!$A$1:$M$170,9,0),"")</f>
        <v>2.35</v>
      </c>
      <c r="AB140">
        <f>IFERROR(VLOOKUP($A140,[1]List1!$A$1:$M$170,10,0),"")</f>
        <v>-0.1865</v>
      </c>
      <c r="AC140">
        <f>IFERROR(VLOOKUP($A140,[1]List1!$A$1:$M$170,11,0),"")</f>
        <v>2.6</v>
      </c>
      <c r="AD140">
        <f>IFERROR(VLOOKUP($A140,[1]List1!$A$1:$M$170,12,0),"")</f>
        <v>-0.2</v>
      </c>
      <c r="AE140">
        <f>IFERROR(VLOOKUP($A140,[1]List1!$A$1:$M$170,13,0),"")</f>
        <v>48.8</v>
      </c>
    </row>
    <row r="141" spans="1:31" x14ac:dyDescent="0.25">
      <c r="A141" s="4">
        <v>41852</v>
      </c>
      <c r="B141">
        <v>5</v>
      </c>
      <c r="C141" s="5">
        <v>4.7961290322599999E-3</v>
      </c>
      <c r="D141" s="6">
        <v>5.4819354838699999E-3</v>
      </c>
      <c r="E141" s="6">
        <v>6.3280645161300003E-3</v>
      </c>
      <c r="F141" s="6">
        <v>7.4064516129000004E-3</v>
      </c>
      <c r="G141" s="6">
        <v>8.4541935483900005E-3</v>
      </c>
      <c r="H141" s="6">
        <v>9.5487096774199993E-3</v>
      </c>
      <c r="I141" s="6">
        <v>1.06758064516E-2</v>
      </c>
      <c r="J141" s="6">
        <v>1.17925806452E-2</v>
      </c>
      <c r="K141" s="6">
        <v>1.2892258064499999E-2</v>
      </c>
      <c r="L141" s="6">
        <v>1.48987096774E-2</v>
      </c>
      <c r="M141" s="6">
        <v>1.7174838709700001E-2</v>
      </c>
      <c r="N141" s="6">
        <v>1.9029999999999998E-2</v>
      </c>
      <c r="O141" s="7">
        <v>1.95725806452E-2</v>
      </c>
      <c r="P141" s="8">
        <v>2.05003308376E-2</v>
      </c>
      <c r="Q141" s="9">
        <v>-1.53062136679E-2</v>
      </c>
      <c r="R141" s="10">
        <v>-2.0349412553000001E-2</v>
      </c>
      <c r="S141">
        <f>VLOOKUP($A141,[1]List1!$A$1:$F$170,2,0)</f>
        <v>0.47</v>
      </c>
      <c r="T141">
        <f t="shared" si="2"/>
        <v>-1.9000000000000017E-2</v>
      </c>
      <c r="U141">
        <f>VLOOKUP($A141,[1]List1!$A$1:$F$170,3,0)</f>
        <v>0.5</v>
      </c>
      <c r="V141">
        <f>VLOOKUP($A141,[1]List1!$A$1:$F$170,4,0)</f>
        <v>27.673999999999999</v>
      </c>
      <c r="W141">
        <f>VLOOKUP($A141,[1]List1!$A$1:$F$170,5,0)</f>
        <v>0.48899999999999999</v>
      </c>
      <c r="X141">
        <f>VLOOKUP($A141,[1]List1!$A$1:$F$170,6,0)</f>
        <v>0.05</v>
      </c>
      <c r="Y141">
        <f>IFERROR(VLOOKUP($A141,[1]List1!$A$1:$M$170,7,0),"")</f>
        <v>1.02</v>
      </c>
      <c r="Z141">
        <f>IFERROR(VLOOKUP($A141,[1]List1!$A$1:$M$170,8,0),"")</f>
        <v>0.54</v>
      </c>
      <c r="AA141">
        <f>IFERROR(VLOOKUP($A141,[1]List1!$A$1:$M$170,9,0),"")</f>
        <v>2.4699999999999998</v>
      </c>
      <c r="AB141">
        <f>IFERROR(VLOOKUP($A141,[1]List1!$A$1:$M$170,10,0),"")</f>
        <v>-0.22359999999999999</v>
      </c>
      <c r="AC141">
        <f>IFERROR(VLOOKUP($A141,[1]List1!$A$1:$M$170,11,0),"")</f>
        <v>2.6</v>
      </c>
      <c r="AD141">
        <f>IFERROR(VLOOKUP($A141,[1]List1!$A$1:$M$170,12,0),"")</f>
        <v>0.2</v>
      </c>
      <c r="AE141">
        <f>IFERROR(VLOOKUP($A141,[1]List1!$A$1:$M$170,13,0),"")</f>
        <v>48.8</v>
      </c>
    </row>
    <row r="142" spans="1:31" x14ac:dyDescent="0.25">
      <c r="A142" s="4">
        <v>41883</v>
      </c>
      <c r="B142">
        <v>5</v>
      </c>
      <c r="C142" s="5">
        <v>4.5373333333300001E-3</v>
      </c>
      <c r="D142" s="6">
        <v>5.0993333333300001E-3</v>
      </c>
      <c r="E142" s="6">
        <v>5.8476666666700001E-3</v>
      </c>
      <c r="F142" s="6">
        <v>6.7990000000000004E-3</v>
      </c>
      <c r="G142" s="6">
        <v>7.8623333333299999E-3</v>
      </c>
      <c r="H142" s="6">
        <v>8.9353333333299992E-3</v>
      </c>
      <c r="I142" s="6">
        <v>1.0085333333300001E-2</v>
      </c>
      <c r="J142" s="6">
        <v>1.1233999999999999E-2</v>
      </c>
      <c r="K142" s="6">
        <v>1.24026666667E-2</v>
      </c>
      <c r="L142" s="6">
        <v>1.4342666666699999E-2</v>
      </c>
      <c r="M142" s="6">
        <v>1.6670666666700001E-2</v>
      </c>
      <c r="N142" s="6">
        <v>1.8595666666700001E-2</v>
      </c>
      <c r="O142" s="7">
        <v>1.9408333333299999E-2</v>
      </c>
      <c r="P142" s="8">
        <v>2.0248451759700001E-2</v>
      </c>
      <c r="Q142" s="9">
        <v>-1.4707998644999999E-2</v>
      </c>
      <c r="R142" s="10">
        <v>-2.18001636973E-2</v>
      </c>
      <c r="S142">
        <f>VLOOKUP($A142,[1]List1!$A$1:$F$170,2,0)</f>
        <v>0.47</v>
      </c>
      <c r="T142">
        <f t="shared" si="2"/>
        <v>3.5999999999999976E-2</v>
      </c>
      <c r="U142">
        <f>VLOOKUP($A142,[1]List1!$A$1:$F$170,3,0)</f>
        <v>0.6</v>
      </c>
      <c r="V142">
        <f>VLOOKUP($A142,[1]List1!$A$1:$F$170,4,0)</f>
        <v>27.731000000000002</v>
      </c>
      <c r="W142">
        <f>VLOOKUP($A142,[1]List1!$A$1:$F$170,5,0)</f>
        <v>0.434</v>
      </c>
      <c r="X142">
        <f>VLOOKUP($A142,[1]List1!$A$1:$F$170,6,0)</f>
        <v>0.05</v>
      </c>
      <c r="Y142">
        <f>IFERROR(VLOOKUP($A142,[1]List1!$A$1:$M$170,7,0),"")</f>
        <v>0.33</v>
      </c>
      <c r="Z142">
        <f>IFERROR(VLOOKUP($A142,[1]List1!$A$1:$M$170,8,0),"")</f>
        <v>0.38</v>
      </c>
      <c r="AA142">
        <f>IFERROR(VLOOKUP($A142,[1]List1!$A$1:$M$170,9,0),"")</f>
        <v>2.04</v>
      </c>
      <c r="AB142">
        <f>IFERROR(VLOOKUP($A142,[1]List1!$A$1:$M$170,10,0),"")</f>
        <v>-0.21010000000000001</v>
      </c>
      <c r="AC142">
        <f>IFERROR(VLOOKUP($A142,[1]List1!$A$1:$M$170,11,0),"")</f>
        <v>2.6</v>
      </c>
      <c r="AD142">
        <f>IFERROR(VLOOKUP($A142,[1]List1!$A$1:$M$170,12,0),"")</f>
        <v>-4.5</v>
      </c>
      <c r="AE142">
        <f>IFERROR(VLOOKUP($A142,[1]List1!$A$1:$M$170,13,0),"")</f>
        <v>48.8</v>
      </c>
    </row>
    <row r="143" spans="1:31" x14ac:dyDescent="0.25">
      <c r="A143" s="4">
        <v>41913</v>
      </c>
      <c r="B143">
        <v>5</v>
      </c>
      <c r="C143" s="5">
        <v>4.3525806451600001E-3</v>
      </c>
      <c r="D143" s="6">
        <v>4.9022580645200001E-3</v>
      </c>
      <c r="E143" s="6">
        <v>5.6306451612899997E-3</v>
      </c>
      <c r="F143" s="6">
        <v>6.5058064516099997E-3</v>
      </c>
      <c r="G143" s="6">
        <v>7.4493548387099999E-3</v>
      </c>
      <c r="H143" s="6">
        <v>8.4490322580599991E-3</v>
      </c>
      <c r="I143" s="6">
        <v>9.5541935483900008E-3</v>
      </c>
      <c r="J143" s="6">
        <v>1.0647741935499999E-2</v>
      </c>
      <c r="K143" s="6">
        <v>1.17006451613E-2</v>
      </c>
      <c r="L143" s="6">
        <v>1.35603225806E-2</v>
      </c>
      <c r="M143" s="6">
        <v>1.5892580645200001E-2</v>
      </c>
      <c r="N143" s="6">
        <v>1.7979999999999999E-2</v>
      </c>
      <c r="O143" s="7">
        <v>1.8764516129E-2</v>
      </c>
      <c r="P143" s="8">
        <v>1.95198172461E-2</v>
      </c>
      <c r="Q143" s="9">
        <v>-1.3738658990300001E-2</v>
      </c>
      <c r="R143" s="10">
        <v>-2.1831776634299999E-2</v>
      </c>
      <c r="S143">
        <f>VLOOKUP($A143,[1]List1!$A$1:$F$170,2,0)</f>
        <v>0.47</v>
      </c>
      <c r="T143">
        <f t="shared" si="2"/>
        <v>0.13199999999999995</v>
      </c>
      <c r="U143">
        <f>VLOOKUP($A143,[1]List1!$A$1:$F$170,3,0)</f>
        <v>0.7</v>
      </c>
      <c r="V143">
        <f>VLOOKUP($A143,[1]List1!$A$1:$F$170,4,0)</f>
        <v>27.498000000000001</v>
      </c>
      <c r="W143">
        <f>VLOOKUP($A143,[1]List1!$A$1:$F$170,5,0)</f>
        <v>0.33800000000000002</v>
      </c>
      <c r="X143">
        <f>VLOOKUP($A143,[1]List1!$A$1:$F$170,6,0)</f>
        <v>0.05</v>
      </c>
      <c r="Y143">
        <f>IFERROR(VLOOKUP($A143,[1]List1!$A$1:$M$170,7,0),"")</f>
        <v>0.33</v>
      </c>
      <c r="Z143">
        <f>IFERROR(VLOOKUP($A143,[1]List1!$A$1:$M$170,8,0),"")</f>
        <v>0.38</v>
      </c>
      <c r="AA143">
        <f>IFERROR(VLOOKUP($A143,[1]List1!$A$1:$M$170,9,0),"")</f>
        <v>2.04</v>
      </c>
      <c r="AB143">
        <f>IFERROR(VLOOKUP($A143,[1]List1!$A$1:$M$170,10,0),"")</f>
        <v>-0.25180000000000002</v>
      </c>
      <c r="AC143">
        <f>IFERROR(VLOOKUP($A143,[1]List1!$A$1:$M$170,11,0),"")</f>
        <v>3.4</v>
      </c>
      <c r="AD143">
        <f>IFERROR(VLOOKUP($A143,[1]List1!$A$1:$M$170,12,0),"")</f>
        <v>7</v>
      </c>
      <c r="AE143">
        <f>IFERROR(VLOOKUP($A143,[1]List1!$A$1:$M$170,13,0),"")</f>
        <v>48.8</v>
      </c>
    </row>
    <row r="144" spans="1:31" x14ac:dyDescent="0.25">
      <c r="A144" s="4">
        <v>41944</v>
      </c>
      <c r="B144">
        <v>5</v>
      </c>
      <c r="C144" s="5">
        <v>4.0679999999999996E-3</v>
      </c>
      <c r="D144" s="6">
        <v>4.496E-3</v>
      </c>
      <c r="E144" s="6">
        <v>5.0343333333300001E-3</v>
      </c>
      <c r="F144" s="6">
        <v>5.8023333333299997E-3</v>
      </c>
      <c r="G144" s="6">
        <v>6.5979999999999997E-3</v>
      </c>
      <c r="H144" s="6">
        <v>7.51966666667E-3</v>
      </c>
      <c r="I144" s="6">
        <v>8.5276666666700002E-3</v>
      </c>
      <c r="J144" s="6">
        <v>9.5440000000000004E-3</v>
      </c>
      <c r="K144" s="6">
        <v>1.0552000000000001E-2</v>
      </c>
      <c r="L144" s="6">
        <v>1.2281333333300001E-2</v>
      </c>
      <c r="M144" s="6">
        <v>1.47003333333E-2</v>
      </c>
      <c r="N144" s="6">
        <v>1.6806000000000001E-2</v>
      </c>
      <c r="O144" s="7">
        <v>1.7558333333300001E-2</v>
      </c>
      <c r="P144" s="8">
        <v>1.8290125658900001E-2</v>
      </c>
      <c r="Q144" s="9">
        <v>-1.20702601978E-2</v>
      </c>
      <c r="R144" s="10">
        <v>-2.2226870047899999E-2</v>
      </c>
      <c r="S144">
        <f>VLOOKUP($A144,[1]List1!$A$1:$F$170,2,0)</f>
        <v>0.47</v>
      </c>
      <c r="T144">
        <f t="shared" si="2"/>
        <v>0.12999999999999995</v>
      </c>
      <c r="U144">
        <f>VLOOKUP($A144,[1]List1!$A$1:$F$170,3,0)</f>
        <v>0.7</v>
      </c>
      <c r="V144">
        <f>VLOOKUP($A144,[1]List1!$A$1:$F$170,4,0)</f>
        <v>27.798999999999999</v>
      </c>
      <c r="W144">
        <f>VLOOKUP($A144,[1]List1!$A$1:$F$170,5,0)</f>
        <v>0.34</v>
      </c>
      <c r="X144">
        <f>VLOOKUP($A144,[1]List1!$A$1:$F$170,6,0)</f>
        <v>0.05</v>
      </c>
      <c r="Y144">
        <f>IFERROR(VLOOKUP($A144,[1]List1!$A$1:$M$170,7,0),"")</f>
        <v>0.37</v>
      </c>
      <c r="Z144">
        <f>IFERROR(VLOOKUP($A144,[1]List1!$A$1:$M$170,8,0),"")</f>
        <v>0.39</v>
      </c>
      <c r="AA144">
        <f>IFERROR(VLOOKUP($A144,[1]List1!$A$1:$M$170,9,0),"")</f>
        <v>2.19</v>
      </c>
      <c r="AB144">
        <f>IFERROR(VLOOKUP($A144,[1]List1!$A$1:$M$170,10,0),"")</f>
        <v>-0.23150000000000001</v>
      </c>
      <c r="AC144">
        <f>IFERROR(VLOOKUP($A144,[1]List1!$A$1:$M$170,11,0),"")</f>
        <v>3.4</v>
      </c>
      <c r="AD144">
        <f>IFERROR(VLOOKUP($A144,[1]List1!$A$1:$M$170,12,0),"")</f>
        <v>-1.1000000000000001</v>
      </c>
      <c r="AE144">
        <f>IFERROR(VLOOKUP($A144,[1]List1!$A$1:$M$170,13,0),"")</f>
        <v>48.8</v>
      </c>
    </row>
    <row r="145" spans="1:31" x14ac:dyDescent="0.25">
      <c r="A145" s="4">
        <v>41974</v>
      </c>
      <c r="B145">
        <v>5</v>
      </c>
      <c r="C145" s="5">
        <v>4.1374193548400001E-3</v>
      </c>
      <c r="D145" s="6">
        <v>4.5754838709700001E-3</v>
      </c>
      <c r="E145" s="6">
        <v>5.1006451612899996E-3</v>
      </c>
      <c r="F145" s="6">
        <v>5.69870967742E-3</v>
      </c>
      <c r="G145" s="6">
        <v>6.3954838709699997E-3</v>
      </c>
      <c r="H145" s="6">
        <v>7.04483870968E-3</v>
      </c>
      <c r="I145" s="6">
        <v>7.8451612903200005E-3</v>
      </c>
      <c r="J145" s="6">
        <v>8.6451612903200008E-3</v>
      </c>
      <c r="K145" s="6">
        <v>9.5187096774200005E-3</v>
      </c>
      <c r="L145" s="6">
        <v>1.09406451613E-2</v>
      </c>
      <c r="M145" s="6">
        <v>1.28958064516E-2</v>
      </c>
      <c r="N145" s="6">
        <v>1.50341935484E-2</v>
      </c>
      <c r="O145" s="7">
        <v>1.53822580645E-2</v>
      </c>
      <c r="P145" s="8">
        <v>1.60271848453E-2</v>
      </c>
      <c r="Q145" s="9">
        <v>-9.9417375457800002E-3</v>
      </c>
      <c r="R145" s="10">
        <v>-1.8605854617300001E-2</v>
      </c>
      <c r="S145">
        <f>VLOOKUP($A145,[1]List1!$A$1:$F$170,2,0)</f>
        <v>0.46</v>
      </c>
      <c r="T145">
        <f t="shared" si="2"/>
        <v>0.129</v>
      </c>
      <c r="U145">
        <f>VLOOKUP($A145,[1]List1!$A$1:$F$170,3,0)</f>
        <v>0.6</v>
      </c>
      <c r="V145">
        <f>VLOOKUP($A145,[1]List1!$A$1:$F$170,4,0)</f>
        <v>27.63</v>
      </c>
      <c r="W145">
        <f>VLOOKUP($A145,[1]List1!$A$1:$F$170,5,0)</f>
        <v>0.33100000000000002</v>
      </c>
      <c r="X145">
        <f>VLOOKUP($A145,[1]List1!$A$1:$F$170,6,0)</f>
        <v>0.05</v>
      </c>
      <c r="Y145">
        <f>IFERROR(VLOOKUP($A145,[1]List1!$A$1:$M$170,7,0),"")</f>
        <v>0.28000000000000003</v>
      </c>
      <c r="Z145">
        <f>IFERROR(VLOOKUP($A145,[1]List1!$A$1:$M$170,8,0),"")</f>
        <v>0.36</v>
      </c>
      <c r="AA145">
        <f>IFERROR(VLOOKUP($A145,[1]List1!$A$1:$M$170,9,0),"")</f>
        <v>1.31</v>
      </c>
      <c r="AB145">
        <f>IFERROR(VLOOKUP($A145,[1]List1!$A$1:$M$170,10,0),"")</f>
        <v>-0.23710000000000001</v>
      </c>
      <c r="AC145">
        <f>IFERROR(VLOOKUP($A145,[1]List1!$A$1:$M$170,11,0),"")</f>
        <v>3.4</v>
      </c>
      <c r="AD145">
        <f>IFERROR(VLOOKUP($A145,[1]List1!$A$1:$M$170,12,0),"")</f>
        <v>1.4</v>
      </c>
      <c r="AE145">
        <f>IFERROR(VLOOKUP($A145,[1]List1!$A$1:$M$170,13,0),"")</f>
        <v>48.8</v>
      </c>
    </row>
    <row r="146" spans="1:31" x14ac:dyDescent="0.25">
      <c r="A146" s="4">
        <v>42005</v>
      </c>
      <c r="B146">
        <v>5</v>
      </c>
      <c r="C146" s="5">
        <v>3.4964516129000001E-3</v>
      </c>
      <c r="D146" s="6">
        <v>3.7170967741899999E-3</v>
      </c>
      <c r="E146" s="6">
        <v>4.0367741935499997E-3</v>
      </c>
      <c r="F146" s="6">
        <v>4.5438709677400003E-3</v>
      </c>
      <c r="G146" s="6">
        <v>5.0477419354799996E-3</v>
      </c>
      <c r="H146" s="6">
        <v>5.6825806451599997E-3</v>
      </c>
      <c r="I146" s="6">
        <v>6.4083870967699998E-3</v>
      </c>
      <c r="J146" s="6">
        <v>7.1251612903200003E-3</v>
      </c>
      <c r="K146" s="6">
        <v>7.8209677419400006E-3</v>
      </c>
      <c r="L146" s="6">
        <v>8.9951612903200005E-3</v>
      </c>
      <c r="M146" s="6">
        <v>1.0662580645200001E-2</v>
      </c>
      <c r="N146" s="6">
        <v>1.25951612903E-2</v>
      </c>
      <c r="O146" s="7">
        <v>1.35129032258E-2</v>
      </c>
      <c r="P146" s="8">
        <v>1.3773415468999999E-2</v>
      </c>
      <c r="Q146" s="9">
        <v>-7.9234181956199991E-3</v>
      </c>
      <c r="R146" s="10">
        <v>-1.7666243690399999E-2</v>
      </c>
      <c r="S146">
        <f>VLOOKUP($A146,[1]List1!$A$1:$F$170,2,0)</f>
        <v>0.46</v>
      </c>
      <c r="T146">
        <f t="shared" si="2"/>
        <v>0.13500000000000001</v>
      </c>
      <c r="U146">
        <f>VLOOKUP($A146,[1]List1!$A$1:$F$170,3,0)</f>
        <v>0.1</v>
      </c>
      <c r="V146">
        <f>VLOOKUP($A146,[1]List1!$A$1:$F$170,4,0)</f>
        <v>27.66</v>
      </c>
      <c r="W146">
        <f>VLOOKUP($A146,[1]List1!$A$1:$F$170,5,0)</f>
        <v>0.32500000000000001</v>
      </c>
      <c r="X146">
        <f>VLOOKUP($A146,[1]List1!$A$1:$F$170,6,0)</f>
        <v>0.05</v>
      </c>
      <c r="Y146">
        <f>IFERROR(VLOOKUP($A146,[1]List1!$A$1:$M$170,7,0),"")</f>
        <v>0.28000000000000003</v>
      </c>
      <c r="Z146">
        <f>IFERROR(VLOOKUP($A146,[1]List1!$A$1:$M$170,8,0),"")</f>
        <v>0.36</v>
      </c>
      <c r="AA146">
        <f>IFERROR(VLOOKUP($A146,[1]List1!$A$1:$M$170,9,0),"")</f>
        <v>1.29</v>
      </c>
      <c r="AB146">
        <f>IFERROR(VLOOKUP($A146,[1]List1!$A$1:$M$170,10,0),"")</f>
        <v>-0.26579999999999998</v>
      </c>
      <c r="AC146">
        <f>IFERROR(VLOOKUP($A146,[1]List1!$A$1:$M$170,11,0),"")</f>
        <v>3</v>
      </c>
      <c r="AD146">
        <f>IFERROR(VLOOKUP($A146,[1]List1!$A$1:$M$170,12,0),"")</f>
        <v>2.2999999999999998</v>
      </c>
      <c r="AE146">
        <f>IFERROR(VLOOKUP($A146,[1]List1!$A$1:$M$170,13,0),"")</f>
        <v>42.1</v>
      </c>
    </row>
    <row r="147" spans="1:31" x14ac:dyDescent="0.25">
      <c r="A147" s="4">
        <v>42036</v>
      </c>
      <c r="B147">
        <v>5</v>
      </c>
      <c r="C147" s="5">
        <v>4.1760714285699998E-3</v>
      </c>
      <c r="D147" s="6">
        <v>4.4689285714300002E-3</v>
      </c>
      <c r="E147" s="6">
        <v>4.9017857142900001E-3</v>
      </c>
      <c r="F147" s="6">
        <v>5.3892857142900001E-3</v>
      </c>
      <c r="G147" s="6">
        <v>5.9610714285699999E-3</v>
      </c>
      <c r="H147" s="6">
        <v>6.5032142857100001E-3</v>
      </c>
      <c r="I147" s="6">
        <v>7.1096428571399998E-3</v>
      </c>
      <c r="J147" s="6">
        <v>7.7339285714299998E-3</v>
      </c>
      <c r="K147" s="6">
        <v>8.4049999999999993E-3</v>
      </c>
      <c r="L147" s="6">
        <v>9.4328571428599992E-3</v>
      </c>
      <c r="M147" s="6">
        <v>1.1053571428600001E-2</v>
      </c>
      <c r="N147" s="6">
        <v>1.2848571428600001E-2</v>
      </c>
      <c r="O147" s="7">
        <v>1.36803571429E-2</v>
      </c>
      <c r="P147" s="8">
        <v>1.3871186402399999E-2</v>
      </c>
      <c r="Q147" s="9">
        <v>-7.7680088761499996E-3</v>
      </c>
      <c r="R147" s="10">
        <v>-1.5817852039200001E-2</v>
      </c>
      <c r="S147">
        <f>VLOOKUP($A147,[1]List1!$A$1:$F$170,2,0)</f>
        <v>0.47</v>
      </c>
      <c r="T147">
        <f t="shared" si="2"/>
        <v>0.19999999999999996</v>
      </c>
      <c r="U147">
        <f>VLOOKUP($A147,[1]List1!$A$1:$F$170,3,0)</f>
        <v>0.1</v>
      </c>
      <c r="V147">
        <f>VLOOKUP($A147,[1]List1!$A$1:$F$170,4,0)</f>
        <v>27.751000000000001</v>
      </c>
      <c r="W147">
        <f>VLOOKUP($A147,[1]List1!$A$1:$F$170,5,0)</f>
        <v>0.27</v>
      </c>
      <c r="X147">
        <f>VLOOKUP($A147,[1]List1!$A$1:$F$170,6,0)</f>
        <v>0.05</v>
      </c>
      <c r="Y147">
        <f>IFERROR(VLOOKUP($A147,[1]List1!$A$1:$M$170,7,0),"")</f>
        <v>0.26</v>
      </c>
      <c r="Z147">
        <f>IFERROR(VLOOKUP($A147,[1]List1!$A$1:$M$170,8,0),"")</f>
        <v>0.36</v>
      </c>
      <c r="AA147">
        <f>IFERROR(VLOOKUP($A147,[1]List1!$A$1:$M$170,9,0),"")</f>
        <v>1.41</v>
      </c>
      <c r="AB147">
        <f>IFERROR(VLOOKUP($A147,[1]List1!$A$1:$M$170,10,0),"")</f>
        <v>-0.3478</v>
      </c>
      <c r="AC147">
        <f>IFERROR(VLOOKUP($A147,[1]List1!$A$1:$M$170,11,0),"")</f>
        <v>3</v>
      </c>
      <c r="AD147">
        <f>IFERROR(VLOOKUP($A147,[1]List1!$A$1:$M$170,12,0),"")</f>
        <v>-0.9</v>
      </c>
      <c r="AE147">
        <f>IFERROR(VLOOKUP($A147,[1]List1!$A$1:$M$170,13,0),"")</f>
        <v>42.1</v>
      </c>
    </row>
    <row r="148" spans="1:31" x14ac:dyDescent="0.25">
      <c r="A148" s="4">
        <v>42064</v>
      </c>
      <c r="B148">
        <v>5</v>
      </c>
      <c r="C148" s="5">
        <v>3.5864516128999999E-3</v>
      </c>
      <c r="D148" s="6">
        <v>4.1083870967699998E-3</v>
      </c>
      <c r="E148" s="6">
        <v>4.70548387097E-3</v>
      </c>
      <c r="F148" s="6">
        <v>5.3206451612900002E-3</v>
      </c>
      <c r="G148" s="6">
        <v>5.9616129032300002E-3</v>
      </c>
      <c r="H148" s="6">
        <v>6.43064516129E-3</v>
      </c>
      <c r="I148" s="6">
        <v>6.9345161290300002E-3</v>
      </c>
      <c r="J148" s="6">
        <v>7.4112903225800001E-3</v>
      </c>
      <c r="K148" s="6">
        <v>7.8906451612900004E-3</v>
      </c>
      <c r="L148" s="6">
        <v>8.7938709677399998E-3</v>
      </c>
      <c r="M148" s="6">
        <v>1.0206129032300001E-2</v>
      </c>
      <c r="N148" s="6">
        <v>1.17796774194E-2</v>
      </c>
      <c r="O148" s="7">
        <v>1.2567741935500001E-2</v>
      </c>
      <c r="P148" s="8">
        <v>1.257148906E-2</v>
      </c>
      <c r="Q148" s="9">
        <v>-8.1127258874899993E-3</v>
      </c>
      <c r="R148" s="10">
        <v>-1.22509779179E-2</v>
      </c>
      <c r="S148">
        <f>VLOOKUP($A148,[1]List1!$A$1:$F$170,2,0)</f>
        <v>0.47</v>
      </c>
      <c r="T148">
        <f t="shared" si="2"/>
        <v>0.23699999999999996</v>
      </c>
      <c r="U148">
        <f>VLOOKUP($A148,[1]List1!$A$1:$F$170,3,0)</f>
        <v>0.1</v>
      </c>
      <c r="V148">
        <f>VLOOKUP($A148,[1]List1!$A$1:$F$170,4,0)</f>
        <v>27.513000000000002</v>
      </c>
      <c r="W148">
        <f>VLOOKUP($A148,[1]List1!$A$1:$F$170,5,0)</f>
        <v>0.23300000000000001</v>
      </c>
      <c r="X148">
        <f>VLOOKUP($A148,[1]List1!$A$1:$F$170,6,0)</f>
        <v>0.05</v>
      </c>
      <c r="Y148">
        <f>IFERROR(VLOOKUP($A148,[1]List1!$A$1:$M$170,7,0),"")</f>
        <v>0.2</v>
      </c>
      <c r="Z148">
        <f>IFERROR(VLOOKUP($A148,[1]List1!$A$1:$M$170,8,0),"")</f>
        <v>0.33</v>
      </c>
      <c r="AA148">
        <f>IFERROR(VLOOKUP($A148,[1]List1!$A$1:$M$170,9,0),"")</f>
        <v>0.81</v>
      </c>
      <c r="AB148">
        <f>IFERROR(VLOOKUP($A148,[1]List1!$A$1:$M$170,10,0),"")</f>
        <v>-0.41389999999999999</v>
      </c>
      <c r="AC148">
        <f>IFERROR(VLOOKUP($A148,[1]List1!$A$1:$M$170,11,0),"")</f>
        <v>3</v>
      </c>
      <c r="AD148">
        <f>IFERROR(VLOOKUP($A148,[1]List1!$A$1:$M$170,12,0),"")</f>
        <v>1.3</v>
      </c>
      <c r="AE148">
        <f>IFERROR(VLOOKUP($A148,[1]List1!$A$1:$M$170,13,0),"")</f>
        <v>42.1</v>
      </c>
    </row>
    <row r="149" spans="1:31" x14ac:dyDescent="0.25">
      <c r="A149" s="4">
        <v>42095</v>
      </c>
      <c r="B149">
        <v>5</v>
      </c>
      <c r="C149" s="5">
        <v>3.016E-3</v>
      </c>
      <c r="D149" s="6">
        <v>3.21033333333E-3</v>
      </c>
      <c r="E149" s="6">
        <v>3.6036666666700002E-3</v>
      </c>
      <c r="F149" s="6">
        <v>4.0130000000000001E-3</v>
      </c>
      <c r="G149" s="6">
        <v>4.5026666666700002E-3</v>
      </c>
      <c r="H149" s="6">
        <v>4.8813333333299997E-3</v>
      </c>
      <c r="I149" s="6">
        <v>5.2676666666700003E-3</v>
      </c>
      <c r="J149" s="6">
        <v>5.6603333333299999E-3</v>
      </c>
      <c r="K149" s="6">
        <v>6.1073333333300003E-3</v>
      </c>
      <c r="L149" s="6">
        <v>6.8556666666700003E-3</v>
      </c>
      <c r="M149" s="6">
        <v>7.7923333333300001E-3</v>
      </c>
      <c r="N149" s="6">
        <v>8.8990000000000007E-3</v>
      </c>
      <c r="O149" s="7">
        <v>9.4193333333299992E-3</v>
      </c>
      <c r="P149" s="8">
        <v>9.5492902743900005E-3</v>
      </c>
      <c r="Q149" s="9">
        <v>-5.8379671045599999E-3</v>
      </c>
      <c r="R149" s="10">
        <v>-9.4587529218199996E-3</v>
      </c>
      <c r="S149">
        <f>VLOOKUP($A149,[1]List1!$A$1:$F$170,2,0)</f>
        <v>0.46</v>
      </c>
      <c r="T149">
        <f t="shared" si="2"/>
        <v>0.26200000000000001</v>
      </c>
      <c r="U149">
        <f>VLOOKUP($A149,[1]List1!$A$1:$F$170,3,0)</f>
        <v>0.2</v>
      </c>
      <c r="V149">
        <f>VLOOKUP($A149,[1]List1!$A$1:$F$170,4,0)</f>
        <v>27.559000000000001</v>
      </c>
      <c r="W149">
        <f>VLOOKUP($A149,[1]List1!$A$1:$F$170,5,0)</f>
        <v>0.19800000000000001</v>
      </c>
      <c r="X149">
        <f>VLOOKUP($A149,[1]List1!$A$1:$F$170,6,0)</f>
        <v>0.05</v>
      </c>
      <c r="Y149">
        <f>IFERROR(VLOOKUP($A149,[1]List1!$A$1:$M$170,7,0),"")</f>
        <v>0.2</v>
      </c>
      <c r="Z149">
        <f>IFERROR(VLOOKUP($A149,[1]List1!$A$1:$M$170,8,0),"")</f>
        <v>0.33</v>
      </c>
      <c r="AA149">
        <f>IFERROR(VLOOKUP($A149,[1]List1!$A$1:$M$170,9,0),"")</f>
        <v>0.82</v>
      </c>
      <c r="AB149">
        <f>IFERROR(VLOOKUP($A149,[1]List1!$A$1:$M$170,10,0),"")</f>
        <v>-0.63249999999999995</v>
      </c>
      <c r="AC149">
        <f>IFERROR(VLOOKUP($A149,[1]List1!$A$1:$M$170,11,0),"")</f>
        <v>4.5999999999999996</v>
      </c>
      <c r="AD149">
        <f>IFERROR(VLOOKUP($A149,[1]List1!$A$1:$M$170,12,0),"")</f>
        <v>-0.6</v>
      </c>
      <c r="AE149">
        <f>IFERROR(VLOOKUP($A149,[1]List1!$A$1:$M$170,13,0),"")</f>
        <v>42.1</v>
      </c>
    </row>
    <row r="150" spans="1:31" x14ac:dyDescent="0.25">
      <c r="A150" s="4">
        <v>42125</v>
      </c>
      <c r="B150">
        <v>5</v>
      </c>
      <c r="C150" s="5">
        <v>4.3638709677399998E-3</v>
      </c>
      <c r="D150" s="6">
        <v>4.9835483870999996E-3</v>
      </c>
      <c r="E150" s="6">
        <v>5.7764516129E-3</v>
      </c>
      <c r="F150" s="6">
        <v>6.4996774193499997E-3</v>
      </c>
      <c r="G150" s="6">
        <v>7.17548387097E-3</v>
      </c>
      <c r="H150" s="6">
        <v>7.8225806451599992E-3</v>
      </c>
      <c r="I150" s="6">
        <v>8.4854838709699995E-3</v>
      </c>
      <c r="J150" s="6">
        <v>9.1438709677399994E-3</v>
      </c>
      <c r="K150" s="6">
        <v>9.7645161290299994E-3</v>
      </c>
      <c r="L150" s="6">
        <v>1.0755483870999999E-2</v>
      </c>
      <c r="M150" s="6">
        <v>1.1786774193500001E-2</v>
      </c>
      <c r="N150" s="6">
        <v>1.27941935484E-2</v>
      </c>
      <c r="O150" s="7">
        <v>1.3169999999999999E-2</v>
      </c>
      <c r="P150" s="8">
        <v>1.35346185743E-2</v>
      </c>
      <c r="Q150" s="9">
        <v>-1.0100338177599999E-2</v>
      </c>
      <c r="R150" s="10">
        <v>-9.0656027685599994E-3</v>
      </c>
      <c r="S150">
        <f>VLOOKUP($A150,[1]List1!$A$1:$F$170,2,0)</f>
        <v>0.46</v>
      </c>
      <c r="T150">
        <f t="shared" si="2"/>
        <v>0.28900000000000003</v>
      </c>
      <c r="U150">
        <f>VLOOKUP($A150,[1]List1!$A$1:$F$170,3,0)</f>
        <v>0.5</v>
      </c>
      <c r="V150">
        <f>VLOOKUP($A150,[1]List1!$A$1:$F$170,4,0)</f>
        <v>27.457999999999998</v>
      </c>
      <c r="W150">
        <f>VLOOKUP($A150,[1]List1!$A$1:$F$170,5,0)</f>
        <v>0.17100000000000001</v>
      </c>
      <c r="X150">
        <f>VLOOKUP($A150,[1]List1!$A$1:$F$170,6,0)</f>
        <v>0.05</v>
      </c>
      <c r="Y150">
        <f>IFERROR(VLOOKUP($A150,[1]List1!$A$1:$M$170,7,0),"")</f>
        <v>0.27</v>
      </c>
      <c r="Z150">
        <f>IFERROR(VLOOKUP($A150,[1]List1!$A$1:$M$170,8,0),"")</f>
        <v>0.35</v>
      </c>
      <c r="AA150">
        <f>IFERROR(VLOOKUP($A150,[1]List1!$A$1:$M$170,9,0),"")</f>
        <v>0.85</v>
      </c>
      <c r="AB150">
        <f>IFERROR(VLOOKUP($A150,[1]List1!$A$1:$M$170,10,0),"")</f>
        <v>-0.495</v>
      </c>
      <c r="AC150">
        <f>IFERROR(VLOOKUP($A150,[1]List1!$A$1:$M$170,11,0),"")</f>
        <v>4.5999999999999996</v>
      </c>
      <c r="AD150">
        <f>IFERROR(VLOOKUP($A150,[1]List1!$A$1:$M$170,12,0),"")</f>
        <v>1.2</v>
      </c>
      <c r="AE150">
        <f>IFERROR(VLOOKUP($A150,[1]List1!$A$1:$M$170,13,0),"")</f>
        <v>42.1</v>
      </c>
    </row>
    <row r="151" spans="1:31" x14ac:dyDescent="0.25">
      <c r="A151" s="4">
        <v>42156</v>
      </c>
      <c r="B151">
        <v>5</v>
      </c>
      <c r="C151" s="5">
        <v>4.6456666666700001E-3</v>
      </c>
      <c r="D151" s="6">
        <v>5.6909999999999999E-3</v>
      </c>
      <c r="E151" s="6">
        <v>6.9403333333299998E-3</v>
      </c>
      <c r="F151" s="6">
        <v>8.1930000000000006E-3</v>
      </c>
      <c r="G151" s="6">
        <v>9.2376666666700007E-3</v>
      </c>
      <c r="H151" s="6">
        <v>1.0224666666699999E-2</v>
      </c>
      <c r="I151" s="6">
        <v>1.1192333333299999E-2</v>
      </c>
      <c r="J151" s="6">
        <v>1.2125666666699999E-2</v>
      </c>
      <c r="K151" s="6">
        <v>1.3025999999999999E-2</v>
      </c>
      <c r="L151" s="6">
        <v>1.4139333333299999E-2</v>
      </c>
      <c r="M151" s="6">
        <v>1.53236666667E-2</v>
      </c>
      <c r="N151" s="6">
        <v>1.6345999999999999E-2</v>
      </c>
      <c r="O151" s="7">
        <v>1.6723333333299999E-2</v>
      </c>
      <c r="P151" s="8">
        <v>1.72390762116E-2</v>
      </c>
      <c r="Q151" s="9">
        <v>-1.5625180305999999E-2</v>
      </c>
      <c r="R151" s="10">
        <v>-8.7478730403099999E-3</v>
      </c>
      <c r="S151">
        <f>VLOOKUP($A151,[1]List1!$A$1:$F$170,2,0)</f>
        <v>0.46</v>
      </c>
      <c r="T151">
        <f t="shared" si="2"/>
        <v>0.30000000000000004</v>
      </c>
      <c r="U151">
        <f>VLOOKUP($A151,[1]List1!$A$1:$F$170,3,0)</f>
        <v>0.7</v>
      </c>
      <c r="V151">
        <f>VLOOKUP($A151,[1]List1!$A$1:$F$170,4,0)</f>
        <v>27.428999999999998</v>
      </c>
      <c r="W151">
        <f>VLOOKUP($A151,[1]List1!$A$1:$F$170,5,0)</f>
        <v>0.16</v>
      </c>
      <c r="X151">
        <f>VLOOKUP($A151,[1]List1!$A$1:$F$170,6,0)</f>
        <v>0.05</v>
      </c>
      <c r="Y151">
        <f>IFERROR(VLOOKUP($A151,[1]List1!$A$1:$M$170,7,0),"")</f>
        <v>0.23</v>
      </c>
      <c r="Z151">
        <f>IFERROR(VLOOKUP($A151,[1]List1!$A$1:$M$170,8,0),"")</f>
        <v>0.31</v>
      </c>
      <c r="AA151">
        <f>IFERROR(VLOOKUP($A151,[1]List1!$A$1:$M$170,9,0),"")</f>
        <v>0.84</v>
      </c>
      <c r="AB151">
        <f>IFERROR(VLOOKUP($A151,[1]List1!$A$1:$M$170,10,0),"")</f>
        <v>-0.30890000000000001</v>
      </c>
      <c r="AC151">
        <f>IFERROR(VLOOKUP($A151,[1]List1!$A$1:$M$170,11,0),"")</f>
        <v>4.5999999999999996</v>
      </c>
      <c r="AD151">
        <f>IFERROR(VLOOKUP($A151,[1]List1!$A$1:$M$170,12,0),"")</f>
        <v>-0.2</v>
      </c>
      <c r="AE151">
        <f>IFERROR(VLOOKUP($A151,[1]List1!$A$1:$M$170,13,0),"")</f>
        <v>42.1</v>
      </c>
    </row>
    <row r="152" spans="1:31" x14ac:dyDescent="0.25">
      <c r="A152" s="4">
        <v>42186</v>
      </c>
      <c r="B152">
        <v>5</v>
      </c>
      <c r="C152" s="5">
        <v>3.7451612903200001E-3</v>
      </c>
      <c r="D152" s="6">
        <v>4.5851612903199997E-3</v>
      </c>
      <c r="E152" s="6">
        <v>5.7338709677400004E-3</v>
      </c>
      <c r="F152" s="6">
        <v>6.9222580645200002E-3</v>
      </c>
      <c r="G152" s="6">
        <v>8.0525806451600002E-3</v>
      </c>
      <c r="H152" s="6">
        <v>9.1616129032300007E-3</v>
      </c>
      <c r="I152" s="6">
        <v>1.02296774194E-2</v>
      </c>
      <c r="J152" s="6">
        <v>1.12725806452E-2</v>
      </c>
      <c r="K152" s="6">
        <v>1.2266451612899999E-2</v>
      </c>
      <c r="L152" s="6">
        <v>1.3810645161299999E-2</v>
      </c>
      <c r="M152" s="6">
        <v>1.5343870967700001E-2</v>
      </c>
      <c r="N152" s="6">
        <v>1.6485806451599999E-2</v>
      </c>
      <c r="O152" s="7">
        <v>1.6711290322599999E-2</v>
      </c>
      <c r="P152" s="8">
        <v>1.7573483198499999E-2</v>
      </c>
      <c r="Q152" s="9">
        <v>-1.6109947686699998E-2</v>
      </c>
      <c r="R152" s="10">
        <v>-1.2377502331900001E-2</v>
      </c>
      <c r="S152">
        <f>VLOOKUP($A152,[1]List1!$A$1:$F$170,2,0)</f>
        <v>0.46</v>
      </c>
      <c r="T152">
        <f t="shared" si="2"/>
        <v>0.29600000000000004</v>
      </c>
      <c r="U152">
        <f>VLOOKUP($A152,[1]List1!$A$1:$F$170,3,0)</f>
        <v>0.8</v>
      </c>
      <c r="V152">
        <f>VLOOKUP($A152,[1]List1!$A$1:$F$170,4,0)</f>
        <v>27.271000000000001</v>
      </c>
      <c r="W152">
        <f>VLOOKUP($A152,[1]List1!$A$1:$F$170,5,0)</f>
        <v>0.16400000000000001</v>
      </c>
      <c r="X152">
        <f>VLOOKUP($A152,[1]List1!$A$1:$F$170,6,0)</f>
        <v>0.05</v>
      </c>
      <c r="Y152">
        <f>IFERROR(VLOOKUP($A152,[1]List1!$A$1:$M$170,7,0),"")</f>
        <v>0.23</v>
      </c>
      <c r="Z152">
        <f>IFERROR(VLOOKUP($A152,[1]List1!$A$1:$M$170,8,0),"")</f>
        <v>0.32</v>
      </c>
      <c r="AA152">
        <f>IFERROR(VLOOKUP($A152,[1]List1!$A$1:$M$170,9,0),"")</f>
        <v>0.94</v>
      </c>
      <c r="AB152">
        <f>IFERROR(VLOOKUP($A152,[1]List1!$A$1:$M$170,10,0),"")</f>
        <v>-0.45860000000000001</v>
      </c>
      <c r="AC152">
        <f>IFERROR(VLOOKUP($A152,[1]List1!$A$1:$M$170,11,0),"")</f>
        <v>5</v>
      </c>
      <c r="AD152">
        <f>IFERROR(VLOOKUP($A152,[1]List1!$A$1:$M$170,12,0),"")</f>
        <v>-0.1</v>
      </c>
      <c r="AE152">
        <f>IFERROR(VLOOKUP($A152,[1]List1!$A$1:$M$170,13,0),"")</f>
        <v>42.1</v>
      </c>
    </row>
    <row r="153" spans="1:31" x14ac:dyDescent="0.25">
      <c r="A153" s="4">
        <v>42217</v>
      </c>
      <c r="B153">
        <v>5</v>
      </c>
      <c r="C153" s="5">
        <v>3.5248387096799999E-3</v>
      </c>
      <c r="D153" s="6">
        <v>4.3022580645200002E-3</v>
      </c>
      <c r="E153" s="6">
        <v>5.39806451613E-3</v>
      </c>
      <c r="F153" s="6">
        <v>6.5080645161299999E-3</v>
      </c>
      <c r="G153" s="6">
        <v>7.5561290322600002E-3</v>
      </c>
      <c r="H153" s="6">
        <v>8.5412903225799992E-3</v>
      </c>
      <c r="I153" s="6">
        <v>9.4735483870999997E-3</v>
      </c>
      <c r="J153" s="6">
        <v>1.0330645161300001E-2</v>
      </c>
      <c r="K153" s="6">
        <v>1.11790322581E-2</v>
      </c>
      <c r="L153" s="6">
        <v>1.26838709677E-2</v>
      </c>
      <c r="M153" s="6">
        <v>1.43567741935E-2</v>
      </c>
      <c r="N153" s="6">
        <v>1.5717096774199999E-2</v>
      </c>
      <c r="O153" s="7">
        <v>1.6211290322599999E-2</v>
      </c>
      <c r="P153" s="8">
        <v>1.6797854138300001E-2</v>
      </c>
      <c r="Q153" s="9">
        <v>-1.46142625167E-2</v>
      </c>
      <c r="R153" s="10">
        <v>-1.33582375202E-2</v>
      </c>
      <c r="S153">
        <f>VLOOKUP($A153,[1]List1!$A$1:$F$170,2,0)</f>
        <v>0.47</v>
      </c>
      <c r="T153">
        <f t="shared" si="2"/>
        <v>0.30299999999999994</v>
      </c>
      <c r="U153">
        <f>VLOOKUP($A153,[1]List1!$A$1:$F$170,3,0)</f>
        <v>0.5</v>
      </c>
      <c r="V153">
        <f>VLOOKUP($A153,[1]List1!$A$1:$F$170,4,0)</f>
        <v>27.076000000000001</v>
      </c>
      <c r="W153">
        <f>VLOOKUP($A153,[1]List1!$A$1:$F$170,5,0)</f>
        <v>0.16700000000000001</v>
      </c>
      <c r="X153">
        <f>VLOOKUP($A153,[1]List1!$A$1:$F$170,6,0)</f>
        <v>0.05</v>
      </c>
      <c r="Y153">
        <f>IFERROR(VLOOKUP($A153,[1]List1!$A$1:$M$170,7,0),"")</f>
        <v>0.31</v>
      </c>
      <c r="Z153">
        <f>IFERROR(VLOOKUP($A153,[1]List1!$A$1:$M$170,8,0),"")</f>
        <v>0.35</v>
      </c>
      <c r="AA153">
        <f>IFERROR(VLOOKUP($A153,[1]List1!$A$1:$M$170,9,0),"")</f>
        <v>1.04</v>
      </c>
      <c r="AB153">
        <f>IFERROR(VLOOKUP($A153,[1]List1!$A$1:$M$170,10,0),"")</f>
        <v>-0.54069999999999996</v>
      </c>
      <c r="AC153">
        <f>IFERROR(VLOOKUP($A153,[1]List1!$A$1:$M$170,11,0),"")</f>
        <v>5</v>
      </c>
      <c r="AD153">
        <f>IFERROR(VLOOKUP($A153,[1]List1!$A$1:$M$170,12,0),"")</f>
        <v>1.5</v>
      </c>
      <c r="AE153">
        <f>IFERROR(VLOOKUP($A153,[1]List1!$A$1:$M$170,13,0),"")</f>
        <v>42.1</v>
      </c>
    </row>
    <row r="154" spans="1:31" x14ac:dyDescent="0.25">
      <c r="A154" s="4">
        <v>42248</v>
      </c>
      <c r="B154">
        <v>5</v>
      </c>
      <c r="C154" s="5">
        <v>3.0843333333300002E-3</v>
      </c>
      <c r="D154" s="6">
        <v>3.6740000000000002E-3</v>
      </c>
      <c r="E154" s="6">
        <v>4.6173333333300003E-3</v>
      </c>
      <c r="F154" s="6">
        <v>5.6063333333299997E-3</v>
      </c>
      <c r="G154" s="6">
        <v>6.3850000000000001E-3</v>
      </c>
      <c r="H154" s="6">
        <v>7.5300000000000002E-3</v>
      </c>
      <c r="I154" s="6">
        <v>8.548E-3</v>
      </c>
      <c r="J154" s="6">
        <v>9.6056666666699993E-3</v>
      </c>
      <c r="K154" s="6">
        <v>1.0573333333299999E-2</v>
      </c>
      <c r="L154" s="6">
        <v>1.2111E-2</v>
      </c>
      <c r="M154" s="6">
        <v>1.3977E-2</v>
      </c>
      <c r="N154" s="6">
        <v>1.53036666667E-2</v>
      </c>
      <c r="O154" s="7">
        <v>1.592E-2</v>
      </c>
      <c r="P154" s="8">
        <v>1.6651829287999999E-2</v>
      </c>
      <c r="Q154" s="9">
        <v>-1.40283018267E-2</v>
      </c>
      <c r="R154" s="10">
        <v>-1.5978836297999999E-2</v>
      </c>
      <c r="S154">
        <f>VLOOKUP($A154,[1]List1!$A$1:$F$170,2,0)</f>
        <v>0.47</v>
      </c>
      <c r="T154">
        <f t="shared" si="2"/>
        <v>0.30999999999999994</v>
      </c>
      <c r="U154">
        <f>VLOOKUP($A154,[1]List1!$A$1:$F$170,3,0)</f>
        <v>0.3</v>
      </c>
      <c r="V154">
        <f>VLOOKUP($A154,[1]List1!$A$1:$F$170,4,0)</f>
        <v>27.042000000000002</v>
      </c>
      <c r="W154">
        <f>VLOOKUP($A154,[1]List1!$A$1:$F$170,5,0)</f>
        <v>0.16</v>
      </c>
      <c r="X154">
        <f>VLOOKUP($A154,[1]List1!$A$1:$F$170,6,0)</f>
        <v>0.05</v>
      </c>
      <c r="Y154">
        <f>IFERROR(VLOOKUP($A154,[1]List1!$A$1:$M$170,7,0),"")</f>
        <v>0.31</v>
      </c>
      <c r="Z154">
        <f>IFERROR(VLOOKUP($A154,[1]List1!$A$1:$M$170,8,0),"")</f>
        <v>0.33</v>
      </c>
      <c r="AA154">
        <f>IFERROR(VLOOKUP($A154,[1]List1!$A$1:$M$170,9,0),"")</f>
        <v>1.48</v>
      </c>
      <c r="AB154">
        <f>IFERROR(VLOOKUP($A154,[1]List1!$A$1:$M$170,10,0),"")</f>
        <v>-0.5766</v>
      </c>
      <c r="AC154">
        <f>IFERROR(VLOOKUP($A154,[1]List1!$A$1:$M$170,11,0),"")</f>
        <v>5</v>
      </c>
      <c r="AD154">
        <f>IFERROR(VLOOKUP($A154,[1]List1!$A$1:$M$170,12,0),"")</f>
        <v>-4.2</v>
      </c>
      <c r="AE154">
        <f>IFERROR(VLOOKUP($A154,[1]List1!$A$1:$M$170,13,0),"")</f>
        <v>42.1</v>
      </c>
    </row>
    <row r="155" spans="1:31" x14ac:dyDescent="0.25">
      <c r="A155" s="4">
        <v>42278</v>
      </c>
      <c r="B155">
        <v>5</v>
      </c>
      <c r="C155" s="5">
        <v>2.77064516129E-3</v>
      </c>
      <c r="D155" s="6">
        <v>3.0993548387099998E-3</v>
      </c>
      <c r="E155" s="6">
        <v>3.5796774193499999E-3</v>
      </c>
      <c r="F155" s="6">
        <v>4.2622580645200001E-3</v>
      </c>
      <c r="G155" s="6">
        <v>4.8141935483899997E-3</v>
      </c>
      <c r="H155" s="6">
        <v>5.9199999999999999E-3</v>
      </c>
      <c r="I155" s="6">
        <v>6.92741935484E-3</v>
      </c>
      <c r="J155" s="6">
        <v>7.9667741935500001E-3</v>
      </c>
      <c r="K155" s="6">
        <v>8.8993548387100007E-3</v>
      </c>
      <c r="L155" s="6">
        <v>1.04532258065E-2</v>
      </c>
      <c r="M155" s="6">
        <v>1.22090322581E-2</v>
      </c>
      <c r="N155" s="6">
        <v>1.3612903225799999E-2</v>
      </c>
      <c r="O155" s="7">
        <v>1.45483870968E-2</v>
      </c>
      <c r="P155" s="8">
        <v>1.51938114517E-2</v>
      </c>
      <c r="Q155" s="9">
        <v>-1.1274188797900001E-2</v>
      </c>
      <c r="R155" s="10">
        <v>-1.8306758332299999E-2</v>
      </c>
      <c r="S155">
        <f>VLOOKUP($A155,[1]List1!$A$1:$F$170,2,0)</f>
        <v>0.46</v>
      </c>
      <c r="T155">
        <f t="shared" si="2"/>
        <v>0.31800000000000006</v>
      </c>
      <c r="U155">
        <f>VLOOKUP($A155,[1]List1!$A$1:$F$170,3,0)</f>
        <v>0.4</v>
      </c>
      <c r="V155">
        <f>VLOOKUP($A155,[1]List1!$A$1:$F$170,4,0)</f>
        <v>27.186</v>
      </c>
      <c r="W155">
        <f>VLOOKUP($A155,[1]List1!$A$1:$F$170,5,0)</f>
        <v>0.14199999999999999</v>
      </c>
      <c r="X155">
        <f>VLOOKUP($A155,[1]List1!$A$1:$F$170,6,0)</f>
        <v>0.05</v>
      </c>
      <c r="Y155">
        <f>IFERROR(VLOOKUP($A155,[1]List1!$A$1:$M$170,7,0),"")</f>
        <v>0.31</v>
      </c>
      <c r="Z155">
        <f>IFERROR(VLOOKUP($A155,[1]List1!$A$1:$M$170,8,0),"")</f>
        <v>0.34</v>
      </c>
      <c r="AA155">
        <f>IFERROR(VLOOKUP($A155,[1]List1!$A$1:$M$170,9,0),"")</f>
        <v>1.46</v>
      </c>
      <c r="AB155">
        <f>IFERROR(VLOOKUP($A155,[1]List1!$A$1:$M$170,10,0),"")</f>
        <v>-1.0470999999999999</v>
      </c>
      <c r="AC155">
        <f>IFERROR(VLOOKUP($A155,[1]List1!$A$1:$M$170,11,0),"")</f>
        <v>4.8</v>
      </c>
      <c r="AD155">
        <f>IFERROR(VLOOKUP($A155,[1]List1!$A$1:$M$170,12,0),"")</f>
        <v>3.1</v>
      </c>
      <c r="AE155">
        <f>IFERROR(VLOOKUP($A155,[1]List1!$A$1:$M$170,13,0),"")</f>
        <v>42.1</v>
      </c>
    </row>
    <row r="156" spans="1:31" x14ac:dyDescent="0.25">
      <c r="A156" s="4">
        <v>42309</v>
      </c>
      <c r="B156">
        <v>5</v>
      </c>
      <c r="C156" s="5">
        <v>2.8730000000000001E-3</v>
      </c>
      <c r="D156" s="6">
        <v>3.2666666666700001E-3</v>
      </c>
      <c r="E156" s="6">
        <v>3.78233333333E-3</v>
      </c>
      <c r="F156" s="6">
        <v>4.5066666666699999E-3</v>
      </c>
      <c r="G156" s="6">
        <v>5.0930000000000003E-3</v>
      </c>
      <c r="H156" s="6">
        <v>5.9403333333299998E-3</v>
      </c>
      <c r="I156" s="6">
        <v>6.8896666666699996E-3</v>
      </c>
      <c r="J156" s="6">
        <v>7.8176666666699996E-3</v>
      </c>
      <c r="K156" s="6">
        <v>8.6303333333299995E-3</v>
      </c>
      <c r="L156" s="6">
        <v>1.0182E-2</v>
      </c>
      <c r="M156" s="6">
        <v>1.1860333333299999E-2</v>
      </c>
      <c r="N156" s="6">
        <v>1.34493333333E-2</v>
      </c>
      <c r="O156" s="7">
        <v>1.44416666667E-2</v>
      </c>
      <c r="P156" s="8">
        <v>1.48990244332E-2</v>
      </c>
      <c r="Q156" s="9">
        <v>-1.0680331991799999E-2</v>
      </c>
      <c r="R156" s="10">
        <v>-1.7841029121899998E-2</v>
      </c>
      <c r="S156">
        <f>VLOOKUP($A156,[1]List1!$A$1:$F$170,2,0)</f>
        <v>0.46</v>
      </c>
      <c r="T156">
        <f t="shared" si="2"/>
        <v>0.35300000000000004</v>
      </c>
      <c r="U156">
        <f>VLOOKUP($A156,[1]List1!$A$1:$F$170,3,0)</f>
        <v>0.2</v>
      </c>
      <c r="V156">
        <f>VLOOKUP($A156,[1]List1!$A$1:$F$170,4,0)</f>
        <v>27.091000000000001</v>
      </c>
      <c r="W156">
        <f>VLOOKUP($A156,[1]List1!$A$1:$F$170,5,0)</f>
        <v>0.107</v>
      </c>
      <c r="X156">
        <f>VLOOKUP($A156,[1]List1!$A$1:$F$170,6,0)</f>
        <v>0.05</v>
      </c>
      <c r="Y156">
        <f>IFERROR(VLOOKUP($A156,[1]List1!$A$1:$M$170,7,0),"")</f>
        <v>0.43</v>
      </c>
      <c r="Z156">
        <f>IFERROR(VLOOKUP($A156,[1]List1!$A$1:$M$170,8,0),"")</f>
        <v>0.35</v>
      </c>
      <c r="AA156">
        <f>IFERROR(VLOOKUP($A156,[1]List1!$A$1:$M$170,9,0),"")</f>
        <v>1.63</v>
      </c>
      <c r="AB156">
        <f>IFERROR(VLOOKUP($A156,[1]List1!$A$1:$M$170,10,0),"")</f>
        <v>-1.0611999999999999</v>
      </c>
      <c r="AC156">
        <f>IFERROR(VLOOKUP($A156,[1]List1!$A$1:$M$170,11,0),"")</f>
        <v>4.8</v>
      </c>
      <c r="AD156">
        <f>IFERROR(VLOOKUP($A156,[1]List1!$A$1:$M$170,12,0),"")</f>
        <v>1.5</v>
      </c>
      <c r="AE156">
        <f>IFERROR(VLOOKUP($A156,[1]List1!$A$1:$M$170,13,0),"")</f>
        <v>42.1</v>
      </c>
    </row>
    <row r="157" spans="1:31" x14ac:dyDescent="0.25">
      <c r="A157" s="4">
        <v>42339</v>
      </c>
      <c r="B157">
        <v>5</v>
      </c>
      <c r="C157" s="5">
        <v>3.5799999999999998E-3</v>
      </c>
      <c r="D157" s="6">
        <v>4.0483870967699996E-3</v>
      </c>
      <c r="E157" s="6">
        <v>4.82935483871E-3</v>
      </c>
      <c r="F157" s="6">
        <v>5.6483870967700004E-3</v>
      </c>
      <c r="G157" s="6">
        <v>6.3506451612899998E-3</v>
      </c>
      <c r="H157" s="6">
        <v>7.07709677419E-3</v>
      </c>
      <c r="I157" s="6">
        <v>7.8709677419400003E-3</v>
      </c>
      <c r="J157" s="6">
        <v>8.6422580645200003E-3</v>
      </c>
      <c r="K157" s="6">
        <v>9.3754838709699997E-3</v>
      </c>
      <c r="L157" s="6">
        <v>1.06993548387E-2</v>
      </c>
      <c r="M157" s="6">
        <v>1.25303225806E-2</v>
      </c>
      <c r="N157" s="6">
        <v>1.4008387096799999E-2</v>
      </c>
      <c r="O157" s="7">
        <v>1.44612903226E-2</v>
      </c>
      <c r="P157" s="8">
        <v>1.50089409826E-2</v>
      </c>
      <c r="Q157" s="9">
        <v>-1.10077962597E-2</v>
      </c>
      <c r="R157" s="10">
        <v>-1.48736100301E-2</v>
      </c>
      <c r="S157">
        <f>VLOOKUP($A157,[1]List1!$A$1:$F$170,2,0)</f>
        <v>0.46</v>
      </c>
      <c r="T157">
        <f t="shared" si="2"/>
        <v>0.41200000000000003</v>
      </c>
      <c r="U157">
        <f>VLOOKUP($A157,[1]List1!$A$1:$F$170,3,0)</f>
        <v>0.1</v>
      </c>
      <c r="V157">
        <f>VLOOKUP($A157,[1]List1!$A$1:$F$170,4,0)</f>
        <v>27.038</v>
      </c>
      <c r="W157">
        <f>VLOOKUP($A157,[1]List1!$A$1:$F$170,5,0)</f>
        <v>4.8000000000000001E-2</v>
      </c>
      <c r="X157">
        <f>VLOOKUP($A157,[1]List1!$A$1:$F$170,6,0)</f>
        <v>0.05</v>
      </c>
      <c r="Y157">
        <f>IFERROR(VLOOKUP($A157,[1]List1!$A$1:$M$170,7,0),"")</f>
        <v>0.02</v>
      </c>
      <c r="Z157">
        <f>IFERROR(VLOOKUP($A157,[1]List1!$A$1:$M$170,8,0),"")</f>
        <v>0.33</v>
      </c>
      <c r="AA157">
        <f>IFERROR(VLOOKUP($A157,[1]List1!$A$1:$M$170,9,0),"")</f>
        <v>1.2</v>
      </c>
      <c r="AB157">
        <f>IFERROR(VLOOKUP($A157,[1]List1!$A$1:$M$170,10,0),"")</f>
        <v>-1.4927999999999999</v>
      </c>
      <c r="AC157">
        <f>IFERROR(VLOOKUP($A157,[1]List1!$A$1:$M$170,11,0),"")</f>
        <v>4.8</v>
      </c>
      <c r="AD157">
        <f>IFERROR(VLOOKUP($A157,[1]List1!$A$1:$M$170,12,0),"")</f>
        <v>-1.8</v>
      </c>
      <c r="AE157">
        <f>IFERROR(VLOOKUP($A157,[1]List1!$A$1:$M$170,13,0),"")</f>
        <v>42.1</v>
      </c>
    </row>
    <row r="158" spans="1:31" x14ac:dyDescent="0.25">
      <c r="A158" s="4">
        <v>42370</v>
      </c>
      <c r="B158">
        <v>5</v>
      </c>
      <c r="C158" s="5">
        <v>3.2374193548399999E-3</v>
      </c>
      <c r="D158" s="6">
        <v>3.93967741935E-3</v>
      </c>
      <c r="E158" s="6">
        <v>4.3051612903199999E-3</v>
      </c>
      <c r="F158" s="6">
        <v>5.2267741935499998E-3</v>
      </c>
      <c r="G158" s="6">
        <v>5.7258064516100002E-3</v>
      </c>
      <c r="H158" s="6">
        <v>6.7987096774200003E-3</v>
      </c>
      <c r="I158" s="6">
        <v>7.6954838709699996E-3</v>
      </c>
      <c r="J158" s="6">
        <v>8.1222580645200007E-3</v>
      </c>
      <c r="K158" s="6">
        <v>8.8861290322599998E-3</v>
      </c>
      <c r="L158" s="6">
        <v>1.0281290322600001E-2</v>
      </c>
      <c r="M158" s="6">
        <v>1.20758064516E-2</v>
      </c>
      <c r="N158" s="6">
        <v>1.3661612903199999E-2</v>
      </c>
      <c r="O158" s="7">
        <v>1.40887096774E-2</v>
      </c>
      <c r="P158" s="8">
        <v>1.46467878253E-2</v>
      </c>
      <c r="Q158" s="9">
        <v>-1.0727963609499999E-2</v>
      </c>
      <c r="R158" s="10">
        <v>-1.52519503045E-2</v>
      </c>
      <c r="S158">
        <f>VLOOKUP($A158,[1]List1!$A$1:$F$170,2,0)</f>
        <v>0.46</v>
      </c>
      <c r="T158">
        <f t="shared" si="2"/>
        <v>0.4</v>
      </c>
      <c r="U158">
        <f>VLOOKUP($A158,[1]List1!$A$1:$F$170,3,0)</f>
        <v>0.1</v>
      </c>
      <c r="V158">
        <f>VLOOKUP($A158,[1]List1!$A$1:$F$170,4,0)</f>
        <v>27.021999999999998</v>
      </c>
      <c r="W158">
        <f>VLOOKUP($A158,[1]List1!$A$1:$F$170,5,0)</f>
        <v>0.06</v>
      </c>
      <c r="X158">
        <f>VLOOKUP($A158,[1]List1!$A$1:$F$170,6,0)</f>
        <v>0.05</v>
      </c>
      <c r="Y158">
        <f>IFERROR(VLOOKUP($A158,[1]List1!$A$1:$M$170,7,0),"")</f>
        <v>0.02</v>
      </c>
      <c r="Z158">
        <f>IFERROR(VLOOKUP($A158,[1]List1!$A$1:$M$170,8,0),"")</f>
        <v>0.33</v>
      </c>
      <c r="AA158">
        <f>IFERROR(VLOOKUP($A158,[1]List1!$A$1:$M$170,9,0),"")</f>
        <v>1.18</v>
      </c>
      <c r="AB158">
        <f>IFERROR(VLOOKUP($A158,[1]List1!$A$1:$M$170,10,0),"")</f>
        <v>-1.0759000000000001</v>
      </c>
      <c r="AC158">
        <f>IFERROR(VLOOKUP($A158,[1]List1!$A$1:$M$170,11,0),"")</f>
        <v>4</v>
      </c>
      <c r="AD158">
        <f>IFERROR(VLOOKUP($A158,[1]List1!$A$1:$M$170,12,0),"")</f>
        <v>-0.9</v>
      </c>
      <c r="AE158">
        <f>IFERROR(VLOOKUP($A158,[1]List1!$A$1:$M$170,13,0),"")</f>
        <v>41.4</v>
      </c>
    </row>
    <row r="159" spans="1:31" x14ac:dyDescent="0.25">
      <c r="A159" s="4">
        <v>42401</v>
      </c>
      <c r="B159">
        <v>5</v>
      </c>
      <c r="C159" s="5">
        <v>2.0724137931000001E-3</v>
      </c>
      <c r="D159" s="6">
        <v>2.2096551724099999E-3</v>
      </c>
      <c r="E159" s="6">
        <v>2.6624137930999999E-3</v>
      </c>
      <c r="F159" s="6">
        <v>3.1748275862100001E-3</v>
      </c>
      <c r="G159" s="6">
        <v>3.66137931034E-3</v>
      </c>
      <c r="H159" s="6">
        <v>4.2262068965499998E-3</v>
      </c>
      <c r="I159" s="6">
        <v>4.90655172414E-3</v>
      </c>
      <c r="J159" s="6">
        <v>5.6872413793100001E-3</v>
      </c>
      <c r="K159" s="6">
        <v>6.4468965517200001E-3</v>
      </c>
      <c r="L159" s="6">
        <v>7.8596551724099996E-3</v>
      </c>
      <c r="M159" s="6">
        <v>9.5644827586199993E-3</v>
      </c>
      <c r="N159" s="6">
        <v>1.11468965517E-2</v>
      </c>
      <c r="O159" s="7">
        <v>1.1782758620699999E-2</v>
      </c>
      <c r="P159" s="8">
        <v>1.2302503931899999E-2</v>
      </c>
      <c r="Q159" s="9">
        <v>-8.1715215054299992E-3</v>
      </c>
      <c r="R159" s="10">
        <v>-1.7167642149E-2</v>
      </c>
      <c r="S159">
        <f>VLOOKUP($A159,[1]List1!$A$1:$F$170,2,0)</f>
        <v>0.46</v>
      </c>
      <c r="T159">
        <f t="shared" si="2"/>
        <v>0.44500000000000001</v>
      </c>
      <c r="U159">
        <f>VLOOKUP($A159,[1]List1!$A$1:$F$170,3,0)</f>
        <v>0.6</v>
      </c>
      <c r="V159">
        <f>VLOOKUP($A159,[1]List1!$A$1:$F$170,4,0)</f>
        <v>27.021999999999998</v>
      </c>
      <c r="W159">
        <f>VLOOKUP($A159,[1]List1!$A$1:$F$170,5,0)</f>
        <v>1.4999999999999999E-2</v>
      </c>
      <c r="X159">
        <f>VLOOKUP($A159,[1]List1!$A$1:$F$170,6,0)</f>
        <v>0.05</v>
      </c>
      <c r="Y159">
        <f>IFERROR(VLOOKUP($A159,[1]List1!$A$1:$M$170,7,0),"")</f>
        <v>0.1</v>
      </c>
      <c r="Z159">
        <f>IFERROR(VLOOKUP($A159,[1]List1!$A$1:$M$170,8,0),"")</f>
        <v>0.36</v>
      </c>
      <c r="AA159">
        <f>IFERROR(VLOOKUP($A159,[1]List1!$A$1:$M$170,9,0),"")</f>
        <v>1.17</v>
      </c>
      <c r="AB159">
        <f>IFERROR(VLOOKUP($A159,[1]List1!$A$1:$M$170,10,0),"")</f>
        <v>-0.92120000000000002</v>
      </c>
      <c r="AC159">
        <f>IFERROR(VLOOKUP($A159,[1]List1!$A$1:$M$170,11,0),"")</f>
        <v>4</v>
      </c>
      <c r="AD159">
        <f>IFERROR(VLOOKUP($A159,[1]List1!$A$1:$M$170,12,0),"")</f>
        <v>3.4</v>
      </c>
      <c r="AE159">
        <f>IFERROR(VLOOKUP($A159,[1]List1!$A$1:$M$170,13,0),"")</f>
        <v>41.4</v>
      </c>
    </row>
    <row r="160" spans="1:31" x14ac:dyDescent="0.25">
      <c r="A160" s="4">
        <v>42430</v>
      </c>
      <c r="B160">
        <v>5</v>
      </c>
      <c r="C160" s="5">
        <v>2.5493548387100001E-3</v>
      </c>
      <c r="D160" s="6">
        <v>2.6435483871E-3</v>
      </c>
      <c r="E160" s="6">
        <v>3.12064516129E-3</v>
      </c>
      <c r="F160" s="6">
        <v>3.6025806451599998E-3</v>
      </c>
      <c r="G160" s="6">
        <v>4.01870967742E-3</v>
      </c>
      <c r="H160" s="6">
        <v>4.4799999999999996E-3</v>
      </c>
      <c r="I160" s="6">
        <v>5.0600000000000003E-3</v>
      </c>
      <c r="J160" s="6">
        <v>5.7106451612899999E-3</v>
      </c>
      <c r="K160" s="6">
        <v>6.3445161290299999E-3</v>
      </c>
      <c r="L160" s="6">
        <v>7.5425806451600002E-3</v>
      </c>
      <c r="M160" s="6">
        <v>9.2832258064499996E-3</v>
      </c>
      <c r="N160" s="6">
        <v>1.093E-2</v>
      </c>
      <c r="O160" s="7">
        <v>1.1370967741900001E-2</v>
      </c>
      <c r="P160" s="8">
        <v>1.18337668725E-2</v>
      </c>
      <c r="Q160" s="9">
        <v>-7.1754322668400004E-3</v>
      </c>
      <c r="R160" s="10">
        <v>-1.5949805337700001E-2</v>
      </c>
      <c r="S160">
        <f>VLOOKUP($A160,[1]List1!$A$1:$F$170,2,0)</f>
        <v>0.45</v>
      </c>
      <c r="T160">
        <f t="shared" si="2"/>
        <v>0.47400000000000003</v>
      </c>
      <c r="U160">
        <f>VLOOKUP($A160,[1]List1!$A$1:$F$170,3,0)</f>
        <v>0.5</v>
      </c>
      <c r="V160">
        <f>VLOOKUP($A160,[1]List1!$A$1:$F$170,4,0)</f>
        <v>27.067</v>
      </c>
      <c r="W160">
        <f>VLOOKUP($A160,[1]List1!$A$1:$F$170,5,0)</f>
        <v>-2.4E-2</v>
      </c>
      <c r="X160">
        <f>VLOOKUP($A160,[1]List1!$A$1:$F$170,6,0)</f>
        <v>0.05</v>
      </c>
      <c r="Y160">
        <f>IFERROR(VLOOKUP($A160,[1]List1!$A$1:$M$170,7,0),"")</f>
        <v>0.01</v>
      </c>
      <c r="Z160">
        <f>IFERROR(VLOOKUP($A160,[1]List1!$A$1:$M$170,8,0),"")</f>
        <v>0.28000000000000003</v>
      </c>
      <c r="AA160">
        <f>IFERROR(VLOOKUP($A160,[1]List1!$A$1:$M$170,9,0),"")</f>
        <v>1.05</v>
      </c>
      <c r="AB160">
        <f>IFERROR(VLOOKUP($A160,[1]List1!$A$1:$M$170,10,0),"")</f>
        <v>-0.93710000000000004</v>
      </c>
      <c r="AC160">
        <f>IFERROR(VLOOKUP($A160,[1]List1!$A$1:$M$170,11,0),"")</f>
        <v>4</v>
      </c>
      <c r="AD160">
        <f>IFERROR(VLOOKUP($A160,[1]List1!$A$1:$M$170,12,0),"")</f>
        <v>-0.9</v>
      </c>
      <c r="AE160">
        <f>IFERROR(VLOOKUP($A160,[1]List1!$A$1:$M$170,13,0),"")</f>
        <v>41.4</v>
      </c>
    </row>
    <row r="161" spans="1:31" x14ac:dyDescent="0.25">
      <c r="A161" s="4">
        <v>42461</v>
      </c>
      <c r="B161">
        <v>5</v>
      </c>
      <c r="C161" s="5">
        <v>3.0456666666699998E-3</v>
      </c>
      <c r="D161" s="6">
        <v>3.2403333333300001E-3</v>
      </c>
      <c r="E161" s="6">
        <v>3.6393333333300001E-3</v>
      </c>
      <c r="F161" s="6">
        <v>4.0119999999999999E-3</v>
      </c>
      <c r="G161" s="6">
        <v>4.3270000000000001E-3</v>
      </c>
      <c r="H161" s="6">
        <v>4.692E-3</v>
      </c>
      <c r="I161" s="6">
        <v>5.1520000000000003E-3</v>
      </c>
      <c r="J161" s="6">
        <v>5.6926666666700003E-3</v>
      </c>
      <c r="K161" s="6">
        <v>6.1989999999999996E-3</v>
      </c>
      <c r="L161" s="6">
        <v>7.3396666666700004E-3</v>
      </c>
      <c r="M161" s="6">
        <v>9.0849999999999993E-3</v>
      </c>
      <c r="N161" s="6">
        <v>1.0547000000000001E-2</v>
      </c>
      <c r="O161" s="7">
        <v>1.1013333333300001E-2</v>
      </c>
      <c r="P161" s="8">
        <v>1.1374013491499999E-2</v>
      </c>
      <c r="Q161" s="9">
        <v>-5.9811913383299997E-3</v>
      </c>
      <c r="R161" s="10">
        <v>-1.49355116194E-2</v>
      </c>
      <c r="S161">
        <f>VLOOKUP($A161,[1]List1!$A$1:$F$170,2,0)</f>
        <v>0.47</v>
      </c>
      <c r="T161">
        <f t="shared" si="2"/>
        <v>0.47499999999999998</v>
      </c>
      <c r="U161">
        <f>VLOOKUP($A161,[1]List1!$A$1:$F$170,3,0)</f>
        <v>0.3</v>
      </c>
      <c r="V161">
        <f>VLOOKUP($A161,[1]List1!$A$1:$F$170,4,0)</f>
        <v>27.042000000000002</v>
      </c>
      <c r="W161">
        <f>VLOOKUP($A161,[1]List1!$A$1:$F$170,5,0)</f>
        <v>-5.0000000000000001E-3</v>
      </c>
      <c r="X161">
        <f>VLOOKUP($A161,[1]List1!$A$1:$F$170,6,0)</f>
        <v>0.05</v>
      </c>
      <c r="Y161">
        <f>IFERROR(VLOOKUP($A161,[1]List1!$A$1:$M$170,7,0),"")</f>
        <v>0.01</v>
      </c>
      <c r="Z161">
        <f>IFERROR(VLOOKUP($A161,[1]List1!$A$1:$M$170,8,0),"")</f>
        <v>0.28000000000000003</v>
      </c>
      <c r="AA161">
        <f>IFERROR(VLOOKUP($A161,[1]List1!$A$1:$M$170,9,0),"")</f>
        <v>1.05</v>
      </c>
      <c r="AB161">
        <f>IFERROR(VLOOKUP($A161,[1]List1!$A$1:$M$170,10,0),"")</f>
        <v>-0.83460000000000001</v>
      </c>
      <c r="AC161">
        <f>IFERROR(VLOOKUP($A161,[1]List1!$A$1:$M$170,11,0),"")</f>
        <v>3</v>
      </c>
      <c r="AD161">
        <f>IFERROR(VLOOKUP($A161,[1]List1!$A$1:$M$170,12,0),"")</f>
        <v>1.5</v>
      </c>
      <c r="AE161">
        <f>IFERROR(VLOOKUP($A161,[1]List1!$A$1:$M$170,13,0),"")</f>
        <v>41.4</v>
      </c>
    </row>
    <row r="162" spans="1:31" x14ac:dyDescent="0.25">
      <c r="A162" s="4">
        <v>42491</v>
      </c>
      <c r="B162">
        <v>5</v>
      </c>
      <c r="C162" s="5">
        <v>3.3996774193499999E-3</v>
      </c>
      <c r="D162" s="6">
        <v>3.66612903226E-3</v>
      </c>
      <c r="E162" s="6">
        <v>4.1632258064500001E-3</v>
      </c>
      <c r="F162" s="6">
        <v>4.60064516129E-3</v>
      </c>
      <c r="G162" s="6">
        <v>4.9393548387099999E-3</v>
      </c>
      <c r="H162" s="6">
        <v>5.3641935483899998E-3</v>
      </c>
      <c r="I162" s="6">
        <v>5.8119354838700003E-3</v>
      </c>
      <c r="J162" s="6">
        <v>6.3148387096800002E-3</v>
      </c>
      <c r="K162" s="6">
        <v>6.7661290322600003E-3</v>
      </c>
      <c r="L162" s="6">
        <v>8.0412903225800005E-3</v>
      </c>
      <c r="M162" s="6">
        <v>9.6703225806500006E-3</v>
      </c>
      <c r="N162" s="6">
        <v>1.1283548387100001E-2</v>
      </c>
      <c r="O162" s="7">
        <v>1.1151612903199999E-2</v>
      </c>
      <c r="P162" s="8">
        <v>1.17705905537E-2</v>
      </c>
      <c r="Q162" s="9">
        <v>-6.6056450783000004E-3</v>
      </c>
      <c r="R162" s="10">
        <v>-1.3733398905200001E-2</v>
      </c>
      <c r="S162">
        <f>VLOOKUP($A162,[1]List1!$A$1:$F$170,2,0)</f>
        <v>0.45</v>
      </c>
      <c r="T162">
        <f t="shared" si="2"/>
        <v>0.46200000000000002</v>
      </c>
      <c r="U162">
        <f>VLOOKUP($A162,[1]List1!$A$1:$F$170,3,0)</f>
        <v>0.6</v>
      </c>
      <c r="V162">
        <f>VLOOKUP($A162,[1]List1!$A$1:$F$170,4,0)</f>
        <v>27.047999999999998</v>
      </c>
      <c r="W162">
        <f>VLOOKUP($A162,[1]List1!$A$1:$F$170,5,0)</f>
        <v>-1.2E-2</v>
      </c>
      <c r="X162">
        <f>VLOOKUP($A162,[1]List1!$A$1:$F$170,6,0)</f>
        <v>0.05</v>
      </c>
      <c r="Y162">
        <f>IFERROR(VLOOKUP($A162,[1]List1!$A$1:$M$170,7,0),"")</f>
        <v>0.18</v>
      </c>
      <c r="Z162">
        <f>IFERROR(VLOOKUP($A162,[1]List1!$A$1:$M$170,8,0),"")</f>
        <v>0.27</v>
      </c>
      <c r="AA162">
        <f>IFERROR(VLOOKUP($A162,[1]List1!$A$1:$M$170,9,0),"")</f>
        <v>1.1599999999999999</v>
      </c>
      <c r="AB162">
        <f>IFERROR(VLOOKUP($A162,[1]List1!$A$1:$M$170,10,0),"")</f>
        <v>-0.64480000000000004</v>
      </c>
      <c r="AC162">
        <f>IFERROR(VLOOKUP($A162,[1]List1!$A$1:$M$170,11,0),"")</f>
        <v>3</v>
      </c>
      <c r="AD162">
        <f>IFERROR(VLOOKUP($A162,[1]List1!$A$1:$M$170,12,0),"")</f>
        <v>-1.3</v>
      </c>
      <c r="AE162">
        <f>IFERROR(VLOOKUP($A162,[1]List1!$A$1:$M$170,13,0),"")</f>
        <v>41.4</v>
      </c>
    </row>
    <row r="163" spans="1:31" x14ac:dyDescent="0.25">
      <c r="A163" s="4">
        <v>42522</v>
      </c>
      <c r="B163">
        <v>5</v>
      </c>
      <c r="C163" s="5">
        <v>3.0079999999999998E-3</v>
      </c>
      <c r="D163" s="6">
        <v>3.1143333333299998E-3</v>
      </c>
      <c r="E163" s="6">
        <v>3.542E-3</v>
      </c>
      <c r="F163" s="6">
        <v>3.8726666666699999E-3</v>
      </c>
      <c r="G163" s="6">
        <v>4.1603333333300003E-3</v>
      </c>
      <c r="H163" s="6">
        <v>4.4893333333299998E-3</v>
      </c>
      <c r="I163" s="6">
        <v>4.92566666667E-3</v>
      </c>
      <c r="J163" s="6">
        <v>5.4016666666699999E-3</v>
      </c>
      <c r="K163" s="6">
        <v>6.0070000000000002E-3</v>
      </c>
      <c r="L163" s="6">
        <v>7.0383333333299998E-3</v>
      </c>
      <c r="M163" s="6">
        <v>8.9746666666699997E-3</v>
      </c>
      <c r="N163" s="6">
        <v>1.0560666666700001E-2</v>
      </c>
      <c r="O163" s="7">
        <v>1.0945E-2</v>
      </c>
      <c r="P163" s="8">
        <v>1.13373436748E-2</v>
      </c>
      <c r="Q163" s="9">
        <v>-5.6187713518600002E-3</v>
      </c>
      <c r="R163" s="10">
        <v>-1.5718767673100001E-2</v>
      </c>
      <c r="S163">
        <f>VLOOKUP($A163,[1]List1!$A$1:$F$170,2,0)</f>
        <v>0.45</v>
      </c>
      <c r="T163">
        <f t="shared" si="2"/>
        <v>0.46500000000000002</v>
      </c>
      <c r="U163">
        <f>VLOOKUP($A163,[1]List1!$A$1:$F$170,3,0)</f>
        <v>0.1</v>
      </c>
      <c r="V163">
        <f>VLOOKUP($A163,[1]List1!$A$1:$F$170,4,0)</f>
        <v>27.021000000000001</v>
      </c>
      <c r="W163">
        <f>VLOOKUP($A163,[1]List1!$A$1:$F$170,5,0)</f>
        <v>-1.4999999999999999E-2</v>
      </c>
      <c r="X163">
        <f>VLOOKUP($A163,[1]List1!$A$1:$F$170,6,0)</f>
        <v>0.05</v>
      </c>
      <c r="Y163">
        <f>IFERROR(VLOOKUP($A163,[1]List1!$A$1:$M$170,7,0),"")</f>
        <v>0.01</v>
      </c>
      <c r="Z163">
        <f>IFERROR(VLOOKUP($A163,[1]List1!$A$1:$M$170,8,0),"")</f>
        <v>0.27</v>
      </c>
      <c r="AA163">
        <f>IFERROR(VLOOKUP($A163,[1]List1!$A$1:$M$170,9,0),"")</f>
        <v>0.95</v>
      </c>
      <c r="AB163">
        <f>IFERROR(VLOOKUP($A163,[1]List1!$A$1:$M$170,10,0),"")</f>
        <v>-0.72929999999999995</v>
      </c>
      <c r="AC163">
        <f>IFERROR(VLOOKUP($A163,[1]List1!$A$1:$M$170,11,0),"")</f>
        <v>3</v>
      </c>
      <c r="AD163">
        <f>IFERROR(VLOOKUP($A163,[1]List1!$A$1:$M$170,12,0),"")</f>
        <v>-0.2</v>
      </c>
      <c r="AE163">
        <f>IFERROR(VLOOKUP($A163,[1]List1!$A$1:$M$170,13,0),"")</f>
        <v>41.4</v>
      </c>
    </row>
    <row r="164" spans="1:31" x14ac:dyDescent="0.25">
      <c r="A164" s="4">
        <v>42552</v>
      </c>
      <c r="B164">
        <v>5</v>
      </c>
      <c r="C164" s="5">
        <v>3.1370967741900001E-3</v>
      </c>
      <c r="D164" s="6">
        <v>2.8322580645199998E-3</v>
      </c>
      <c r="E164" s="6">
        <v>3.3209677419400001E-3</v>
      </c>
      <c r="F164" s="6">
        <v>3.5258064516100001E-3</v>
      </c>
      <c r="G164" s="6">
        <v>3.4064516128999999E-3</v>
      </c>
      <c r="H164" s="6">
        <v>3.6393548387099999E-3</v>
      </c>
      <c r="I164" s="6">
        <v>3.9622580645200002E-3</v>
      </c>
      <c r="J164" s="6">
        <v>4.4061290322600002E-3</v>
      </c>
      <c r="K164" s="6">
        <v>4.9161290322600002E-3</v>
      </c>
      <c r="L164" s="6">
        <v>6.0551612903199997E-3</v>
      </c>
      <c r="M164" s="6">
        <v>8.1583870967699996E-3</v>
      </c>
      <c r="N164" s="6">
        <v>8.9793548387099992E-3</v>
      </c>
      <c r="O164" s="7">
        <v>9.7661290322600004E-3</v>
      </c>
      <c r="P164" s="8">
        <v>1.00717403756E-2</v>
      </c>
      <c r="Q164" s="9">
        <v>-3.5320936665700002E-3</v>
      </c>
      <c r="R164" s="10">
        <v>-1.5795380145599999E-2</v>
      </c>
      <c r="S164">
        <f>VLOOKUP($A164,[1]List1!$A$1:$F$170,2,0)</f>
        <v>0.45</v>
      </c>
      <c r="T164">
        <f t="shared" si="2"/>
        <v>0.501</v>
      </c>
      <c r="U164">
        <f>VLOOKUP($A164,[1]List1!$A$1:$F$170,3,0)</f>
        <v>0.1</v>
      </c>
      <c r="V164">
        <f>VLOOKUP($A164,[1]List1!$A$1:$F$170,4,0)</f>
        <v>27.077000000000002</v>
      </c>
      <c r="W164">
        <f>VLOOKUP($A164,[1]List1!$A$1:$F$170,5,0)</f>
        <v>-5.0999999999999997E-2</v>
      </c>
      <c r="X164">
        <f>VLOOKUP($A164,[1]List1!$A$1:$F$170,6,0)</f>
        <v>0.05</v>
      </c>
      <c r="Y164">
        <f>IFERROR(VLOOKUP($A164,[1]List1!$A$1:$M$170,7,0),"")</f>
        <v>0.01</v>
      </c>
      <c r="Z164">
        <f>IFERROR(VLOOKUP($A164,[1]List1!$A$1:$M$170,8,0),"")</f>
        <v>0.27</v>
      </c>
      <c r="AA164">
        <f>IFERROR(VLOOKUP($A164,[1]List1!$A$1:$M$170,9,0),"")</f>
        <v>0.93</v>
      </c>
      <c r="AB164">
        <f>IFERROR(VLOOKUP($A164,[1]List1!$A$1:$M$170,10,0),"")</f>
        <v>-0.87880000000000003</v>
      </c>
      <c r="AC164">
        <f>IFERROR(VLOOKUP($A164,[1]List1!$A$1:$M$170,11,0),"")</f>
        <v>2.6</v>
      </c>
      <c r="AD164">
        <f>IFERROR(VLOOKUP($A164,[1]List1!$A$1:$M$170,12,0),"")</f>
        <v>2.2999999999999998</v>
      </c>
      <c r="AE164">
        <f>IFERROR(VLOOKUP($A164,[1]List1!$A$1:$M$170,13,0),"")</f>
        <v>41.4</v>
      </c>
    </row>
    <row r="165" spans="1:31" x14ac:dyDescent="0.25">
      <c r="A165" s="4">
        <v>42583</v>
      </c>
      <c r="B165">
        <v>5</v>
      </c>
      <c r="C165" s="5">
        <v>3.50612903226E-3</v>
      </c>
      <c r="D165" s="6">
        <v>3.16E-3</v>
      </c>
      <c r="E165" s="6">
        <v>3.6383870967699999E-3</v>
      </c>
      <c r="F165" s="6">
        <v>3.7138709677399999E-3</v>
      </c>
      <c r="G165" s="6">
        <v>3.7061290322600001E-3</v>
      </c>
      <c r="H165" s="6">
        <v>3.9177419354799996E-3</v>
      </c>
      <c r="I165" s="6">
        <v>4.2054838709700004E-3</v>
      </c>
      <c r="J165" s="6">
        <v>4.5564516129000003E-3</v>
      </c>
      <c r="K165" s="6">
        <v>5.0561290322599997E-3</v>
      </c>
      <c r="L165" s="6">
        <v>6.18290322581E-3</v>
      </c>
      <c r="M165" s="6">
        <v>8.3135483871000001E-3</v>
      </c>
      <c r="N165" s="6">
        <v>9.1348387096799998E-3</v>
      </c>
      <c r="O165" s="7">
        <v>9.4996774193500007E-3</v>
      </c>
      <c r="P165" s="8">
        <v>1.00042538048E-2</v>
      </c>
      <c r="Q165" s="9">
        <v>-3.2277057709000001E-3</v>
      </c>
      <c r="R165" s="10">
        <v>-1.5092428714500001E-2</v>
      </c>
      <c r="S165">
        <f>VLOOKUP($A165,[1]List1!$A$1:$F$170,2,0)</f>
        <v>0.45</v>
      </c>
      <c r="T165">
        <f t="shared" si="2"/>
        <v>0.499</v>
      </c>
      <c r="U165">
        <f>VLOOKUP($A165,[1]List1!$A$1:$F$170,3,0)</f>
        <v>0.5</v>
      </c>
      <c r="V165">
        <f>VLOOKUP($A165,[1]List1!$A$1:$F$170,4,0)</f>
        <v>27.032</v>
      </c>
      <c r="W165">
        <f>VLOOKUP($A165,[1]List1!$A$1:$F$170,5,0)</f>
        <v>-4.9000000000000002E-2</v>
      </c>
      <c r="X165">
        <f>VLOOKUP($A165,[1]List1!$A$1:$F$170,6,0)</f>
        <v>0.05</v>
      </c>
      <c r="Y165">
        <f>IFERROR(VLOOKUP($A165,[1]List1!$A$1:$M$170,7,0),"")</f>
        <v>0.17</v>
      </c>
      <c r="Z165">
        <f>IFERROR(VLOOKUP($A165,[1]List1!$A$1:$M$170,8,0),"")</f>
        <v>0.33</v>
      </c>
      <c r="AA165">
        <f>IFERROR(VLOOKUP($A165,[1]List1!$A$1:$M$170,9,0),"")</f>
        <v>1.1299999999999999</v>
      </c>
      <c r="AB165">
        <f>IFERROR(VLOOKUP($A165,[1]List1!$A$1:$M$170,10,0),"")</f>
        <v>-0.95660000000000001</v>
      </c>
      <c r="AC165">
        <f>IFERROR(VLOOKUP($A165,[1]List1!$A$1:$M$170,11,0),"")</f>
        <v>2.6</v>
      </c>
      <c r="AD165">
        <f>IFERROR(VLOOKUP($A165,[1]List1!$A$1:$M$170,12,0),"")</f>
        <v>-9.6</v>
      </c>
      <c r="AE165">
        <f>IFERROR(VLOOKUP($A165,[1]List1!$A$1:$M$170,13,0),"")</f>
        <v>41.4</v>
      </c>
    </row>
    <row r="166" spans="1:31" x14ac:dyDescent="0.25">
      <c r="A166" s="4">
        <v>42614</v>
      </c>
      <c r="B166">
        <v>5</v>
      </c>
      <c r="C166" s="5">
        <v>3.5483333333300002E-3</v>
      </c>
      <c r="D166" s="6">
        <v>3.297E-3</v>
      </c>
      <c r="E166" s="6">
        <v>3.8986666666699999E-3</v>
      </c>
      <c r="F166" s="6">
        <v>3.8296666666699998E-3</v>
      </c>
      <c r="G166" s="6">
        <v>4.1426666666700002E-3</v>
      </c>
      <c r="H166" s="6">
        <v>4.4136666666699997E-3</v>
      </c>
      <c r="I166" s="6">
        <v>4.7373333333299997E-3</v>
      </c>
      <c r="J166" s="6">
        <v>5.13466666667E-3</v>
      </c>
      <c r="K166" s="6">
        <v>5.6103333333300002E-3</v>
      </c>
      <c r="L166" s="6">
        <v>6.77833333333E-3</v>
      </c>
      <c r="M166" s="6">
        <v>8.8736666666699993E-3</v>
      </c>
      <c r="N166" s="6">
        <v>9.7833333333300007E-3</v>
      </c>
      <c r="O166" s="7">
        <v>1.013E-2</v>
      </c>
      <c r="P166" s="8">
        <v>1.06483857946E-2</v>
      </c>
      <c r="Q166" s="9">
        <v>-4.2446418111400002E-3</v>
      </c>
      <c r="R166" s="10">
        <v>-1.4939780275800001E-2</v>
      </c>
      <c r="S166">
        <f>VLOOKUP($A166,[1]List1!$A$1:$F$170,2,0)</f>
        <v>0.46</v>
      </c>
      <c r="T166">
        <f t="shared" si="2"/>
        <v>0.51200000000000001</v>
      </c>
      <c r="U166">
        <f>VLOOKUP($A166,[1]List1!$A$1:$F$170,3,0)</f>
        <v>0.6</v>
      </c>
      <c r="V166">
        <f>VLOOKUP($A166,[1]List1!$A$1:$F$170,4,0)</f>
        <v>27.027000000000001</v>
      </c>
      <c r="W166">
        <f>VLOOKUP($A166,[1]List1!$A$1:$F$170,5,0)</f>
        <v>-5.1999999999999998E-2</v>
      </c>
      <c r="X166">
        <f>VLOOKUP($A166,[1]List1!$A$1:$F$170,6,0)</f>
        <v>0.05</v>
      </c>
      <c r="Y166">
        <f>IFERROR(VLOOKUP($A166,[1]List1!$A$1:$M$170,7,0),"")</f>
        <v>-0.04</v>
      </c>
      <c r="Z166">
        <f>IFERROR(VLOOKUP($A166,[1]List1!$A$1:$M$170,8,0),"")</f>
        <v>0.28999999999999998</v>
      </c>
      <c r="AA166">
        <f>IFERROR(VLOOKUP($A166,[1]List1!$A$1:$M$170,9,0),"")</f>
        <v>0.75</v>
      </c>
      <c r="AB166">
        <f>IFERROR(VLOOKUP($A166,[1]List1!$A$1:$M$170,10,0),"")</f>
        <v>-1.0348999999999999</v>
      </c>
      <c r="AC166">
        <f>IFERROR(VLOOKUP($A166,[1]List1!$A$1:$M$170,11,0),"")</f>
        <v>2.6</v>
      </c>
      <c r="AD166">
        <f>IFERROR(VLOOKUP($A166,[1]List1!$A$1:$M$170,12,0),"")</f>
        <v>11.6</v>
      </c>
      <c r="AE166">
        <f>IFERROR(VLOOKUP($A166,[1]List1!$A$1:$M$170,13,0),"")</f>
        <v>41.4</v>
      </c>
    </row>
    <row r="167" spans="1:31" x14ac:dyDescent="0.25">
      <c r="A167" s="4">
        <v>42644</v>
      </c>
      <c r="B167">
        <v>5</v>
      </c>
      <c r="C167" s="5">
        <v>3.7461290322600002E-3</v>
      </c>
      <c r="D167" s="6">
        <v>3.65903225806E-3</v>
      </c>
      <c r="E167" s="6">
        <v>4.4422580645199997E-3</v>
      </c>
      <c r="F167" s="6">
        <v>4.5751612903200001E-3</v>
      </c>
      <c r="G167" s="6">
        <v>5.03225806452E-3</v>
      </c>
      <c r="H167" s="6">
        <v>5.3800000000000002E-3</v>
      </c>
      <c r="I167" s="6">
        <v>5.8335483870999997E-3</v>
      </c>
      <c r="J167" s="6">
        <v>6.2570967741899996E-3</v>
      </c>
      <c r="K167" s="6">
        <v>6.7741935483899996E-3</v>
      </c>
      <c r="L167" s="6">
        <v>7.8722580645200005E-3</v>
      </c>
      <c r="M167" s="6">
        <v>9.9038709677399996E-3</v>
      </c>
      <c r="N167" s="6">
        <v>1.0762903225799999E-2</v>
      </c>
      <c r="O167" s="7">
        <v>1.1237096774199999E-2</v>
      </c>
      <c r="P167" s="8">
        <v>1.1670001010699999E-2</v>
      </c>
      <c r="Q167" s="9">
        <v>-6.0433059392399997E-3</v>
      </c>
      <c r="R167" s="10">
        <v>-1.37973111674E-2</v>
      </c>
      <c r="S167">
        <f>VLOOKUP($A167,[1]List1!$A$1:$F$170,2,0)</f>
        <v>0.44</v>
      </c>
      <c r="T167">
        <f t="shared" si="2"/>
        <v>0.504</v>
      </c>
      <c r="U167">
        <f>VLOOKUP($A167,[1]List1!$A$1:$F$170,3,0)</f>
        <v>0.5</v>
      </c>
      <c r="V167">
        <f>VLOOKUP($A167,[1]List1!$A$1:$F$170,4,0)</f>
        <v>27.021999999999998</v>
      </c>
      <c r="W167">
        <f>VLOOKUP($A167,[1]List1!$A$1:$F$170,5,0)</f>
        <v>-6.4000000000000001E-2</v>
      </c>
      <c r="X167">
        <f>VLOOKUP($A167,[1]List1!$A$1:$F$170,6,0)</f>
        <v>0.05</v>
      </c>
      <c r="Y167">
        <f>IFERROR(VLOOKUP($A167,[1]List1!$A$1:$M$170,7,0),"")</f>
        <v>-0.04</v>
      </c>
      <c r="Z167">
        <f>IFERROR(VLOOKUP($A167,[1]List1!$A$1:$M$170,8,0),"")</f>
        <v>0.28999999999999998</v>
      </c>
      <c r="AA167">
        <f>IFERROR(VLOOKUP($A167,[1]List1!$A$1:$M$170,9,0),"")</f>
        <v>0.74</v>
      </c>
      <c r="AB167">
        <f>IFERROR(VLOOKUP($A167,[1]List1!$A$1:$M$170,10,0),"")</f>
        <v>-1.7006999999999999</v>
      </c>
      <c r="AC167">
        <f>IFERROR(VLOOKUP($A167,[1]List1!$A$1:$M$170,11,0),"")</f>
        <v>1.9</v>
      </c>
      <c r="AD167">
        <f>IFERROR(VLOOKUP($A167,[1]List1!$A$1:$M$170,12,0),"")</f>
        <v>-1.7</v>
      </c>
      <c r="AE167">
        <f>IFERROR(VLOOKUP($A167,[1]List1!$A$1:$M$170,13,0),"")</f>
        <v>41.4</v>
      </c>
    </row>
    <row r="168" spans="1:31" x14ac:dyDescent="0.25">
      <c r="A168" s="4">
        <v>42675</v>
      </c>
      <c r="B168">
        <v>5</v>
      </c>
      <c r="C168" s="5">
        <v>4.0699999999999998E-3</v>
      </c>
      <c r="D168" s="6">
        <v>4.2696666666699997E-3</v>
      </c>
      <c r="E168" s="6">
        <v>5.30133333333E-3</v>
      </c>
      <c r="F168" s="6">
        <v>5.7826666666700001E-3</v>
      </c>
      <c r="G168" s="6">
        <v>6.4749999999999999E-3</v>
      </c>
      <c r="H168" s="6">
        <v>7.05933333333E-3</v>
      </c>
      <c r="I168" s="6">
        <v>7.6779999999999999E-3</v>
      </c>
      <c r="J168" s="6">
        <v>8.3070000000000001E-3</v>
      </c>
      <c r="K168" s="6">
        <v>8.9560000000000004E-3</v>
      </c>
      <c r="L168" s="6">
        <v>1.0085999999999999E-2</v>
      </c>
      <c r="M168" s="6">
        <v>1.2057E-2</v>
      </c>
      <c r="N168" s="6">
        <v>1.2897E-2</v>
      </c>
      <c r="O168" s="7">
        <v>1.3165E-2</v>
      </c>
      <c r="P168" s="8">
        <v>1.3770507479000001E-2</v>
      </c>
      <c r="Q168" s="9">
        <v>-9.5012258147800007E-3</v>
      </c>
      <c r="R168" s="10">
        <v>-1.2449487148399999E-2</v>
      </c>
      <c r="S168">
        <f>VLOOKUP($A168,[1]List1!$A$1:$F$170,2,0)</f>
        <v>0.45</v>
      </c>
      <c r="T168">
        <f t="shared" si="2"/>
        <v>0.51900000000000002</v>
      </c>
      <c r="U168">
        <f>VLOOKUP($A168,[1]List1!$A$1:$F$170,3,0)</f>
        <v>0.8</v>
      </c>
      <c r="V168">
        <f>VLOOKUP($A168,[1]List1!$A$1:$F$170,4,0)</f>
        <v>27.024000000000001</v>
      </c>
      <c r="W168">
        <f>VLOOKUP($A168,[1]List1!$A$1:$F$170,5,0)</f>
        <v>-6.9000000000000006E-2</v>
      </c>
      <c r="X168">
        <f>VLOOKUP($A168,[1]List1!$A$1:$F$170,6,0)</f>
        <v>0.05</v>
      </c>
      <c r="Y168">
        <f>IFERROR(VLOOKUP($A168,[1]List1!$A$1:$M$170,7,0),"")</f>
        <v>0.01</v>
      </c>
      <c r="Z168">
        <f>IFERROR(VLOOKUP($A168,[1]List1!$A$1:$M$170,8,0),"")</f>
        <v>0.35</v>
      </c>
      <c r="AA168">
        <f>IFERROR(VLOOKUP($A168,[1]List1!$A$1:$M$170,9,0),"")</f>
        <v>0.92</v>
      </c>
      <c r="AB168">
        <f>IFERROR(VLOOKUP($A168,[1]List1!$A$1:$M$170,10,0),"")</f>
        <v>-1.9311</v>
      </c>
      <c r="AC168">
        <f>IFERROR(VLOOKUP($A168,[1]List1!$A$1:$M$170,11,0),"")</f>
        <v>1.9</v>
      </c>
      <c r="AD168">
        <f>IFERROR(VLOOKUP($A168,[1]List1!$A$1:$M$170,12,0),"")</f>
        <v>-0.4</v>
      </c>
      <c r="AE168">
        <f>IFERROR(VLOOKUP($A168,[1]List1!$A$1:$M$170,13,0),"")</f>
        <v>41.4</v>
      </c>
    </row>
    <row r="169" spans="1:31" x14ac:dyDescent="0.25">
      <c r="A169" s="4">
        <v>42705</v>
      </c>
      <c r="B169">
        <v>5</v>
      </c>
      <c r="C169" s="5">
        <v>3.6051612903200002E-3</v>
      </c>
      <c r="D169" s="6">
        <v>3.9761290322600003E-3</v>
      </c>
      <c r="E169" s="6">
        <v>5.3164516128999997E-3</v>
      </c>
      <c r="F169" s="6">
        <v>5.9100000000000003E-3</v>
      </c>
      <c r="G169" s="6">
        <v>6.7222580645199996E-3</v>
      </c>
      <c r="H169" s="6">
        <v>7.4622580645199998E-3</v>
      </c>
      <c r="I169" s="6">
        <v>8.1574193548400002E-3</v>
      </c>
      <c r="J169" s="6">
        <v>8.8938709677399991E-3</v>
      </c>
      <c r="K169" s="6">
        <v>9.6364516129000006E-3</v>
      </c>
      <c r="L169" s="6">
        <v>1.0736451612899999E-2</v>
      </c>
      <c r="M169" s="6">
        <v>1.2254516129E-2</v>
      </c>
      <c r="N169" s="6">
        <v>1.37961290323E-2</v>
      </c>
      <c r="O169" s="7">
        <v>1.43112903226E-2</v>
      </c>
      <c r="P169" s="8">
        <v>1.4657037045500001E-2</v>
      </c>
      <c r="Q169" s="9">
        <v>-1.14112330015E-2</v>
      </c>
      <c r="R169" s="10">
        <v>-1.2640987745900001E-2</v>
      </c>
      <c r="S169">
        <f>VLOOKUP($A169,[1]List1!$A$1:$F$170,2,0)</f>
        <v>0.45</v>
      </c>
      <c r="T169">
        <f t="shared" si="2"/>
        <v>0.53</v>
      </c>
      <c r="U169">
        <f>VLOOKUP($A169,[1]List1!$A$1:$F$170,3,0)</f>
        <v>1.5</v>
      </c>
      <c r="V169">
        <f>VLOOKUP($A169,[1]List1!$A$1:$F$170,4,0)</f>
        <v>27.048999999999999</v>
      </c>
      <c r="W169">
        <f>VLOOKUP($A169,[1]List1!$A$1:$F$170,5,0)</f>
        <v>-0.08</v>
      </c>
      <c r="X169">
        <f>VLOOKUP($A169,[1]List1!$A$1:$F$170,6,0)</f>
        <v>0.05</v>
      </c>
      <c r="Y169">
        <f>IFERROR(VLOOKUP($A169,[1]List1!$A$1:$M$170,7,0),"")</f>
        <v>0.02</v>
      </c>
      <c r="Z169">
        <f>IFERROR(VLOOKUP($A169,[1]List1!$A$1:$M$170,8,0),"")</f>
        <v>0.36</v>
      </c>
      <c r="AA169">
        <f>IFERROR(VLOOKUP($A169,[1]List1!$A$1:$M$170,9,0),"")</f>
        <v>0.93</v>
      </c>
      <c r="AB169">
        <f>IFERROR(VLOOKUP($A169,[1]List1!$A$1:$M$170,10,0),"")</f>
        <v>-1.8273000000000001</v>
      </c>
      <c r="AC169">
        <f>IFERROR(VLOOKUP($A169,[1]List1!$A$1:$M$170,11,0),"")</f>
        <v>1.9</v>
      </c>
      <c r="AD169">
        <f>IFERROR(VLOOKUP($A169,[1]List1!$A$1:$M$170,12,0),"")</f>
        <v>1.7</v>
      </c>
      <c r="AE169">
        <f>IFERROR(VLOOKUP($A169,[1]List1!$A$1:$M$170,13,0),"")</f>
        <v>41.4</v>
      </c>
    </row>
    <row r="170" spans="1:31" x14ac:dyDescent="0.25">
      <c r="A170" s="4">
        <v>42736</v>
      </c>
      <c r="B170">
        <v>5</v>
      </c>
      <c r="C170" s="5">
        <v>3.6387096774199998E-3</v>
      </c>
      <c r="D170" s="6">
        <v>4.0535483871000002E-3</v>
      </c>
      <c r="E170" s="6">
        <v>5.2654838709699997E-3</v>
      </c>
      <c r="F170" s="6">
        <v>5.8661290322599997E-3</v>
      </c>
      <c r="G170" s="6">
        <v>6.6883870967699996E-3</v>
      </c>
      <c r="H170" s="6">
        <v>7.3903225806499998E-3</v>
      </c>
      <c r="I170" s="6">
        <v>8.0896774193499991E-3</v>
      </c>
      <c r="J170" s="6">
        <v>8.8461290322599997E-3</v>
      </c>
      <c r="K170" s="6">
        <v>9.6341935483899993E-3</v>
      </c>
      <c r="L170" s="6">
        <v>1.06980645161E-2</v>
      </c>
      <c r="M170" s="6">
        <v>1.23480645161E-2</v>
      </c>
      <c r="N170" s="6">
        <v>1.3901290322600001E-2</v>
      </c>
      <c r="O170" s="7">
        <v>1.4551612903199999E-2</v>
      </c>
      <c r="P170" s="8">
        <v>1.4858270387299999E-2</v>
      </c>
      <c r="Q170" s="9">
        <v>-1.12212555402E-2</v>
      </c>
      <c r="R170" s="10">
        <v>-1.3540912905000001E-2</v>
      </c>
      <c r="S170">
        <f>VLOOKUP($A170,[1]List1!$A$1:$F$170,2,0)</f>
        <v>0.42</v>
      </c>
      <c r="T170">
        <f t="shared" si="2"/>
        <v>0.502</v>
      </c>
      <c r="U170">
        <f>VLOOKUP($A170,[1]List1!$A$1:$F$170,3,0)</f>
        <v>2</v>
      </c>
      <c r="V170">
        <f>VLOOKUP($A170,[1]List1!$A$1:$F$170,4,0)</f>
        <v>27.015000000000001</v>
      </c>
      <c r="W170">
        <f>VLOOKUP($A170,[1]List1!$A$1:$F$170,5,0)</f>
        <v>-8.2000000000000003E-2</v>
      </c>
      <c r="X170">
        <f>VLOOKUP($A170,[1]List1!$A$1:$F$170,6,0)</f>
        <v>0.05</v>
      </c>
      <c r="Y170">
        <f>IFERROR(VLOOKUP($A170,[1]List1!$A$1:$M$170,7,0),"")</f>
        <v>0.02</v>
      </c>
      <c r="Z170">
        <f>IFERROR(VLOOKUP($A170,[1]List1!$A$1:$M$170,8,0),"")</f>
        <v>0.36</v>
      </c>
      <c r="AA170">
        <f>IFERROR(VLOOKUP($A170,[1]List1!$A$1:$M$170,9,0),"")</f>
        <v>0.93</v>
      </c>
      <c r="AB170">
        <f>IFERROR(VLOOKUP($A170,[1]List1!$A$1:$M$170,10,0),"")</f>
        <v>-1.8331</v>
      </c>
      <c r="AC170" t="str">
        <f>IFERROR(VLOOKUP($A170,[1]List1!$A$1:$M$170,11,0),"")</f>
        <v/>
      </c>
      <c r="AD170">
        <f>IFERROR(VLOOKUP($A170,[1]List1!$A$1:$M$170,12,0),"")</f>
        <v>-2.2000000000000002</v>
      </c>
      <c r="AE170" t="str">
        <f>IFERROR(VLOOKUP($A170,[1]List1!$A$1:$M$170,13,0),"")</f>
        <v/>
      </c>
    </row>
    <row r="171" spans="1:31" x14ac:dyDescent="0.25">
      <c r="A171" s="4">
        <v>42767</v>
      </c>
      <c r="B171">
        <v>5</v>
      </c>
      <c r="C171" s="11">
        <v>4.5250000000000004E-3</v>
      </c>
      <c r="D171" s="12">
        <v>5.20333333333E-3</v>
      </c>
      <c r="E171" s="12">
        <v>6.4733333333300003E-3</v>
      </c>
      <c r="F171" s="12">
        <v>7.1633333333299999E-3</v>
      </c>
      <c r="G171" s="12">
        <v>8.0166666666699991E-3</v>
      </c>
      <c r="H171" s="12">
        <v>8.7666666666699998E-3</v>
      </c>
      <c r="I171" s="12">
        <v>9.5099999999999994E-3</v>
      </c>
      <c r="J171" s="12">
        <v>1.0316666666699999E-2</v>
      </c>
      <c r="K171" s="12">
        <v>1.1216666666699999E-2</v>
      </c>
      <c r="L171" s="12">
        <v>1.24633333333E-2</v>
      </c>
      <c r="M171" s="12">
        <v>1.4239999999999999E-2</v>
      </c>
      <c r="N171" s="12">
        <v>1.55883333333E-2</v>
      </c>
      <c r="O171" s="13">
        <v>1.6483333333300001E-2</v>
      </c>
      <c r="P171" s="14">
        <v>1.6758277107400001E-2</v>
      </c>
      <c r="Q171" s="15">
        <v>-1.2412272988E-2</v>
      </c>
      <c r="R171" s="16">
        <v>-1.4084641566999999E-2</v>
      </c>
      <c r="S171">
        <f>VLOOKUP($A171,[1]List1!$A$1:$F$170,2,0)</f>
        <v>0.43</v>
      </c>
      <c r="T171">
        <f t="shared" si="2"/>
        <v>0.53100000000000003</v>
      </c>
      <c r="U171">
        <f>VLOOKUP($A171,[1]List1!$A$1:$F$170,3,0)</f>
        <v>2.2000000000000002</v>
      </c>
      <c r="V171">
        <f>VLOOKUP($A171,[1]List1!$A$1:$F$170,4,0)</f>
        <v>27.021000000000001</v>
      </c>
      <c r="W171">
        <f>VLOOKUP($A171,[1]List1!$A$1:$F$170,5,0)</f>
        <v>-0.10100000000000001</v>
      </c>
      <c r="X171">
        <f>VLOOKUP($A171,[1]List1!$A$1:$F$170,6,0)</f>
        <v>0.05</v>
      </c>
      <c r="Y171">
        <f>IFERROR(VLOOKUP($A171,[1]List1!$A$1:$M$170,7,0),"")</f>
        <v>0.16</v>
      </c>
      <c r="Z171">
        <f>IFERROR(VLOOKUP($A171,[1]List1!$A$1:$M$170,8,0),"")</f>
        <v>0.41</v>
      </c>
      <c r="AA171">
        <f>IFERROR(VLOOKUP($A171,[1]List1!$A$1:$M$170,9,0),"")</f>
        <v>1.24</v>
      </c>
      <c r="AB171">
        <f>IFERROR(VLOOKUP($A171,[1]List1!$A$1:$M$170,10,0),"")</f>
        <v>-1.8734999999999999</v>
      </c>
      <c r="AC171" t="str">
        <f>IFERROR(VLOOKUP($A171,[1]List1!$A$1:$M$170,11,0),"")</f>
        <v/>
      </c>
      <c r="AD171" t="str">
        <f>IFERROR(VLOOKUP($A171,[1]List1!$A$1:$M$170,12,0),"")</f>
        <v/>
      </c>
      <c r="AE171" t="str">
        <f>IFERROR(VLOOKUP($A171,[1]List1!$A$1:$M$170,13,0),"")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input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Macháček Vít</dc:creator>
  <cp:lastModifiedBy>Macháček Vít</cp:lastModifiedBy>
  <dcterms:created xsi:type="dcterms:W3CDTF">2017-02-23T11:42:25Z</dcterms:created>
  <dcterms:modified xsi:type="dcterms:W3CDTF">2017-02-24T16:07:30Z</dcterms:modified>
</cp:coreProperties>
</file>