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705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1" l="1"/>
  <c r="F52" i="11"/>
  <c r="F53" i="11"/>
  <c r="G54" i="11" l="1"/>
  <c r="G49" i="11"/>
  <c r="G50" i="11"/>
  <c r="G52" i="11"/>
  <c r="G53" i="11"/>
  <c r="G46" i="11"/>
  <c r="G44" i="11"/>
  <c r="G39" i="11"/>
  <c r="G45" i="11"/>
  <c r="G41" i="11"/>
  <c r="G40" i="11"/>
  <c r="G42" i="11"/>
  <c r="G34" i="11"/>
  <c r="G35" i="11"/>
  <c r="G36" i="11"/>
  <c r="G37" i="11"/>
  <c r="V8"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U8" i="11"/>
  <c r="T8" i="11"/>
  <c r="S8" i="11"/>
  <c r="R8" i="11"/>
  <c r="Q8" i="11"/>
  <c r="P8" i="11"/>
  <c r="O8" i="11"/>
  <c r="N8" i="11"/>
  <c r="M8" i="11"/>
  <c r="L8" i="11"/>
  <c r="K8" i="11"/>
  <c r="J8" i="11"/>
  <c r="I8" i="11"/>
  <c r="H8" i="11"/>
  <c r="E2" i="11" l="1"/>
  <c r="H5" i="11" s="1"/>
  <c r="H50" i="11" l="1"/>
  <c r="H54" i="11"/>
  <c r="H53" i="11"/>
  <c r="H52" i="11"/>
  <c r="H49" i="11"/>
  <c r="H44" i="11"/>
  <c r="H47" i="11"/>
  <c r="H46" i="11"/>
  <c r="H45" i="11"/>
  <c r="H40" i="11"/>
  <c r="H39" i="11"/>
  <c r="H42" i="11"/>
  <c r="H41" i="11"/>
  <c r="H32" i="11"/>
  <c r="H34" i="11"/>
  <c r="H36" i="11"/>
  <c r="H35" i="11"/>
  <c r="H37" i="11"/>
  <c r="H30" i="11"/>
  <c r="H31" i="11"/>
  <c r="H20" i="11"/>
  <c r="H14" i="11"/>
  <c r="H26" i="11"/>
  <c r="H6" i="11"/>
  <c r="H25" i="11"/>
  <c r="H24" i="11"/>
  <c r="H22" i="11"/>
  <c r="H21" i="11"/>
  <c r="H18" i="11"/>
  <c r="H17" i="11"/>
  <c r="H13" i="11"/>
  <c r="H12" i="11"/>
  <c r="H11" i="11"/>
  <c r="H29" i="11"/>
  <c r="H27" i="11"/>
  <c r="H28" i="11"/>
  <c r="I5" i="11"/>
  <c r="I50" i="11" l="1"/>
  <c r="I52" i="11"/>
  <c r="I54" i="11"/>
  <c r="I53" i="11"/>
  <c r="I49" i="11"/>
  <c r="I47" i="11"/>
  <c r="I44" i="11"/>
  <c r="I46" i="11"/>
  <c r="I45" i="11"/>
  <c r="I40" i="11"/>
  <c r="I42" i="11"/>
  <c r="I41" i="11"/>
  <c r="I39" i="11"/>
  <c r="I32" i="11"/>
  <c r="I36" i="11"/>
  <c r="I35" i="11"/>
  <c r="I34" i="11"/>
  <c r="I37" i="11"/>
  <c r="I30" i="11"/>
  <c r="I31" i="11"/>
  <c r="I20" i="11"/>
  <c r="I14" i="11"/>
  <c r="I26" i="11"/>
  <c r="I6" i="11"/>
  <c r="I29" i="11"/>
  <c r="I28" i="11"/>
  <c r="I27" i="11"/>
  <c r="I25" i="11"/>
  <c r="I24" i="11"/>
  <c r="I22" i="11"/>
  <c r="I10" i="11"/>
  <c r="I9" i="11"/>
  <c r="I21" i="11"/>
  <c r="I18" i="11"/>
  <c r="I17" i="11"/>
  <c r="I13" i="11"/>
  <c r="I12" i="11"/>
  <c r="I11" i="11"/>
  <c r="J5" i="11"/>
  <c r="H4" i="11"/>
  <c r="J50" i="11" l="1"/>
  <c r="J54" i="11"/>
  <c r="J53" i="11"/>
  <c r="J49" i="11"/>
  <c r="J52" i="11"/>
  <c r="J47" i="11"/>
  <c r="J45" i="11"/>
  <c r="J46" i="11"/>
  <c r="J44" i="11"/>
  <c r="J40" i="11"/>
  <c r="J42" i="11"/>
  <c r="J39" i="11"/>
  <c r="J41" i="11"/>
  <c r="J32" i="11"/>
  <c r="J37" i="11"/>
  <c r="J35" i="11"/>
  <c r="J34" i="11"/>
  <c r="J36" i="11"/>
  <c r="J30" i="11"/>
  <c r="J31" i="11"/>
  <c r="J20" i="11"/>
  <c r="J14" i="11"/>
  <c r="J26" i="11"/>
  <c r="J6" i="11"/>
  <c r="J29" i="11"/>
  <c r="J28" i="11"/>
  <c r="J27" i="11"/>
  <c r="J25" i="11"/>
  <c r="J24" i="11"/>
  <c r="J22" i="11"/>
  <c r="J21" i="11"/>
  <c r="J18" i="11"/>
  <c r="J17" i="11"/>
  <c r="J13" i="11"/>
  <c r="J12" i="11"/>
  <c r="J11" i="11"/>
  <c r="J10" i="11"/>
  <c r="J9" i="11"/>
  <c r="K5" i="11"/>
  <c r="K6" i="11" l="1"/>
  <c r="L5" i="11"/>
  <c r="L6" i="11" l="1"/>
  <c r="M5" i="11"/>
  <c r="M6" i="11" l="1"/>
  <c r="N5" i="11"/>
  <c r="N6" i="11" l="1"/>
  <c r="O5" i="11"/>
  <c r="O4" i="11" l="1"/>
  <c r="O6" i="11"/>
  <c r="P5" i="11"/>
  <c r="P6" i="11" l="1"/>
  <c r="Q5" i="11"/>
  <c r="Q6" i="11" l="1"/>
  <c r="R5" i="11"/>
  <c r="R6" i="11" l="1"/>
  <c r="S5" i="11"/>
  <c r="S6" i="11" l="1"/>
  <c r="T5" i="11"/>
  <c r="T6" i="11" l="1"/>
  <c r="U5" i="11"/>
  <c r="U6" i="11" l="1"/>
  <c r="V5" i="11"/>
  <c r="V4" i="11" l="1"/>
  <c r="V6" i="11"/>
  <c r="W5" i="11"/>
  <c r="W6" i="11" l="1"/>
  <c r="X5" i="11"/>
  <c r="X6" i="11" l="1"/>
  <c r="Y5" i="11"/>
  <c r="Y6" i="11" l="1"/>
  <c r="Z5" i="11"/>
  <c r="Z6" i="11" l="1"/>
  <c r="AA5" i="11"/>
  <c r="AA6" i="11" l="1"/>
  <c r="AB5" i="11"/>
  <c r="AB6" i="11" l="1"/>
  <c r="AC5" i="11"/>
  <c r="AC6" i="11" l="1"/>
  <c r="AC4" i="11"/>
  <c r="AD5" i="11"/>
  <c r="AD6" i="11" l="1"/>
  <c r="AE5" i="11"/>
  <c r="AE6" i="11" l="1"/>
  <c r="AF5" i="11"/>
  <c r="AF6" i="11" l="1"/>
  <c r="AG5" i="11"/>
  <c r="AG6" i="11" l="1"/>
  <c r="AH5" i="11"/>
  <c r="AH6" i="11" l="1"/>
  <c r="AI5" i="11"/>
  <c r="AI6" i="11" l="1"/>
  <c r="AJ5" i="11"/>
  <c r="AJ6" i="11" l="1"/>
  <c r="AJ4" i="11"/>
  <c r="AK5" i="11"/>
  <c r="AK6" i="11" l="1"/>
  <c r="AL5" i="11"/>
  <c r="AL6" i="11" l="1"/>
  <c r="AM5" i="11"/>
  <c r="AM6" i="11" l="1"/>
  <c r="AN5" i="11"/>
  <c r="AN6" i="11" l="1"/>
  <c r="AO5" i="11"/>
  <c r="AO6" i="11" l="1"/>
  <c r="AP5" i="11"/>
  <c r="AP6" i="11" l="1"/>
  <c r="AQ5" i="11"/>
  <c r="AQ6" i="11" l="1"/>
  <c r="AQ4" i="11"/>
  <c r="AR5" i="11"/>
  <c r="AR6" i="11" l="1"/>
  <c r="AS5" i="11"/>
  <c r="AS6" i="11" l="1"/>
  <c r="AT5" i="11"/>
  <c r="AT6" i="11" l="1"/>
  <c r="AU5" i="11"/>
  <c r="AU6" i="11" l="1"/>
  <c r="AV5" i="11"/>
  <c r="AV6" i="11" l="1"/>
  <c r="AW5" i="11"/>
  <c r="AW6" i="11" l="1"/>
  <c r="AX5" i="11"/>
  <c r="AX6" i="11" l="1"/>
  <c r="AX4" i="11"/>
  <c r="AY5" i="11"/>
  <c r="AY6" i="11" l="1"/>
  <c r="AZ5" i="11"/>
  <c r="AZ6" i="11" l="1"/>
  <c r="BA5" i="11"/>
  <c r="BA6" i="11" l="1"/>
  <c r="BB5" i="11"/>
  <c r="BB6" i="11" l="1"/>
  <c r="BC5" i="11"/>
  <c r="BC6" i="11" l="1"/>
  <c r="BD5" i="11"/>
  <c r="BD6" i="11" l="1"/>
  <c r="BE5" i="11"/>
  <c r="BE6" i="11" l="1"/>
  <c r="BE4" i="11"/>
  <c r="BF5" i="11"/>
  <c r="BF6" i="11" l="1"/>
  <c r="BG5" i="11"/>
  <c r="BG6" i="11" l="1"/>
  <c r="BH5" i="11"/>
  <c r="BH6" i="11" l="1"/>
  <c r="BI5" i="11"/>
  <c r="BI6" i="11" l="1"/>
  <c r="BJ5" i="11"/>
  <c r="BJ6" i="11" l="1"/>
  <c r="BK5" i="11"/>
  <c r="BK6" i="11" l="1"/>
</calcChain>
</file>

<file path=xl/sharedStrings.xml><?xml version="1.0" encoding="utf-8"?>
<sst xmlns="http://schemas.openxmlformats.org/spreadsheetml/2006/main" count="78" uniqueCount="76">
  <si>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</si>
  <si>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</si>
  <si>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</si>
  <si>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</si>
  <si>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</si>
  <si>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</si>
  <si>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</si>
  <si>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</si>
  <si>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</si>
  <si>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</si>
  <si>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Description du jalon</t>
  </si>
  <si>
    <t>Date de début du projet :</t>
  </si>
  <si>
    <t>Affecté à</t>
  </si>
  <si>
    <t>Avancement</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</si>
  <si>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</si>
  <si>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</si>
  <si>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</si>
  <si>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</si>
  <si>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HOPITAL</t>
  </si>
  <si>
    <t>Vithushan Erdal Minh</t>
  </si>
  <si>
    <t>Projet 1 : Commun/Prototypage</t>
  </si>
  <si>
    <t>Projet 5 : Profil Patient</t>
  </si>
  <si>
    <t>VITHUSHAN</t>
  </si>
  <si>
    <t>Mission 1 : Création de compte</t>
  </si>
  <si>
    <t>Mission 2 : CRUD dossier d'admission</t>
  </si>
  <si>
    <t>Mission 3 : Prise de RDV médecin</t>
  </si>
  <si>
    <t>Mission 4 : Visualisation RDV</t>
  </si>
  <si>
    <t>Mission 5 : Annulation du RDV avant la veille</t>
  </si>
  <si>
    <t>Misison 1 : Réalisation et validation maquette</t>
  </si>
  <si>
    <t>Mission 2 : Création de l'arboresence</t>
  </si>
  <si>
    <t>Mission 3 : Diagramme de classe</t>
  </si>
  <si>
    <t>Mission 4 : Modélisation BDD</t>
  </si>
  <si>
    <t>Mission 5 : Diagramme de Gantt</t>
  </si>
  <si>
    <t>FAIT</t>
  </si>
  <si>
    <t>FIN</t>
  </si>
  <si>
    <t>Projet 2 : Commun : Serveur Web</t>
  </si>
  <si>
    <t>Installation serveur Web</t>
  </si>
  <si>
    <t>site PHP hebergé sur serveur</t>
  </si>
  <si>
    <t>Portage du site sur telephone</t>
  </si>
  <si>
    <t>Créer machine cliente</t>
  </si>
  <si>
    <t>Initialiser depot git</t>
  </si>
  <si>
    <t>Redaction documentation client</t>
  </si>
  <si>
    <t>Redaction documentation dév</t>
  </si>
  <si>
    <t>Projet 3 : Commun : Gestion Utilisateur</t>
  </si>
  <si>
    <t>Service connexion/déconnexion</t>
  </si>
  <si>
    <t>Mot de passe oublié avec envoi mail</t>
  </si>
  <si>
    <t>Possibilité de modifier son profil</t>
  </si>
  <si>
    <t>Création des utilisateurs</t>
  </si>
  <si>
    <t>Visualisation des utilisateurs</t>
  </si>
  <si>
    <t>Activation désactivation des comptes</t>
  </si>
  <si>
    <t>Accès aux données voulues</t>
  </si>
  <si>
    <t>Projet 6 : Profil médecin</t>
  </si>
  <si>
    <t>Visualisation des RDV</t>
  </si>
  <si>
    <t>Annulation des RDV avant la veille</t>
  </si>
  <si>
    <t>Prise de rendez-vous patient</t>
  </si>
  <si>
    <t>Création d'ordonnance pour les patients liés au RDV</t>
  </si>
  <si>
    <t>Création de compte patient avec son dossier d'admission</t>
  </si>
  <si>
    <t>Gestion congés medecin -&gt; impossible de prendre RDV</t>
  </si>
  <si>
    <t>Enregistrement des patients au urgences avec symptomes</t>
  </si>
  <si>
    <t>Priorité des patients (bas/moyen/haut)</t>
  </si>
  <si>
    <t>Visualisation de l'ensemble des patients en attente d'un diagnostic</t>
  </si>
  <si>
    <t>Affectation des patients dans un cabinet pour un diagnostic</t>
  </si>
  <si>
    <t>Passage en hospitalisation ou non d'un patient diagnostiqué</t>
  </si>
  <si>
    <t>Projet 7 : Profil Urgence</t>
  </si>
  <si>
    <t>Projet 8 : Pour aller plus loins</t>
  </si>
  <si>
    <t>Possibilité d'importer des médecins sous format Excel csv</t>
  </si>
  <si>
    <t>Ajouter un menu offre d'emploi (formulaire)</t>
  </si>
  <si>
    <t>Affectation d'un médecin dans un cabinet de dia</t>
  </si>
  <si>
    <t>ERDAL</t>
  </si>
  <si>
    <t>MINH</t>
  </si>
  <si>
    <t xml:space="preserve">HEURE EN COURS AVANT LA FIN : </t>
  </si>
  <si>
    <t>64heures</t>
  </si>
  <si>
    <t>Projet 4 : Commun : Profil Administrateur</t>
  </si>
  <si>
    <t>Nombre d'heures</t>
  </si>
  <si>
    <t>0h20min</t>
  </si>
  <si>
    <t>Erdal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</si>
</sst>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26"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249977111117893"/>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8"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3" borderId="17"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19" applyNumberFormat="0" applyAlignment="0" applyProtection="0"/>
    <xf numFmtId="0" fontId="20" fillId="10" borderId="20" applyNumberFormat="0" applyAlignment="0" applyProtection="0"/>
    <xf numFmtId="0" fontId="21" fillId="10" borderId="19" applyNumberFormat="0" applyAlignment="0" applyProtection="0"/>
    <xf numFmtId="0" fontId="22" fillId="0" borderId="21" applyNumberFormat="0" applyFill="0" applyAlignment="0" applyProtection="0"/>
    <xf numFmtId="0" fontId="23" fillId="11" borderId="22" applyNumberFormat="0" applyAlignment="0" applyProtection="0"/>
    <xf numFmtId="0" fontId="24" fillId="0" borderId="0" applyNumberFormat="0" applyFill="0" applyBorder="0" applyAlignment="0" applyProtection="0"/>
    <xf numFmtId="0" fontId="14" fillId="12" borderId="23" applyNumberFormat="0" applyFont="0" applyAlignment="0" applyProtection="0"/>
    <xf numFmtId="0" fontId="25" fillId="0" borderId="24" applyNumberFormat="0" applyFill="0" applyAlignment="0" applyProtection="0"/>
    <xf numFmtId="0" fontId="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8"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5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8" xfId="7"/>
    <xf numFmtId="0" fontId="0" fillId="0" borderId="0" xfId="0"/>
    <xf numFmtId="0" fontId="6" fillId="0" borderId="0" xfId="0" applyNumberFormat="1" applyFont="1" applyFill="1" applyBorder="1" applyAlignment="1">
      <alignment horizontal="center" vertical="center"/>
    </xf>
    <xf numFmtId="0" fontId="9"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0" borderId="0" xfId="0" applyFont="1" applyFill="1" applyBorder="1" applyAlignment="1">
      <alignment horizontal="left" wrapText="1" indent="1"/>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0" fillId="3" borderId="11" xfId="0" applyFont="1" applyFill="1" applyBorder="1" applyAlignment="1">
      <alignment horizontal="center" vertical="center" shrinkToFit="1"/>
    </xf>
    <xf numFmtId="0" fontId="10" fillId="3" borderId="14" xfId="0" applyFont="1" applyFill="1" applyBorder="1" applyAlignment="1">
      <alignment horizontal="center" vertical="center" shrinkToFit="1"/>
    </xf>
    <xf numFmtId="0" fontId="10" fillId="3" borderId="15" xfId="0" applyFont="1" applyFill="1" applyBorder="1" applyAlignment="1">
      <alignment horizontal="center" vertical="center" shrinkToFit="1"/>
    </xf>
    <xf numFmtId="0" fontId="10" fillId="3" borderId="16" xfId="0" applyFont="1" applyFill="1" applyBorder="1" applyAlignment="1">
      <alignment horizontal="center" vertical="center" shrinkToFit="1"/>
    </xf>
    <xf numFmtId="0" fontId="0" fillId="3" borderId="0" xfId="0" applyFill="1"/>
    <xf numFmtId="0" fontId="14" fillId="3" borderId="0" xfId="8" applyFill="1">
      <alignment horizontal="right" vertical="center" indent="1"/>
    </xf>
    <xf numFmtId="3" fontId="0" fillId="0" borderId="0" xfId="10" applyNumberFormat="1" applyFont="1" applyFill="1" applyBorder="1">
      <alignment horizontal="center" vertical="center"/>
    </xf>
    <xf numFmtId="165" fontId="10" fillId="3" borderId="17" xfId="11" applyNumberFormat="1" applyBorder="1">
      <alignment horizontal="center" vertical="center"/>
    </xf>
    <xf numFmtId="165" fontId="10" fillId="3" borderId="13" xfId="11" applyNumberFormat="1" applyBorder="1">
      <alignment horizontal="center" vertical="center"/>
    </xf>
    <xf numFmtId="165" fontId="10" fillId="3" borderId="10" xfId="11" applyNumberFormat="1" applyBorder="1">
      <alignment horizontal="center" vertical="center"/>
    </xf>
    <xf numFmtId="165" fontId="10" fillId="3" borderId="12" xfId="11" applyNumberFormat="1" applyBorder="1">
      <alignment horizontal="center" vertical="center"/>
    </xf>
    <xf numFmtId="0" fontId="0" fillId="0" borderId="6" xfId="0" applyFill="1" applyBorder="1" applyAlignment="1">
      <alignment horizontal="center" vertical="center"/>
    </xf>
    <xf numFmtId="0" fontId="0" fillId="37" borderId="0" xfId="0" applyFont="1" applyFill="1" applyBorder="1" applyAlignment="1">
      <alignment horizontal="left" wrapText="1" indent="2"/>
    </xf>
    <xf numFmtId="0" fontId="0" fillId="37" borderId="0" xfId="0" applyFont="1" applyFill="1" applyBorder="1" applyAlignment="1">
      <alignment horizontal="left" wrapText="1" indent="1"/>
    </xf>
    <xf numFmtId="0" fontId="0" fillId="38" borderId="6" xfId="0" applyFill="1" applyBorder="1" applyAlignment="1">
      <alignment horizontal="center" vertical="center"/>
    </xf>
    <xf numFmtId="0" fontId="0" fillId="0" borderId="0" xfId="8" applyFont="1">
      <alignment horizontal="right" vertical="center" indent="1"/>
    </xf>
    <xf numFmtId="0" fontId="14" fillId="0" borderId="0" xfId="8" applyBorder="1">
      <alignment horizontal="right" vertical="center" indent="1"/>
    </xf>
    <xf numFmtId="14" fontId="14" fillId="5" borderId="3" xfId="9" applyFill="1" applyBorder="1">
      <alignment horizontal="center" vertical="center"/>
    </xf>
    <xf numFmtId="14" fontId="14" fillId="5" borderId="4" xfId="9" applyFill="1" applyBorder="1">
      <alignment horizontal="center" vertical="center"/>
    </xf>
    <xf numFmtId="0" fontId="0" fillId="0" borderId="0" xfId="8" applyFont="1" applyAlignment="1">
      <alignment horizontal="right" vertical="center" wrapText="1" indent="1"/>
    </xf>
    <xf numFmtId="0" fontId="14"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4">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3"/>
      <tableStyleElement type="headerRow" dxfId="12"/>
      <tableStyleElement type="firstRowStripe" dxfId="11"/>
    </tableStyle>
    <tableStyle name="ToDoList" pivot="0" count="9">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190500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4" totalsRowShown="0">
  <autoFilter ref="B6:F5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FIN"/>
    <tableColumn id="6" name="Nombre d'heure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6"/>
  <sheetViews>
    <sheetView showGridLines="0" tabSelected="1" showRuler="0" zoomScale="40" zoomScaleNormal="40" zoomScalePageLayoutView="70" workbookViewId="0">
      <selection activeCell="F56" sqref="F56"/>
    </sheetView>
  </sheetViews>
  <sheetFormatPr baseColWidth="10" defaultColWidth="9.1796875" defaultRowHeight="30" customHeight="1" x14ac:dyDescent="0.35"/>
  <cols>
    <col min="1" max="1" width="2.7265625" style="9" customWidth="1"/>
    <col min="2" max="2" width="26.7265625" customWidth="1"/>
    <col min="3" max="3" width="20.54296875" customWidth="1"/>
    <col min="4" max="4" width="12.81640625" customWidth="1"/>
    <col min="5" max="5" width="15.36328125" style="3" customWidth="1"/>
    <col min="6" max="6" width="16" customWidth="1"/>
    <col min="7" max="7" width="2.7265625" customWidth="1"/>
    <col min="8" max="63" width="3.54296875" customWidth="1"/>
    <col min="68" max="69" width="10.26953125"/>
  </cols>
  <sheetData>
    <row r="1" spans="1:63" ht="50.15" customHeight="1" x14ac:dyDescent="0.65">
      <c r="A1" s="10" t="s">
        <v>0</v>
      </c>
      <c r="B1" s="11" t="s">
        <v>18</v>
      </c>
      <c r="C1" s="1"/>
      <c r="E1"/>
      <c r="F1" s="4"/>
      <c r="I1" s="14"/>
      <c r="AF1" s="14"/>
    </row>
    <row r="2" spans="1:63" ht="30" customHeight="1" x14ac:dyDescent="0.45">
      <c r="A2" s="10" t="s">
        <v>1</v>
      </c>
      <c r="B2" s="12" t="s">
        <v>19</v>
      </c>
      <c r="C2" s="52" t="s">
        <v>11</v>
      </c>
      <c r="D2" s="53"/>
      <c r="E2" s="54">
        <f ca="1">IFERROR(IF(MIN(Jalons[FIN])=0,TODAY(),MIN(Jalons[FIN])),TODAY())</f>
        <v>44446</v>
      </c>
      <c r="F2" s="55"/>
      <c r="I2" s="31"/>
      <c r="J2" s="31"/>
      <c r="K2" s="31"/>
      <c r="L2" s="31"/>
      <c r="M2" s="31"/>
      <c r="N2" s="31"/>
    </row>
    <row r="3" spans="1:63" ht="30" customHeight="1" x14ac:dyDescent="0.45">
      <c r="A3" s="10" t="s">
        <v>2</v>
      </c>
      <c r="B3" s="12"/>
      <c r="C3" s="52"/>
      <c r="D3" s="53"/>
      <c r="E3" s="34">
        <v>0</v>
      </c>
      <c r="H3" s="41"/>
      <c r="I3" s="42"/>
      <c r="J3" s="42"/>
      <c r="K3" s="42"/>
      <c r="L3" s="42"/>
      <c r="M3" s="41"/>
    </row>
    <row r="4" spans="1:63" ht="30" customHeight="1" thickBot="1" x14ac:dyDescent="0.55000000000000004">
      <c r="A4" s="10" t="s">
        <v>3</v>
      </c>
      <c r="C4" s="56" t="s">
        <v>70</v>
      </c>
      <c r="D4" s="57"/>
      <c r="E4" s="35" t="s">
        <v>71</v>
      </c>
      <c r="F4" s="32"/>
      <c r="H4" s="13" t="str">
        <f ca="1">TEXT(H5,"mmmm")</f>
        <v>septembre</v>
      </c>
      <c r="I4" s="13"/>
      <c r="J4" s="13"/>
      <c r="K4" s="13"/>
      <c r="L4" s="13"/>
      <c r="M4" s="13"/>
      <c r="N4" s="13"/>
      <c r="O4" s="13" t="str">
        <f ca="1">IF(TEXT(O5,"mmmm")=H4,"",TEXT(O5,"mmmm"))</f>
        <v/>
      </c>
      <c r="P4" s="13"/>
      <c r="Q4" s="13"/>
      <c r="R4" s="13"/>
      <c r="S4" s="13"/>
      <c r="T4" s="13"/>
      <c r="U4" s="13"/>
      <c r="V4" s="13" t="str">
        <f ca="1">IF(OR(TEXT(V5,"mmmm")=O4,TEXT(V5,"mmmm")=H4),"",TEXT(V5,"mmmm"))</f>
        <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octobre</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35">
      <c r="A5" s="10" t="s">
        <v>4</v>
      </c>
      <c r="B5" s="33"/>
      <c r="G5" s="30"/>
      <c r="H5" s="44">
        <f ca="1">IFERROR(Début_Projet+Incrément_Défilement,TODAY())</f>
        <v>44446</v>
      </c>
      <c r="I5" s="45">
        <f ca="1">H5+1</f>
        <v>44447</v>
      </c>
      <c r="J5" s="46">
        <f t="shared" ref="J5:AW5" ca="1" si="0">I5+1</f>
        <v>44448</v>
      </c>
      <c r="K5" s="46">
        <f ca="1">J5+1</f>
        <v>44449</v>
      </c>
      <c r="L5" s="46">
        <f t="shared" ca="1" si="0"/>
        <v>44450</v>
      </c>
      <c r="M5" s="46">
        <f t="shared" ca="1" si="0"/>
        <v>44451</v>
      </c>
      <c r="N5" s="46">
        <f t="shared" ca="1" si="0"/>
        <v>44452</v>
      </c>
      <c r="O5" s="46">
        <f ca="1">N5+1</f>
        <v>44453</v>
      </c>
      <c r="P5" s="46">
        <f ca="1">O5+1</f>
        <v>44454</v>
      </c>
      <c r="Q5" s="46">
        <f t="shared" ca="1" si="0"/>
        <v>44455</v>
      </c>
      <c r="R5" s="46">
        <f t="shared" ca="1" si="0"/>
        <v>44456</v>
      </c>
      <c r="S5" s="46">
        <f t="shared" ca="1" si="0"/>
        <v>44457</v>
      </c>
      <c r="T5" s="46">
        <f t="shared" ca="1" si="0"/>
        <v>44458</v>
      </c>
      <c r="U5" s="46">
        <f t="shared" ca="1" si="0"/>
        <v>44459</v>
      </c>
      <c r="V5" s="46">
        <f ca="1">U5+1</f>
        <v>44460</v>
      </c>
      <c r="W5" s="46">
        <f ca="1">V5+1</f>
        <v>44461</v>
      </c>
      <c r="X5" s="46">
        <f t="shared" ca="1" si="0"/>
        <v>44462</v>
      </c>
      <c r="Y5" s="46">
        <f t="shared" ca="1" si="0"/>
        <v>44463</v>
      </c>
      <c r="Z5" s="46">
        <f t="shared" ca="1" si="0"/>
        <v>44464</v>
      </c>
      <c r="AA5" s="46">
        <f t="shared" ca="1" si="0"/>
        <v>44465</v>
      </c>
      <c r="AB5" s="46">
        <f t="shared" ca="1" si="0"/>
        <v>44466</v>
      </c>
      <c r="AC5" s="46">
        <f ca="1">AB5+1</f>
        <v>44467</v>
      </c>
      <c r="AD5" s="46">
        <f ca="1">AC5+1</f>
        <v>44468</v>
      </c>
      <c r="AE5" s="46">
        <f t="shared" ca="1" si="0"/>
        <v>44469</v>
      </c>
      <c r="AF5" s="46">
        <f t="shared" ca="1" si="0"/>
        <v>44470</v>
      </c>
      <c r="AG5" s="46">
        <f t="shared" ca="1" si="0"/>
        <v>44471</v>
      </c>
      <c r="AH5" s="46">
        <f t="shared" ca="1" si="0"/>
        <v>44472</v>
      </c>
      <c r="AI5" s="46">
        <f t="shared" ca="1" si="0"/>
        <v>44473</v>
      </c>
      <c r="AJ5" s="46">
        <f ca="1">AI5+1</f>
        <v>44474</v>
      </c>
      <c r="AK5" s="46">
        <f ca="1">AJ5+1</f>
        <v>44475</v>
      </c>
      <c r="AL5" s="46">
        <f t="shared" ca="1" si="0"/>
        <v>44476</v>
      </c>
      <c r="AM5" s="46">
        <f t="shared" ca="1" si="0"/>
        <v>44477</v>
      </c>
      <c r="AN5" s="46">
        <f t="shared" ca="1" si="0"/>
        <v>44478</v>
      </c>
      <c r="AO5" s="46">
        <f t="shared" ca="1" si="0"/>
        <v>44479</v>
      </c>
      <c r="AP5" s="46">
        <f t="shared" ca="1" si="0"/>
        <v>44480</v>
      </c>
      <c r="AQ5" s="46">
        <f ca="1">AP5+1</f>
        <v>44481</v>
      </c>
      <c r="AR5" s="46">
        <f ca="1">AQ5+1</f>
        <v>44482</v>
      </c>
      <c r="AS5" s="46">
        <f t="shared" ca="1" si="0"/>
        <v>44483</v>
      </c>
      <c r="AT5" s="46">
        <f t="shared" ca="1" si="0"/>
        <v>44484</v>
      </c>
      <c r="AU5" s="46">
        <f t="shared" ca="1" si="0"/>
        <v>44485</v>
      </c>
      <c r="AV5" s="46">
        <f t="shared" ca="1" si="0"/>
        <v>44486</v>
      </c>
      <c r="AW5" s="46">
        <f t="shared" ca="1" si="0"/>
        <v>44487</v>
      </c>
      <c r="AX5" s="46">
        <f ca="1">AW5+1</f>
        <v>44488</v>
      </c>
      <c r="AY5" s="46">
        <f ca="1">AX5+1</f>
        <v>44489</v>
      </c>
      <c r="AZ5" s="46">
        <f t="shared" ref="AZ5:BD5" ca="1" si="1">AY5+1</f>
        <v>44490</v>
      </c>
      <c r="BA5" s="46">
        <f t="shared" ca="1" si="1"/>
        <v>44491</v>
      </c>
      <c r="BB5" s="46">
        <f t="shared" ca="1" si="1"/>
        <v>44492</v>
      </c>
      <c r="BC5" s="46">
        <f t="shared" ca="1" si="1"/>
        <v>44493</v>
      </c>
      <c r="BD5" s="46">
        <f t="shared" ca="1" si="1"/>
        <v>44494</v>
      </c>
      <c r="BE5" s="46">
        <f ca="1">BD5+1</f>
        <v>44495</v>
      </c>
      <c r="BF5" s="46">
        <f ca="1">BE5+1</f>
        <v>44496</v>
      </c>
      <c r="BG5" s="46">
        <f t="shared" ref="BG5:BK5" ca="1" si="2">BF5+1</f>
        <v>44497</v>
      </c>
      <c r="BH5" s="46">
        <f t="shared" ca="1" si="2"/>
        <v>44498</v>
      </c>
      <c r="BI5" s="46">
        <f t="shared" ca="1" si="2"/>
        <v>44499</v>
      </c>
      <c r="BJ5" s="46">
        <f t="shared" ca="1" si="2"/>
        <v>44500</v>
      </c>
      <c r="BK5" s="47">
        <f t="shared" ca="1" si="2"/>
        <v>44501</v>
      </c>
    </row>
    <row r="6" spans="1:63" ht="31" customHeight="1" thickBot="1" x14ac:dyDescent="0.4">
      <c r="A6" s="10" t="s">
        <v>5</v>
      </c>
      <c r="B6" s="17" t="s">
        <v>10</v>
      </c>
      <c r="C6" s="18" t="s">
        <v>12</v>
      </c>
      <c r="D6" s="18" t="s">
        <v>13</v>
      </c>
      <c r="E6" s="18" t="s">
        <v>34</v>
      </c>
      <c r="F6" s="18" t="s">
        <v>73</v>
      </c>
      <c r="G6" s="16"/>
      <c r="H6" s="37" t="str">
        <f t="shared" ref="H6:AM6" ca="1" si="3">LEFT(TEXT(H5,"jjj"),1)</f>
        <v>m</v>
      </c>
      <c r="I6" s="38" t="str">
        <f t="shared" ca="1" si="3"/>
        <v>m</v>
      </c>
      <c r="J6" s="40" t="str">
        <f t="shared" ca="1" si="3"/>
        <v>j</v>
      </c>
      <c r="K6" s="39" t="str">
        <f t="shared" ca="1" si="3"/>
        <v>v</v>
      </c>
      <c r="L6" s="39" t="str">
        <f t="shared" ca="1" si="3"/>
        <v>s</v>
      </c>
      <c r="M6" s="39" t="str">
        <f t="shared" ca="1" si="3"/>
        <v>d</v>
      </c>
      <c r="N6" s="39" t="str">
        <f t="shared" ca="1" si="3"/>
        <v>l</v>
      </c>
      <c r="O6" s="39" t="str">
        <f t="shared" ca="1" si="3"/>
        <v>m</v>
      </c>
      <c r="P6" s="39" t="str">
        <f t="shared" ca="1" si="3"/>
        <v>m</v>
      </c>
      <c r="Q6" s="39" t="str">
        <f t="shared" ca="1" si="3"/>
        <v>j</v>
      </c>
      <c r="R6" s="39" t="str">
        <f t="shared" ca="1" si="3"/>
        <v>v</v>
      </c>
      <c r="S6" s="39" t="str">
        <f t="shared" ca="1" si="3"/>
        <v>s</v>
      </c>
      <c r="T6" s="39" t="str">
        <f t="shared" ca="1" si="3"/>
        <v>d</v>
      </c>
      <c r="U6" s="39" t="str">
        <f t="shared" ca="1" si="3"/>
        <v>l</v>
      </c>
      <c r="V6" s="39" t="str">
        <f t="shared" ca="1" si="3"/>
        <v>m</v>
      </c>
      <c r="W6" s="39" t="str">
        <f t="shared" ca="1" si="3"/>
        <v>m</v>
      </c>
      <c r="X6" s="39" t="str">
        <f t="shared" ca="1" si="3"/>
        <v>j</v>
      </c>
      <c r="Y6" s="39" t="str">
        <f t="shared" ca="1" si="3"/>
        <v>v</v>
      </c>
      <c r="Z6" s="39" t="str">
        <f t="shared" ca="1" si="3"/>
        <v>s</v>
      </c>
      <c r="AA6" s="39" t="str">
        <f t="shared" ca="1" si="3"/>
        <v>d</v>
      </c>
      <c r="AB6" s="39" t="str">
        <f t="shared" ca="1" si="3"/>
        <v>l</v>
      </c>
      <c r="AC6" s="39" t="str">
        <f t="shared" ca="1" si="3"/>
        <v>m</v>
      </c>
      <c r="AD6" s="39" t="str">
        <f t="shared" ca="1" si="3"/>
        <v>m</v>
      </c>
      <c r="AE6" s="39" t="str">
        <f t="shared" ca="1" si="3"/>
        <v>j</v>
      </c>
      <c r="AF6" s="39" t="str">
        <f t="shared" ca="1" si="3"/>
        <v>v</v>
      </c>
      <c r="AG6" s="39" t="str">
        <f t="shared" ca="1" si="3"/>
        <v>s</v>
      </c>
      <c r="AH6" s="39" t="str">
        <f t="shared" ca="1" si="3"/>
        <v>d</v>
      </c>
      <c r="AI6" s="39" t="str">
        <f t="shared" ca="1" si="3"/>
        <v>l</v>
      </c>
      <c r="AJ6" s="39" t="str">
        <f t="shared" ca="1" si="3"/>
        <v>m</v>
      </c>
      <c r="AK6" s="39" t="str">
        <f t="shared" ca="1" si="3"/>
        <v>m</v>
      </c>
      <c r="AL6" s="39" t="str">
        <f t="shared" ca="1" si="3"/>
        <v>j</v>
      </c>
      <c r="AM6" s="39" t="str">
        <f t="shared" ca="1" si="3"/>
        <v>v</v>
      </c>
      <c r="AN6" s="39" t="str">
        <f t="shared" ref="AN6:BK6" ca="1" si="4">LEFT(TEXT(AN5,"jjj"),1)</f>
        <v>s</v>
      </c>
      <c r="AO6" s="39" t="str">
        <f t="shared" ca="1" si="4"/>
        <v>d</v>
      </c>
      <c r="AP6" s="39" t="str">
        <f t="shared" ca="1" si="4"/>
        <v>l</v>
      </c>
      <c r="AQ6" s="39" t="str">
        <f t="shared" ca="1" si="4"/>
        <v>m</v>
      </c>
      <c r="AR6" s="39" t="str">
        <f t="shared" ca="1" si="4"/>
        <v>m</v>
      </c>
      <c r="AS6" s="39" t="str">
        <f t="shared" ca="1" si="4"/>
        <v>j</v>
      </c>
      <c r="AT6" s="39" t="str">
        <f t="shared" ca="1" si="4"/>
        <v>v</v>
      </c>
      <c r="AU6" s="39" t="str">
        <f t="shared" ca="1" si="4"/>
        <v>s</v>
      </c>
      <c r="AV6" s="39" t="str">
        <f t="shared" ca="1" si="4"/>
        <v>d</v>
      </c>
      <c r="AW6" s="39" t="str">
        <f t="shared" ca="1" si="4"/>
        <v>l</v>
      </c>
      <c r="AX6" s="39" t="str">
        <f t="shared" ca="1" si="4"/>
        <v>m</v>
      </c>
      <c r="AY6" s="39" t="str">
        <f t="shared" ca="1" si="4"/>
        <v>m</v>
      </c>
      <c r="AZ6" s="39" t="str">
        <f t="shared" ca="1" si="4"/>
        <v>j</v>
      </c>
      <c r="BA6" s="39" t="str">
        <f t="shared" ca="1" si="4"/>
        <v>v</v>
      </c>
      <c r="BB6" s="39" t="str">
        <f t="shared" ca="1" si="4"/>
        <v>s</v>
      </c>
      <c r="BC6" s="39" t="str">
        <f t="shared" ca="1" si="4"/>
        <v>d</v>
      </c>
      <c r="BD6" s="39" t="str">
        <f t="shared" ca="1" si="4"/>
        <v>l</v>
      </c>
      <c r="BE6" s="39" t="str">
        <f t="shared" ca="1" si="4"/>
        <v>m</v>
      </c>
      <c r="BF6" s="39" t="str">
        <f t="shared" ca="1" si="4"/>
        <v>m</v>
      </c>
      <c r="BG6" s="39" t="str">
        <f t="shared" ca="1" si="4"/>
        <v>j</v>
      </c>
      <c r="BH6" s="39" t="str">
        <f t="shared" ca="1" si="4"/>
        <v>v</v>
      </c>
      <c r="BI6" s="39" t="str">
        <f t="shared" ca="1" si="4"/>
        <v>s</v>
      </c>
      <c r="BJ6" s="39" t="str">
        <f t="shared" ca="1" si="4"/>
        <v>d</v>
      </c>
      <c r="BK6" s="39" t="str">
        <f t="shared" ca="1" si="4"/>
        <v>l</v>
      </c>
    </row>
    <row r="7" spans="1:63" ht="30" hidden="1" customHeight="1" thickBot="1" x14ac:dyDescent="0.4">
      <c r="A7" s="9" t="s">
        <v>6</v>
      </c>
      <c r="B7" s="26"/>
      <c r="C7" s="18"/>
      <c r="D7" s="19"/>
      <c r="E7" s="20"/>
      <c r="F7" s="21"/>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pans="1:63" s="2" customFormat="1" ht="30" customHeight="1" x14ac:dyDescent="0.35">
      <c r="A8" s="10" t="s">
        <v>7</v>
      </c>
      <c r="B8" s="50" t="s">
        <v>20</v>
      </c>
      <c r="C8" s="22"/>
      <c r="D8" s="19"/>
      <c r="E8" s="20"/>
      <c r="F8" s="43"/>
      <c r="G8" s="15"/>
      <c r="H8" s="24" t="str">
        <f>IFERROR(IF(LEN(Jalons[[#This Row],[Nombre d''heures]])=0,"",IF(AND(H$5=$E8,$F8=1),Marqueur_Jalon,"")),"")</f>
        <v/>
      </c>
      <c r="I8" s="24" t="str">
        <f>IFERROR(IF(LEN(Jalons[[#This Row],[Nombre d''heures]])=0,"",IF(AND(I$5=$E8,$F8=1),Marqueur_Jalon,"")),"")</f>
        <v/>
      </c>
      <c r="J8" s="24" t="str">
        <f>IFERROR(IF(LEN(Jalons[[#This Row],[Nombre d''heures]])=0,"",IF(AND(J$5=$E8,$F8=1),Marqueur_Jalon,"")),"")</f>
        <v/>
      </c>
      <c r="K8" s="24" t="str">
        <f>IFERROR(IF(LEN(Jalons[[#This Row],[Nombre d''heures]])=0,"",IF(AND(K$5=$E8,$F8=1),Marqueur_Jalon,"")),"")</f>
        <v/>
      </c>
      <c r="L8" s="24" t="str">
        <f>IFERROR(IF(LEN(Jalons[[#This Row],[Nombre d''heures]])=0,"",IF(AND(L$5=$E8,$F8=1),Marqueur_Jalon,"")),"")</f>
        <v/>
      </c>
      <c r="M8" s="24" t="str">
        <f>IFERROR(IF(LEN(Jalons[[#This Row],[Nombre d''heures]])=0,"",IF(AND(M$5=$E8,$F8=1),Marqueur_Jalon,"")),"")</f>
        <v/>
      </c>
      <c r="N8" s="24" t="str">
        <f>IFERROR(IF(LEN(Jalons[[#This Row],[Nombre d''heures]])=0,"",IF(AND(N$5=$E8,$F8=1),Marqueur_Jalon,"")),"")</f>
        <v/>
      </c>
      <c r="O8" s="24" t="str">
        <f>IFERROR(IF(LEN(Jalons[[#This Row],[Nombre d''heures]])=0,"",IF(AND(O$5=$E8,$F8=1),Marqueur_Jalon,"")),"")</f>
        <v/>
      </c>
      <c r="P8" s="24" t="str">
        <f>IFERROR(IF(LEN(Jalons[[#This Row],[Nombre d''heures]])=0,"",IF(AND(P$5=$E8,$F8=1),Marqueur_Jalon,"")),"")</f>
        <v/>
      </c>
      <c r="Q8" s="24" t="str">
        <f>IFERROR(IF(LEN(Jalons[[#This Row],[Nombre d''heures]])=0,"",IF(AND(Q$5=$E8,$F8=1),Marqueur_Jalon,"")),"")</f>
        <v/>
      </c>
      <c r="R8" s="24" t="str">
        <f>IFERROR(IF(LEN(Jalons[[#This Row],[Nombre d''heures]])=0,"",IF(AND(R$5=$E8,$F8=1),Marqueur_Jalon,"")),"")</f>
        <v/>
      </c>
      <c r="S8" s="24" t="str">
        <f>IFERROR(IF(LEN(Jalons[[#This Row],[Nombre d''heures]])=0,"",IF(AND(S$5=$E8,$F8=1),Marqueur_Jalon,"")),"")</f>
        <v/>
      </c>
      <c r="T8" s="24" t="str">
        <f>IFERROR(IF(LEN(Jalons[[#This Row],[Nombre d''heures]])=0,"",IF(AND(T$5=$E8,$F8=1),Marqueur_Jalon,"")),"")</f>
        <v/>
      </c>
      <c r="U8" s="24" t="str">
        <f>IFERROR(IF(LEN(Jalons[[#This Row],[Nombre d''heures]])=0,"",IF(AND(U$5=$E8,$F8=1),Marqueur_Jalon,"")),"")</f>
        <v/>
      </c>
      <c r="V8" s="24" t="str">
        <f>IFERROR(IF(LEN(Jalons[[#This Row],[Nombre d''heures]])=0,"",IF(AND(V$5=$E8,$F8=1),Marqueur_Jalon,"")),"")</f>
        <v/>
      </c>
      <c r="W8" s="24" t="str">
        <f>IFERROR(IF(LEN(Jalons[[#This Row],[Nombre d''heures]])=0,"",IF(AND(W$5=$E8,$F8=1),Marqueur_Jalon,"")),"")</f>
        <v/>
      </c>
      <c r="X8" s="24" t="str">
        <f>IFERROR(IF(LEN(Jalons[[#This Row],[Nombre d''heures]])=0,"",IF(AND(X$5=$E8,$F8=1),Marqueur_Jalon,"")),"")</f>
        <v/>
      </c>
      <c r="Y8" s="24" t="str">
        <f>IFERROR(IF(LEN(Jalons[[#This Row],[Nombre d''heures]])=0,"",IF(AND(Y$5=$E8,$F8=1),Marqueur_Jalon,"")),"")</f>
        <v/>
      </c>
      <c r="Z8" s="24" t="str">
        <f>IFERROR(IF(LEN(Jalons[[#This Row],[Nombre d''heures]])=0,"",IF(AND(Z$5=$E8,$F8=1),Marqueur_Jalon,"")),"")</f>
        <v/>
      </c>
      <c r="AA8" s="24" t="str">
        <f>IFERROR(IF(LEN(Jalons[[#This Row],[Nombre d''heures]])=0,"",IF(AND(AA$5=$E8,$F8=1),Marqueur_Jalon,"")),"")</f>
        <v/>
      </c>
      <c r="AB8" s="24" t="str">
        <f>IFERROR(IF(LEN(Jalons[[#This Row],[Nombre d''heures]])=0,"",IF(AND(AB$5=$E8,$F8=1),Marqueur_Jalon,"")),"")</f>
        <v/>
      </c>
      <c r="AC8" s="24" t="str">
        <f>IFERROR(IF(LEN(Jalons[[#This Row],[Nombre d''heures]])=0,"",IF(AND(AC$5=$E8,$F8=1),Marqueur_Jalon,"")),"")</f>
        <v/>
      </c>
      <c r="AD8" s="24" t="str">
        <f>IFERROR(IF(LEN(Jalons[[#This Row],[Nombre d''heures]])=0,"",IF(AND(AD$5=$E8,$F8=1),Marqueur_Jalon,"")),"")</f>
        <v/>
      </c>
      <c r="AE8" s="24" t="str">
        <f>IFERROR(IF(LEN(Jalons[[#This Row],[Nombre d''heures]])=0,"",IF(AND(AE$5=$E8,$F8=1),Marqueur_Jalon,"")),"")</f>
        <v/>
      </c>
      <c r="AF8" s="24" t="str">
        <f>IFERROR(IF(LEN(Jalons[[#This Row],[Nombre d''heures]])=0,"",IF(AND(AF$5=$E8,$F8=1),Marqueur_Jalon,"")),"")</f>
        <v/>
      </c>
      <c r="AG8" s="24" t="str">
        <f>IFERROR(IF(LEN(Jalons[[#This Row],[Nombre d''heures]])=0,"",IF(AND(AG$5=$E8,$F8=1),Marqueur_Jalon,"")),"")</f>
        <v/>
      </c>
      <c r="AH8" s="24" t="str">
        <f>IFERROR(IF(LEN(Jalons[[#This Row],[Nombre d''heures]])=0,"",IF(AND(AH$5=$E8,$F8=1),Marqueur_Jalon,"")),"")</f>
        <v/>
      </c>
      <c r="AI8" s="24" t="str">
        <f>IFERROR(IF(LEN(Jalons[[#This Row],[Nombre d''heures]])=0,"",IF(AND(AI$5=$E8,$F8=1),Marqueur_Jalon,"")),"")</f>
        <v/>
      </c>
      <c r="AJ8" s="24" t="str">
        <f>IFERROR(IF(LEN(Jalons[[#This Row],[Nombre d''heures]])=0,"",IF(AND(AJ$5=$E8,$F8=1),Marqueur_Jalon,"")),"")</f>
        <v/>
      </c>
      <c r="AK8" s="24" t="str">
        <f>IFERROR(IF(LEN(Jalons[[#This Row],[Nombre d''heures]])=0,"",IF(AND(AK$5=$E8,$F8=1),Marqueur_Jalon,"")),"")</f>
        <v/>
      </c>
      <c r="AL8" s="24" t="str">
        <f>IFERROR(IF(LEN(Jalons[[#This Row],[Nombre d''heures]])=0,"",IF(AND(AL$5=$E8,$F8=1),Marqueur_Jalon,"")),"")</f>
        <v/>
      </c>
      <c r="AM8" s="24" t="str">
        <f>IFERROR(IF(LEN(Jalons[[#This Row],[Nombre d''heures]])=0,"",IF(AND(AM$5=$E8,$F8=1),Marqueur_Jalon,"")),"")</f>
        <v/>
      </c>
      <c r="AN8" s="24" t="str">
        <f>IFERROR(IF(LEN(Jalons[[#This Row],[Nombre d''heures]])=0,"",IF(AND(AN$5=$E8,$F8=1),Marqueur_Jalon,"")),"")</f>
        <v/>
      </c>
      <c r="AO8" s="24" t="str">
        <f>IFERROR(IF(LEN(Jalons[[#This Row],[Nombre d''heures]])=0,"",IF(AND(AO$5=$E8,$F8=1),Marqueur_Jalon,"")),"")</f>
        <v/>
      </c>
      <c r="AP8" s="24" t="str">
        <f>IFERROR(IF(LEN(Jalons[[#This Row],[Nombre d''heures]])=0,"",IF(AND(AP$5=$E8,$F8=1),Marqueur_Jalon,"")),"")</f>
        <v/>
      </c>
      <c r="AQ8" s="24" t="str">
        <f>IFERROR(IF(LEN(Jalons[[#This Row],[Nombre d''heures]])=0,"",IF(AND(AQ$5=$E8,$F8=1),Marqueur_Jalon,"")),"")</f>
        <v/>
      </c>
      <c r="AR8" s="24" t="str">
        <f>IFERROR(IF(LEN(Jalons[[#This Row],[Nombre d''heures]])=0,"",IF(AND(AR$5=$E8,$F8=1),Marqueur_Jalon,"")),"")</f>
        <v/>
      </c>
      <c r="AS8" s="24" t="str">
        <f>IFERROR(IF(LEN(Jalons[[#This Row],[Nombre d''heures]])=0,"",IF(AND(AS$5=$E8,$F8=1),Marqueur_Jalon,"")),"")</f>
        <v/>
      </c>
      <c r="AT8" s="24" t="str">
        <f>IFERROR(IF(LEN(Jalons[[#This Row],[Nombre d''heures]])=0,"",IF(AND(AT$5=$E8,$F8=1),Marqueur_Jalon,"")),"")</f>
        <v/>
      </c>
      <c r="AU8" s="24" t="str">
        <f>IFERROR(IF(LEN(Jalons[[#This Row],[Nombre d''heures]])=0,"",IF(AND(AU$5=$E8,$F8=1),Marqueur_Jalon,"")),"")</f>
        <v/>
      </c>
      <c r="AV8" s="24" t="str">
        <f>IFERROR(IF(LEN(Jalons[[#This Row],[Nombre d''heures]])=0,"",IF(AND(AV$5=$E8,$F8=1),Marqueur_Jalon,"")),"")</f>
        <v/>
      </c>
      <c r="AW8" s="24" t="str">
        <f>IFERROR(IF(LEN(Jalons[[#This Row],[Nombre d''heures]])=0,"",IF(AND(AW$5=$E8,$F8=1),Marqueur_Jalon,"")),"")</f>
        <v/>
      </c>
      <c r="AX8" s="24" t="str">
        <f>IFERROR(IF(LEN(Jalons[[#This Row],[Nombre d''heures]])=0,"",IF(AND(AX$5=$E8,$F8=1),Marqueur_Jalon,"")),"")</f>
        <v/>
      </c>
      <c r="AY8" s="24" t="str">
        <f>IFERROR(IF(LEN(Jalons[[#This Row],[Nombre d''heures]])=0,"",IF(AND(AY$5=$E8,$F8=1),Marqueur_Jalon,"")),"")</f>
        <v/>
      </c>
      <c r="AZ8" s="24" t="str">
        <f>IFERROR(IF(LEN(Jalons[[#This Row],[Nombre d''heures]])=0,"",IF(AND(AZ$5=$E8,$F8=1),Marqueur_Jalon,"")),"")</f>
        <v/>
      </c>
      <c r="BA8" s="24" t="str">
        <f>IFERROR(IF(LEN(Jalons[[#This Row],[Nombre d''heures]])=0,"",IF(AND(BA$5=$E8,$F8=1),Marqueur_Jalon,"")),"")</f>
        <v/>
      </c>
      <c r="BB8" s="24" t="str">
        <f>IFERROR(IF(LEN(Jalons[[#This Row],[Nombre d''heures]])=0,"",IF(AND(BB$5=$E8,$F8=1),Marqueur_Jalon,"")),"")</f>
        <v/>
      </c>
      <c r="BC8" s="24" t="str">
        <f>IFERROR(IF(LEN(Jalons[[#This Row],[Nombre d''heures]])=0,"",IF(AND(BC$5=$E8,$F8=1),Marqueur_Jalon,"")),"")</f>
        <v/>
      </c>
      <c r="BD8" s="24" t="str">
        <f>IFERROR(IF(LEN(Jalons[[#This Row],[Nombre d''heures]])=0,"",IF(AND(BD$5=$E8,$F8=1),Marqueur_Jalon,"")),"")</f>
        <v/>
      </c>
      <c r="BE8" s="24" t="str">
        <f>IFERROR(IF(LEN(Jalons[[#This Row],[Nombre d''heures]])=0,"",IF(AND(BE$5=$E8,$F8=1),Marqueur_Jalon,"")),"")</f>
        <v/>
      </c>
      <c r="BF8" s="24" t="str">
        <f>IFERROR(IF(LEN(Jalons[[#This Row],[Nombre d''heures]])=0,"",IF(AND(BF$5=$E8,$F8=1),Marqueur_Jalon,"")),"")</f>
        <v/>
      </c>
      <c r="BG8" s="24" t="str">
        <f>IFERROR(IF(LEN(Jalons[[#This Row],[Nombre d''heures]])=0,"",IF(AND(BG$5=$E8,$F8=1),Marqueur_Jalon,"")),"")</f>
        <v/>
      </c>
      <c r="BH8" s="24" t="str">
        <f>IFERROR(IF(LEN(Jalons[[#This Row],[Nombre d''heures]])=0,"",IF(AND(BH$5=$E8,$F8=1),Marqueur_Jalon,"")),"")</f>
        <v/>
      </c>
      <c r="BI8" s="24" t="str">
        <f>IFERROR(IF(LEN(Jalons[[#This Row],[Nombre d''heures]])=0,"",IF(AND(BI$5=$E8,$F8=1),Marqueur_Jalon,"")),"")</f>
        <v/>
      </c>
      <c r="BJ8" s="24" t="str">
        <f>IFERROR(IF(LEN(Jalons[[#This Row],[Nombre d''heures]])=0,"",IF(AND(BJ$5=$E8,$F8=1),Marqueur_Jalon,"")),"")</f>
        <v/>
      </c>
      <c r="BK8" s="24" t="str">
        <f>IFERROR(IF(LEN(Jalons[[#This Row],[Nombre d''heures]])=0,"",IF(AND(BK$5=$E8,$F8=1),Marqueur_Jalon,"")),"")</f>
        <v/>
      </c>
    </row>
    <row r="9" spans="1:63" s="2" customFormat="1" ht="30" customHeight="1" x14ac:dyDescent="0.35">
      <c r="A9" s="10"/>
      <c r="B9" s="26" t="s">
        <v>28</v>
      </c>
      <c r="C9" s="22"/>
      <c r="D9" s="19">
        <v>1</v>
      </c>
      <c r="E9" s="20">
        <v>44446</v>
      </c>
      <c r="F9" s="43">
        <v>1</v>
      </c>
      <c r="G9" s="15"/>
      <c r="H9" s="51" t="s">
        <v>33</v>
      </c>
      <c r="I9" s="24" t="str">
        <f ca="1">IFERROR(IF(LEN(Jalons[[#This Row],[Nombre d''heures]])=0,"",IF(AND(I$5=$E9,$F9=1),Marqueur_Jalon,"")),"")</f>
        <v/>
      </c>
      <c r="J9" s="24" t="str">
        <f ca="1">IFERROR(IF(LEN(Jalons[[#This Row],[Nombre d''heures]])=0,"",IF(AND(J$5=$E9,$F9=1),Marqueur_Jalon,"")),"")</f>
        <v/>
      </c>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2" customFormat="1" ht="30" customHeight="1" x14ac:dyDescent="0.35">
      <c r="A10" s="10"/>
      <c r="B10" s="26" t="s">
        <v>29</v>
      </c>
      <c r="C10" s="22"/>
      <c r="D10" s="19">
        <v>1</v>
      </c>
      <c r="E10" s="20">
        <v>44446</v>
      </c>
      <c r="F10" s="43">
        <v>1</v>
      </c>
      <c r="G10" s="15"/>
      <c r="H10" s="51" t="s">
        <v>33</v>
      </c>
      <c r="I10" s="24" t="str">
        <f ca="1">IFERROR(IF(LEN(Jalons[[#This Row],[Nombre d''heures]])=0,"",IF(AND(I$5=$E10,$F10=1),Marqueur_Jalon,"")),"")</f>
        <v/>
      </c>
      <c r="J10" s="24" t="str">
        <f ca="1">IFERROR(IF(LEN(Jalons[[#This Row],[Nombre d''heures]])=0,"",IF(AND(J$5=$E10,$F10=1),Marqueur_Jalon,"")),"")</f>
        <v/>
      </c>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row>
    <row r="11" spans="1:63" s="2" customFormat="1" ht="30" customHeight="1" x14ac:dyDescent="0.35">
      <c r="A11" s="9"/>
      <c r="B11" s="26" t="s">
        <v>30</v>
      </c>
      <c r="C11" s="22"/>
      <c r="D11" s="19">
        <v>0.6</v>
      </c>
      <c r="E11" s="20">
        <v>44447</v>
      </c>
      <c r="F11" s="43">
        <v>2</v>
      </c>
      <c r="G11" s="15"/>
      <c r="H11" s="24" t="str">
        <f ca="1">IFERROR(IF(LEN(Jalons[[#This Row],[Nombre d''heures]])=0,"",IF(AND(H$5=$E11,$F11=1),Marqueur_Jalon,"")),"")</f>
        <v/>
      </c>
      <c r="I11" s="24" t="str">
        <f ca="1">IFERROR(IF(LEN(Jalons[[#This Row],[Nombre d''heures]])=0,"",IF(AND(I$5=$E11,$F11=1),Marqueur_Jalon,"")),"")</f>
        <v/>
      </c>
      <c r="J11" s="24" t="str">
        <f ca="1">IFERROR(IF(LEN(Jalons[[#This Row],[Nombre d''heures]])=0,"",IF(AND(J$5=$E11,$F11=1),Marqueur_Jalon,"")),"")</f>
        <v/>
      </c>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row>
    <row r="12" spans="1:63" s="2" customFormat="1" ht="30" customHeight="1" x14ac:dyDescent="0.35">
      <c r="A12" s="9"/>
      <c r="B12" s="26" t="s">
        <v>31</v>
      </c>
      <c r="C12" s="22"/>
      <c r="D12" s="19">
        <v>0.3</v>
      </c>
      <c r="E12" s="20">
        <v>44458</v>
      </c>
      <c r="F12" s="43">
        <v>4</v>
      </c>
      <c r="G12" s="15"/>
      <c r="H12" s="24" t="str">
        <f ca="1">IFERROR(IF(LEN(Jalons[[#This Row],[Nombre d''heures]])=0,"",IF(AND(H$5=$E12,$F12=1),Marqueur_Jalon,"")),"")</f>
        <v/>
      </c>
      <c r="I12" s="24" t="str">
        <f ca="1">IFERROR(IF(LEN(Jalons[[#This Row],[Nombre d''heures]])=0,"",IF(AND(I$5=$E12,$F12=1),Marqueur_Jalon,"")),"")</f>
        <v/>
      </c>
      <c r="J12" s="24" t="str">
        <f ca="1">IFERROR(IF(LEN(Jalons[[#This Row],[Nombre d''heures]])=0,"",IF(AND(J$5=$E12,$F12=1),Marqueur_Jalon,"")),"")</f>
        <v/>
      </c>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row>
    <row r="13" spans="1:63" s="2" customFormat="1" ht="30" customHeight="1" x14ac:dyDescent="0.35">
      <c r="A13" s="9"/>
      <c r="B13" s="26" t="s">
        <v>32</v>
      </c>
      <c r="C13" s="22"/>
      <c r="D13" s="19">
        <v>0.7</v>
      </c>
      <c r="E13" s="20">
        <v>44453</v>
      </c>
      <c r="F13" s="43">
        <v>2</v>
      </c>
      <c r="G13" s="15"/>
      <c r="H13" s="24" t="str">
        <f ca="1">IFERROR(IF(LEN(Jalons[[#This Row],[Nombre d''heures]])=0,"",IF(AND(H$5=$E13,$F13=1),Marqueur_Jalon,"")),"")</f>
        <v/>
      </c>
      <c r="I13" s="24" t="str">
        <f ca="1">IFERROR(IF(LEN(Jalons[[#This Row],[Nombre d''heures]])=0,"",IF(AND(I$5=$E13,$F13=1),Marqueur_Jalon,"")),"")</f>
        <v/>
      </c>
      <c r="J13" s="24" t="str">
        <f ca="1">IFERROR(IF(LEN(Jalons[[#This Row],[Nombre d''heures]])=0,"",IF(AND(J$5=$E13,$F13=1),Marqueur_Jalon,"")),"")</f>
        <v/>
      </c>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row>
    <row r="14" spans="1:63" s="2" customFormat="1" ht="30" customHeight="1" x14ac:dyDescent="0.35">
      <c r="A14" s="10"/>
      <c r="B14" s="50" t="s">
        <v>35</v>
      </c>
      <c r="C14" s="22"/>
      <c r="D14" s="19"/>
      <c r="E14" s="20"/>
      <c r="F14" s="43"/>
      <c r="G14" s="15"/>
      <c r="H14" s="24" t="str">
        <f>IFERROR(IF(LEN(Jalons[[#This Row],[Nombre d''heures]])=0,"",IF(AND(H$5=$E26,$F26=1),Marqueur_Jalon,"")),"")</f>
        <v/>
      </c>
      <c r="I14" s="24" t="str">
        <f>IFERROR(IF(LEN(Jalons[[#This Row],[Nombre d''heures]])=0,"",IF(AND(I$5=$E26,$F26=1),Marqueur_Jalon,"")),"")</f>
        <v/>
      </c>
      <c r="J14" s="24" t="str">
        <f>IFERROR(IF(LEN(Jalons[[#This Row],[Nombre d''heures]])=0,"",IF(AND(J$5=$E26,$F26=1),Marqueur_Jalon,"")),"")</f>
        <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row>
    <row r="15" spans="1:63" s="2" customFormat="1" ht="30" customHeight="1" x14ac:dyDescent="0.35">
      <c r="A15" s="10"/>
      <c r="B15" s="26" t="s">
        <v>36</v>
      </c>
      <c r="C15" s="22"/>
      <c r="D15" s="19">
        <v>1</v>
      </c>
      <c r="E15" s="20">
        <v>44460</v>
      </c>
      <c r="F15" s="43">
        <v>8</v>
      </c>
      <c r="G15" s="15"/>
      <c r="H15" s="51"/>
      <c r="I15" s="51"/>
      <c r="J15" s="51"/>
      <c r="K15" s="51"/>
      <c r="L15" s="51"/>
      <c r="M15" s="51"/>
      <c r="N15" s="51"/>
      <c r="O15" s="51"/>
      <c r="P15" s="51"/>
      <c r="Q15" s="51"/>
      <c r="R15" s="51"/>
      <c r="S15" s="51"/>
      <c r="T15" s="51"/>
      <c r="U15" s="51"/>
      <c r="V15" s="51"/>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row>
    <row r="16" spans="1:63" s="2" customFormat="1" ht="30" customHeight="1" x14ac:dyDescent="0.35">
      <c r="A16" s="9"/>
      <c r="B16" s="26" t="s">
        <v>37</v>
      </c>
      <c r="C16" s="22"/>
      <c r="D16" s="19">
        <v>1</v>
      </c>
      <c r="E16" s="20">
        <v>44460</v>
      </c>
      <c r="F16" s="43">
        <v>1</v>
      </c>
      <c r="G16" s="15"/>
      <c r="H16" s="51"/>
      <c r="I16" s="51"/>
      <c r="J16" s="51"/>
      <c r="K16" s="51"/>
      <c r="L16" s="51"/>
      <c r="M16" s="51"/>
      <c r="N16" s="51"/>
      <c r="O16" s="51"/>
      <c r="P16" s="51"/>
      <c r="Q16" s="51"/>
      <c r="R16" s="51"/>
      <c r="S16" s="51"/>
      <c r="T16" s="51"/>
      <c r="U16" s="51"/>
      <c r="V16" s="51"/>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row>
    <row r="17" spans="1:63" s="2" customFormat="1" ht="30" customHeight="1" x14ac:dyDescent="0.35">
      <c r="A17" s="9"/>
      <c r="B17" s="26" t="s">
        <v>38</v>
      </c>
      <c r="C17" s="22"/>
      <c r="D17" s="19">
        <v>0</v>
      </c>
      <c r="E17" s="20">
        <v>44528</v>
      </c>
      <c r="F17" s="43">
        <v>1</v>
      </c>
      <c r="G17" s="15"/>
      <c r="H17" s="24" t="str">
        <f ca="1">IFERROR(IF(LEN(Jalons[[#This Row],[Nombre d''heures]])=0,"",IF(AND(H$5=$E29,$F29=1),Marqueur_Jalon,"")),"")</f>
        <v/>
      </c>
      <c r="I17" s="24" t="str">
        <f ca="1">IFERROR(IF(LEN(Jalons[[#This Row],[Nombre d''heures]])=0,"",IF(AND(I$5=$E29,$F29=1),Marqueur_Jalon,"")),"")</f>
        <v/>
      </c>
      <c r="J17" s="24" t="str">
        <f ca="1">IFERROR(IF(LEN(Jalons[[#This Row],[Nombre d''heures]])=0,"",IF(AND(J$5=$E29,$F29=1),Marqueur_Jalon,"")),"")</f>
        <v/>
      </c>
      <c r="K17" s="24"/>
      <c r="L17" s="24"/>
      <c r="M17" s="24"/>
      <c r="N17" s="24"/>
      <c r="O17" s="24"/>
      <c r="P17" s="24"/>
      <c r="Q17" s="24"/>
      <c r="R17" s="24"/>
      <c r="S17" s="24"/>
      <c r="T17" s="24"/>
      <c r="U17" s="24"/>
      <c r="V17" s="24"/>
      <c r="W17" s="24"/>
      <c r="X17" s="24"/>
      <c r="Y17" s="24"/>
      <c r="Z17" s="24"/>
      <c r="AA17" s="24"/>
      <c r="AB17" s="24"/>
      <c r="AC17" s="24"/>
      <c r="AD17" s="24"/>
      <c r="AE17" s="48"/>
      <c r="AF17" s="48"/>
      <c r="AG17" s="48"/>
      <c r="AH17" s="48"/>
      <c r="AI17" s="48"/>
      <c r="AJ17" s="48"/>
      <c r="AK17" s="48"/>
      <c r="AL17" s="48"/>
      <c r="AM17" s="48"/>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row>
    <row r="18" spans="1:63" s="2" customFormat="1" ht="30" customHeight="1" x14ac:dyDescent="0.35">
      <c r="A18" s="9"/>
      <c r="B18" s="26" t="s">
        <v>39</v>
      </c>
      <c r="C18" s="22"/>
      <c r="D18" s="19">
        <v>0</v>
      </c>
      <c r="E18" s="20">
        <v>44498</v>
      </c>
      <c r="F18" s="43">
        <v>1</v>
      </c>
      <c r="G18" s="15"/>
      <c r="H18" s="24" t="str">
        <f ca="1">IFERROR(IF(LEN(Jalons[[#This Row],[Nombre d''heures]])=0,"",IF(AND(H$5=$E30,$F30=1),Marqueur_Jalon,"")),"")</f>
        <v/>
      </c>
      <c r="I18" s="24" t="str">
        <f ca="1">IFERROR(IF(LEN(Jalons[[#This Row],[Nombre d''heures]])=0,"",IF(AND(I$5=$E30,$F30=1),Marqueur_Jalon,"")),"")</f>
        <v/>
      </c>
      <c r="J18" s="24" t="str">
        <f ca="1">IFERROR(IF(LEN(Jalons[[#This Row],[Nombre d''heures]])=0,"",IF(AND(J$5=$E30,$F30=1),Marqueur_Jalon,"")),"")</f>
        <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row>
    <row r="19" spans="1:63" s="2" customFormat="1" ht="30" customHeight="1" x14ac:dyDescent="0.35">
      <c r="A19" s="9"/>
      <c r="B19" s="26" t="s">
        <v>40</v>
      </c>
      <c r="C19" s="22"/>
      <c r="D19" s="19">
        <v>1</v>
      </c>
      <c r="E19" s="20">
        <v>44461</v>
      </c>
      <c r="F19" s="43" t="s">
        <v>74</v>
      </c>
      <c r="G19" s="15"/>
      <c r="H19" s="51"/>
      <c r="I19" s="51"/>
      <c r="J19" s="51"/>
      <c r="K19" s="51"/>
      <c r="L19" s="51"/>
      <c r="M19" s="51"/>
      <c r="N19" s="51"/>
      <c r="O19" s="51"/>
      <c r="P19" s="51"/>
      <c r="Q19" s="51"/>
      <c r="R19" s="51"/>
      <c r="S19" s="51"/>
      <c r="T19" s="51"/>
      <c r="U19" s="51"/>
      <c r="V19" s="51"/>
      <c r="W19" s="51"/>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row>
    <row r="20" spans="1:63" s="2" customFormat="1" ht="30" customHeight="1" x14ac:dyDescent="0.35">
      <c r="A20" s="9"/>
      <c r="B20" s="27" t="s">
        <v>41</v>
      </c>
      <c r="C20" s="22"/>
      <c r="D20" s="19">
        <v>0</v>
      </c>
      <c r="E20" s="20">
        <v>44545</v>
      </c>
      <c r="F20" s="43">
        <v>1</v>
      </c>
      <c r="G20" s="15"/>
      <c r="H20" s="24" t="str">
        <f ca="1">IFERROR(IF(LEN(Jalons[[#This Row],[Nombre d''heures]])=0,"",IF(AND(H$5=$E14,$F14=1),Marqueur_Jalon,"")),"")</f>
        <v/>
      </c>
      <c r="I20" s="24" t="str">
        <f ca="1">IFERROR(IF(LEN(Jalons[[#This Row],[Nombre d''heures]])=0,"",IF(AND(I$5=$E14,$F14=1),Marqueur_Jalon,"")),"")</f>
        <v/>
      </c>
      <c r="J20" s="24" t="str">
        <f ca="1">IFERROR(IF(LEN(Jalons[[#This Row],[Nombre d''heures]])=0,"",IF(AND(J$5=$E14,$F14=1),Marqueur_Jalon,"")),"")</f>
        <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row>
    <row r="21" spans="1:63" s="2" customFormat="1" ht="30" customHeight="1" x14ac:dyDescent="0.35">
      <c r="A21" s="9"/>
      <c r="B21" s="26" t="s">
        <v>42</v>
      </c>
      <c r="C21" s="22"/>
      <c r="D21" s="19">
        <v>0</v>
      </c>
      <c r="E21" s="20">
        <v>44545</v>
      </c>
      <c r="F21" s="43">
        <v>1</v>
      </c>
      <c r="G21" s="15"/>
      <c r="H21" s="24" t="str">
        <f ca="1">IFERROR(IF(LEN(Jalons[[#This Row],[Nombre d''heures]])=0,"",IF(AND(H$5=$E15,$F15=1),Marqueur_Jalon,"")),"")</f>
        <v/>
      </c>
      <c r="I21" s="24" t="str">
        <f ca="1">IFERROR(IF(LEN(Jalons[[#This Row],[Nombre d''heures]])=0,"",IF(AND(I$5=$E15,$F15=1),Marqueur_Jalon,"")),"")</f>
        <v/>
      </c>
      <c r="J21" s="24" t="str">
        <f ca="1">IFERROR(IF(LEN(Jalons[[#This Row],[Nombre d''heures]])=0,"",IF(AND(J$5=$E15,$F15=1),Marqueur_Jalon,"")),"")</f>
        <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row>
    <row r="22" spans="1:63" s="2" customFormat="1" ht="30" customHeight="1" x14ac:dyDescent="0.35">
      <c r="A22" s="9"/>
      <c r="B22" s="49" t="s">
        <v>43</v>
      </c>
      <c r="C22" s="22"/>
      <c r="D22" s="19"/>
      <c r="E22" s="20"/>
      <c r="F22" s="43"/>
      <c r="G22" s="15"/>
      <c r="H22" s="24" t="str">
        <f>IFERROR(IF(LEN(Jalons[[#This Row],[Nombre d''heures]])=0,"",IF(AND(H$5=$E16,$F16=1),Marqueur_Jalon,"")),"")</f>
        <v/>
      </c>
      <c r="I22" s="24" t="str">
        <f>IFERROR(IF(LEN(Jalons[[#This Row],[Nombre d''heures]])=0,"",IF(AND(I$5=$E16,$F16=1),Marqueur_Jalon,"")),"")</f>
        <v/>
      </c>
      <c r="J22" s="24" t="str">
        <f>IFERROR(IF(LEN(Jalons[[#This Row],[Nombre d''heures]])=0,"",IF(AND(J$5=$E16,$F16=1),Marqueur_Jalon,"")),"")</f>
        <v/>
      </c>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row>
    <row r="23" spans="1:63" s="2" customFormat="1" ht="30" customHeight="1" x14ac:dyDescent="0.35">
      <c r="A23" s="9"/>
      <c r="B23" s="26" t="s">
        <v>44</v>
      </c>
      <c r="C23" s="22"/>
      <c r="D23" s="19">
        <v>1</v>
      </c>
      <c r="E23" s="20">
        <v>44467</v>
      </c>
      <c r="F23" s="43">
        <v>1</v>
      </c>
      <c r="G23" s="15"/>
      <c r="H23" s="51"/>
      <c r="I23" s="51"/>
      <c r="J23" s="51"/>
      <c r="K23" s="51"/>
      <c r="L23" s="51"/>
      <c r="M23" s="51"/>
      <c r="N23" s="51"/>
      <c r="O23" s="51"/>
      <c r="P23" s="51"/>
      <c r="Q23" s="51"/>
      <c r="R23" s="51"/>
      <c r="S23" s="51"/>
      <c r="T23" s="51"/>
      <c r="U23" s="51"/>
      <c r="V23" s="51"/>
      <c r="W23" s="51"/>
      <c r="X23" s="51"/>
      <c r="Y23" s="51"/>
      <c r="Z23" s="51"/>
      <c r="AA23" s="51"/>
      <c r="AB23" s="51"/>
      <c r="AC23" s="51"/>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row>
    <row r="24" spans="1:63" s="2" customFormat="1" ht="30" customHeight="1" x14ac:dyDescent="0.35">
      <c r="A24" s="9"/>
      <c r="B24" s="26" t="s">
        <v>45</v>
      </c>
      <c r="C24" s="22"/>
      <c r="D24" s="19">
        <v>0</v>
      </c>
      <c r="E24" s="20">
        <v>44496</v>
      </c>
      <c r="F24" s="43">
        <v>2</v>
      </c>
      <c r="G24" s="15"/>
      <c r="H24" s="24" t="str">
        <f ca="1">IFERROR(IF(LEN(Jalons[[#This Row],[Nombre d''heures]])=0,"",IF(AND(H$5=$E18,$F18=1),Marqueur_Jalon,"")),"")</f>
        <v/>
      </c>
      <c r="I24" s="24" t="str">
        <f ca="1">IFERROR(IF(LEN(Jalons[[#This Row],[Nombre d''heures]])=0,"",IF(AND(I$5=$E18,$F18=1),Marqueur_Jalon,"")),"")</f>
        <v/>
      </c>
      <c r="J24" s="24" t="str">
        <f ca="1">IFERROR(IF(LEN(Jalons[[#This Row],[Nombre d''heures]])=0,"",IF(AND(J$5=$E18,$F18=1),Marqueur_Jalon,"")),"")</f>
        <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row>
    <row r="25" spans="1:63" s="2" customFormat="1" ht="30" customHeight="1" x14ac:dyDescent="0.35">
      <c r="A25" s="9"/>
      <c r="B25" s="26" t="s">
        <v>46</v>
      </c>
      <c r="C25" s="22"/>
      <c r="D25" s="19">
        <v>0</v>
      </c>
      <c r="E25" s="20">
        <v>44497</v>
      </c>
      <c r="F25" s="43">
        <v>1</v>
      </c>
      <c r="G25" s="15"/>
      <c r="H25" s="24" t="str">
        <f ca="1">IFERROR(IF(LEN(Jalons[[#This Row],[Nombre d''heures]])=0,"",IF(AND(H$5=$E19,$F19=1),Marqueur_Jalon,"")),"")</f>
        <v/>
      </c>
      <c r="I25" s="24" t="str">
        <f ca="1">IFERROR(IF(LEN(Jalons[[#This Row],[Nombre d''heures]])=0,"",IF(AND(I$5=$E19,$F19=1),Marqueur_Jalon,"")),"")</f>
        <v/>
      </c>
      <c r="J25" s="24" t="str">
        <f ca="1">IFERROR(IF(LEN(Jalons[[#This Row],[Nombre d''heures]])=0,"",IF(AND(J$5=$E19,$F19=1),Marqueur_Jalon,"")),"")</f>
        <v/>
      </c>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row>
    <row r="26" spans="1:63" s="2" customFormat="1" ht="30" customHeight="1" x14ac:dyDescent="0.35">
      <c r="A26" s="9"/>
      <c r="B26" s="50" t="s">
        <v>72</v>
      </c>
      <c r="C26" s="22"/>
      <c r="D26" s="19"/>
      <c r="E26" s="20"/>
      <c r="F26" s="43"/>
      <c r="G26" s="15"/>
      <c r="H26" s="24" t="str">
        <f>IFERROR(IF(LEN(Jalons[[#This Row],[Nombre d''heures]])=0,"",IF(AND(H$5=$E20,$F20=1),Marqueur_Jalon,"")),"")</f>
        <v/>
      </c>
      <c r="I26" s="24" t="str">
        <f>IFERROR(IF(LEN(Jalons[[#This Row],[Nombre d''heures]])=0,"",IF(AND(I$5=$E20,$F20=1),Marqueur_Jalon,"")),"")</f>
        <v/>
      </c>
      <c r="J26" s="24" t="str">
        <f>IFERROR(IF(LEN(Jalons[[#This Row],[Nombre d''heures]])=0,"",IF(AND(J$5=$E20,$F20=1),Marqueur_Jalon,"")),"")</f>
        <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row>
    <row r="27" spans="1:63" s="2" customFormat="1" ht="30" customHeight="1" x14ac:dyDescent="0.35">
      <c r="A27" s="9"/>
      <c r="B27" s="26" t="s">
        <v>47</v>
      </c>
      <c r="C27" s="22"/>
      <c r="D27" s="19">
        <v>1</v>
      </c>
      <c r="E27" s="20">
        <v>44474</v>
      </c>
      <c r="F27" s="43">
        <v>1</v>
      </c>
      <c r="G27" s="15"/>
      <c r="H27" s="51" t="str">
        <f ca="1">IFERROR(IF(LEN(Jalons[[#This Row],[Nombre d''heures]])=0,"",IF(AND(H$5=$E21,$F21=1),Marqueur_Jalon,"")),"")</f>
        <v/>
      </c>
      <c r="I27" s="51" t="str">
        <f ca="1">IFERROR(IF(LEN(Jalons[[#This Row],[Nombre d''heures]])=0,"",IF(AND(I$5=$E21,$F21=1),Marqueur_Jalon,"")),"")</f>
        <v/>
      </c>
      <c r="J27" s="51" t="str">
        <f ca="1">IFERROR(IF(LEN(Jalons[[#This Row],[Nombre d''heures]])=0,"",IF(AND(J$5=$E21,$F21=1),Marqueur_Jalon,"")),"")</f>
        <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row>
    <row r="28" spans="1:63" s="2" customFormat="1" ht="30" customHeight="1" x14ac:dyDescent="0.35">
      <c r="A28" s="9"/>
      <c r="B28" s="26" t="s">
        <v>48</v>
      </c>
      <c r="C28" s="22"/>
      <c r="D28" s="19">
        <v>0</v>
      </c>
      <c r="E28" s="20">
        <v>44481</v>
      </c>
      <c r="F28" s="43">
        <v>2</v>
      </c>
      <c r="G28" s="15"/>
      <c r="H28" s="24" t="str">
        <f ca="1">IFERROR(IF(LEN(Jalons[[#This Row],[Nombre d''heures]])=0,"",IF(AND(H$5=$E22,$F22=1),Marqueur_Jalon,"")),"")</f>
        <v/>
      </c>
      <c r="I28" s="24" t="str">
        <f ca="1">IFERROR(IF(LEN(Jalons[[#This Row],[Nombre d''heures]])=0,"",IF(AND(I$5=$E22,$F22=1),Marqueur_Jalon,"")),"")</f>
        <v/>
      </c>
      <c r="J28" s="24" t="str">
        <f ca="1">IFERROR(IF(LEN(Jalons[[#This Row],[Nombre d''heures]])=0,"",IF(AND(J$5=$E22,$F22=1),Marqueur_Jalon,"")),"")</f>
        <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row>
    <row r="29" spans="1:63" s="2" customFormat="1" ht="30" customHeight="1" x14ac:dyDescent="0.35">
      <c r="A29" s="9"/>
      <c r="B29" s="26" t="s">
        <v>49</v>
      </c>
      <c r="C29" s="22"/>
      <c r="D29" s="19">
        <v>0</v>
      </c>
      <c r="E29" s="20">
        <v>44481</v>
      </c>
      <c r="F29" s="43">
        <v>2</v>
      </c>
      <c r="G29" s="15"/>
      <c r="H29" s="24" t="str">
        <f ca="1">IFERROR(IF(LEN(Jalons[[#This Row],[Nombre d''heures]])=0,"",IF(AND(H$5=$E23,$F23=1),Marqueur_Jalon,"")),"")</f>
        <v/>
      </c>
      <c r="I29" s="24" t="str">
        <f ca="1">IFERROR(IF(LEN(Jalons[[#This Row],[Nombre d''heures]])=0,"",IF(AND(I$5=$E23,$F23=1),Marqueur_Jalon,"")),"")</f>
        <v/>
      </c>
      <c r="J29" s="24" t="str">
        <f ca="1">IFERROR(IF(LEN(Jalons[[#This Row],[Nombre d''heures]])=0,"",IF(AND(J$5=$E23,$F23=1),Marqueur_Jalon,"")),"")</f>
        <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row>
    <row r="30" spans="1:63" s="2" customFormat="1" ht="30" customHeight="1" x14ac:dyDescent="0.35">
      <c r="A30" s="9"/>
      <c r="B30" s="26" t="s">
        <v>50</v>
      </c>
      <c r="C30" s="22" t="s">
        <v>75</v>
      </c>
      <c r="D30" s="19">
        <v>0</v>
      </c>
      <c r="E30" s="20">
        <v>44481</v>
      </c>
      <c r="F30" s="43">
        <v>1</v>
      </c>
      <c r="G30" s="15"/>
      <c r="H30" s="24" t="str">
        <f ca="1">IFERROR(IF(LEN(Jalons[[#This Row],[Nombre d''heures]])=0,"",IF(AND(H$5=$E24,$F24=1),Marqueur_Jalon,"")),"")</f>
        <v/>
      </c>
      <c r="I30" s="24" t="str">
        <f ca="1">IFERROR(IF(LEN(Jalons[[#This Row],[Nombre d''heures]])=0,"",IF(AND(I$5=$E24,$F24=1),Marqueur_Jalon,"")),"")</f>
        <v/>
      </c>
      <c r="J30" s="24" t="str">
        <f ca="1">IFERROR(IF(LEN(Jalons[[#This Row],[Nombre d''heures]])=0,"",IF(AND(J$5=$E24,$F24=1),Marqueur_Jalon,"")),"")</f>
        <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row>
    <row r="31" spans="1:63" s="2" customFormat="1" ht="30" customHeight="1" x14ac:dyDescent="0.35">
      <c r="A31" s="9"/>
      <c r="B31" s="50" t="s">
        <v>21</v>
      </c>
      <c r="C31" s="22" t="s">
        <v>22</v>
      </c>
      <c r="D31" s="19"/>
      <c r="E31" s="20"/>
      <c r="F31" s="43"/>
      <c r="G31" s="15"/>
      <c r="H31" s="24" t="str">
        <f>IFERROR(IF(LEN(Jalons[[#This Row],[Nombre d''heures]])=0,"",IF(AND(H$5=$E25,$F25=1),Marqueur_Jalon,"")),"")</f>
        <v/>
      </c>
      <c r="I31" s="24" t="str">
        <f>IFERROR(IF(LEN(Jalons[[#This Row],[Nombre d''heures]])=0,"",IF(AND(I$5=$E25,$F25=1),Marqueur_Jalon,"")),"")</f>
        <v/>
      </c>
      <c r="J31" s="24" t="str">
        <f>IFERROR(IF(LEN(Jalons[[#This Row],[Nombre d''heures]])=0,"",IF(AND(J$5=$E25,$F25=1),Marqueur_Jalon,"")),"")</f>
        <v/>
      </c>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row>
    <row r="32" spans="1:63" s="2" customFormat="1" ht="30" customHeight="1" x14ac:dyDescent="0.35">
      <c r="A32" s="9" t="s">
        <v>8</v>
      </c>
      <c r="B32" s="26" t="s">
        <v>23</v>
      </c>
      <c r="C32" s="22"/>
      <c r="D32" s="19">
        <v>1</v>
      </c>
      <c r="E32" s="20">
        <v>44474</v>
      </c>
      <c r="F32" s="43">
        <v>1</v>
      </c>
      <c r="G32" s="15"/>
      <c r="H32" s="51" t="str">
        <f ca="1">IFERROR(IF(LEN(Jalons[[#This Row],[Nombre d''heures]])=0,"",IF(AND(H$5=$E32,$F32=1),Marqueur_Jalon,"")),"")</f>
        <v/>
      </c>
      <c r="I32" s="51" t="str">
        <f ca="1">IFERROR(IF(LEN(Jalons[[#This Row],[Nombre d''heures]])=0,"",IF(AND(I$5=$E32,$F32=1),Marqueur_Jalon,"")),"")</f>
        <v/>
      </c>
      <c r="J32" s="51" t="str">
        <f ca="1">IFERROR(IF(LEN(Jalons[[#This Row],[Nombre d''heures]])=0,"",IF(AND(J$5=$E32,$F32=1),Marqueur_Jalon,"")),"")</f>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row>
    <row r="33" spans="1:63" s="2" customFormat="1" ht="30" customHeight="1" thickBot="1" x14ac:dyDescent="0.4">
      <c r="A33" s="10" t="s">
        <v>9</v>
      </c>
      <c r="B33" s="26" t="s">
        <v>24</v>
      </c>
      <c r="C33" s="22"/>
      <c r="D33" s="19">
        <v>0</v>
      </c>
      <c r="E33" s="20">
        <v>44495</v>
      </c>
      <c r="F33" s="43">
        <v>2</v>
      </c>
      <c r="G33" s="25"/>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row>
    <row r="34" spans="1:63" ht="30" customHeight="1" x14ac:dyDescent="0.35">
      <c r="B34" s="26" t="s">
        <v>25</v>
      </c>
      <c r="C34" s="22"/>
      <c r="D34" s="19">
        <v>1</v>
      </c>
      <c r="E34" s="20">
        <v>44488</v>
      </c>
      <c r="F34" s="43">
        <v>2</v>
      </c>
      <c r="G34" s="51" t="str">
        <f>IFERROR(IF(LEN(Jalons[[#This Row],[Nombre d''heures]])=0,"",IF(AND(G$5=$E28,$F28=1),Marqueur_Jalon,"")),"")</f>
        <v/>
      </c>
      <c r="H34" s="51" t="str">
        <f ca="1">IFERROR(IF(LEN(Jalons[[#This Row],[Nombre d''heures]])=0,"",IF(AND(H$5=$E28,$F28=1),Marqueur_Jalon,"")),"")</f>
        <v/>
      </c>
      <c r="I34" s="51" t="str">
        <f ca="1">IFERROR(IF(LEN(Jalons[[#This Row],[Nombre d''heures]])=0,"",IF(AND(I$5=$E28,$F28=1),Marqueur_Jalon,"")),"")</f>
        <v/>
      </c>
      <c r="J34" s="51" t="str">
        <f ca="1">IFERROR(IF(LEN(Jalons[[#This Row],[Nombre d''heures]])=0,"",IF(AND(J$5=$E28,$F28=1),Marqueur_Jalon,"")),"")</f>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24"/>
      <c r="AZ34" s="24"/>
      <c r="BA34" s="24"/>
      <c r="BB34" s="24"/>
      <c r="BC34" s="24"/>
      <c r="BD34" s="24"/>
      <c r="BE34" s="24"/>
      <c r="BF34" s="24"/>
      <c r="BG34" s="24"/>
      <c r="BH34" s="24"/>
      <c r="BI34" s="24"/>
      <c r="BJ34" s="24"/>
      <c r="BK34" s="24"/>
    </row>
    <row r="35" spans="1:63" ht="30" customHeight="1" x14ac:dyDescent="0.35">
      <c r="B35" s="26" t="s">
        <v>26</v>
      </c>
      <c r="C35" s="22"/>
      <c r="D35" s="19">
        <v>0</v>
      </c>
      <c r="E35" s="20">
        <v>44495</v>
      </c>
      <c r="F35" s="43">
        <v>1</v>
      </c>
      <c r="G35" s="24" t="str">
        <f>IFERROR(IF(LEN(Jalons[[#This Row],[Nombre d''heures]])=0,"",IF(AND(G$5=$E29,$F29=1),Marqueur_Jalon,"")),"")</f>
        <v/>
      </c>
      <c r="H35" s="24" t="str">
        <f ca="1">IFERROR(IF(LEN(Jalons[[#This Row],[Nombre d''heures]])=0,"",IF(AND(H$5=$E29,$F29=1),Marqueur_Jalon,"")),"")</f>
        <v/>
      </c>
      <c r="I35" s="24" t="str">
        <f ca="1">IFERROR(IF(LEN(Jalons[[#This Row],[Nombre d''heures]])=0,"",IF(AND(I$5=$E29,$F29=1),Marqueur_Jalon,"")),"")</f>
        <v/>
      </c>
      <c r="J35" s="24" t="str">
        <f ca="1">IFERROR(IF(LEN(Jalons[[#This Row],[Nombre d''heures]])=0,"",IF(AND(J$5=$E29,$F29=1),Marqueur_Jalon,"")),"")</f>
        <v/>
      </c>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row>
    <row r="36" spans="1:63" ht="30" customHeight="1" x14ac:dyDescent="0.35">
      <c r="B36" s="26" t="s">
        <v>27</v>
      </c>
      <c r="C36" s="22"/>
      <c r="D36" s="19">
        <v>0</v>
      </c>
      <c r="E36" s="20">
        <v>44495</v>
      </c>
      <c r="F36" s="43">
        <v>2</v>
      </c>
      <c r="G36" s="24" t="str">
        <f>IFERROR(IF(LEN(Jalons[[#This Row],[Nombre d''heures]])=0,"",IF(AND(G$5=$E30,$F30=1),Marqueur_Jalon,"")),"")</f>
        <v/>
      </c>
      <c r="H36" s="24" t="str">
        <f ca="1">IFERROR(IF(LEN(Jalons[[#This Row],[Nombre d''heures]])=0,"",IF(AND(H$5=$E30,$F30=1),Marqueur_Jalon,"")),"")</f>
        <v/>
      </c>
      <c r="I36" s="24" t="str">
        <f ca="1">IFERROR(IF(LEN(Jalons[[#This Row],[Nombre d''heures]])=0,"",IF(AND(I$5=$E30,$F30=1),Marqueur_Jalon,"")),"")</f>
        <v/>
      </c>
      <c r="J36" s="24" t="str">
        <f ca="1">IFERROR(IF(LEN(Jalons[[#This Row],[Nombre d''heures]])=0,"",IF(AND(J$5=$E30,$F30=1),Marqueur_Jalon,"")),"")</f>
        <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row>
    <row r="37" spans="1:63" ht="30" customHeight="1" x14ac:dyDescent="0.35">
      <c r="B37" s="49" t="s">
        <v>51</v>
      </c>
      <c r="C37" s="22" t="s">
        <v>68</v>
      </c>
      <c r="D37" s="19"/>
      <c r="E37" s="20"/>
      <c r="F37" s="43"/>
      <c r="G37" s="24" t="str">
        <f>IFERROR(IF(LEN(Jalons[[#This Row],[Nombre d''heures]])=0,"",IF(AND(G$5=$E37,$F37=1),Marqueur_Jalon,"")),"")</f>
        <v/>
      </c>
      <c r="H37" s="24" t="str">
        <f>IFERROR(IF(LEN(Jalons[[#This Row],[Nombre d''heures]])=0,"",IF(AND(H$5=$E37,$F37=1),Marqueur_Jalon,"")),"")</f>
        <v/>
      </c>
      <c r="I37" s="24" t="str">
        <f>IFERROR(IF(LEN(Jalons[[#This Row],[Nombre d''heures]])=0,"",IF(AND(I$5=$E37,$F37=1),Marqueur_Jalon,"")),"")</f>
        <v/>
      </c>
      <c r="J37" s="24" t="str">
        <f>IFERROR(IF(LEN(Jalons[[#This Row],[Nombre d''heures]])=0,"",IF(AND(J$5=$E37,$F37=1),Marqueur_Jalon,"")),"")</f>
        <v/>
      </c>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row>
    <row r="38" spans="1:63" ht="30" customHeight="1" thickBot="1" x14ac:dyDescent="0.4">
      <c r="B38" s="27" t="s">
        <v>52</v>
      </c>
      <c r="C38" s="22"/>
      <c r="D38" s="19">
        <v>0</v>
      </c>
      <c r="E38" s="20">
        <v>44495</v>
      </c>
      <c r="F38" s="43">
        <v>1</v>
      </c>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row>
    <row r="39" spans="1:63" ht="30" customHeight="1" x14ac:dyDescent="0.35">
      <c r="B39" s="26" t="s">
        <v>53</v>
      </c>
      <c r="C39" s="22"/>
      <c r="D39" s="19">
        <v>0</v>
      </c>
      <c r="E39" s="20">
        <v>44495</v>
      </c>
      <c r="F39" s="43">
        <v>1</v>
      </c>
      <c r="G39" s="24" t="str">
        <f>IFERROR(IF(LEN(Jalons[[#This Row],[Nombre d''heures]])=0,"",IF(AND(G$5=$E33,$F33=1),Marqueur_Jalon,"")),"")</f>
        <v/>
      </c>
      <c r="H39" s="24" t="str">
        <f ca="1">IFERROR(IF(LEN(Jalons[[#This Row],[Nombre d''heures]])=0,"",IF(AND(H$5=$E33,$F33=1),Marqueur_Jalon,"")),"")</f>
        <v/>
      </c>
      <c r="I39" s="24" t="str">
        <f ca="1">IFERROR(IF(LEN(Jalons[[#This Row],[Nombre d''heures]])=0,"",IF(AND(I$5=$E33,$F33=1),Marqueur_Jalon,"")),"")</f>
        <v/>
      </c>
      <c r="J39" s="24" t="str">
        <f ca="1">IFERROR(IF(LEN(Jalons[[#This Row],[Nombre d''heures]])=0,"",IF(AND(J$5=$E33,$F33=1),Marqueur_Jalon,"")),"")</f>
        <v/>
      </c>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row>
    <row r="40" spans="1:63" ht="30" customHeight="1" thickBot="1" x14ac:dyDescent="0.4">
      <c r="B40" s="26" t="s">
        <v>54</v>
      </c>
      <c r="C40" s="22"/>
      <c r="D40" s="19">
        <v>1</v>
      </c>
      <c r="E40" s="20">
        <v>44488</v>
      </c>
      <c r="F40" s="43">
        <v>2</v>
      </c>
      <c r="G40" s="51" t="str">
        <f>IFERROR(IF(LEN(Jalons[[#This Row],[Nombre d''heures]])=0,"",IF(AND(G$5=$E34,$F34=1),Marqueur_Jalon,"")),"")</f>
        <v/>
      </c>
      <c r="H40" s="51" t="str">
        <f ca="1">IFERROR(IF(LEN(Jalons[[#This Row],[Nombre d''heures]])=0,"",IF(AND(H$5=$E34,$F34=1),Marqueur_Jalon,"")),"")</f>
        <v/>
      </c>
      <c r="I40" s="51" t="str">
        <f ca="1">IFERROR(IF(LEN(Jalons[[#This Row],[Nombre d''heures]])=0,"",IF(AND(I$5=$E34,$F34=1),Marqueur_Jalon,"")),"")</f>
        <v/>
      </c>
      <c r="J40" s="51" t="str">
        <f ca="1">IFERROR(IF(LEN(Jalons[[#This Row],[Nombre d''heures]])=0,"",IF(AND(J$5=$E34,$F34=1),Marqueur_Jalon,"")),"")</f>
        <v/>
      </c>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24"/>
      <c r="AZ40" s="24"/>
      <c r="BA40" s="24"/>
      <c r="BB40" s="24"/>
      <c r="BC40" s="24"/>
      <c r="BD40" s="24"/>
      <c r="BE40" s="24"/>
      <c r="BF40" s="24"/>
      <c r="BG40" s="24"/>
      <c r="BH40" s="23"/>
      <c r="BI40" s="23"/>
      <c r="BJ40" s="23"/>
      <c r="BK40" s="23"/>
    </row>
    <row r="41" spans="1:63" ht="30" customHeight="1" x14ac:dyDescent="0.35">
      <c r="B41" s="26" t="s">
        <v>55</v>
      </c>
      <c r="C41" s="22"/>
      <c r="D41" s="19">
        <v>0</v>
      </c>
      <c r="E41" s="20">
        <v>44502</v>
      </c>
      <c r="F41" s="43">
        <v>4</v>
      </c>
      <c r="G41" s="24" t="str">
        <f>IFERROR(IF(LEN(Jalons[[#This Row],[Nombre d''heures]])=0,"",IF(AND(G$5=$E35,$F35=1),Marqueur_Jalon,"")),"")</f>
        <v/>
      </c>
      <c r="H41" s="24" t="str">
        <f ca="1">IFERROR(IF(LEN(Jalons[[#This Row],[Nombre d''heures]])=0,"",IF(AND(H$5=$E35,$F35=1),Marqueur_Jalon,"")),"")</f>
        <v/>
      </c>
      <c r="I41" s="24" t="str">
        <f ca="1">IFERROR(IF(LEN(Jalons[[#This Row],[Nombre d''heures]])=0,"",IF(AND(I$5=$E35,$F35=1),Marqueur_Jalon,"")),"")</f>
        <v/>
      </c>
      <c r="J41" s="24" t="str">
        <f ca="1">IFERROR(IF(LEN(Jalons[[#This Row],[Nombre d''heures]])=0,"",IF(AND(J$5=$E35,$F35=1),Marqueur_Jalon,"")),"")</f>
        <v/>
      </c>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row>
    <row r="42" spans="1:63" ht="30" customHeight="1" x14ac:dyDescent="0.35">
      <c r="B42" s="26" t="s">
        <v>56</v>
      </c>
      <c r="C42" s="22"/>
      <c r="D42" s="19">
        <v>0</v>
      </c>
      <c r="E42" s="20">
        <v>44502</v>
      </c>
      <c r="F42" s="43">
        <v>2</v>
      </c>
      <c r="G42" s="24" t="str">
        <f>IFERROR(IF(LEN(Jalons[[#This Row],[Nombre d''heures]])=0,"",IF(AND(G$5=$E42,$F42=1),Marqueur_Jalon,"")),"")</f>
        <v/>
      </c>
      <c r="H42" s="24" t="str">
        <f ca="1">IFERROR(IF(LEN(Jalons[[#This Row],[Nombre d''heures]])=0,"",IF(AND(H$5=$E42,$F42=1),Marqueur_Jalon,"")),"")</f>
        <v/>
      </c>
      <c r="I42" s="24" t="str">
        <f ca="1">IFERROR(IF(LEN(Jalons[[#This Row],[Nombre d''heures]])=0,"",IF(AND(I$5=$E42,$F42=1),Marqueur_Jalon,"")),"")</f>
        <v/>
      </c>
      <c r="J42" s="24" t="str">
        <f ca="1">IFERROR(IF(LEN(Jalons[[#This Row],[Nombre d''heures]])=0,"",IF(AND(J$5=$E42,$F42=1),Marqueur_Jalon,"")),"")</f>
        <v/>
      </c>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row>
    <row r="43" spans="1:63" ht="30" customHeight="1" thickBot="1" x14ac:dyDescent="0.4">
      <c r="B43" s="26" t="s">
        <v>57</v>
      </c>
      <c r="C43" s="22"/>
      <c r="D43" s="19">
        <v>0</v>
      </c>
      <c r="E43" s="20">
        <v>44509</v>
      </c>
      <c r="F43" s="43">
        <v>4</v>
      </c>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4"/>
      <c r="BI43" s="24"/>
      <c r="BJ43" s="24"/>
      <c r="BK43" s="24"/>
    </row>
    <row r="44" spans="1:63" ht="30" customHeight="1" x14ac:dyDescent="0.35">
      <c r="B44" s="49" t="s">
        <v>63</v>
      </c>
      <c r="C44" s="22" t="s">
        <v>69</v>
      </c>
      <c r="D44" s="19"/>
      <c r="E44" s="20"/>
      <c r="F44" s="43"/>
      <c r="G44" s="24" t="str">
        <f>IFERROR(IF(LEN(Jalons[[#This Row],[Nombre d''heures]])=0,"",IF(AND(G$5=$E38,$F38=1),Marqueur_Jalon,"")),"")</f>
        <v/>
      </c>
      <c r="H44" s="24" t="str">
        <f>IFERROR(IF(LEN(Jalons[[#This Row],[Nombre d''heures]])=0,"",IF(AND(H$5=$E38,$F38=1),Marqueur_Jalon,"")),"")</f>
        <v/>
      </c>
      <c r="I44" s="24" t="str">
        <f>IFERROR(IF(LEN(Jalons[[#This Row],[Nombre d''heures]])=0,"",IF(AND(I$5=$E38,$F38=1),Marqueur_Jalon,"")),"")</f>
        <v/>
      </c>
      <c r="J44" s="24" t="str">
        <f>IFERROR(IF(LEN(Jalons[[#This Row],[Nombre d''heures]])=0,"",IF(AND(J$5=$E38,$F38=1),Marqueur_Jalon,"")),"")</f>
        <v/>
      </c>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row>
    <row r="45" spans="1:63" ht="30" customHeight="1" thickBot="1" x14ac:dyDescent="0.4">
      <c r="B45" s="27" t="s">
        <v>56</v>
      </c>
      <c r="C45" s="22"/>
      <c r="D45" s="19">
        <v>0</v>
      </c>
      <c r="E45" s="20">
        <v>44509</v>
      </c>
      <c r="F45" s="43">
        <v>2</v>
      </c>
      <c r="G45" s="24" t="str">
        <f>IFERROR(IF(LEN(Jalons[[#This Row],[Nombre d''heures]])=0,"",IF(AND(G$5=$E39,$F39=1),Marqueur_Jalon,"")),"")</f>
        <v/>
      </c>
      <c r="H45" s="24" t="str">
        <f ca="1">IFERROR(IF(LEN(Jalons[[#This Row],[Nombre d''heures]])=0,"",IF(AND(H$5=$E39,$F39=1),Marqueur_Jalon,"")),"")</f>
        <v/>
      </c>
      <c r="I45" s="24" t="str">
        <f ca="1">IFERROR(IF(LEN(Jalons[[#This Row],[Nombre d''heures]])=0,"",IF(AND(I$5=$E39,$F39=1),Marqueur_Jalon,"")),"")</f>
        <v/>
      </c>
      <c r="J45" s="24" t="str">
        <f ca="1">IFERROR(IF(LEN(Jalons[[#This Row],[Nombre d''heures]])=0,"",IF(AND(J$5=$E39,$F39=1),Marqueur_Jalon,"")),"")</f>
        <v/>
      </c>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3"/>
      <c r="BI45" s="23"/>
      <c r="BJ45" s="23"/>
      <c r="BK45" s="23"/>
    </row>
    <row r="46" spans="1:63" ht="30" customHeight="1" x14ac:dyDescent="0.35">
      <c r="B46" s="26" t="s">
        <v>58</v>
      </c>
      <c r="C46" s="22"/>
      <c r="D46" s="19">
        <v>0</v>
      </c>
      <c r="E46" s="20">
        <v>44509</v>
      </c>
      <c r="F46" s="43">
        <v>2</v>
      </c>
      <c r="G46" s="24" t="str">
        <f>IFERROR(IF(LEN(Jalons[[#This Row],[Nombre d''heures]])=0,"",IF(AND(G$5=$E40,$F40=1),Marqueur_Jalon,"")),"")</f>
        <v/>
      </c>
      <c r="H46" s="24" t="str">
        <f ca="1">IFERROR(IF(LEN(Jalons[[#This Row],[Nombre d''heures]])=0,"",IF(AND(H$5=$E40,$F40=1),Marqueur_Jalon,"")),"")</f>
        <v/>
      </c>
      <c r="I46" s="24" t="str">
        <f ca="1">IFERROR(IF(LEN(Jalons[[#This Row],[Nombre d''heures]])=0,"",IF(AND(I$5=$E40,$F40=1),Marqueur_Jalon,"")),"")</f>
        <v/>
      </c>
      <c r="J46" s="24" t="str">
        <f ca="1">IFERROR(IF(LEN(Jalons[[#This Row],[Nombre d''heures]])=0,"",IF(AND(J$5=$E40,$F40=1),Marqueur_Jalon,"")),"")</f>
        <v/>
      </c>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row>
    <row r="47" spans="1:63" ht="30" customHeight="1" thickBot="1" x14ac:dyDescent="0.4">
      <c r="B47" s="26" t="s">
        <v>59</v>
      </c>
      <c r="C47" s="22"/>
      <c r="D47" s="19">
        <v>0</v>
      </c>
      <c r="E47" s="20">
        <v>44516</v>
      </c>
      <c r="F47" s="43">
        <v>1</v>
      </c>
      <c r="G47" s="24" t="str">
        <f>IFERROR(IF(LEN(Jalons[[#This Row],[Nombre d''heures]])=0,"",IF(AND(G$5=$E47,$F47=1),Marqueur_Jalon,"")),"")</f>
        <v/>
      </c>
      <c r="H47" s="24" t="str">
        <f ca="1">IFERROR(IF(LEN(Jalons[[#This Row],[Nombre d''heures]])=0,"",IF(AND(H$5=$E47,$F47=1),Marqueur_Jalon,"")),"")</f>
        <v/>
      </c>
      <c r="I47" s="24" t="str">
        <f ca="1">IFERROR(IF(LEN(Jalons[[#This Row],[Nombre d''heures]])=0,"",IF(AND(I$5=$E47,$F47=1),Marqueur_Jalon,"")),"")</f>
        <v/>
      </c>
      <c r="J47" s="24" t="str">
        <f ca="1">IFERROR(IF(LEN(Jalons[[#This Row],[Nombre d''heures]])=0,"",IF(AND(J$5=$E47,$F47=1),Marqueur_Jalon,"")),"")</f>
        <v/>
      </c>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3"/>
      <c r="BI47" s="23"/>
      <c r="BJ47" s="23"/>
      <c r="BK47" s="23"/>
    </row>
    <row r="48" spans="1:63" ht="30" customHeight="1" thickBot="1" x14ac:dyDescent="0.4">
      <c r="B48" s="26" t="s">
        <v>60</v>
      </c>
      <c r="C48" s="22"/>
      <c r="D48" s="19">
        <v>0</v>
      </c>
      <c r="E48" s="20">
        <v>44516</v>
      </c>
      <c r="F48" s="43">
        <v>2</v>
      </c>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4"/>
      <c r="BI48" s="24"/>
      <c r="BJ48" s="24"/>
      <c r="BK48" s="24"/>
    </row>
    <row r="49" spans="2:63" ht="30" customHeight="1" x14ac:dyDescent="0.35">
      <c r="B49" s="26" t="s">
        <v>61</v>
      </c>
      <c r="C49" s="22"/>
      <c r="D49" s="19">
        <v>0</v>
      </c>
      <c r="E49" s="20">
        <v>44516</v>
      </c>
      <c r="F49" s="43">
        <v>1</v>
      </c>
      <c r="G49" s="24" t="str">
        <f>IFERROR(IF(LEN(Jalons[[#This Row],[Nombre d''heures]])=0,"",IF(AND(G$5=$E43,$F43=1),Marqueur_Jalon,"")),"")</f>
        <v/>
      </c>
      <c r="H49" s="24" t="str">
        <f ca="1">IFERROR(IF(LEN(Jalons[[#This Row],[Nombre d''heures]])=0,"",IF(AND(H$5=$E43,$F43=1),Marqueur_Jalon,"")),"")</f>
        <v/>
      </c>
      <c r="I49" s="24" t="str">
        <f ca="1">IFERROR(IF(LEN(Jalons[[#This Row],[Nombre d''heures]])=0,"",IF(AND(I$5=$E43,$F43=1),Marqueur_Jalon,"")),"")</f>
        <v/>
      </c>
      <c r="J49" s="24" t="str">
        <f ca="1">IFERROR(IF(LEN(Jalons[[#This Row],[Nombre d''heures]])=0,"",IF(AND(J$5=$E43,$F43=1),Marqueur_Jalon,"")),"")</f>
        <v/>
      </c>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row>
    <row r="50" spans="2:63" ht="30" customHeight="1" x14ac:dyDescent="0.35">
      <c r="B50" s="26" t="s">
        <v>62</v>
      </c>
      <c r="C50" s="22"/>
      <c r="D50" s="19">
        <v>0</v>
      </c>
      <c r="E50" s="20">
        <v>44516</v>
      </c>
      <c r="F50" s="43">
        <v>2</v>
      </c>
      <c r="G50" s="24" t="str">
        <f>IFERROR(IF(LEN(Jalons[[#This Row],[Nombre d''heures]])=0,"",IF(AND(G$5=$E50,$F50=1),Marqueur_Jalon,"")),"")</f>
        <v/>
      </c>
      <c r="H50" s="24" t="str">
        <f ca="1">IFERROR(IF(LEN(Jalons[[#This Row],[Nombre d''heures]])=0,"",IF(AND(H$5=$E50,$F50=1),Marqueur_Jalon,"")),"")</f>
        <v/>
      </c>
      <c r="I50" s="24" t="str">
        <f ca="1">IFERROR(IF(LEN(Jalons[[#This Row],[Nombre d''heures]])=0,"",IF(AND(I$5=$E50,$F50=1),Marqueur_Jalon,"")),"")</f>
        <v/>
      </c>
      <c r="J50" s="24" t="str">
        <f ca="1">IFERROR(IF(LEN(Jalons[[#This Row],[Nombre d''heures]])=0,"",IF(AND(J$5=$E50,$F50=1),Marqueur_Jalon,"")),"")</f>
        <v/>
      </c>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row>
    <row r="51" spans="2:63" ht="30" customHeight="1" thickBot="1" x14ac:dyDescent="0.4">
      <c r="B51" s="50" t="s">
        <v>64</v>
      </c>
      <c r="C51" s="22"/>
      <c r="D51" s="19"/>
      <c r="E51" s="20"/>
      <c r="F51" s="4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row>
    <row r="52" spans="2:63" ht="30" customHeight="1" x14ac:dyDescent="0.35">
      <c r="B52" s="26" t="s">
        <v>65</v>
      </c>
      <c r="C52" s="22"/>
      <c r="D52" s="19">
        <v>0</v>
      </c>
      <c r="E52" s="20">
        <v>44542</v>
      </c>
      <c r="F52" s="43">
        <f ca="1">TODAY()-Jalons[[#This Row],[FIN]]</f>
        <v>-54</v>
      </c>
      <c r="G52" s="24" t="str">
        <f ca="1">IFERROR(IF(LEN(Jalons[[#This Row],[Nombre d''heures]])=0,"",IF(AND(G$5=$E46,$F46=1),Marqueur_Jalon,"")),"")</f>
        <v/>
      </c>
      <c r="H52" s="24" t="str">
        <f ca="1">IFERROR(IF(LEN(Jalons[[#This Row],[Nombre d''heures]])=0,"",IF(AND(H$5=$E46,$F46=1),Marqueur_Jalon,"")),"")</f>
        <v/>
      </c>
      <c r="I52" s="24" t="str">
        <f ca="1">IFERROR(IF(LEN(Jalons[[#This Row],[Nombre d''heures]])=0,"",IF(AND(I$5=$E46,$F46=1),Marqueur_Jalon,"")),"")</f>
        <v/>
      </c>
      <c r="J52" s="24" t="str">
        <f ca="1">IFERROR(IF(LEN(Jalons[[#This Row],[Nombre d''heures]])=0,"",IF(AND(J$5=$E46,$F46=1),Marqueur_Jalon,"")),"")</f>
        <v/>
      </c>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row>
    <row r="53" spans="2:63" ht="30" customHeight="1" thickBot="1" x14ac:dyDescent="0.4">
      <c r="B53" s="26" t="s">
        <v>66</v>
      </c>
      <c r="C53" s="22"/>
      <c r="D53" s="19">
        <v>0</v>
      </c>
      <c r="E53" s="20">
        <v>44543</v>
      </c>
      <c r="F53" s="43">
        <f ca="1">TODAY()-Jalons[[#This Row],[FIN]]</f>
        <v>-55</v>
      </c>
      <c r="G53" s="24" t="str">
        <f ca="1">IFERROR(IF(LEN(Jalons[[#This Row],[Nombre d''heures]])=0,"",IF(AND(G$5=$E47,$F47=1),Marqueur_Jalon,"")),"")</f>
        <v/>
      </c>
      <c r="H53" s="24" t="str">
        <f ca="1">IFERROR(IF(LEN(Jalons[[#This Row],[Nombre d''heures]])=0,"",IF(AND(H$5=$E47,$F47=1),Marqueur_Jalon,"")),"")</f>
        <v/>
      </c>
      <c r="I53" s="24" t="str">
        <f ca="1">IFERROR(IF(LEN(Jalons[[#This Row],[Nombre d''heures]])=0,"",IF(AND(I$5=$E47,$F47=1),Marqueur_Jalon,"")),"")</f>
        <v/>
      </c>
      <c r="J53" s="24" t="str">
        <f ca="1">IFERROR(IF(LEN(Jalons[[#This Row],[Nombre d''heures]])=0,"",IF(AND(J$5=$E47,$F47=1),Marqueur_Jalon,"")),"")</f>
        <v/>
      </c>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3"/>
      <c r="BI53" s="23"/>
      <c r="BJ53" s="23"/>
      <c r="BK53" s="23"/>
    </row>
    <row r="54" spans="2:63" ht="30" customHeight="1" x14ac:dyDescent="0.35">
      <c r="B54" s="26" t="s">
        <v>67</v>
      </c>
      <c r="C54" s="22"/>
      <c r="D54" s="19">
        <v>0</v>
      </c>
      <c r="E54" s="20">
        <v>44544</v>
      </c>
      <c r="F54" s="43">
        <v>3</v>
      </c>
      <c r="G54" s="24" t="str">
        <f>IFERROR(IF(LEN(Jalons[[#This Row],[Nombre d''heures]])=0,"",IF(AND(G$5=$E48,$F48=1),Marqueur_Jalon,"")),"")</f>
        <v/>
      </c>
      <c r="H54" s="24" t="str">
        <f ca="1">IFERROR(IF(LEN(Jalons[[#This Row],[Nombre d''heures]])=0,"",IF(AND(H$5=$E48,$F48=1),Marqueur_Jalon,"")),"")</f>
        <v/>
      </c>
      <c r="I54" s="24" t="str">
        <f ca="1">IFERROR(IF(LEN(Jalons[[#This Row],[Nombre d''heures]])=0,"",IF(AND(I$5=$E48,$F48=1),Marqueur_Jalon,"")),"")</f>
        <v/>
      </c>
      <c r="J54" s="24" t="str">
        <f ca="1">IFERROR(IF(LEN(Jalons[[#This Row],[Nombre d''heures]])=0,"",IF(AND(J$5=$E48,$F48=1),Marqueur_Jalon,"")),"")</f>
        <v/>
      </c>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row>
    <row r="55" spans="2:63" ht="30" customHeight="1" x14ac:dyDescent="0.35">
      <c r="B55" s="26"/>
      <c r="C55" s="22"/>
      <c r="D55" s="19"/>
      <c r="E55" s="20"/>
      <c r="F55" s="43"/>
    </row>
    <row r="56" spans="2:63" ht="30" customHeight="1" x14ac:dyDescent="0.35">
      <c r="B56" s="26"/>
      <c r="C56" s="22"/>
      <c r="D56" s="19"/>
      <c r="E56" s="20"/>
      <c r="F56" s="43"/>
    </row>
  </sheetData>
  <mergeCells count="4">
    <mergeCell ref="C2:D2"/>
    <mergeCell ref="C3:D3"/>
    <mergeCell ref="E2:F2"/>
    <mergeCell ref="C4:D4"/>
  </mergeCells>
  <conditionalFormatting sqref="D6:D31">
    <cfRule type="dataBar" priority="10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7:BK7">
    <cfRule type="expression" dxfId="1" priority="101" stopIfTrue="1">
      <formula>AND(H$5&gt;=$E7+1,H$5&lt;=$E7+$F7-2)</formula>
    </cfRule>
  </conditionalFormatting>
  <conditionalFormatting sqref="H5:BK6">
    <cfRule type="expression" dxfId="0" priority="91">
      <formula>H$5&lt;=TODAY()</formula>
    </cfRule>
  </conditionalFormatting>
  <conditionalFormatting sqref="D31:D37">
    <cfRule type="dataBar" priority="90">
      <dataBar>
        <cfvo type="num" val="0"/>
        <cfvo type="num" val="1"/>
        <color theme="0" tint="-0.14999847407452621"/>
      </dataBar>
      <extLst>
        <ext xmlns:x14="http://schemas.microsoft.com/office/spreadsheetml/2009/9/main" uri="{B025F937-C7B1-47D3-B67F-A62EFF666E3E}">
          <x14:id>{54D0C33A-50E3-485A-890B-958B56540E29}</x14:id>
        </ext>
      </extLst>
    </cfRule>
  </conditionalFormatting>
  <conditionalFormatting sqref="D38">
    <cfRule type="dataBar" priority="81">
      <dataBar>
        <cfvo type="num" val="0"/>
        <cfvo type="num" val="1"/>
        <color theme="0" tint="-0.14999847407452621"/>
      </dataBar>
      <extLst>
        <ext xmlns:x14="http://schemas.microsoft.com/office/spreadsheetml/2009/9/main" uri="{B025F937-C7B1-47D3-B67F-A62EFF666E3E}">
          <x14:id>{7CEA9152-7F17-4F40-982C-4F86F02C0514}</x14:id>
        </ext>
      </extLst>
    </cfRule>
  </conditionalFormatting>
  <conditionalFormatting sqref="D38:D43">
    <cfRule type="dataBar" priority="80">
      <dataBar>
        <cfvo type="num" val="0"/>
        <cfvo type="num" val="1"/>
        <color theme="0" tint="-0.14999847407452621"/>
      </dataBar>
      <extLst>
        <ext xmlns:x14="http://schemas.microsoft.com/office/spreadsheetml/2009/9/main" uri="{B025F937-C7B1-47D3-B67F-A62EFF666E3E}">
          <x14:id>{325292EB-6F0F-42E2-BD90-EDEAF5D88DBF}</x14:id>
        </ext>
      </extLst>
    </cfRule>
  </conditionalFormatting>
  <conditionalFormatting sqref="D44">
    <cfRule type="dataBar" priority="45">
      <dataBar>
        <cfvo type="num" val="0"/>
        <cfvo type="num" val="1"/>
        <color theme="0" tint="-0.14999847407452621"/>
      </dataBar>
      <extLst>
        <ext xmlns:x14="http://schemas.microsoft.com/office/spreadsheetml/2009/9/main" uri="{B025F937-C7B1-47D3-B67F-A62EFF666E3E}">
          <x14:id>{11C31992-46C9-480D-8E33-8A516E82B987}</x14:id>
        </ext>
      </extLst>
    </cfRule>
  </conditionalFormatting>
  <conditionalFormatting sqref="D45">
    <cfRule type="dataBar" priority="44">
      <dataBar>
        <cfvo type="num" val="0"/>
        <cfvo type="num" val="1"/>
        <color theme="0" tint="-0.14999847407452621"/>
      </dataBar>
      <extLst>
        <ext xmlns:x14="http://schemas.microsoft.com/office/spreadsheetml/2009/9/main" uri="{B025F937-C7B1-47D3-B67F-A62EFF666E3E}">
          <x14:id>{4DAFCDF0-D0BF-4148-BBE3-917DE50484FE}</x14:id>
        </ext>
      </extLst>
    </cfRule>
  </conditionalFormatting>
  <conditionalFormatting sqref="D45:D50">
    <cfRule type="dataBar" priority="43">
      <dataBar>
        <cfvo type="num" val="0"/>
        <cfvo type="num" val="1"/>
        <color theme="0" tint="-0.14999847407452621"/>
      </dataBar>
      <extLst>
        <ext xmlns:x14="http://schemas.microsoft.com/office/spreadsheetml/2009/9/main" uri="{B025F937-C7B1-47D3-B67F-A62EFF666E3E}">
          <x14:id>{8B8ED01D-3127-4E12-B88B-15C3EEAC65F2}</x14:id>
        </ext>
      </extLst>
    </cfRule>
  </conditionalFormatting>
  <conditionalFormatting sqref="D51">
    <cfRule type="dataBar" priority="42">
      <dataBar>
        <cfvo type="num" val="0"/>
        <cfvo type="num" val="1"/>
        <color theme="0" tint="-0.14999847407452621"/>
      </dataBar>
      <extLst>
        <ext xmlns:x14="http://schemas.microsoft.com/office/spreadsheetml/2009/9/main" uri="{B025F937-C7B1-47D3-B67F-A62EFF666E3E}">
          <x14:id>{A14C55D3-210A-4B64-86E1-16C40F9E7B87}</x14:id>
        </ext>
      </extLst>
    </cfRule>
  </conditionalFormatting>
  <conditionalFormatting sqref="D51:D56">
    <cfRule type="dataBar" priority="41">
      <dataBar>
        <cfvo type="num" val="0"/>
        <cfvo type="num" val="1"/>
        <color theme="0" tint="-0.14999847407452621"/>
      </dataBar>
      <extLst>
        <ext xmlns:x14="http://schemas.microsoft.com/office/spreadsheetml/2009/9/main" uri="{B025F937-C7B1-47D3-B67F-A62EFF666E3E}">
          <x14:id>{87AF3334-D9A6-4124-A66E-9091EC475C28}</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190500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D6:D31</xm:sqref>
        </x14:conditionalFormatting>
        <x14:conditionalFormatting xmlns:xm="http://schemas.microsoft.com/office/excel/2006/main">
          <x14:cfRule type="dataBar" id="{54D0C33A-50E3-485A-890B-958B56540E29}">
            <x14:dataBar minLength="0" maxLength="100" gradient="0">
              <x14:cfvo type="num">
                <xm:f>0</xm:f>
              </x14:cfvo>
              <x14:cfvo type="num">
                <xm:f>1</xm:f>
              </x14:cfvo>
              <x14:negativeFillColor rgb="FFFF0000"/>
              <x14:axisColor rgb="FF000000"/>
            </x14:dataBar>
          </x14:cfRule>
          <xm:sqref>D31:D37</xm:sqref>
        </x14:conditionalFormatting>
        <x14:conditionalFormatting xmlns:xm="http://schemas.microsoft.com/office/excel/2006/main">
          <x14:cfRule type="dataBar" id="{7CEA9152-7F17-4F40-982C-4F86F02C0514}">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325292EB-6F0F-42E2-BD90-EDEAF5D88DBF}">
            <x14:dataBar minLength="0" maxLength="100" gradient="0">
              <x14:cfvo type="num">
                <xm:f>0</xm:f>
              </x14:cfvo>
              <x14:cfvo type="num">
                <xm:f>1</xm:f>
              </x14:cfvo>
              <x14:negativeFillColor rgb="FFFF0000"/>
              <x14:axisColor rgb="FF000000"/>
            </x14:dataBar>
          </x14:cfRule>
          <xm:sqref>D38:D43</xm:sqref>
        </x14:conditionalFormatting>
        <x14:conditionalFormatting xmlns:xm="http://schemas.microsoft.com/office/excel/2006/main">
          <x14:cfRule type="dataBar" id="{11C31992-46C9-480D-8E33-8A516E82B987}">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4DAFCDF0-D0BF-4148-BBE3-917DE50484FE}">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B8ED01D-3127-4E12-B88B-15C3EEAC65F2}">
            <x14:dataBar minLength="0" maxLength="100" gradient="0">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A14C55D3-210A-4B64-86E1-16C40F9E7B87}">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87AF3334-D9A6-4124-A66E-9091EC475C28}">
            <x14:dataBar minLength="0" maxLength="100" gradient="0">
              <x14:cfvo type="num">
                <xm:f>0</xm:f>
              </x14:cfvo>
              <x14:cfvo type="num">
                <xm:f>1</xm:f>
              </x14:cfvo>
              <x14:negativeFillColor rgb="FFFF0000"/>
              <x14:axisColor rgb="FF000000"/>
            </x14:dataBar>
          </x14:cfRule>
          <xm:sqref>D51:D56</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H7:BK7</xm:sqref>
        </x14:conditionalFormatting>
        <x14:conditionalFormatting xmlns:xm="http://schemas.microsoft.com/office/excel/2006/main">
          <x14:cfRule type="iconSet" priority="9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7" customWidth="1"/>
    <col min="2" max="16384" width="9.1796875" style="5"/>
  </cols>
  <sheetData>
    <row r="1" spans="1:1" s="6" customFormat="1" ht="50.15" customHeight="1" x14ac:dyDescent="0.6">
      <c r="A1" s="28" t="s">
        <v>14</v>
      </c>
    </row>
    <row r="2" spans="1:1" ht="145" x14ac:dyDescent="0.35">
      <c r="A2" s="29" t="s">
        <v>15</v>
      </c>
    </row>
    <row r="3" spans="1:1" ht="26.25" customHeight="1" x14ac:dyDescent="0.3">
      <c r="A3" s="28" t="s">
        <v>16</v>
      </c>
    </row>
    <row r="4" spans="1:1" s="7" customFormat="1" ht="210.75" customHeight="1" x14ac:dyDescent="0.35">
      <c r="A4" s="8" t="s">
        <v>17</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2021-10-19T09:11:39Z</dcterms:modified>
</cp:coreProperties>
</file>