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bookViews>
    <workbookView xWindow="930" yWindow="0" windowWidth="28800" windowHeight="13370" tabRatio="415"/>
  </bookViews>
  <sheets>
    <sheet name="Gantt" sheetId="11" r:id="rId1"/>
    <sheet name="À propos" sheetId="12" r:id="rId2"/>
  </sheets>
  <definedNames>
    <definedName name="Aujourd’hui" localSheetId="0">TODAY()</definedName>
    <definedName name="Début_Projet">Gantt!$E$2</definedName>
    <definedName name="_xlnm.Print_Titles" localSheetId="0">Gantt!$4:$6</definedName>
    <definedName name="Incrément_Défilement">Gantt!$E$3</definedName>
    <definedName name="Marqueur_Jalon">Gantt!$E$4</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47" i="11" l="1"/>
  <c r="F52" i="11"/>
  <c r="F53" i="11"/>
  <c r="G54" i="11" l="1"/>
  <c r="G49" i="11"/>
  <c r="G50" i="11"/>
  <c r="G52" i="11"/>
  <c r="G53" i="11"/>
  <c r="G46" i="11"/>
  <c r="G44" i="11"/>
  <c r="G39" i="11"/>
  <c r="G45" i="11"/>
  <c r="G41" i="11"/>
  <c r="G40" i="11"/>
  <c r="G42" i="11"/>
  <c r="G34" i="11"/>
  <c r="G35" i="11"/>
  <c r="G36" i="11"/>
  <c r="G37" i="11"/>
  <c r="V8" i="11" l="1"/>
  <c r="BK8" i="11" l="1"/>
  <c r="BJ8" i="11"/>
  <c r="BI8" i="11"/>
  <c r="BH8" i="11"/>
  <c r="BG8" i="11"/>
  <c r="BF8" i="11"/>
  <c r="BE8" i="11"/>
  <c r="BD8" i="11"/>
  <c r="BC8" i="11"/>
  <c r="BB8" i="11"/>
  <c r="BA8" i="11"/>
  <c r="AZ8" i="11"/>
  <c r="AY8" i="11"/>
  <c r="AX8" i="11"/>
  <c r="AW8" i="11"/>
  <c r="AV8" i="11"/>
  <c r="AU8" i="11"/>
  <c r="AT8" i="11"/>
  <c r="AS8" i="11"/>
  <c r="AR8" i="11"/>
  <c r="AQ8" i="11"/>
  <c r="AP8" i="11"/>
  <c r="AO8" i="11"/>
  <c r="AN8" i="11"/>
  <c r="AM8" i="11"/>
  <c r="AL8" i="11"/>
  <c r="AK8" i="11"/>
  <c r="AJ8" i="11"/>
  <c r="AI8" i="11"/>
  <c r="AH8" i="11"/>
  <c r="AG8" i="11"/>
  <c r="AF8" i="11"/>
  <c r="AE8" i="11"/>
  <c r="AD8" i="11"/>
  <c r="AC8" i="11"/>
  <c r="AB8" i="11"/>
  <c r="AA8" i="11"/>
  <c r="Z8" i="11"/>
  <c r="Y8" i="11"/>
  <c r="X8" i="11"/>
  <c r="W8" i="11"/>
  <c r="U8" i="11"/>
  <c r="T8" i="11"/>
  <c r="S8" i="11"/>
  <c r="R8" i="11"/>
  <c r="Q8" i="11"/>
  <c r="P8" i="11"/>
  <c r="O8" i="11"/>
  <c r="N8" i="11"/>
  <c r="M8" i="11"/>
  <c r="L8" i="11"/>
  <c r="K8" i="11"/>
  <c r="J8" i="11"/>
  <c r="I8" i="11"/>
  <c r="H8" i="11"/>
  <c r="E2" i="11" l="1"/>
  <c r="H5" i="11" s="1"/>
  <c r="H50" i="11" l="1"/>
  <c r="H54" i="11"/>
  <c r="H53" i="11"/>
  <c r="H52" i="11"/>
  <c r="H49" i="11"/>
  <c r="H44" i="11"/>
  <c r="H47" i="11"/>
  <c r="H46" i="11"/>
  <c r="H45" i="11"/>
  <c r="H40" i="11"/>
  <c r="H39" i="11"/>
  <c r="H42" i="11"/>
  <c r="H41" i="11"/>
  <c r="H32" i="11"/>
  <c r="H34" i="11"/>
  <c r="H36" i="11"/>
  <c r="H35" i="11"/>
  <c r="H37" i="11"/>
  <c r="H30" i="11"/>
  <c r="H31" i="11"/>
  <c r="H20" i="11"/>
  <c r="H14" i="11"/>
  <c r="H26" i="11"/>
  <c r="H6" i="11"/>
  <c r="H25" i="11"/>
  <c r="H24" i="11"/>
  <c r="H22" i="11"/>
  <c r="H21" i="11"/>
  <c r="H18" i="11"/>
  <c r="H17" i="11"/>
  <c r="H13" i="11"/>
  <c r="H12" i="11"/>
  <c r="H11" i="11"/>
  <c r="H29" i="11"/>
  <c r="H27" i="11"/>
  <c r="H28" i="11"/>
  <c r="I5" i="11"/>
  <c r="I50" i="11" l="1"/>
  <c r="I52" i="11"/>
  <c r="I54" i="11"/>
  <c r="I53" i="11"/>
  <c r="I49" i="11"/>
  <c r="I47" i="11"/>
  <c r="I44" i="11"/>
  <c r="I46" i="11"/>
  <c r="I45" i="11"/>
  <c r="I40" i="11"/>
  <c r="I42" i="11"/>
  <c r="I41" i="11"/>
  <c r="I39" i="11"/>
  <c r="I32" i="11"/>
  <c r="I36" i="11"/>
  <c r="I35" i="11"/>
  <c r="I34" i="11"/>
  <c r="I37" i="11"/>
  <c r="I30" i="11"/>
  <c r="I31" i="11"/>
  <c r="I20" i="11"/>
  <c r="I14" i="11"/>
  <c r="I26" i="11"/>
  <c r="I6" i="11"/>
  <c r="I29" i="11"/>
  <c r="I28" i="11"/>
  <c r="I27" i="11"/>
  <c r="I25" i="11"/>
  <c r="I24" i="11"/>
  <c r="I22" i="11"/>
  <c r="I10" i="11"/>
  <c r="I9" i="11"/>
  <c r="I21" i="11"/>
  <c r="I18" i="11"/>
  <c r="I17" i="11"/>
  <c r="I13" i="11"/>
  <c r="I12" i="11"/>
  <c r="I11" i="11"/>
  <c r="J5" i="11"/>
  <c r="H4" i="11"/>
  <c r="J50" i="11" l="1"/>
  <c r="J54" i="11"/>
  <c r="J53" i="11"/>
  <c r="J49" i="11"/>
  <c r="J52" i="11"/>
  <c r="J47" i="11"/>
  <c r="J45" i="11"/>
  <c r="J46" i="11"/>
  <c r="J44" i="11"/>
  <c r="J40" i="11"/>
  <c r="J42" i="11"/>
  <c r="J39" i="11"/>
  <c r="J41" i="11"/>
  <c r="J32" i="11"/>
  <c r="J37" i="11"/>
  <c r="J35" i="11"/>
  <c r="J34" i="11"/>
  <c r="J36" i="11"/>
  <c r="J30" i="11"/>
  <c r="J31" i="11"/>
  <c r="J20" i="11"/>
  <c r="J14" i="11"/>
  <c r="J26" i="11"/>
  <c r="J6" i="11"/>
  <c r="J29" i="11"/>
  <c r="J28" i="11"/>
  <c r="J27" i="11"/>
  <c r="J25" i="11"/>
  <c r="J24" i="11"/>
  <c r="J22" i="11"/>
  <c r="J21" i="11"/>
  <c r="J18" i="11"/>
  <c r="J17" i="11"/>
  <c r="J13" i="11"/>
  <c r="J12" i="11"/>
  <c r="J11" i="11"/>
  <c r="J10" i="11"/>
  <c r="J9" i="11"/>
  <c r="K5" i="11"/>
  <c r="K6" i="11" l="1"/>
  <c r="L5" i="11"/>
  <c r="L6" i="11" l="1"/>
  <c r="M5" i="11"/>
  <c r="M6" i="11" l="1"/>
  <c r="N5" i="11"/>
  <c r="N6" i="11" l="1"/>
  <c r="O5" i="11"/>
  <c r="O4" i="11" l="1"/>
  <c r="O6" i="11"/>
  <c r="P5" i="11"/>
  <c r="P6" i="11" l="1"/>
  <c r="Q5" i="11"/>
  <c r="Q6" i="11" l="1"/>
  <c r="R5" i="11"/>
  <c r="R6" i="11" l="1"/>
  <c r="S5" i="11"/>
  <c r="S6" i="11" l="1"/>
  <c r="T5" i="11"/>
  <c r="T6" i="11" l="1"/>
  <c r="U5" i="11"/>
  <c r="U6" i="11" l="1"/>
  <c r="V5" i="11"/>
  <c r="V4" i="11" l="1"/>
  <c r="V6" i="11"/>
  <c r="W5" i="11"/>
  <c r="W6" i="11" l="1"/>
  <c r="X5" i="11"/>
  <c r="X6" i="11" l="1"/>
  <c r="Y5" i="11"/>
  <c r="Y6" i="11" l="1"/>
  <c r="Z5" i="11"/>
  <c r="Z6" i="11" l="1"/>
  <c r="AA5" i="11"/>
  <c r="AA6" i="11" l="1"/>
  <c r="AB5" i="11"/>
  <c r="AB6" i="11" l="1"/>
  <c r="AC5" i="11"/>
  <c r="AC6" i="11" l="1"/>
  <c r="AC4" i="11"/>
  <c r="AD5" i="11"/>
  <c r="AD6" i="11" l="1"/>
  <c r="AE5" i="11"/>
  <c r="AE6" i="11" l="1"/>
  <c r="AF5" i="11"/>
  <c r="AF6" i="11" l="1"/>
  <c r="AG5" i="11"/>
  <c r="AG6" i="11" l="1"/>
  <c r="AH5" i="11"/>
  <c r="AH6" i="11" l="1"/>
  <c r="AI5" i="11"/>
  <c r="AI6" i="11" l="1"/>
  <c r="AJ5" i="11"/>
  <c r="AJ6" i="11" l="1"/>
  <c r="AJ4" i="11"/>
  <c r="AK5" i="11"/>
  <c r="AK6" i="11" l="1"/>
  <c r="AL5" i="11"/>
  <c r="AL6" i="11" l="1"/>
  <c r="AM5" i="11"/>
  <c r="AM6" i="11" l="1"/>
  <c r="AN5" i="11"/>
  <c r="AN6" i="11" l="1"/>
  <c r="AO5" i="11"/>
  <c r="AO6" i="11" l="1"/>
  <c r="AP5" i="11"/>
  <c r="AP6" i="11" l="1"/>
  <c r="AQ5" i="11"/>
  <c r="AQ6" i="11" l="1"/>
  <c r="AQ4" i="11"/>
  <c r="AR5" i="11"/>
  <c r="AR6" i="11" l="1"/>
  <c r="AS5" i="11"/>
  <c r="AS6" i="11" l="1"/>
  <c r="AT5" i="11"/>
  <c r="AT6" i="11" l="1"/>
  <c r="AU5" i="11"/>
  <c r="AU6" i="11" l="1"/>
  <c r="AV5" i="11"/>
  <c r="AV6" i="11" l="1"/>
  <c r="AW5" i="11"/>
  <c r="AW6" i="11" l="1"/>
  <c r="AX5" i="11"/>
  <c r="AX6" i="11" l="1"/>
  <c r="AX4" i="11"/>
  <c r="AY5" i="11"/>
  <c r="AY6" i="11" l="1"/>
  <c r="AZ5" i="11"/>
  <c r="AZ6" i="11" l="1"/>
  <c r="BA5" i="11"/>
  <c r="BA6" i="11" l="1"/>
  <c r="BB5" i="11"/>
  <c r="BB6" i="11" l="1"/>
  <c r="BC5" i="11"/>
  <c r="BC6" i="11" l="1"/>
  <c r="BD5" i="11"/>
  <c r="BD6" i="11" l="1"/>
  <c r="BE5" i="11"/>
  <c r="BE6" i="11" l="1"/>
  <c r="BE4" i="11"/>
  <c r="BF5" i="11"/>
  <c r="BF6" i="11" l="1"/>
  <c r="BG5" i="11"/>
  <c r="BG6" i="11" l="1"/>
  <c r="BH5" i="11"/>
  <c r="BH6" i="11" l="1"/>
  <c r="BI5" i="11"/>
  <c r="BI6" i="11" l="1"/>
  <c r="BJ5" i="11"/>
  <c r="BJ6" i="11" l="1"/>
  <c r="BK5" i="11"/>
  <c r="BK6" i="11" l="1"/>
</calcChain>
</file>

<file path=xl/sharedStrings.xml><?xml version="1.0" encoding="utf-8"?>
<sst xmlns="http://schemas.openxmlformats.org/spreadsheetml/2006/main" count="78" uniqueCount="76">
  <si>
    <t>Créez un diagramme de Gantt dans cette feuille de calcul.
Entrez le titre de ce projet dans la cellule B1. 
Des informations sur l’utilisation de cette feuille de calcul, notamment des instructions pour les lecteurs d’écran et l’auteur de ce classeur, figurent dans la feuille de calcul À propos.
Continuez à parcourir la colonne A pour entendre des instructions supplémentaires.</t>
  </si>
  <si>
    <t>Entrez le nom de la société dans la cellule B2.
Entrez la date de début du projet dans la cellule E2, ou autorisez l’exemple de formule à rechercher la plus petite valeur de date dans le tableau de données du diagramme de Gantt. Date de début du projet : l’étiquette figure dans la cellule C2.</t>
  </si>
  <si>
    <t>Entrez le nom du Responsable du projet dans la cellule B3. 
Un incrément de défilement figure dans la cellule E3. La barre de défilement figure dans les cellules H3 à M3. L’augmentation de l’incrément de défilement ou l’utilisation de la barre de défilement ont pour effet d’incrémenter la chronologie du diagramme de Gantt. 
L’entrée de la valeur 0 dans la cellule E3 a pour effet de réinitialiser le diagramme au début du projet.</t>
  </si>
  <si>
    <t>Pour modifier le type de Marqueur de jalon par défaut, entrez 0, 1 ou 2 dans la cellule E5. Le marqueur correspondant s’affiche dans la cellule F5. Pour changer les marqueurs, modifiez le format conditionnel de cette cellule et du tableau ci-dessous.
Les mois des dates dans la ligne 5 s’affichent dans les cellules H4 à BK4.
Ne modifiez pas ces cellules. Elles sont mises à jour automatiquement en fonction de la date de début du projet et de l’incrément de la barre de défilement.
Incrément de défilement : l’étiquette figure dans la cellule C4.</t>
  </si>
  <si>
    <t>Les cellules H5 à BK5 contiennent les numéros de jour du mois représenté dans le bloc de cellules au-dessus de chaque cellule de date. Leurs valeurs sont calculées automatiquement.
Ne modifiez pas ces cellules.
Les dates antérieures à aujourd’hui sont grisées.</t>
  </si>
  <si>
    <t>Cette ligne contient des en-têtes pour le planning de projet figurant sous ceux-ci. 
Naviguez des cellules B7 à BK7 pour entendre l’énoncé du contenu. Première lettre de chaque jour de la semaine pour la date figurant au-dessus de cet en-tête. Commence dans la cellule H7, et continue jusqu’à la cellule BK7.
Le diagramme entier de chronologie du projet est généré automatiquement en fonction de la catégorie, de la date de début et du nombre de jours entré dans le tableau Jalons.
Les formules figurant dans ces cellules vous permettent de définir l’apparence du diagramme de Gantt. Ne modifiez pas ces cellules.</t>
  </si>
  <si>
    <t xml:space="preserve">Ne supprimez pas cette ligne. Cette ligne est masquée afin de préserver une formule utilisée pour mettre en évidence le jour en cours au sein du planning de projet. </t>
  </si>
  <si>
    <t>Entrez les informations du projet des cellules B8 à F8. 
Les cellules B8 à G32 contiennent les exemples de données.
Entrez la Description du jalon, affectez une personne à l’élément, entrez l’avancement de la tâche en tant que pourcentage d’accomplissement, entrez une date de début et une durée de tâche exprimée en nombre de jours.
Le diagramme de Gantt est automatiquement mis à jour pendant l’entrée des données.
L’instruction suivante figure dans la cellule A33.</t>
  </si>
  <si>
    <t>Il s’agit d’une ligne vide</t>
  </si>
  <si>
    <t>Cette ligne marque la fin des données de jalons du diagramme de Gantt. N’ENTREZ RIEN dans cette ligne. 
Pour ajouter des éléments, insérez des lignes au-dessus de celle-ci.</t>
  </si>
  <si>
    <t>Description du jalon</t>
  </si>
  <si>
    <t>Date de début du projet :</t>
  </si>
  <si>
    <t>Affecté à</t>
  </si>
  <si>
    <t>Avancement</t>
  </si>
  <si>
    <t>À propos de ce modèle</t>
  </si>
  <si>
    <t xml:space="preserve">Ce modèle fournit un moyen simple de créer un diagramme de Gantt pour vous aider à visualiser et à suivre votre projet. Entrez simplement la description de vos tâches, leur avancement exprimé en pourcentage d’accomplissement, leur date de début et le nombre de jours pour leur accomplissement. Le diagramme de Gantt est mis à jour automatiquement. Une barre de défilement vous permet de parcourir la chronologie. Insérez des tâches en insérant des lignes.
Personnalisez l’aspect du diagramme en modifiant les formats conditionnels. 
Les dates antérieures au jour en cours sont grisées dans la chronologie.
</t>
  </si>
  <si>
    <t>Instructions pour les lecteurs d’écran</t>
  </si>
  <si>
    <t>Ce classeur contient deux feuilles de calcul. 
Diagramme de Gantt
À propos
Les instructions relatives à chaque feuille de calcul figurent dans la colonne A à partir de la cellule A1. Elles sont rédigées en texte masqué. Chaque étape vous explique comment utiliser les informations décrites dans la ligne. Les étapes suivantes sont décrites dans les cellules A2, A3, etc. sauf mention contraire. Par exemple, l’instruction peut indiquer de « consulter la cellule A6 » pour l’étape suivante. 
Ce texte masqué n’est pas imprimé.
Pour supprimer ces instructions de la feuille de calcul, supprimez simplement la colonne A.</t>
  </si>
  <si>
    <t>HOPITAL</t>
  </si>
  <si>
    <t>Vithushan Erdal Minh</t>
  </si>
  <si>
    <t>Projet 1 : Commun/Prototypage</t>
  </si>
  <si>
    <t>Projet 5 : Profil Patient</t>
  </si>
  <si>
    <t>VITHUSHAN</t>
  </si>
  <si>
    <t>Mission 1 : Création de compte</t>
  </si>
  <si>
    <t>Mission 2 : CRUD dossier d'admission</t>
  </si>
  <si>
    <t>Mission 3 : Prise de RDV médecin</t>
  </si>
  <si>
    <t>Mission 4 : Visualisation RDV</t>
  </si>
  <si>
    <t>Mission 5 : Annulation du RDV avant la veille</t>
  </si>
  <si>
    <t>Misison 1 : Réalisation et validation maquette</t>
  </si>
  <si>
    <t>Mission 2 : Création de l'arboresence</t>
  </si>
  <si>
    <t>Mission 3 : Diagramme de classe</t>
  </si>
  <si>
    <t>Mission 4 : Modélisation BDD</t>
  </si>
  <si>
    <t>Mission 5 : Diagramme de Gantt</t>
  </si>
  <si>
    <t>FAIT</t>
  </si>
  <si>
    <t>FIN</t>
  </si>
  <si>
    <t>Projet 2 : Commun : Serveur Web</t>
  </si>
  <si>
    <t>Installation serveur Web</t>
  </si>
  <si>
    <t>site PHP hebergé sur serveur</t>
  </si>
  <si>
    <t>Portage du site sur telephone</t>
  </si>
  <si>
    <t>Créer machine cliente</t>
  </si>
  <si>
    <t>Initialiser depot git</t>
  </si>
  <si>
    <t>Redaction documentation client</t>
  </si>
  <si>
    <t>Redaction documentation dév</t>
  </si>
  <si>
    <t>Projet 3 : Commun : Gestion Utilisateur</t>
  </si>
  <si>
    <t>Service connexion/déconnexion</t>
  </si>
  <si>
    <t>Mot de passe oublié avec envoi mail</t>
  </si>
  <si>
    <t>Possibilité de modifier son profil</t>
  </si>
  <si>
    <t>Création des utilisateurs</t>
  </si>
  <si>
    <t>Visualisation des utilisateurs</t>
  </si>
  <si>
    <t>Activation désactivation des comptes</t>
  </si>
  <si>
    <t>Accès aux données voulues</t>
  </si>
  <si>
    <t>Projet 6 : Profil médecin</t>
  </si>
  <si>
    <t>Visualisation des RDV</t>
  </si>
  <si>
    <t>Annulation des RDV avant la veille</t>
  </si>
  <si>
    <t>Prise de rendez-vous patient</t>
  </si>
  <si>
    <t>Création d'ordonnance pour les patients liés au RDV</t>
  </si>
  <si>
    <t>Création de compte patient avec son dossier d'admission</t>
  </si>
  <si>
    <t>Gestion congés medecin -&gt; impossible de prendre RDV</t>
  </si>
  <si>
    <t>Enregistrement des patients au urgences avec symptomes</t>
  </si>
  <si>
    <t>Priorité des patients (bas/moyen/haut)</t>
  </si>
  <si>
    <t>Visualisation de l'ensemble des patients en attente d'un diagnostic</t>
  </si>
  <si>
    <t>Affectation des patients dans un cabinet pour un diagnostic</t>
  </si>
  <si>
    <t>Passage en hospitalisation ou non d'un patient diagnostiqué</t>
  </si>
  <si>
    <t>Projet 7 : Profil Urgence</t>
  </si>
  <si>
    <t>Projet 8 : Pour aller plus loins</t>
  </si>
  <si>
    <t>Possibilité d'importer des médecins sous format Excel csv</t>
  </si>
  <si>
    <t>Ajouter un menu offre d'emploi (formulaire)</t>
  </si>
  <si>
    <t>Affectation d'un médecin dans un cabinet de dia</t>
  </si>
  <si>
    <t>ERDAL</t>
  </si>
  <si>
    <t>MINH</t>
  </si>
  <si>
    <t xml:space="preserve">HEURE EN COURS AVANT LA FIN : </t>
  </si>
  <si>
    <t>64heures</t>
  </si>
  <si>
    <t>Projet 4 : Commun : Profil Administrateur</t>
  </si>
  <si>
    <t>Nombre d'heures</t>
  </si>
  <si>
    <t>0h20min</t>
  </si>
  <si>
    <t>Erdal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</si>
</sst>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4" formatCode="_-* #,##0.00\ &quot;€&quot;_-;\-* #,##0.00\ &quot;€&quot;_-;_-* &quot;-&quot;??\ &quot;€&quot;_-;_-@_-"/>
    <numFmt numFmtId="164" formatCode="_(* #,##0.00_);_(* \(#,##0.00\);_(* &quot;-&quot;??_);_(@_)"/>
    <numFmt numFmtId="165" formatCode="d"/>
  </numFmts>
  <fonts count="26" x14ac:knownFonts="1">
    <font>
      <sz val="11"/>
      <color theme="8" tint="-0.499984740745262"/>
      <name val="Calibri"/>
      <family val="2"/>
      <scheme val="minor"/>
    </font>
    <font>
      <sz val="11"/>
      <color theme="1"/>
      <name val="Calibri"/>
      <family val="2"/>
      <scheme val="minor"/>
    </font>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sz val="16"/>
      <color theme="8" tint="-0.24994659260841701"/>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s>
  <fills count="39">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6" tint="-0.249977111117893"/>
        <bgColor indexed="64"/>
      </patternFill>
    </fill>
  </fills>
  <borders count="25">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bottom style="medium">
        <color theme="0" tint="-0.14996795556505021"/>
      </bottom>
      <diagonal/>
    </border>
    <border>
      <left/>
      <right/>
      <top style="thin">
        <color theme="0" tint="-0.249977111117893"/>
      </top>
      <bottom style="thin">
        <color theme="0" tint="-0.34998626667073579"/>
      </bottom>
      <diagonal/>
    </border>
    <border>
      <left style="thin">
        <color theme="0" tint="-0.14993743705557422"/>
      </left>
      <right style="thin">
        <color theme="0" tint="-0.14993743705557422"/>
      </right>
      <top/>
      <bottom/>
      <diagonal/>
    </border>
    <border>
      <left/>
      <right style="thin">
        <color theme="8" tint="0.79998168889431442"/>
      </right>
      <top style="thin">
        <color theme="8"/>
      </top>
      <bottom/>
      <diagonal/>
    </border>
    <border>
      <left style="thin">
        <color theme="0" tint="-0.34998626667073579"/>
      </left>
      <right style="thin">
        <color theme="0" tint="-0.34998626667073579"/>
      </right>
      <top/>
      <bottom style="medium">
        <color theme="8"/>
      </bottom>
      <diagonal/>
    </border>
    <border>
      <left/>
      <right style="thin">
        <color theme="0" tint="-0.24994659260841701"/>
      </right>
      <top style="thin">
        <color theme="8"/>
      </top>
      <bottom/>
      <diagonal/>
    </border>
    <border>
      <left/>
      <right/>
      <top style="thin">
        <color theme="8"/>
      </top>
      <bottom/>
      <diagonal/>
    </border>
    <border>
      <left style="thin">
        <color theme="0" tint="-0.34998626667073579"/>
      </left>
      <right/>
      <top/>
      <bottom style="medium">
        <color theme="8"/>
      </bottom>
      <diagonal/>
    </border>
    <border>
      <left style="thin">
        <color theme="8" tint="0.79998168889431442"/>
      </left>
      <right style="thin">
        <color theme="8" tint="0.79998168889431442"/>
      </right>
      <top/>
      <bottom style="medium">
        <color theme="8"/>
      </bottom>
      <diagonal/>
    </border>
    <border>
      <left style="thin">
        <color theme="8" tint="0.79995117038483843"/>
      </left>
      <right style="thin">
        <color theme="8" tint="0.79998168889431442"/>
      </right>
      <top/>
      <bottom style="medium">
        <color theme="8"/>
      </bottom>
      <diagonal/>
    </border>
    <border>
      <left/>
      <right style="thin">
        <color theme="8" tint="0.79998168889431442"/>
      </right>
      <top style="medium">
        <color theme="8"/>
      </top>
      <bottom/>
      <diagonal/>
    </border>
    <border>
      <left/>
      <right/>
      <top style="thin">
        <color theme="8"/>
      </top>
      <bottom style="medium">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5"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8" fillId="0" borderId="0"/>
    <xf numFmtId="164" fontId="2" fillId="0" borderId="1" applyFont="0" applyFill="0" applyAlignment="0" applyProtection="0"/>
    <xf numFmtId="0" fontId="12" fillId="0" borderId="0" applyNumberFormat="0" applyFill="0" applyBorder="0" applyAlignment="0" applyProtection="0"/>
    <xf numFmtId="0" fontId="13" fillId="0" borderId="0" applyNumberFormat="0" applyFill="0" applyAlignment="0" applyProtection="0"/>
    <xf numFmtId="0" fontId="11" fillId="0" borderId="18" applyNumberFormat="0" applyFill="0" applyProtection="0"/>
    <xf numFmtId="0" fontId="14" fillId="0" borderId="0" applyNumberFormat="0" applyFill="0" applyProtection="0">
      <alignment horizontal="right" vertical="center" indent="1"/>
    </xf>
    <xf numFmtId="14" fontId="14" fillId="0" borderId="0" applyFill="0" applyBorder="0">
      <alignment horizontal="center" vertical="center"/>
    </xf>
    <xf numFmtId="3" fontId="1" fillId="0" borderId="0" applyFont="0" applyFill="0" applyBorder="0" applyProtection="0">
      <alignment horizontal="center" vertical="center"/>
    </xf>
    <xf numFmtId="0" fontId="10" fillId="3" borderId="17" applyNumberFormat="0" applyProtection="0">
      <alignment horizontal="center" vertical="center"/>
    </xf>
    <xf numFmtId="0" fontId="15" fillId="0" borderId="0" applyNumberFormat="0" applyFill="0" applyBorder="0" applyAlignment="0" applyProtection="0"/>
    <xf numFmtId="44" fontId="14" fillId="0" borderId="0" applyFont="0" applyFill="0" applyBorder="0" applyAlignment="0" applyProtection="0"/>
    <xf numFmtId="42" fontId="14" fillId="0" borderId="0" applyFont="0" applyFill="0" applyBorder="0" applyAlignment="0" applyProtection="0"/>
    <xf numFmtId="0" fontId="16" fillId="6" borderId="0" applyNumberFormat="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19" applyNumberFormat="0" applyAlignment="0" applyProtection="0"/>
    <xf numFmtId="0" fontId="20" fillId="10" borderId="20" applyNumberFormat="0" applyAlignment="0" applyProtection="0"/>
    <xf numFmtId="0" fontId="21" fillId="10" borderId="19" applyNumberFormat="0" applyAlignment="0" applyProtection="0"/>
    <xf numFmtId="0" fontId="22" fillId="0" borderId="21" applyNumberFormat="0" applyFill="0" applyAlignment="0" applyProtection="0"/>
    <xf numFmtId="0" fontId="23" fillId="11" borderId="22" applyNumberFormat="0" applyAlignment="0" applyProtection="0"/>
    <xf numFmtId="0" fontId="24" fillId="0" borderId="0" applyNumberFormat="0" applyFill="0" applyBorder="0" applyAlignment="0" applyProtection="0"/>
    <xf numFmtId="0" fontId="14" fillId="12" borderId="23" applyNumberFormat="0" applyFont="0" applyAlignment="0" applyProtection="0"/>
    <xf numFmtId="0" fontId="25" fillId="0" borderId="24" applyNumberFormat="0" applyFill="0" applyAlignment="0" applyProtection="0"/>
    <xf numFmtId="0" fontId="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8"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58">
    <xf numFmtId="0" fontId="0" fillId="0" borderId="0" xfId="0"/>
    <xf numFmtId="0" fontId="3" fillId="0" borderId="0" xfId="0" applyFont="1" applyAlignment="1">
      <alignment horizontal="left"/>
    </xf>
    <xf numFmtId="0" fontId="0" fillId="0" borderId="0" xfId="0" applyAlignment="1">
      <alignment vertical="center"/>
    </xf>
    <xf numFmtId="0" fontId="0" fillId="0" borderId="0" xfId="0" applyAlignment="1">
      <alignment horizontal="center"/>
    </xf>
    <xf numFmtId="0" fontId="4" fillId="0" borderId="0" xfId="0" applyFont="1" applyAlignment="1">
      <alignment horizontal="center" vertical="center"/>
    </xf>
    <xf numFmtId="0" fontId="4" fillId="0" borderId="0" xfId="0" applyFont="1"/>
    <xf numFmtId="0" fontId="7" fillId="0" borderId="0" xfId="0" applyFont="1"/>
    <xf numFmtId="0" fontId="4" fillId="0" borderId="0" xfId="0" applyFont="1" applyAlignment="1">
      <alignment vertical="top"/>
    </xf>
    <xf numFmtId="0" fontId="0" fillId="0" borderId="0" xfId="0" applyAlignment="1">
      <alignment vertical="top" wrapText="1"/>
    </xf>
    <xf numFmtId="0" fontId="8" fillId="0" borderId="0" xfId="3"/>
    <xf numFmtId="0" fontId="8" fillId="0" borderId="0" xfId="3" applyAlignment="1">
      <alignment wrapText="1"/>
    </xf>
    <xf numFmtId="0" fontId="12" fillId="0" borderId="0" xfId="5" applyAlignment="1">
      <alignment horizontal="left"/>
    </xf>
    <xf numFmtId="0" fontId="13" fillId="0" borderId="0" xfId="6"/>
    <xf numFmtId="0" fontId="11" fillId="0" borderId="18" xfId="7"/>
    <xf numFmtId="0" fontId="0" fillId="0" borderId="0" xfId="0"/>
    <xf numFmtId="0" fontId="6" fillId="0" borderId="0" xfId="0" applyNumberFormat="1" applyFont="1" applyFill="1" applyBorder="1" applyAlignment="1">
      <alignment horizontal="center" vertical="center"/>
    </xf>
    <xf numFmtId="0" fontId="9"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7" xfId="0" applyFill="1" applyBorder="1" applyAlignment="1">
      <alignment horizontal="center" vertical="center"/>
    </xf>
    <xf numFmtId="0" fontId="0" fillId="0" borderId="6" xfId="0" applyBorder="1" applyAlignment="1">
      <alignment horizontal="center" vertical="center"/>
    </xf>
    <xf numFmtId="0" fontId="6" fillId="2" borderId="5"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0" borderId="0" xfId="0" applyFont="1" applyFill="1" applyBorder="1" applyAlignment="1">
      <alignment horizontal="left" wrapText="1" indent="1"/>
    </xf>
    <xf numFmtId="0" fontId="13" fillId="0" borderId="0" xfId="6" applyAlignment="1">
      <alignment vertical="center"/>
    </xf>
    <xf numFmtId="0" fontId="0" fillId="0" borderId="0" xfId="0" applyAlignment="1">
      <alignment wrapText="1"/>
    </xf>
    <xf numFmtId="0" fontId="0" fillId="0" borderId="0" xfId="0" applyBorder="1"/>
    <xf numFmtId="0" fontId="15" fillId="0" borderId="0" xfId="12" applyAlignment="1">
      <alignment wrapText="1"/>
    </xf>
    <xf numFmtId="0" fontId="0" fillId="0" borderId="0" xfId="0" applyAlignment="1">
      <alignment horizontal="center" vertical="center"/>
    </xf>
    <xf numFmtId="0" fontId="15" fillId="0" borderId="0" xfId="12" applyAlignment="1">
      <alignment horizontal="center" vertical="center" wrapText="1"/>
    </xf>
    <xf numFmtId="0" fontId="0" fillId="0" borderId="8" xfId="0" applyNumberFormat="1" applyBorder="1" applyAlignment="1">
      <alignment horizontal="center" vertical="center"/>
    </xf>
    <xf numFmtId="0" fontId="0" fillId="5" borderId="1" xfId="0" applyNumberFormat="1" applyFill="1" applyBorder="1" applyAlignment="1">
      <alignment horizontal="center" vertical="center"/>
    </xf>
    <xf numFmtId="0" fontId="0" fillId="0" borderId="9" xfId="0" applyBorder="1" applyAlignment="1">
      <alignment vertical="center"/>
    </xf>
    <xf numFmtId="0" fontId="10" fillId="3" borderId="11" xfId="0" applyFont="1" applyFill="1" applyBorder="1" applyAlignment="1">
      <alignment horizontal="center" vertical="center" shrinkToFit="1"/>
    </xf>
    <xf numFmtId="0" fontId="10" fillId="3" borderId="14" xfId="0" applyFont="1" applyFill="1" applyBorder="1" applyAlignment="1">
      <alignment horizontal="center" vertical="center" shrinkToFit="1"/>
    </xf>
    <xf numFmtId="0" fontId="10" fillId="3" borderId="15" xfId="0" applyFont="1" applyFill="1" applyBorder="1" applyAlignment="1">
      <alignment horizontal="center" vertical="center" shrinkToFit="1"/>
    </xf>
    <xf numFmtId="0" fontId="10" fillId="3" borderId="16" xfId="0" applyFont="1" applyFill="1" applyBorder="1" applyAlignment="1">
      <alignment horizontal="center" vertical="center" shrinkToFit="1"/>
    </xf>
    <xf numFmtId="0" fontId="0" fillId="3" borderId="0" xfId="0" applyFill="1"/>
    <xf numFmtId="0" fontId="14" fillId="3" borderId="0" xfId="8" applyFill="1">
      <alignment horizontal="right" vertical="center" indent="1"/>
    </xf>
    <xf numFmtId="3" fontId="0" fillId="0" borderId="0" xfId="10" applyNumberFormat="1" applyFont="1" applyFill="1" applyBorder="1">
      <alignment horizontal="center" vertical="center"/>
    </xf>
    <xf numFmtId="165" fontId="10" fillId="3" borderId="17" xfId="11" applyNumberFormat="1" applyBorder="1">
      <alignment horizontal="center" vertical="center"/>
    </xf>
    <xf numFmtId="165" fontId="10" fillId="3" borderId="13" xfId="11" applyNumberFormat="1" applyBorder="1">
      <alignment horizontal="center" vertical="center"/>
    </xf>
    <xf numFmtId="165" fontId="10" fillId="3" borderId="10" xfId="11" applyNumberFormat="1" applyBorder="1">
      <alignment horizontal="center" vertical="center"/>
    </xf>
    <xf numFmtId="165" fontId="10" fillId="3" borderId="12" xfId="11" applyNumberFormat="1" applyBorder="1">
      <alignment horizontal="center" vertical="center"/>
    </xf>
    <xf numFmtId="0" fontId="0" fillId="0" borderId="6" xfId="0" applyFill="1" applyBorder="1" applyAlignment="1">
      <alignment horizontal="center" vertical="center"/>
    </xf>
    <xf numFmtId="0" fontId="0" fillId="37" borderId="0" xfId="0" applyFont="1" applyFill="1" applyBorder="1" applyAlignment="1">
      <alignment horizontal="left" wrapText="1" indent="2"/>
    </xf>
    <xf numFmtId="0" fontId="0" fillId="37" borderId="0" xfId="0" applyFont="1" applyFill="1" applyBorder="1" applyAlignment="1">
      <alignment horizontal="left" wrapText="1" indent="1"/>
    </xf>
    <xf numFmtId="0" fontId="0" fillId="0" borderId="0" xfId="8" applyFont="1">
      <alignment horizontal="right" vertical="center" indent="1"/>
    </xf>
    <xf numFmtId="0" fontId="14" fillId="0" borderId="0" xfId="8" applyBorder="1">
      <alignment horizontal="right" vertical="center" indent="1"/>
    </xf>
    <xf numFmtId="14" fontId="14" fillId="5" borderId="3" xfId="9" applyFill="1" applyBorder="1">
      <alignment horizontal="center" vertical="center"/>
    </xf>
    <xf numFmtId="14" fontId="14" fillId="5" borderId="4" xfId="9" applyFill="1" applyBorder="1">
      <alignment horizontal="center" vertical="center"/>
    </xf>
    <xf numFmtId="0" fontId="0" fillId="0" borderId="0" xfId="8" applyFont="1" applyAlignment="1">
      <alignment horizontal="right" vertical="center" wrapText="1" indent="1"/>
    </xf>
    <xf numFmtId="0" fontId="14" fillId="0" borderId="2" xfId="8" applyBorder="1" applyAlignment="1">
      <alignment horizontal="right" vertical="center" wrapText="1" indent="1"/>
    </xf>
    <xf numFmtId="0" fontId="0" fillId="38" borderId="6" xfId="0" applyFill="1" applyBorder="1" applyAlignment="1">
      <alignment horizontal="center"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HiddenText" xfId="3"/>
  </cellStyles>
  <dxfs count="14">
    <dxf>
      <font>
        <color theme="8" tint="-0.499984740745262"/>
      </font>
      <fill>
        <patternFill>
          <bgColor theme="0" tint="-4.9989318521683403E-2"/>
        </patternFill>
      </fill>
      <border>
        <right/>
      </border>
    </dxf>
    <dxf>
      <fill>
        <patternFill>
          <bgColor theme="8" tint="-0.499984740745262"/>
        </patternFill>
      </fill>
      <border>
        <left style="thin">
          <color theme="8" tint="-0.499984740745262"/>
        </left>
        <right style="thin">
          <color theme="8" tint="-0.499984740745262"/>
        </right>
        <top style="thin">
          <color theme="0"/>
        </top>
        <bottom style="thin">
          <color theme="0"/>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8" tint="-0.499984740745262"/>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tableStyleElement type="wholeTable" dxfId="13"/>
      <tableStyleElement type="headerRow" dxfId="12"/>
      <tableStyleElement type="firstRowStripe" dxfId="11"/>
    </tableStyle>
    <tableStyle name="ToDoList" pivot="0" count="9">
      <tableStyleElement type="wholeTable" dxfId="10"/>
      <tableStyleElement type="headerRow" dxfId="9"/>
      <tableStyleElement type="totalRow" dxfId="8"/>
      <tableStyleElement type="firstColumn" dxfId="7"/>
      <tableStyleElement type="lastColumn" dxfId="6"/>
      <tableStyleElement type="firstRowStripe" dxfId="5"/>
      <tableStyleElement type="secondRowStripe" dxfId="4"/>
      <tableStyleElement type="firstColumnStripe" dxfId="3"/>
      <tableStyleElement type="secondColumn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E$3"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2</xdr:row>
          <xdr:rowOff>31750</xdr:rowOff>
        </xdr:from>
        <xdr:to>
          <xdr:col>12</xdr:col>
          <xdr:colOff>190500</xdr:colOff>
          <xdr:row>2</xdr:row>
          <xdr:rowOff>342900</xdr:rowOff>
        </xdr:to>
        <xdr:sp macro="" textlink="">
          <xdr:nvSpPr>
            <xdr:cNvPr id="6150" name="Barre de défilement 6" descr="Scrollbar for scrolling through the Gantt Timeline." hidden="1">
              <a:extLst>
                <a:ext uri="{63B3BB69-23CF-44E3-9099-C40C66FF867C}">
                  <a14:compatExt spid="_x0000_s6150"/>
                </a:ext>
                <a:ext uri="{FF2B5EF4-FFF2-40B4-BE49-F238E27FC236}">
                  <a16:creationId xmlns:a16="http://schemas.microsoft.com/office/drawing/2014/main" id="{00000000-0008-0000-0000-000006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Jalons" displayName="Jalons" ref="B6:F54" totalsRowShown="0">
  <autoFilter ref="B6:F54">
    <filterColumn colId="0" hiddenButton="1"/>
    <filterColumn colId="1" hiddenButton="1"/>
    <filterColumn colId="2" hiddenButton="1"/>
    <filterColumn colId="3" hiddenButton="1"/>
    <filterColumn colId="4" hiddenButton="1"/>
  </autoFilter>
  <tableColumns count="5">
    <tableColumn id="1" name="Description du jalon"/>
    <tableColumn id="3" name="Affecté à"/>
    <tableColumn id="4" name="Avancement"/>
    <tableColumn id="5" name="FIN"/>
    <tableColumn id="6" name="Nombre d'heures"/>
  </tableColumns>
  <tableStyleInfo name="Gantt Table Style" showFirstColumn="1" showLastColumn="0" showRowStripes="0" showColumnStripes="0"/>
  <extLst>
    <ext xmlns:x14="http://schemas.microsoft.com/office/spreadsheetml/2009/9/main" uri="{504A1905-F514-4f6f-8877-14C23A59335A}">
      <x14:table altTextSummary="Entrez les informations relatives aux jalons du projet dans ce tableau. Entrez la description d’une phase, d’une tâche, d’une activité, etc. dans la colonne sous Description du jalon. Attribuez l’élément à une personne dans la colonne Affecté à. Mettez à jour l’avancement et observez les barres de données se mettre à jour automatiquement dans la colonne Avancement. Entrez la date de début dans la colonne Début et le nombre de jours dans la colonne Nombre de jour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K56"/>
  <sheetViews>
    <sheetView showGridLines="0" tabSelected="1" showRuler="0" topLeftCell="A23" zoomScale="40" zoomScaleNormal="40" zoomScalePageLayoutView="70" workbookViewId="0">
      <selection activeCell="O38" sqref="O38"/>
    </sheetView>
  </sheetViews>
  <sheetFormatPr baseColWidth="10" defaultColWidth="9.1796875" defaultRowHeight="30" customHeight="1" x14ac:dyDescent="0.35"/>
  <cols>
    <col min="1" max="1" width="2.7265625" style="9" customWidth="1"/>
    <col min="2" max="2" width="26.7265625" customWidth="1"/>
    <col min="3" max="3" width="20.54296875" customWidth="1"/>
    <col min="4" max="4" width="12.81640625" customWidth="1"/>
    <col min="5" max="5" width="15.36328125" style="3" customWidth="1"/>
    <col min="6" max="6" width="16" customWidth="1"/>
    <col min="7" max="7" width="2.7265625" customWidth="1"/>
    <col min="8" max="63" width="3.54296875" customWidth="1"/>
    <col min="68" max="69" width="10.26953125"/>
  </cols>
  <sheetData>
    <row r="1" spans="1:63" ht="50.15" customHeight="1" x14ac:dyDescent="0.65">
      <c r="A1" s="10" t="s">
        <v>0</v>
      </c>
      <c r="B1" s="11" t="s">
        <v>18</v>
      </c>
      <c r="C1" s="1"/>
      <c r="E1"/>
      <c r="F1" s="4"/>
      <c r="I1" s="14"/>
      <c r="AF1" s="14"/>
    </row>
    <row r="2" spans="1:63" ht="30" customHeight="1" x14ac:dyDescent="0.45">
      <c r="A2" s="10" t="s">
        <v>1</v>
      </c>
      <c r="B2" s="12" t="s">
        <v>19</v>
      </c>
      <c r="C2" s="51" t="s">
        <v>11</v>
      </c>
      <c r="D2" s="52"/>
      <c r="E2" s="53">
        <f ca="1">IFERROR(IF(MIN(Jalons[FIN])=0,TODAY(),MIN(Jalons[FIN])),TODAY())</f>
        <v>44446</v>
      </c>
      <c r="F2" s="54"/>
      <c r="I2" s="31"/>
      <c r="J2" s="31"/>
      <c r="K2" s="31"/>
      <c r="L2" s="31"/>
      <c r="M2" s="31"/>
      <c r="N2" s="31"/>
    </row>
    <row r="3" spans="1:63" ht="30" customHeight="1" x14ac:dyDescent="0.45">
      <c r="A3" s="10" t="s">
        <v>2</v>
      </c>
      <c r="B3" s="12"/>
      <c r="C3" s="51"/>
      <c r="D3" s="52"/>
      <c r="E3" s="34">
        <v>0</v>
      </c>
      <c r="H3" s="41"/>
      <c r="I3" s="42"/>
      <c r="J3" s="42"/>
      <c r="K3" s="42"/>
      <c r="L3" s="42"/>
      <c r="M3" s="41"/>
    </row>
    <row r="4" spans="1:63" ht="30" customHeight="1" thickBot="1" x14ac:dyDescent="0.55000000000000004">
      <c r="A4" s="10" t="s">
        <v>3</v>
      </c>
      <c r="C4" s="55" t="s">
        <v>70</v>
      </c>
      <c r="D4" s="56"/>
      <c r="E4" s="35" t="s">
        <v>71</v>
      </c>
      <c r="F4" s="32"/>
      <c r="H4" s="13" t="str">
        <f ca="1">TEXT(H5,"mmmm")</f>
        <v>septembre</v>
      </c>
      <c r="I4" s="13"/>
      <c r="J4" s="13"/>
      <c r="K4" s="13"/>
      <c r="L4" s="13"/>
      <c r="M4" s="13"/>
      <c r="N4" s="13"/>
      <c r="O4" s="13" t="str">
        <f ca="1">IF(TEXT(O5,"mmmm")=H4,"",TEXT(O5,"mmmm"))</f>
        <v/>
      </c>
      <c r="P4" s="13"/>
      <c r="Q4" s="13"/>
      <c r="R4" s="13"/>
      <c r="S4" s="13"/>
      <c r="T4" s="13"/>
      <c r="U4" s="13"/>
      <c r="V4" s="13" t="str">
        <f ca="1">IF(OR(TEXT(V5,"mmmm")=O4,TEXT(V5,"mmmm")=H4),"",TEXT(V5,"mmmm"))</f>
        <v/>
      </c>
      <c r="W4" s="13"/>
      <c r="X4" s="13"/>
      <c r="Y4" s="13"/>
      <c r="Z4" s="13"/>
      <c r="AA4" s="13"/>
      <c r="AB4" s="13"/>
      <c r="AC4" s="13" t="str">
        <f ca="1">IF(OR(TEXT(AC5,"mmmm")=V4,TEXT(AC5,"mmmm")=O4,TEXT(AC5,"mmmm")=H4),"",TEXT(AC5,"mmmm"))</f>
        <v/>
      </c>
      <c r="AD4" s="13"/>
      <c r="AE4" s="13"/>
      <c r="AF4" s="13"/>
      <c r="AG4" s="13"/>
      <c r="AH4" s="13"/>
      <c r="AI4" s="13"/>
      <c r="AJ4" s="13" t="str">
        <f ca="1">IF(OR(TEXT(AJ5,"mmmm")=AC4,TEXT(AJ5,"mmmm")=V4,TEXT(AJ5,"mmmm")=O4,TEXT(AJ5,"mmmm")=H4),"",TEXT(AJ5,"mmmm"))</f>
        <v>octobre</v>
      </c>
      <c r="AK4" s="13"/>
      <c r="AL4" s="13"/>
      <c r="AM4" s="13"/>
      <c r="AN4" s="13"/>
      <c r="AO4" s="13"/>
      <c r="AP4" s="13"/>
      <c r="AQ4" s="13" t="str">
        <f ca="1">IF(OR(TEXT(AQ5,"mmmm")=AJ4,TEXT(AQ5,"mmmm")=AC4,TEXT(AQ5,"mmmm")=V4,TEXT(AQ5,"mmmm")=O4),"",TEXT(AQ5,"mmmm"))</f>
        <v/>
      </c>
      <c r="AR4" s="13"/>
      <c r="AS4" s="13"/>
      <c r="AT4" s="13"/>
      <c r="AU4" s="13"/>
      <c r="AV4" s="13"/>
      <c r="AW4" s="13"/>
      <c r="AX4" s="13" t="str">
        <f ca="1">IF(OR(TEXT(AX5,"mmmm")=AQ4,TEXT(AX5,"mmmm")=AJ4,TEXT(AX5,"mmmm")=AC4,TEXT(AX5,"mmmm")=V4),"",TEXT(AX5,"mmmm"))</f>
        <v/>
      </c>
      <c r="AY4" s="13"/>
      <c r="AZ4" s="13"/>
      <c r="BA4" s="13"/>
      <c r="BB4" s="13"/>
      <c r="BC4" s="13"/>
      <c r="BD4" s="13"/>
      <c r="BE4" s="13" t="str">
        <f ca="1">IF(OR(TEXT(BE5,"mmmm")=AX4,TEXT(BE5,"mmmm")=AQ4,TEXT(BE5,"mmmm")=AJ4,TEXT(BE5,"mmmm")=AC4),"",TEXT(BE5,"mmmm"))</f>
        <v/>
      </c>
      <c r="BF4" s="13"/>
      <c r="BG4" s="13"/>
      <c r="BH4" s="13"/>
      <c r="BI4" s="13"/>
      <c r="BJ4" s="13"/>
      <c r="BK4" s="13"/>
    </row>
    <row r="5" spans="1:63" ht="18" customHeight="1" x14ac:dyDescent="0.35">
      <c r="A5" s="10" t="s">
        <v>4</v>
      </c>
      <c r="B5" s="33"/>
      <c r="G5" s="30"/>
      <c r="H5" s="44">
        <f ca="1">IFERROR(Début_Projet+Incrément_Défilement,TODAY())</f>
        <v>44446</v>
      </c>
      <c r="I5" s="45">
        <f ca="1">H5+1</f>
        <v>44447</v>
      </c>
      <c r="J5" s="46">
        <f t="shared" ref="J5:AW5" ca="1" si="0">I5+1</f>
        <v>44448</v>
      </c>
      <c r="K5" s="46">
        <f ca="1">J5+1</f>
        <v>44449</v>
      </c>
      <c r="L5" s="46">
        <f t="shared" ca="1" si="0"/>
        <v>44450</v>
      </c>
      <c r="M5" s="46">
        <f t="shared" ca="1" si="0"/>
        <v>44451</v>
      </c>
      <c r="N5" s="46">
        <f t="shared" ca="1" si="0"/>
        <v>44452</v>
      </c>
      <c r="O5" s="46">
        <f ca="1">N5+1</f>
        <v>44453</v>
      </c>
      <c r="P5" s="46">
        <f ca="1">O5+1</f>
        <v>44454</v>
      </c>
      <c r="Q5" s="46">
        <f t="shared" ca="1" si="0"/>
        <v>44455</v>
      </c>
      <c r="R5" s="46">
        <f t="shared" ca="1" si="0"/>
        <v>44456</v>
      </c>
      <c r="S5" s="46">
        <f t="shared" ca="1" si="0"/>
        <v>44457</v>
      </c>
      <c r="T5" s="46">
        <f t="shared" ca="1" si="0"/>
        <v>44458</v>
      </c>
      <c r="U5" s="46">
        <f t="shared" ca="1" si="0"/>
        <v>44459</v>
      </c>
      <c r="V5" s="46">
        <f ca="1">U5+1</f>
        <v>44460</v>
      </c>
      <c r="W5" s="46">
        <f ca="1">V5+1</f>
        <v>44461</v>
      </c>
      <c r="X5" s="46">
        <f t="shared" ca="1" si="0"/>
        <v>44462</v>
      </c>
      <c r="Y5" s="46">
        <f t="shared" ca="1" si="0"/>
        <v>44463</v>
      </c>
      <c r="Z5" s="46">
        <f t="shared" ca="1" si="0"/>
        <v>44464</v>
      </c>
      <c r="AA5" s="46">
        <f t="shared" ca="1" si="0"/>
        <v>44465</v>
      </c>
      <c r="AB5" s="46">
        <f t="shared" ca="1" si="0"/>
        <v>44466</v>
      </c>
      <c r="AC5" s="46">
        <f ca="1">AB5+1</f>
        <v>44467</v>
      </c>
      <c r="AD5" s="46">
        <f ca="1">AC5+1</f>
        <v>44468</v>
      </c>
      <c r="AE5" s="46">
        <f t="shared" ca="1" si="0"/>
        <v>44469</v>
      </c>
      <c r="AF5" s="46">
        <f t="shared" ca="1" si="0"/>
        <v>44470</v>
      </c>
      <c r="AG5" s="46">
        <f t="shared" ca="1" si="0"/>
        <v>44471</v>
      </c>
      <c r="AH5" s="46">
        <f t="shared" ca="1" si="0"/>
        <v>44472</v>
      </c>
      <c r="AI5" s="46">
        <f t="shared" ca="1" si="0"/>
        <v>44473</v>
      </c>
      <c r="AJ5" s="46">
        <f ca="1">AI5+1</f>
        <v>44474</v>
      </c>
      <c r="AK5" s="46">
        <f ca="1">AJ5+1</f>
        <v>44475</v>
      </c>
      <c r="AL5" s="46">
        <f t="shared" ca="1" si="0"/>
        <v>44476</v>
      </c>
      <c r="AM5" s="46">
        <f t="shared" ca="1" si="0"/>
        <v>44477</v>
      </c>
      <c r="AN5" s="46">
        <f t="shared" ca="1" si="0"/>
        <v>44478</v>
      </c>
      <c r="AO5" s="46">
        <f t="shared" ca="1" si="0"/>
        <v>44479</v>
      </c>
      <c r="AP5" s="46">
        <f t="shared" ca="1" si="0"/>
        <v>44480</v>
      </c>
      <c r="AQ5" s="46">
        <f ca="1">AP5+1</f>
        <v>44481</v>
      </c>
      <c r="AR5" s="46">
        <f ca="1">AQ5+1</f>
        <v>44482</v>
      </c>
      <c r="AS5" s="46">
        <f t="shared" ca="1" si="0"/>
        <v>44483</v>
      </c>
      <c r="AT5" s="46">
        <f t="shared" ca="1" si="0"/>
        <v>44484</v>
      </c>
      <c r="AU5" s="46">
        <f t="shared" ca="1" si="0"/>
        <v>44485</v>
      </c>
      <c r="AV5" s="46">
        <f t="shared" ca="1" si="0"/>
        <v>44486</v>
      </c>
      <c r="AW5" s="46">
        <f t="shared" ca="1" si="0"/>
        <v>44487</v>
      </c>
      <c r="AX5" s="46">
        <f ca="1">AW5+1</f>
        <v>44488</v>
      </c>
      <c r="AY5" s="46">
        <f ca="1">AX5+1</f>
        <v>44489</v>
      </c>
      <c r="AZ5" s="46">
        <f t="shared" ref="AZ5:BD5" ca="1" si="1">AY5+1</f>
        <v>44490</v>
      </c>
      <c r="BA5" s="46">
        <f t="shared" ca="1" si="1"/>
        <v>44491</v>
      </c>
      <c r="BB5" s="46">
        <f t="shared" ca="1" si="1"/>
        <v>44492</v>
      </c>
      <c r="BC5" s="46">
        <f t="shared" ca="1" si="1"/>
        <v>44493</v>
      </c>
      <c r="BD5" s="46">
        <f t="shared" ca="1" si="1"/>
        <v>44494</v>
      </c>
      <c r="BE5" s="46">
        <f ca="1">BD5+1</f>
        <v>44495</v>
      </c>
      <c r="BF5" s="46">
        <f ca="1">BE5+1</f>
        <v>44496</v>
      </c>
      <c r="BG5" s="46">
        <f t="shared" ref="BG5:BK5" ca="1" si="2">BF5+1</f>
        <v>44497</v>
      </c>
      <c r="BH5" s="46">
        <f t="shared" ca="1" si="2"/>
        <v>44498</v>
      </c>
      <c r="BI5" s="46">
        <f t="shared" ca="1" si="2"/>
        <v>44499</v>
      </c>
      <c r="BJ5" s="46">
        <f t="shared" ca="1" si="2"/>
        <v>44500</v>
      </c>
      <c r="BK5" s="47">
        <f t="shared" ca="1" si="2"/>
        <v>44501</v>
      </c>
    </row>
    <row r="6" spans="1:63" ht="31" customHeight="1" thickBot="1" x14ac:dyDescent="0.4">
      <c r="A6" s="10" t="s">
        <v>5</v>
      </c>
      <c r="B6" s="17" t="s">
        <v>10</v>
      </c>
      <c r="C6" s="18" t="s">
        <v>12</v>
      </c>
      <c r="D6" s="18" t="s">
        <v>13</v>
      </c>
      <c r="E6" s="18" t="s">
        <v>34</v>
      </c>
      <c r="F6" s="18" t="s">
        <v>73</v>
      </c>
      <c r="G6" s="16"/>
      <c r="H6" s="37" t="str">
        <f t="shared" ref="H6:AM6" ca="1" si="3">LEFT(TEXT(H5,"jjj"),1)</f>
        <v>m</v>
      </c>
      <c r="I6" s="38" t="str">
        <f t="shared" ca="1" si="3"/>
        <v>m</v>
      </c>
      <c r="J6" s="40" t="str">
        <f t="shared" ca="1" si="3"/>
        <v>j</v>
      </c>
      <c r="K6" s="39" t="str">
        <f t="shared" ca="1" si="3"/>
        <v>v</v>
      </c>
      <c r="L6" s="39" t="str">
        <f t="shared" ca="1" si="3"/>
        <v>s</v>
      </c>
      <c r="M6" s="39" t="str">
        <f t="shared" ca="1" si="3"/>
        <v>d</v>
      </c>
      <c r="N6" s="39" t="str">
        <f t="shared" ca="1" si="3"/>
        <v>l</v>
      </c>
      <c r="O6" s="39" t="str">
        <f t="shared" ca="1" si="3"/>
        <v>m</v>
      </c>
      <c r="P6" s="39" t="str">
        <f t="shared" ca="1" si="3"/>
        <v>m</v>
      </c>
      <c r="Q6" s="39" t="str">
        <f t="shared" ca="1" si="3"/>
        <v>j</v>
      </c>
      <c r="R6" s="39" t="str">
        <f t="shared" ca="1" si="3"/>
        <v>v</v>
      </c>
      <c r="S6" s="39" t="str">
        <f t="shared" ca="1" si="3"/>
        <v>s</v>
      </c>
      <c r="T6" s="39" t="str">
        <f t="shared" ca="1" si="3"/>
        <v>d</v>
      </c>
      <c r="U6" s="39" t="str">
        <f t="shared" ca="1" si="3"/>
        <v>l</v>
      </c>
      <c r="V6" s="39" t="str">
        <f t="shared" ca="1" si="3"/>
        <v>m</v>
      </c>
      <c r="W6" s="39" t="str">
        <f t="shared" ca="1" si="3"/>
        <v>m</v>
      </c>
      <c r="X6" s="39" t="str">
        <f t="shared" ca="1" si="3"/>
        <v>j</v>
      </c>
      <c r="Y6" s="39" t="str">
        <f t="shared" ca="1" si="3"/>
        <v>v</v>
      </c>
      <c r="Z6" s="39" t="str">
        <f t="shared" ca="1" si="3"/>
        <v>s</v>
      </c>
      <c r="AA6" s="39" t="str">
        <f t="shared" ca="1" si="3"/>
        <v>d</v>
      </c>
      <c r="AB6" s="39" t="str">
        <f t="shared" ca="1" si="3"/>
        <v>l</v>
      </c>
      <c r="AC6" s="39" t="str">
        <f t="shared" ca="1" si="3"/>
        <v>m</v>
      </c>
      <c r="AD6" s="39" t="str">
        <f t="shared" ca="1" si="3"/>
        <v>m</v>
      </c>
      <c r="AE6" s="39" t="str">
        <f t="shared" ca="1" si="3"/>
        <v>j</v>
      </c>
      <c r="AF6" s="39" t="str">
        <f t="shared" ca="1" si="3"/>
        <v>v</v>
      </c>
      <c r="AG6" s="39" t="str">
        <f t="shared" ca="1" si="3"/>
        <v>s</v>
      </c>
      <c r="AH6" s="39" t="str">
        <f t="shared" ca="1" si="3"/>
        <v>d</v>
      </c>
      <c r="AI6" s="39" t="str">
        <f t="shared" ca="1" si="3"/>
        <v>l</v>
      </c>
      <c r="AJ6" s="39" t="str">
        <f t="shared" ca="1" si="3"/>
        <v>m</v>
      </c>
      <c r="AK6" s="39" t="str">
        <f t="shared" ca="1" si="3"/>
        <v>m</v>
      </c>
      <c r="AL6" s="39" t="str">
        <f t="shared" ca="1" si="3"/>
        <v>j</v>
      </c>
      <c r="AM6" s="39" t="str">
        <f t="shared" ca="1" si="3"/>
        <v>v</v>
      </c>
      <c r="AN6" s="39" t="str">
        <f t="shared" ref="AN6:BK6" ca="1" si="4">LEFT(TEXT(AN5,"jjj"),1)</f>
        <v>s</v>
      </c>
      <c r="AO6" s="39" t="str">
        <f t="shared" ca="1" si="4"/>
        <v>d</v>
      </c>
      <c r="AP6" s="39" t="str">
        <f t="shared" ca="1" si="4"/>
        <v>l</v>
      </c>
      <c r="AQ6" s="39" t="str">
        <f t="shared" ca="1" si="4"/>
        <v>m</v>
      </c>
      <c r="AR6" s="39" t="str">
        <f t="shared" ca="1" si="4"/>
        <v>m</v>
      </c>
      <c r="AS6" s="39" t="str">
        <f t="shared" ca="1" si="4"/>
        <v>j</v>
      </c>
      <c r="AT6" s="39" t="str">
        <f t="shared" ca="1" si="4"/>
        <v>v</v>
      </c>
      <c r="AU6" s="39" t="str">
        <f t="shared" ca="1" si="4"/>
        <v>s</v>
      </c>
      <c r="AV6" s="39" t="str">
        <f t="shared" ca="1" si="4"/>
        <v>d</v>
      </c>
      <c r="AW6" s="39" t="str">
        <f t="shared" ca="1" si="4"/>
        <v>l</v>
      </c>
      <c r="AX6" s="39" t="str">
        <f t="shared" ca="1" si="4"/>
        <v>m</v>
      </c>
      <c r="AY6" s="39" t="str">
        <f t="shared" ca="1" si="4"/>
        <v>m</v>
      </c>
      <c r="AZ6" s="39" t="str">
        <f t="shared" ca="1" si="4"/>
        <v>j</v>
      </c>
      <c r="BA6" s="39" t="str">
        <f t="shared" ca="1" si="4"/>
        <v>v</v>
      </c>
      <c r="BB6" s="39" t="str">
        <f t="shared" ca="1" si="4"/>
        <v>s</v>
      </c>
      <c r="BC6" s="39" t="str">
        <f t="shared" ca="1" si="4"/>
        <v>d</v>
      </c>
      <c r="BD6" s="39" t="str">
        <f t="shared" ca="1" si="4"/>
        <v>l</v>
      </c>
      <c r="BE6" s="39" t="str">
        <f t="shared" ca="1" si="4"/>
        <v>m</v>
      </c>
      <c r="BF6" s="39" t="str">
        <f t="shared" ca="1" si="4"/>
        <v>m</v>
      </c>
      <c r="BG6" s="39" t="str">
        <f t="shared" ca="1" si="4"/>
        <v>j</v>
      </c>
      <c r="BH6" s="39" t="str">
        <f t="shared" ca="1" si="4"/>
        <v>v</v>
      </c>
      <c r="BI6" s="39" t="str">
        <f t="shared" ca="1" si="4"/>
        <v>s</v>
      </c>
      <c r="BJ6" s="39" t="str">
        <f t="shared" ca="1" si="4"/>
        <v>d</v>
      </c>
      <c r="BK6" s="39" t="str">
        <f t="shared" ca="1" si="4"/>
        <v>l</v>
      </c>
    </row>
    <row r="7" spans="1:63" ht="30" hidden="1" customHeight="1" thickBot="1" x14ac:dyDescent="0.4">
      <c r="A7" s="9" t="s">
        <v>6</v>
      </c>
      <c r="B7" s="26"/>
      <c r="C7" s="18"/>
      <c r="D7" s="19"/>
      <c r="E7" s="20"/>
      <c r="F7" s="21"/>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row>
    <row r="8" spans="1:63" s="2" customFormat="1" ht="30" customHeight="1" x14ac:dyDescent="0.35">
      <c r="A8" s="10" t="s">
        <v>7</v>
      </c>
      <c r="B8" s="50" t="s">
        <v>20</v>
      </c>
      <c r="C8" s="22"/>
      <c r="D8" s="19"/>
      <c r="E8" s="20"/>
      <c r="F8" s="43"/>
      <c r="G8" s="15"/>
      <c r="H8" s="24" t="str">
        <f>IFERROR(IF(LEN(Jalons[[#This Row],[Nombre d''heures]])=0,"",IF(AND(H$5=$E8,$F8=1),Marqueur_Jalon,"")),"")</f>
        <v/>
      </c>
      <c r="I8" s="24" t="str">
        <f>IFERROR(IF(LEN(Jalons[[#This Row],[Nombre d''heures]])=0,"",IF(AND(I$5=$E8,$F8=1),Marqueur_Jalon,"")),"")</f>
        <v/>
      </c>
      <c r="J8" s="24" t="str">
        <f>IFERROR(IF(LEN(Jalons[[#This Row],[Nombre d''heures]])=0,"",IF(AND(J$5=$E8,$F8=1),Marqueur_Jalon,"")),"")</f>
        <v/>
      </c>
      <c r="K8" s="24" t="str">
        <f>IFERROR(IF(LEN(Jalons[[#This Row],[Nombre d''heures]])=0,"",IF(AND(K$5=$E8,$F8=1),Marqueur_Jalon,"")),"")</f>
        <v/>
      </c>
      <c r="L8" s="24" t="str">
        <f>IFERROR(IF(LEN(Jalons[[#This Row],[Nombre d''heures]])=0,"",IF(AND(L$5=$E8,$F8=1),Marqueur_Jalon,"")),"")</f>
        <v/>
      </c>
      <c r="M8" s="24" t="str">
        <f>IFERROR(IF(LEN(Jalons[[#This Row],[Nombre d''heures]])=0,"",IF(AND(M$5=$E8,$F8=1),Marqueur_Jalon,"")),"")</f>
        <v/>
      </c>
      <c r="N8" s="24" t="str">
        <f>IFERROR(IF(LEN(Jalons[[#This Row],[Nombre d''heures]])=0,"",IF(AND(N$5=$E8,$F8=1),Marqueur_Jalon,"")),"")</f>
        <v/>
      </c>
      <c r="O8" s="24" t="str">
        <f>IFERROR(IF(LEN(Jalons[[#This Row],[Nombre d''heures]])=0,"",IF(AND(O$5=$E8,$F8=1),Marqueur_Jalon,"")),"")</f>
        <v/>
      </c>
      <c r="P8" s="24" t="str">
        <f>IFERROR(IF(LEN(Jalons[[#This Row],[Nombre d''heures]])=0,"",IF(AND(P$5=$E8,$F8=1),Marqueur_Jalon,"")),"")</f>
        <v/>
      </c>
      <c r="Q8" s="24" t="str">
        <f>IFERROR(IF(LEN(Jalons[[#This Row],[Nombre d''heures]])=0,"",IF(AND(Q$5=$E8,$F8=1),Marqueur_Jalon,"")),"")</f>
        <v/>
      </c>
      <c r="R8" s="24" t="str">
        <f>IFERROR(IF(LEN(Jalons[[#This Row],[Nombre d''heures]])=0,"",IF(AND(R$5=$E8,$F8=1),Marqueur_Jalon,"")),"")</f>
        <v/>
      </c>
      <c r="S8" s="24" t="str">
        <f>IFERROR(IF(LEN(Jalons[[#This Row],[Nombre d''heures]])=0,"",IF(AND(S$5=$E8,$F8=1),Marqueur_Jalon,"")),"")</f>
        <v/>
      </c>
      <c r="T8" s="24" t="str">
        <f>IFERROR(IF(LEN(Jalons[[#This Row],[Nombre d''heures]])=0,"",IF(AND(T$5=$E8,$F8=1),Marqueur_Jalon,"")),"")</f>
        <v/>
      </c>
      <c r="U8" s="24" t="str">
        <f>IFERROR(IF(LEN(Jalons[[#This Row],[Nombre d''heures]])=0,"",IF(AND(U$5=$E8,$F8=1),Marqueur_Jalon,"")),"")</f>
        <v/>
      </c>
      <c r="V8" s="24" t="str">
        <f>IFERROR(IF(LEN(Jalons[[#This Row],[Nombre d''heures]])=0,"",IF(AND(V$5=$E8,$F8=1),Marqueur_Jalon,"")),"")</f>
        <v/>
      </c>
      <c r="W8" s="24" t="str">
        <f>IFERROR(IF(LEN(Jalons[[#This Row],[Nombre d''heures]])=0,"",IF(AND(W$5=$E8,$F8=1),Marqueur_Jalon,"")),"")</f>
        <v/>
      </c>
      <c r="X8" s="24" t="str">
        <f>IFERROR(IF(LEN(Jalons[[#This Row],[Nombre d''heures]])=0,"",IF(AND(X$5=$E8,$F8=1),Marqueur_Jalon,"")),"")</f>
        <v/>
      </c>
      <c r="Y8" s="24" t="str">
        <f>IFERROR(IF(LEN(Jalons[[#This Row],[Nombre d''heures]])=0,"",IF(AND(Y$5=$E8,$F8=1),Marqueur_Jalon,"")),"")</f>
        <v/>
      </c>
      <c r="Z8" s="24" t="str">
        <f>IFERROR(IF(LEN(Jalons[[#This Row],[Nombre d''heures]])=0,"",IF(AND(Z$5=$E8,$F8=1),Marqueur_Jalon,"")),"")</f>
        <v/>
      </c>
      <c r="AA8" s="24" t="str">
        <f>IFERROR(IF(LEN(Jalons[[#This Row],[Nombre d''heures]])=0,"",IF(AND(AA$5=$E8,$F8=1),Marqueur_Jalon,"")),"")</f>
        <v/>
      </c>
      <c r="AB8" s="24" t="str">
        <f>IFERROR(IF(LEN(Jalons[[#This Row],[Nombre d''heures]])=0,"",IF(AND(AB$5=$E8,$F8=1),Marqueur_Jalon,"")),"")</f>
        <v/>
      </c>
      <c r="AC8" s="24" t="str">
        <f>IFERROR(IF(LEN(Jalons[[#This Row],[Nombre d''heures]])=0,"",IF(AND(AC$5=$E8,$F8=1),Marqueur_Jalon,"")),"")</f>
        <v/>
      </c>
      <c r="AD8" s="24" t="str">
        <f>IFERROR(IF(LEN(Jalons[[#This Row],[Nombre d''heures]])=0,"",IF(AND(AD$5=$E8,$F8=1),Marqueur_Jalon,"")),"")</f>
        <v/>
      </c>
      <c r="AE8" s="24" t="str">
        <f>IFERROR(IF(LEN(Jalons[[#This Row],[Nombre d''heures]])=0,"",IF(AND(AE$5=$E8,$F8=1),Marqueur_Jalon,"")),"")</f>
        <v/>
      </c>
      <c r="AF8" s="24" t="str">
        <f>IFERROR(IF(LEN(Jalons[[#This Row],[Nombre d''heures]])=0,"",IF(AND(AF$5=$E8,$F8=1),Marqueur_Jalon,"")),"")</f>
        <v/>
      </c>
      <c r="AG8" s="24" t="str">
        <f>IFERROR(IF(LEN(Jalons[[#This Row],[Nombre d''heures]])=0,"",IF(AND(AG$5=$E8,$F8=1),Marqueur_Jalon,"")),"")</f>
        <v/>
      </c>
      <c r="AH8" s="24" t="str">
        <f>IFERROR(IF(LEN(Jalons[[#This Row],[Nombre d''heures]])=0,"",IF(AND(AH$5=$E8,$F8=1),Marqueur_Jalon,"")),"")</f>
        <v/>
      </c>
      <c r="AI8" s="24" t="str">
        <f>IFERROR(IF(LEN(Jalons[[#This Row],[Nombre d''heures]])=0,"",IF(AND(AI$5=$E8,$F8=1),Marqueur_Jalon,"")),"")</f>
        <v/>
      </c>
      <c r="AJ8" s="24" t="str">
        <f>IFERROR(IF(LEN(Jalons[[#This Row],[Nombre d''heures]])=0,"",IF(AND(AJ$5=$E8,$F8=1),Marqueur_Jalon,"")),"")</f>
        <v/>
      </c>
      <c r="AK8" s="24" t="str">
        <f>IFERROR(IF(LEN(Jalons[[#This Row],[Nombre d''heures]])=0,"",IF(AND(AK$5=$E8,$F8=1),Marqueur_Jalon,"")),"")</f>
        <v/>
      </c>
      <c r="AL8" s="24" t="str">
        <f>IFERROR(IF(LEN(Jalons[[#This Row],[Nombre d''heures]])=0,"",IF(AND(AL$5=$E8,$F8=1),Marqueur_Jalon,"")),"")</f>
        <v/>
      </c>
      <c r="AM8" s="24" t="str">
        <f>IFERROR(IF(LEN(Jalons[[#This Row],[Nombre d''heures]])=0,"",IF(AND(AM$5=$E8,$F8=1),Marqueur_Jalon,"")),"")</f>
        <v/>
      </c>
      <c r="AN8" s="24" t="str">
        <f>IFERROR(IF(LEN(Jalons[[#This Row],[Nombre d''heures]])=0,"",IF(AND(AN$5=$E8,$F8=1),Marqueur_Jalon,"")),"")</f>
        <v/>
      </c>
      <c r="AO8" s="24" t="str">
        <f>IFERROR(IF(LEN(Jalons[[#This Row],[Nombre d''heures]])=0,"",IF(AND(AO$5=$E8,$F8=1),Marqueur_Jalon,"")),"")</f>
        <v/>
      </c>
      <c r="AP8" s="24" t="str">
        <f>IFERROR(IF(LEN(Jalons[[#This Row],[Nombre d''heures]])=0,"",IF(AND(AP$5=$E8,$F8=1),Marqueur_Jalon,"")),"")</f>
        <v/>
      </c>
      <c r="AQ8" s="24" t="str">
        <f>IFERROR(IF(LEN(Jalons[[#This Row],[Nombre d''heures]])=0,"",IF(AND(AQ$5=$E8,$F8=1),Marqueur_Jalon,"")),"")</f>
        <v/>
      </c>
      <c r="AR8" s="24" t="str">
        <f>IFERROR(IF(LEN(Jalons[[#This Row],[Nombre d''heures]])=0,"",IF(AND(AR$5=$E8,$F8=1),Marqueur_Jalon,"")),"")</f>
        <v/>
      </c>
      <c r="AS8" s="24" t="str">
        <f>IFERROR(IF(LEN(Jalons[[#This Row],[Nombre d''heures]])=0,"",IF(AND(AS$5=$E8,$F8=1),Marqueur_Jalon,"")),"")</f>
        <v/>
      </c>
      <c r="AT8" s="24" t="str">
        <f>IFERROR(IF(LEN(Jalons[[#This Row],[Nombre d''heures]])=0,"",IF(AND(AT$5=$E8,$F8=1),Marqueur_Jalon,"")),"")</f>
        <v/>
      </c>
      <c r="AU8" s="24" t="str">
        <f>IFERROR(IF(LEN(Jalons[[#This Row],[Nombre d''heures]])=0,"",IF(AND(AU$5=$E8,$F8=1),Marqueur_Jalon,"")),"")</f>
        <v/>
      </c>
      <c r="AV8" s="24" t="str">
        <f>IFERROR(IF(LEN(Jalons[[#This Row],[Nombre d''heures]])=0,"",IF(AND(AV$5=$E8,$F8=1),Marqueur_Jalon,"")),"")</f>
        <v/>
      </c>
      <c r="AW8" s="24" t="str">
        <f>IFERROR(IF(LEN(Jalons[[#This Row],[Nombre d''heures]])=0,"",IF(AND(AW$5=$E8,$F8=1),Marqueur_Jalon,"")),"")</f>
        <v/>
      </c>
      <c r="AX8" s="24" t="str">
        <f>IFERROR(IF(LEN(Jalons[[#This Row],[Nombre d''heures]])=0,"",IF(AND(AX$5=$E8,$F8=1),Marqueur_Jalon,"")),"")</f>
        <v/>
      </c>
      <c r="AY8" s="24" t="str">
        <f>IFERROR(IF(LEN(Jalons[[#This Row],[Nombre d''heures]])=0,"",IF(AND(AY$5=$E8,$F8=1),Marqueur_Jalon,"")),"")</f>
        <v/>
      </c>
      <c r="AZ8" s="24" t="str">
        <f>IFERROR(IF(LEN(Jalons[[#This Row],[Nombre d''heures]])=0,"",IF(AND(AZ$5=$E8,$F8=1),Marqueur_Jalon,"")),"")</f>
        <v/>
      </c>
      <c r="BA8" s="24" t="str">
        <f>IFERROR(IF(LEN(Jalons[[#This Row],[Nombre d''heures]])=0,"",IF(AND(BA$5=$E8,$F8=1),Marqueur_Jalon,"")),"")</f>
        <v/>
      </c>
      <c r="BB8" s="24" t="str">
        <f>IFERROR(IF(LEN(Jalons[[#This Row],[Nombre d''heures]])=0,"",IF(AND(BB$5=$E8,$F8=1),Marqueur_Jalon,"")),"")</f>
        <v/>
      </c>
      <c r="BC8" s="24" t="str">
        <f>IFERROR(IF(LEN(Jalons[[#This Row],[Nombre d''heures]])=0,"",IF(AND(BC$5=$E8,$F8=1),Marqueur_Jalon,"")),"")</f>
        <v/>
      </c>
      <c r="BD8" s="24" t="str">
        <f>IFERROR(IF(LEN(Jalons[[#This Row],[Nombre d''heures]])=0,"",IF(AND(BD$5=$E8,$F8=1),Marqueur_Jalon,"")),"")</f>
        <v/>
      </c>
      <c r="BE8" s="24" t="str">
        <f>IFERROR(IF(LEN(Jalons[[#This Row],[Nombre d''heures]])=0,"",IF(AND(BE$5=$E8,$F8=1),Marqueur_Jalon,"")),"")</f>
        <v/>
      </c>
      <c r="BF8" s="24" t="str">
        <f>IFERROR(IF(LEN(Jalons[[#This Row],[Nombre d''heures]])=0,"",IF(AND(BF$5=$E8,$F8=1),Marqueur_Jalon,"")),"")</f>
        <v/>
      </c>
      <c r="BG8" s="24" t="str">
        <f>IFERROR(IF(LEN(Jalons[[#This Row],[Nombre d''heures]])=0,"",IF(AND(BG$5=$E8,$F8=1),Marqueur_Jalon,"")),"")</f>
        <v/>
      </c>
      <c r="BH8" s="24" t="str">
        <f>IFERROR(IF(LEN(Jalons[[#This Row],[Nombre d''heures]])=0,"",IF(AND(BH$5=$E8,$F8=1),Marqueur_Jalon,"")),"")</f>
        <v/>
      </c>
      <c r="BI8" s="24" t="str">
        <f>IFERROR(IF(LEN(Jalons[[#This Row],[Nombre d''heures]])=0,"",IF(AND(BI$5=$E8,$F8=1),Marqueur_Jalon,"")),"")</f>
        <v/>
      </c>
      <c r="BJ8" s="24" t="str">
        <f>IFERROR(IF(LEN(Jalons[[#This Row],[Nombre d''heures]])=0,"",IF(AND(BJ$5=$E8,$F8=1),Marqueur_Jalon,"")),"")</f>
        <v/>
      </c>
      <c r="BK8" s="24" t="str">
        <f>IFERROR(IF(LEN(Jalons[[#This Row],[Nombre d''heures]])=0,"",IF(AND(BK$5=$E8,$F8=1),Marqueur_Jalon,"")),"")</f>
        <v/>
      </c>
    </row>
    <row r="9" spans="1:63" s="2" customFormat="1" ht="30" customHeight="1" x14ac:dyDescent="0.35">
      <c r="A9" s="10"/>
      <c r="B9" s="26" t="s">
        <v>28</v>
      </c>
      <c r="C9" s="22"/>
      <c r="D9" s="19">
        <v>1</v>
      </c>
      <c r="E9" s="20">
        <v>44446</v>
      </c>
      <c r="F9" s="43">
        <v>1</v>
      </c>
      <c r="G9" s="15"/>
      <c r="H9" s="57" t="s">
        <v>33</v>
      </c>
      <c r="I9" s="24" t="str">
        <f ca="1">IFERROR(IF(LEN(Jalons[[#This Row],[Nombre d''heures]])=0,"",IF(AND(I$5=$E9,$F9=1),Marqueur_Jalon,"")),"")</f>
        <v/>
      </c>
      <c r="J9" s="24" t="str">
        <f ca="1">IFERROR(IF(LEN(Jalons[[#This Row],[Nombre d''heures]])=0,"",IF(AND(J$5=$E9,$F9=1),Marqueur_Jalon,"")),"")</f>
        <v/>
      </c>
      <c r="K9" s="24"/>
      <c r="L9" s="24"/>
      <c r="M9" s="24"/>
      <c r="N9" s="24"/>
      <c r="O9" s="24"/>
      <c r="P9" s="24"/>
      <c r="Q9" s="24"/>
      <c r="R9" s="24"/>
      <c r="S9" s="24"/>
      <c r="T9" s="24"/>
      <c r="U9" s="24"/>
      <c r="V9" s="24"/>
      <c r="W9" s="24"/>
      <c r="X9" s="24"/>
      <c r="Y9" s="24"/>
      <c r="Z9" s="24"/>
      <c r="AA9" s="24"/>
      <c r="AB9" s="24"/>
      <c r="AC9" s="24"/>
      <c r="AD9" s="24"/>
      <c r="AE9" s="24"/>
      <c r="AF9" s="24"/>
      <c r="AG9" s="24"/>
      <c r="AH9" s="24"/>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row>
    <row r="10" spans="1:63" s="2" customFormat="1" ht="30" customHeight="1" x14ac:dyDescent="0.35">
      <c r="A10" s="10"/>
      <c r="B10" s="26" t="s">
        <v>29</v>
      </c>
      <c r="C10" s="22"/>
      <c r="D10" s="19">
        <v>1</v>
      </c>
      <c r="E10" s="20">
        <v>44446</v>
      </c>
      <c r="F10" s="43">
        <v>1</v>
      </c>
      <c r="G10" s="15"/>
      <c r="H10" s="57" t="s">
        <v>33</v>
      </c>
      <c r="I10" s="24" t="str">
        <f ca="1">IFERROR(IF(LEN(Jalons[[#This Row],[Nombre d''heures]])=0,"",IF(AND(I$5=$E10,$F10=1),Marqueur_Jalon,"")),"")</f>
        <v/>
      </c>
      <c r="J10" s="24" t="str">
        <f ca="1">IFERROR(IF(LEN(Jalons[[#This Row],[Nombre d''heures]])=0,"",IF(AND(J$5=$E10,$F10=1),Marqueur_Jalon,"")),"")</f>
        <v/>
      </c>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row>
    <row r="11" spans="1:63" s="2" customFormat="1" ht="30" customHeight="1" x14ac:dyDescent="0.35">
      <c r="A11" s="9"/>
      <c r="B11" s="26" t="s">
        <v>30</v>
      </c>
      <c r="C11" s="22"/>
      <c r="D11" s="19">
        <v>0.6</v>
      </c>
      <c r="E11" s="20">
        <v>44447</v>
      </c>
      <c r="F11" s="43">
        <v>2</v>
      </c>
      <c r="G11" s="15"/>
      <c r="H11" s="24" t="str">
        <f ca="1">IFERROR(IF(LEN(Jalons[[#This Row],[Nombre d''heures]])=0,"",IF(AND(H$5=$E11,$F11=1),Marqueur_Jalon,"")),"")</f>
        <v/>
      </c>
      <c r="I11" s="24" t="str">
        <f ca="1">IFERROR(IF(LEN(Jalons[[#This Row],[Nombre d''heures]])=0,"",IF(AND(I$5=$E11,$F11=1),Marqueur_Jalon,"")),"")</f>
        <v/>
      </c>
      <c r="J11" s="24" t="str">
        <f ca="1">IFERROR(IF(LEN(Jalons[[#This Row],[Nombre d''heures]])=0,"",IF(AND(J$5=$E11,$F11=1),Marqueur_Jalon,"")),"")</f>
        <v/>
      </c>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row>
    <row r="12" spans="1:63" s="2" customFormat="1" ht="30" customHeight="1" x14ac:dyDescent="0.35">
      <c r="A12" s="9"/>
      <c r="B12" s="26" t="s">
        <v>31</v>
      </c>
      <c r="C12" s="22"/>
      <c r="D12" s="19">
        <v>0.3</v>
      </c>
      <c r="E12" s="20">
        <v>44458</v>
      </c>
      <c r="F12" s="43">
        <v>4</v>
      </c>
      <c r="G12" s="15"/>
      <c r="H12" s="24" t="str">
        <f ca="1">IFERROR(IF(LEN(Jalons[[#This Row],[Nombre d''heures]])=0,"",IF(AND(H$5=$E12,$F12=1),Marqueur_Jalon,"")),"")</f>
        <v/>
      </c>
      <c r="I12" s="24" t="str">
        <f ca="1">IFERROR(IF(LEN(Jalons[[#This Row],[Nombre d''heures]])=0,"",IF(AND(I$5=$E12,$F12=1),Marqueur_Jalon,"")),"")</f>
        <v/>
      </c>
      <c r="J12" s="24" t="str">
        <f ca="1">IFERROR(IF(LEN(Jalons[[#This Row],[Nombre d''heures]])=0,"",IF(AND(J$5=$E12,$F12=1),Marqueur_Jalon,"")),"")</f>
        <v/>
      </c>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row>
    <row r="13" spans="1:63" s="2" customFormat="1" ht="30" customHeight="1" x14ac:dyDescent="0.35">
      <c r="A13" s="9"/>
      <c r="B13" s="26" t="s">
        <v>32</v>
      </c>
      <c r="C13" s="22"/>
      <c r="D13" s="19">
        <v>0.7</v>
      </c>
      <c r="E13" s="20">
        <v>44453</v>
      </c>
      <c r="F13" s="43">
        <v>2</v>
      </c>
      <c r="G13" s="15"/>
      <c r="H13" s="24" t="str">
        <f ca="1">IFERROR(IF(LEN(Jalons[[#This Row],[Nombre d''heures]])=0,"",IF(AND(H$5=$E13,$F13=1),Marqueur_Jalon,"")),"")</f>
        <v/>
      </c>
      <c r="I13" s="24" t="str">
        <f ca="1">IFERROR(IF(LEN(Jalons[[#This Row],[Nombre d''heures]])=0,"",IF(AND(I$5=$E13,$F13=1),Marqueur_Jalon,"")),"")</f>
        <v/>
      </c>
      <c r="J13" s="24" t="str">
        <f ca="1">IFERROR(IF(LEN(Jalons[[#This Row],[Nombre d''heures]])=0,"",IF(AND(J$5=$E13,$F13=1),Marqueur_Jalon,"")),"")</f>
        <v/>
      </c>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row>
    <row r="14" spans="1:63" s="2" customFormat="1" ht="30" customHeight="1" x14ac:dyDescent="0.35">
      <c r="A14" s="10"/>
      <c r="B14" s="50" t="s">
        <v>35</v>
      </c>
      <c r="C14" s="22"/>
      <c r="D14" s="19"/>
      <c r="E14" s="20"/>
      <c r="F14" s="43"/>
      <c r="G14" s="15"/>
      <c r="H14" s="24" t="str">
        <f>IFERROR(IF(LEN(Jalons[[#This Row],[Nombre d''heures]])=0,"",IF(AND(H$5=$E26,$F26=1),Marqueur_Jalon,"")),"")</f>
        <v/>
      </c>
      <c r="I14" s="24" t="str">
        <f>IFERROR(IF(LEN(Jalons[[#This Row],[Nombre d''heures]])=0,"",IF(AND(I$5=$E26,$F26=1),Marqueur_Jalon,"")),"")</f>
        <v/>
      </c>
      <c r="J14" s="24" t="str">
        <f>IFERROR(IF(LEN(Jalons[[#This Row],[Nombre d''heures]])=0,"",IF(AND(J$5=$E26,$F26=1),Marqueur_Jalon,"")),"")</f>
        <v/>
      </c>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row>
    <row r="15" spans="1:63" s="2" customFormat="1" ht="30" customHeight="1" x14ac:dyDescent="0.35">
      <c r="A15" s="10"/>
      <c r="B15" s="26" t="s">
        <v>36</v>
      </c>
      <c r="C15" s="22"/>
      <c r="D15" s="19">
        <v>1</v>
      </c>
      <c r="E15" s="20">
        <v>44460</v>
      </c>
      <c r="F15" s="43">
        <v>8</v>
      </c>
      <c r="G15" s="15"/>
      <c r="H15" s="57"/>
      <c r="I15" s="57"/>
      <c r="J15" s="57"/>
      <c r="K15" s="57"/>
      <c r="L15" s="57"/>
      <c r="M15" s="57"/>
      <c r="N15" s="57"/>
      <c r="O15" s="57"/>
      <c r="P15" s="57"/>
      <c r="Q15" s="57"/>
      <c r="R15" s="57"/>
      <c r="S15" s="57"/>
      <c r="T15" s="57"/>
      <c r="U15" s="57"/>
      <c r="V15" s="57"/>
      <c r="W15" s="24"/>
      <c r="X15" s="24"/>
      <c r="Y15" s="24"/>
      <c r="Z15" s="24"/>
      <c r="AA15" s="24"/>
      <c r="AB15" s="24"/>
      <c r="AC15" s="24"/>
      <c r="AD15" s="24"/>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c r="BD15" s="24"/>
      <c r="BE15" s="24"/>
      <c r="BF15" s="24"/>
      <c r="BG15" s="24"/>
      <c r="BH15" s="24"/>
      <c r="BI15" s="24"/>
      <c r="BJ15" s="24"/>
      <c r="BK15" s="24"/>
    </row>
    <row r="16" spans="1:63" s="2" customFormat="1" ht="30" customHeight="1" x14ac:dyDescent="0.35">
      <c r="A16" s="9"/>
      <c r="B16" s="26" t="s">
        <v>37</v>
      </c>
      <c r="C16" s="22"/>
      <c r="D16" s="19">
        <v>1</v>
      </c>
      <c r="E16" s="20">
        <v>44460</v>
      </c>
      <c r="F16" s="43">
        <v>1</v>
      </c>
      <c r="G16" s="15"/>
      <c r="H16" s="57"/>
      <c r="I16" s="57"/>
      <c r="J16" s="57"/>
      <c r="K16" s="57"/>
      <c r="L16" s="57"/>
      <c r="M16" s="57"/>
      <c r="N16" s="57"/>
      <c r="O16" s="57"/>
      <c r="P16" s="57"/>
      <c r="Q16" s="57"/>
      <c r="R16" s="57"/>
      <c r="S16" s="57"/>
      <c r="T16" s="57"/>
      <c r="U16" s="57"/>
      <c r="V16" s="57"/>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c r="BD16" s="24"/>
      <c r="BE16" s="24"/>
      <c r="BF16" s="24"/>
      <c r="BG16" s="24"/>
      <c r="BH16" s="24"/>
      <c r="BI16" s="24"/>
      <c r="BJ16" s="24"/>
      <c r="BK16" s="24"/>
    </row>
    <row r="17" spans="1:63" s="2" customFormat="1" ht="30" customHeight="1" x14ac:dyDescent="0.35">
      <c r="A17" s="9"/>
      <c r="B17" s="26" t="s">
        <v>38</v>
      </c>
      <c r="C17" s="22"/>
      <c r="D17" s="19">
        <v>0</v>
      </c>
      <c r="E17" s="20">
        <v>44528</v>
      </c>
      <c r="F17" s="43">
        <v>1</v>
      </c>
      <c r="G17" s="15"/>
      <c r="H17" s="24" t="str">
        <f ca="1">IFERROR(IF(LEN(Jalons[[#This Row],[Nombre d''heures]])=0,"",IF(AND(H$5=$E29,$F29=1),Marqueur_Jalon,"")),"")</f>
        <v/>
      </c>
      <c r="I17" s="24" t="str">
        <f ca="1">IFERROR(IF(LEN(Jalons[[#This Row],[Nombre d''heures]])=0,"",IF(AND(I$5=$E29,$F29=1),Marqueur_Jalon,"")),"")</f>
        <v/>
      </c>
      <c r="J17" s="24" t="str">
        <f ca="1">IFERROR(IF(LEN(Jalons[[#This Row],[Nombre d''heures]])=0,"",IF(AND(J$5=$E29,$F29=1),Marqueur_Jalon,"")),"")</f>
        <v/>
      </c>
      <c r="K17" s="24"/>
      <c r="L17" s="24"/>
      <c r="M17" s="24"/>
      <c r="N17" s="24"/>
      <c r="O17" s="24"/>
      <c r="P17" s="24"/>
      <c r="Q17" s="24"/>
      <c r="R17" s="24"/>
      <c r="S17" s="24"/>
      <c r="T17" s="24"/>
      <c r="U17" s="24"/>
      <c r="V17" s="24"/>
      <c r="W17" s="24"/>
      <c r="X17" s="24"/>
      <c r="Y17" s="24"/>
      <c r="Z17" s="24"/>
      <c r="AA17" s="24"/>
      <c r="AB17" s="24"/>
      <c r="AC17" s="24"/>
      <c r="AD17" s="24"/>
      <c r="AE17" s="48"/>
      <c r="AF17" s="48"/>
      <c r="AG17" s="48"/>
      <c r="AH17" s="48"/>
      <c r="AI17" s="48"/>
      <c r="AJ17" s="48"/>
      <c r="AK17" s="48"/>
      <c r="AL17" s="48"/>
      <c r="AM17" s="48"/>
      <c r="AN17" s="24"/>
      <c r="AO17" s="24"/>
      <c r="AP17" s="24"/>
      <c r="AQ17" s="24"/>
      <c r="AR17" s="24"/>
      <c r="AS17" s="24"/>
      <c r="AT17" s="24"/>
      <c r="AU17" s="24"/>
      <c r="AV17" s="24"/>
      <c r="AW17" s="24"/>
      <c r="AX17" s="24"/>
      <c r="AY17" s="24"/>
      <c r="AZ17" s="24"/>
      <c r="BA17" s="24"/>
      <c r="BB17" s="24"/>
      <c r="BC17" s="24"/>
      <c r="BD17" s="24"/>
      <c r="BE17" s="24"/>
      <c r="BF17" s="24"/>
      <c r="BG17" s="24"/>
      <c r="BH17" s="24"/>
      <c r="BI17" s="24"/>
      <c r="BJ17" s="24"/>
      <c r="BK17" s="24"/>
    </row>
    <row r="18" spans="1:63" s="2" customFormat="1" ht="30" customHeight="1" x14ac:dyDescent="0.35">
      <c r="A18" s="9"/>
      <c r="B18" s="26" t="s">
        <v>39</v>
      </c>
      <c r="C18" s="22"/>
      <c r="D18" s="19">
        <v>0</v>
      </c>
      <c r="E18" s="20">
        <v>44498</v>
      </c>
      <c r="F18" s="43">
        <v>1</v>
      </c>
      <c r="G18" s="15"/>
      <c r="H18" s="24" t="str">
        <f ca="1">IFERROR(IF(LEN(Jalons[[#This Row],[Nombre d''heures]])=0,"",IF(AND(H$5=$E30,$F30=1),Marqueur_Jalon,"")),"")</f>
        <v/>
      </c>
      <c r="I18" s="24" t="str">
        <f ca="1">IFERROR(IF(LEN(Jalons[[#This Row],[Nombre d''heures]])=0,"",IF(AND(I$5=$E30,$F30=1),Marqueur_Jalon,"")),"")</f>
        <v/>
      </c>
      <c r="J18" s="24" t="str">
        <f ca="1">IFERROR(IF(LEN(Jalons[[#This Row],[Nombre d''heures]])=0,"",IF(AND(J$5=$E30,$F30=1),Marqueur_Jalon,"")),"")</f>
        <v/>
      </c>
      <c r="K18" s="24"/>
      <c r="L18" s="24"/>
      <c r="M18" s="24"/>
      <c r="N18" s="24"/>
      <c r="O18" s="24"/>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c r="BD18" s="24"/>
      <c r="BE18" s="24"/>
      <c r="BF18" s="24"/>
      <c r="BG18" s="24"/>
      <c r="BH18" s="24"/>
      <c r="BI18" s="24"/>
      <c r="BJ18" s="24"/>
      <c r="BK18" s="24"/>
    </row>
    <row r="19" spans="1:63" s="2" customFormat="1" ht="30" customHeight="1" x14ac:dyDescent="0.35">
      <c r="A19" s="9"/>
      <c r="B19" s="26" t="s">
        <v>40</v>
      </c>
      <c r="C19" s="22"/>
      <c r="D19" s="19">
        <v>1</v>
      </c>
      <c r="E19" s="20">
        <v>44461</v>
      </c>
      <c r="F19" s="43" t="s">
        <v>74</v>
      </c>
      <c r="G19" s="15"/>
      <c r="H19" s="57"/>
      <c r="I19" s="57"/>
      <c r="J19" s="57"/>
      <c r="K19" s="57"/>
      <c r="L19" s="57"/>
      <c r="M19" s="57"/>
      <c r="N19" s="57"/>
      <c r="O19" s="57"/>
      <c r="P19" s="57"/>
      <c r="Q19" s="57"/>
      <c r="R19" s="57"/>
      <c r="S19" s="57"/>
      <c r="T19" s="57"/>
      <c r="U19" s="57"/>
      <c r="V19" s="57"/>
      <c r="W19" s="57"/>
      <c r="X19" s="24"/>
      <c r="Y19" s="24"/>
      <c r="Z19" s="24"/>
      <c r="AA19" s="24"/>
      <c r="AB19" s="24"/>
      <c r="AC19" s="24"/>
      <c r="AD19" s="24"/>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row>
    <row r="20" spans="1:63" s="2" customFormat="1" ht="30" customHeight="1" x14ac:dyDescent="0.35">
      <c r="A20" s="9"/>
      <c r="B20" s="27" t="s">
        <v>41</v>
      </c>
      <c r="C20" s="22"/>
      <c r="D20" s="19">
        <v>0</v>
      </c>
      <c r="E20" s="20">
        <v>44545</v>
      </c>
      <c r="F20" s="43">
        <v>1</v>
      </c>
      <c r="G20" s="15"/>
      <c r="H20" s="24" t="str">
        <f ca="1">IFERROR(IF(LEN(Jalons[[#This Row],[Nombre d''heures]])=0,"",IF(AND(H$5=$E14,$F14=1),Marqueur_Jalon,"")),"")</f>
        <v/>
      </c>
      <c r="I20" s="24" t="str">
        <f ca="1">IFERROR(IF(LEN(Jalons[[#This Row],[Nombre d''heures]])=0,"",IF(AND(I$5=$E14,$F14=1),Marqueur_Jalon,"")),"")</f>
        <v/>
      </c>
      <c r="J20" s="24" t="str">
        <f ca="1">IFERROR(IF(LEN(Jalons[[#This Row],[Nombre d''heures]])=0,"",IF(AND(J$5=$E14,$F14=1),Marqueur_Jalon,"")),"")</f>
        <v/>
      </c>
      <c r="K20" s="24"/>
      <c r="L20" s="24"/>
      <c r="M20" s="24"/>
      <c r="N20" s="24"/>
      <c r="O20" s="24"/>
      <c r="P20" s="24"/>
      <c r="Q20" s="24"/>
      <c r="R20" s="24"/>
      <c r="S20" s="24"/>
      <c r="T20" s="24"/>
      <c r="U20" s="24"/>
      <c r="V20" s="24"/>
      <c r="W20" s="24"/>
      <c r="X20" s="24"/>
      <c r="Y20" s="24"/>
      <c r="Z20" s="24"/>
      <c r="AA20" s="24"/>
      <c r="AB20" s="24"/>
      <c r="AC20" s="24"/>
      <c r="AD20" s="24"/>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c r="BD20" s="24"/>
      <c r="BE20" s="24"/>
      <c r="BF20" s="24"/>
      <c r="BG20" s="24"/>
      <c r="BH20" s="24"/>
      <c r="BI20" s="24"/>
      <c r="BJ20" s="24"/>
      <c r="BK20" s="24"/>
    </row>
    <row r="21" spans="1:63" s="2" customFormat="1" ht="30" customHeight="1" x14ac:dyDescent="0.35">
      <c r="A21" s="9"/>
      <c r="B21" s="26" t="s">
        <v>42</v>
      </c>
      <c r="C21" s="22"/>
      <c r="D21" s="19">
        <v>0</v>
      </c>
      <c r="E21" s="20">
        <v>44545</v>
      </c>
      <c r="F21" s="43">
        <v>1</v>
      </c>
      <c r="G21" s="15"/>
      <c r="H21" s="24" t="str">
        <f ca="1">IFERROR(IF(LEN(Jalons[[#This Row],[Nombre d''heures]])=0,"",IF(AND(H$5=$E15,$F15=1),Marqueur_Jalon,"")),"")</f>
        <v/>
      </c>
      <c r="I21" s="24" t="str">
        <f ca="1">IFERROR(IF(LEN(Jalons[[#This Row],[Nombre d''heures]])=0,"",IF(AND(I$5=$E15,$F15=1),Marqueur_Jalon,"")),"")</f>
        <v/>
      </c>
      <c r="J21" s="24" t="str">
        <f ca="1">IFERROR(IF(LEN(Jalons[[#This Row],[Nombre d''heures]])=0,"",IF(AND(J$5=$E15,$F15=1),Marqueur_Jalon,"")),"")</f>
        <v/>
      </c>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c r="BD21" s="24"/>
      <c r="BE21" s="24"/>
      <c r="BF21" s="24"/>
      <c r="BG21" s="24"/>
      <c r="BH21" s="24"/>
      <c r="BI21" s="24"/>
      <c r="BJ21" s="24"/>
      <c r="BK21" s="24"/>
    </row>
    <row r="22" spans="1:63" s="2" customFormat="1" ht="30" customHeight="1" x14ac:dyDescent="0.35">
      <c r="A22" s="9"/>
      <c r="B22" s="49" t="s">
        <v>43</v>
      </c>
      <c r="C22" s="22"/>
      <c r="D22" s="19"/>
      <c r="E22" s="20"/>
      <c r="F22" s="43"/>
      <c r="G22" s="15"/>
      <c r="H22" s="24" t="str">
        <f>IFERROR(IF(LEN(Jalons[[#This Row],[Nombre d''heures]])=0,"",IF(AND(H$5=$E16,$F16=1),Marqueur_Jalon,"")),"")</f>
        <v/>
      </c>
      <c r="I22" s="24" t="str">
        <f>IFERROR(IF(LEN(Jalons[[#This Row],[Nombre d''heures]])=0,"",IF(AND(I$5=$E16,$F16=1),Marqueur_Jalon,"")),"")</f>
        <v/>
      </c>
      <c r="J22" s="24" t="str">
        <f>IFERROR(IF(LEN(Jalons[[#This Row],[Nombre d''heures]])=0,"",IF(AND(J$5=$E16,$F16=1),Marqueur_Jalon,"")),"")</f>
        <v/>
      </c>
      <c r="K22" s="24"/>
      <c r="L22" s="24"/>
      <c r="M22" s="24"/>
      <c r="N22" s="24"/>
      <c r="O22" s="24"/>
      <c r="P22" s="24"/>
      <c r="Q22" s="24"/>
      <c r="R22" s="24"/>
      <c r="S22" s="24"/>
      <c r="T22" s="24"/>
      <c r="U22" s="24"/>
      <c r="V22" s="24"/>
      <c r="W22" s="24"/>
      <c r="X22" s="24"/>
      <c r="Y22" s="24"/>
      <c r="Z22" s="24"/>
      <c r="AA22" s="24"/>
      <c r="AB22" s="24"/>
      <c r="AC22" s="24"/>
      <c r="AD22" s="24"/>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c r="BD22" s="24"/>
      <c r="BE22" s="24"/>
      <c r="BF22" s="24"/>
      <c r="BG22" s="24"/>
      <c r="BH22" s="24"/>
      <c r="BI22" s="24"/>
      <c r="BJ22" s="24"/>
      <c r="BK22" s="24"/>
    </row>
    <row r="23" spans="1:63" s="2" customFormat="1" ht="30" customHeight="1" x14ac:dyDescent="0.35">
      <c r="A23" s="9"/>
      <c r="B23" s="26" t="s">
        <v>44</v>
      </c>
      <c r="C23" s="22"/>
      <c r="D23" s="19">
        <v>1</v>
      </c>
      <c r="E23" s="20">
        <v>44467</v>
      </c>
      <c r="F23" s="43">
        <v>1</v>
      </c>
      <c r="G23" s="15"/>
      <c r="H23" s="57"/>
      <c r="I23" s="57"/>
      <c r="J23" s="57"/>
      <c r="K23" s="57"/>
      <c r="L23" s="57"/>
      <c r="M23" s="57"/>
      <c r="N23" s="57"/>
      <c r="O23" s="57"/>
      <c r="P23" s="57"/>
      <c r="Q23" s="57"/>
      <c r="R23" s="57"/>
      <c r="S23" s="57"/>
      <c r="T23" s="57"/>
      <c r="U23" s="57"/>
      <c r="V23" s="57"/>
      <c r="W23" s="57"/>
      <c r="X23" s="57"/>
      <c r="Y23" s="57"/>
      <c r="Z23" s="57"/>
      <c r="AA23" s="57"/>
      <c r="AB23" s="57"/>
      <c r="AC23" s="57"/>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row>
    <row r="24" spans="1:63" s="2" customFormat="1" ht="30" customHeight="1" x14ac:dyDescent="0.35">
      <c r="A24" s="9"/>
      <c r="B24" s="26" t="s">
        <v>45</v>
      </c>
      <c r="C24" s="22"/>
      <c r="D24" s="19">
        <v>0</v>
      </c>
      <c r="E24" s="20">
        <v>44496</v>
      </c>
      <c r="F24" s="43">
        <v>2</v>
      </c>
      <c r="G24" s="15"/>
      <c r="H24" s="24" t="str">
        <f ca="1">IFERROR(IF(LEN(Jalons[[#This Row],[Nombre d''heures]])=0,"",IF(AND(H$5=$E18,$F18=1),Marqueur_Jalon,"")),"")</f>
        <v/>
      </c>
      <c r="I24" s="24" t="str">
        <f ca="1">IFERROR(IF(LEN(Jalons[[#This Row],[Nombre d''heures]])=0,"",IF(AND(I$5=$E18,$F18=1),Marqueur_Jalon,"")),"")</f>
        <v/>
      </c>
      <c r="J24" s="24" t="str">
        <f ca="1">IFERROR(IF(LEN(Jalons[[#This Row],[Nombre d''heures]])=0,"",IF(AND(J$5=$E18,$F18=1),Marqueur_Jalon,"")),"")</f>
        <v/>
      </c>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row>
    <row r="25" spans="1:63" s="2" customFormat="1" ht="30" customHeight="1" x14ac:dyDescent="0.35">
      <c r="A25" s="9"/>
      <c r="B25" s="26" t="s">
        <v>46</v>
      </c>
      <c r="C25" s="22"/>
      <c r="D25" s="19">
        <v>0</v>
      </c>
      <c r="E25" s="20">
        <v>44497</v>
      </c>
      <c r="F25" s="43">
        <v>1</v>
      </c>
      <c r="G25" s="15"/>
      <c r="H25" s="24" t="str">
        <f ca="1">IFERROR(IF(LEN(Jalons[[#This Row],[Nombre d''heures]])=0,"",IF(AND(H$5=$E19,$F19=1),Marqueur_Jalon,"")),"")</f>
        <v/>
      </c>
      <c r="I25" s="24" t="str">
        <f ca="1">IFERROR(IF(LEN(Jalons[[#This Row],[Nombre d''heures]])=0,"",IF(AND(I$5=$E19,$F19=1),Marqueur_Jalon,"")),"")</f>
        <v/>
      </c>
      <c r="J25" s="24" t="str">
        <f ca="1">IFERROR(IF(LEN(Jalons[[#This Row],[Nombre d''heures]])=0,"",IF(AND(J$5=$E19,$F19=1),Marqueur_Jalon,"")),"")</f>
        <v/>
      </c>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row>
    <row r="26" spans="1:63" s="2" customFormat="1" ht="30" customHeight="1" x14ac:dyDescent="0.35">
      <c r="A26" s="9"/>
      <c r="B26" s="50" t="s">
        <v>72</v>
      </c>
      <c r="C26" s="22"/>
      <c r="D26" s="19"/>
      <c r="E26" s="20"/>
      <c r="F26" s="43"/>
      <c r="G26" s="15"/>
      <c r="H26" s="24" t="str">
        <f>IFERROR(IF(LEN(Jalons[[#This Row],[Nombre d''heures]])=0,"",IF(AND(H$5=$E20,$F20=1),Marqueur_Jalon,"")),"")</f>
        <v/>
      </c>
      <c r="I26" s="24" t="str">
        <f>IFERROR(IF(LEN(Jalons[[#This Row],[Nombre d''heures]])=0,"",IF(AND(I$5=$E20,$F20=1),Marqueur_Jalon,"")),"")</f>
        <v/>
      </c>
      <c r="J26" s="24" t="str">
        <f>IFERROR(IF(LEN(Jalons[[#This Row],[Nombre d''heures]])=0,"",IF(AND(J$5=$E20,$F20=1),Marqueur_Jalon,"")),"")</f>
        <v/>
      </c>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row>
    <row r="27" spans="1:63" s="2" customFormat="1" ht="30" customHeight="1" x14ac:dyDescent="0.35">
      <c r="A27" s="9"/>
      <c r="B27" s="26" t="s">
        <v>47</v>
      </c>
      <c r="C27" s="22"/>
      <c r="D27" s="19">
        <v>1</v>
      </c>
      <c r="E27" s="20">
        <v>44474</v>
      </c>
      <c r="F27" s="43">
        <v>1</v>
      </c>
      <c r="G27" s="15"/>
      <c r="H27" s="57" t="str">
        <f ca="1">IFERROR(IF(LEN(Jalons[[#This Row],[Nombre d''heures]])=0,"",IF(AND(H$5=$E21,$F21=1),Marqueur_Jalon,"")),"")</f>
        <v/>
      </c>
      <c r="I27" s="57" t="str">
        <f ca="1">IFERROR(IF(LEN(Jalons[[#This Row],[Nombre d''heures]])=0,"",IF(AND(I$5=$E21,$F21=1),Marqueur_Jalon,"")),"")</f>
        <v/>
      </c>
      <c r="J27" s="57" t="str">
        <f ca="1">IFERROR(IF(LEN(Jalons[[#This Row],[Nombre d''heures]])=0,"",IF(AND(J$5=$E21,$F21=1),Marqueur_Jalon,"")),"")</f>
        <v/>
      </c>
      <c r="K27" s="57"/>
      <c r="L27" s="57"/>
      <c r="M27" s="57"/>
      <c r="N27" s="57"/>
      <c r="O27" s="57"/>
      <c r="P27" s="57"/>
      <c r="Q27" s="57"/>
      <c r="R27" s="57"/>
      <c r="S27" s="57"/>
      <c r="T27" s="57"/>
      <c r="U27" s="57"/>
      <c r="V27" s="57"/>
      <c r="W27" s="57"/>
      <c r="X27" s="57"/>
      <c r="Y27" s="57"/>
      <c r="Z27" s="57"/>
      <c r="AA27" s="57"/>
      <c r="AB27" s="57"/>
      <c r="AC27" s="57"/>
      <c r="AD27" s="57"/>
      <c r="AE27" s="57"/>
      <c r="AF27" s="57"/>
      <c r="AG27" s="57"/>
      <c r="AH27" s="57"/>
      <c r="AI27" s="57"/>
      <c r="AJ27" s="57"/>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row>
    <row r="28" spans="1:63" s="2" customFormat="1" ht="30" customHeight="1" x14ac:dyDescent="0.35">
      <c r="A28" s="9"/>
      <c r="B28" s="26" t="s">
        <v>48</v>
      </c>
      <c r="C28" s="22"/>
      <c r="D28" s="19">
        <v>0</v>
      </c>
      <c r="E28" s="20">
        <v>44481</v>
      </c>
      <c r="F28" s="43">
        <v>2</v>
      </c>
      <c r="G28" s="15"/>
      <c r="H28" s="24" t="str">
        <f ca="1">IFERROR(IF(LEN(Jalons[[#This Row],[Nombre d''heures]])=0,"",IF(AND(H$5=$E22,$F22=1),Marqueur_Jalon,"")),"")</f>
        <v/>
      </c>
      <c r="I28" s="24" t="str">
        <f ca="1">IFERROR(IF(LEN(Jalons[[#This Row],[Nombre d''heures]])=0,"",IF(AND(I$5=$E22,$F22=1),Marqueur_Jalon,"")),"")</f>
        <v/>
      </c>
      <c r="J28" s="24" t="str">
        <f ca="1">IFERROR(IF(LEN(Jalons[[#This Row],[Nombre d''heures]])=0,"",IF(AND(J$5=$E22,$F22=1),Marqueur_Jalon,"")),"")</f>
        <v/>
      </c>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row>
    <row r="29" spans="1:63" s="2" customFormat="1" ht="30" customHeight="1" x14ac:dyDescent="0.35">
      <c r="A29" s="9"/>
      <c r="B29" s="26" t="s">
        <v>49</v>
      </c>
      <c r="C29" s="22"/>
      <c r="D29" s="19">
        <v>0</v>
      </c>
      <c r="E29" s="20">
        <v>44481</v>
      </c>
      <c r="F29" s="43">
        <v>2</v>
      </c>
      <c r="G29" s="15"/>
      <c r="H29" s="24" t="str">
        <f ca="1">IFERROR(IF(LEN(Jalons[[#This Row],[Nombre d''heures]])=0,"",IF(AND(H$5=$E23,$F23=1),Marqueur_Jalon,"")),"")</f>
        <v/>
      </c>
      <c r="I29" s="24" t="str">
        <f ca="1">IFERROR(IF(LEN(Jalons[[#This Row],[Nombre d''heures]])=0,"",IF(AND(I$5=$E23,$F23=1),Marqueur_Jalon,"")),"")</f>
        <v/>
      </c>
      <c r="J29" s="24" t="str">
        <f ca="1">IFERROR(IF(LEN(Jalons[[#This Row],[Nombre d''heures]])=0,"",IF(AND(J$5=$E23,$F23=1),Marqueur_Jalon,"")),"")</f>
        <v/>
      </c>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row>
    <row r="30" spans="1:63" s="2" customFormat="1" ht="30" customHeight="1" x14ac:dyDescent="0.35">
      <c r="A30" s="9"/>
      <c r="B30" s="26" t="s">
        <v>50</v>
      </c>
      <c r="C30" s="22" t="s">
        <v>75</v>
      </c>
      <c r="D30" s="19">
        <v>0</v>
      </c>
      <c r="E30" s="20">
        <v>44481</v>
      </c>
      <c r="F30" s="43">
        <v>1</v>
      </c>
      <c r="G30" s="15"/>
      <c r="H30" s="24" t="str">
        <f ca="1">IFERROR(IF(LEN(Jalons[[#This Row],[Nombre d''heures]])=0,"",IF(AND(H$5=$E24,$F24=1),Marqueur_Jalon,"")),"")</f>
        <v/>
      </c>
      <c r="I30" s="24" t="str">
        <f ca="1">IFERROR(IF(LEN(Jalons[[#This Row],[Nombre d''heures]])=0,"",IF(AND(I$5=$E24,$F24=1),Marqueur_Jalon,"")),"")</f>
        <v/>
      </c>
      <c r="J30" s="24" t="str">
        <f ca="1">IFERROR(IF(LEN(Jalons[[#This Row],[Nombre d''heures]])=0,"",IF(AND(J$5=$E24,$F24=1),Marqueur_Jalon,"")),"")</f>
        <v/>
      </c>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row>
    <row r="31" spans="1:63" s="2" customFormat="1" ht="30" customHeight="1" x14ac:dyDescent="0.35">
      <c r="A31" s="9"/>
      <c r="B31" s="50" t="s">
        <v>21</v>
      </c>
      <c r="C31" s="22" t="s">
        <v>22</v>
      </c>
      <c r="D31" s="19"/>
      <c r="E31" s="20"/>
      <c r="F31" s="43"/>
      <c r="G31" s="15"/>
      <c r="H31" s="24" t="str">
        <f>IFERROR(IF(LEN(Jalons[[#This Row],[Nombre d''heures]])=0,"",IF(AND(H$5=$E25,$F25=1),Marqueur_Jalon,"")),"")</f>
        <v/>
      </c>
      <c r="I31" s="24" t="str">
        <f>IFERROR(IF(LEN(Jalons[[#This Row],[Nombre d''heures]])=0,"",IF(AND(I$5=$E25,$F25=1),Marqueur_Jalon,"")),"")</f>
        <v/>
      </c>
      <c r="J31" s="24" t="str">
        <f>IFERROR(IF(LEN(Jalons[[#This Row],[Nombre d''heures]])=0,"",IF(AND(J$5=$E25,$F25=1),Marqueur_Jalon,"")),"")</f>
        <v/>
      </c>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row>
    <row r="32" spans="1:63" s="2" customFormat="1" ht="30" customHeight="1" x14ac:dyDescent="0.35">
      <c r="A32" s="9" t="s">
        <v>8</v>
      </c>
      <c r="B32" s="26" t="s">
        <v>23</v>
      </c>
      <c r="C32" s="22"/>
      <c r="D32" s="19">
        <v>1</v>
      </c>
      <c r="E32" s="20">
        <v>44474</v>
      </c>
      <c r="F32" s="43">
        <v>1</v>
      </c>
      <c r="G32" s="15"/>
      <c r="H32" s="57" t="str">
        <f ca="1">IFERROR(IF(LEN(Jalons[[#This Row],[Nombre d''heures]])=0,"",IF(AND(H$5=$E32,$F32=1),Marqueur_Jalon,"")),"")</f>
        <v/>
      </c>
      <c r="I32" s="57" t="str">
        <f ca="1">IFERROR(IF(LEN(Jalons[[#This Row],[Nombre d''heures]])=0,"",IF(AND(I$5=$E32,$F32=1),Marqueur_Jalon,"")),"")</f>
        <v/>
      </c>
      <c r="J32" s="57" t="str">
        <f ca="1">IFERROR(IF(LEN(Jalons[[#This Row],[Nombre d''heures]])=0,"",IF(AND(J$5=$E32,$F32=1),Marqueur_Jalon,"")),"")</f>
        <v/>
      </c>
      <c r="K32" s="57"/>
      <c r="L32" s="57"/>
      <c r="M32" s="57"/>
      <c r="N32" s="57"/>
      <c r="O32" s="57"/>
      <c r="P32" s="57"/>
      <c r="Q32" s="57"/>
      <c r="R32" s="57"/>
      <c r="S32" s="57"/>
      <c r="T32" s="57"/>
      <c r="U32" s="57"/>
      <c r="V32" s="57"/>
      <c r="W32" s="57"/>
      <c r="X32" s="57"/>
      <c r="Y32" s="57"/>
      <c r="Z32" s="57"/>
      <c r="AA32" s="57"/>
      <c r="AB32" s="57"/>
      <c r="AC32" s="57"/>
      <c r="AD32" s="57"/>
      <c r="AE32" s="57"/>
      <c r="AF32" s="57"/>
      <c r="AG32" s="57"/>
      <c r="AH32" s="57"/>
      <c r="AI32" s="57"/>
      <c r="AJ32" s="57"/>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row>
    <row r="33" spans="1:63" s="2" customFormat="1" ht="30" customHeight="1" thickBot="1" x14ac:dyDescent="0.4">
      <c r="A33" s="10" t="s">
        <v>9</v>
      </c>
      <c r="B33" s="26" t="s">
        <v>24</v>
      </c>
      <c r="C33" s="22"/>
      <c r="D33" s="19">
        <v>0</v>
      </c>
      <c r="E33" s="20">
        <v>44495</v>
      </c>
      <c r="F33" s="43">
        <v>2</v>
      </c>
      <c r="G33" s="25"/>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c r="BE33" s="23"/>
      <c r="BF33" s="23"/>
      <c r="BG33" s="23"/>
      <c r="BH33" s="23"/>
      <c r="BI33" s="23"/>
      <c r="BJ33" s="23"/>
      <c r="BK33" s="23"/>
    </row>
    <row r="34" spans="1:63" ht="30" customHeight="1" x14ac:dyDescent="0.35">
      <c r="B34" s="26" t="s">
        <v>25</v>
      </c>
      <c r="C34" s="22"/>
      <c r="D34" s="19">
        <v>0</v>
      </c>
      <c r="E34" s="20">
        <v>44488</v>
      </c>
      <c r="F34" s="43">
        <v>2</v>
      </c>
      <c r="G34" s="24" t="str">
        <f>IFERROR(IF(LEN(Jalons[[#This Row],[Nombre d''heures]])=0,"",IF(AND(G$5=$E28,$F28=1),Marqueur_Jalon,"")),"")</f>
        <v/>
      </c>
      <c r="H34" s="24" t="str">
        <f ca="1">IFERROR(IF(LEN(Jalons[[#This Row],[Nombre d''heures]])=0,"",IF(AND(H$5=$E28,$F28=1),Marqueur_Jalon,"")),"")</f>
        <v/>
      </c>
      <c r="I34" s="24" t="str">
        <f ca="1">IFERROR(IF(LEN(Jalons[[#This Row],[Nombre d''heures]])=0,"",IF(AND(I$5=$E28,$F28=1),Marqueur_Jalon,"")),"")</f>
        <v/>
      </c>
      <c r="J34" s="24" t="str">
        <f ca="1">IFERROR(IF(LEN(Jalons[[#This Row],[Nombre d''heures]])=0,"",IF(AND(J$5=$E28,$F28=1),Marqueur_Jalon,"")),"")</f>
        <v/>
      </c>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row>
    <row r="35" spans="1:63" ht="30" customHeight="1" x14ac:dyDescent="0.35">
      <c r="B35" s="26" t="s">
        <v>26</v>
      </c>
      <c r="C35" s="22"/>
      <c r="D35" s="19">
        <v>0</v>
      </c>
      <c r="E35" s="20">
        <v>44495</v>
      </c>
      <c r="F35" s="43">
        <v>1</v>
      </c>
      <c r="G35" s="24" t="str">
        <f>IFERROR(IF(LEN(Jalons[[#This Row],[Nombre d''heures]])=0,"",IF(AND(G$5=$E29,$F29=1),Marqueur_Jalon,"")),"")</f>
        <v/>
      </c>
      <c r="H35" s="24" t="str">
        <f ca="1">IFERROR(IF(LEN(Jalons[[#This Row],[Nombre d''heures]])=0,"",IF(AND(H$5=$E29,$F29=1),Marqueur_Jalon,"")),"")</f>
        <v/>
      </c>
      <c r="I35" s="24" t="str">
        <f ca="1">IFERROR(IF(LEN(Jalons[[#This Row],[Nombre d''heures]])=0,"",IF(AND(I$5=$E29,$F29=1),Marqueur_Jalon,"")),"")</f>
        <v/>
      </c>
      <c r="J35" s="24" t="str">
        <f ca="1">IFERROR(IF(LEN(Jalons[[#This Row],[Nombre d''heures]])=0,"",IF(AND(J$5=$E29,$F29=1),Marqueur_Jalon,"")),"")</f>
        <v/>
      </c>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row>
    <row r="36" spans="1:63" ht="30" customHeight="1" x14ac:dyDescent="0.35">
      <c r="B36" s="26" t="s">
        <v>27</v>
      </c>
      <c r="C36" s="22"/>
      <c r="D36" s="19">
        <v>0</v>
      </c>
      <c r="E36" s="20">
        <v>44495</v>
      </c>
      <c r="F36" s="43">
        <v>2</v>
      </c>
      <c r="G36" s="24" t="str">
        <f>IFERROR(IF(LEN(Jalons[[#This Row],[Nombre d''heures]])=0,"",IF(AND(G$5=$E30,$F30=1),Marqueur_Jalon,"")),"")</f>
        <v/>
      </c>
      <c r="H36" s="24" t="str">
        <f ca="1">IFERROR(IF(LEN(Jalons[[#This Row],[Nombre d''heures]])=0,"",IF(AND(H$5=$E30,$F30=1),Marqueur_Jalon,"")),"")</f>
        <v/>
      </c>
      <c r="I36" s="24" t="str">
        <f ca="1">IFERROR(IF(LEN(Jalons[[#This Row],[Nombre d''heures]])=0,"",IF(AND(I$5=$E30,$F30=1),Marqueur_Jalon,"")),"")</f>
        <v/>
      </c>
      <c r="J36" s="24" t="str">
        <f ca="1">IFERROR(IF(LEN(Jalons[[#This Row],[Nombre d''heures]])=0,"",IF(AND(J$5=$E30,$F30=1),Marqueur_Jalon,"")),"")</f>
        <v/>
      </c>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row>
    <row r="37" spans="1:63" ht="30" customHeight="1" x14ac:dyDescent="0.35">
      <c r="B37" s="49" t="s">
        <v>51</v>
      </c>
      <c r="C37" s="22" t="s">
        <v>68</v>
      </c>
      <c r="D37" s="19"/>
      <c r="E37" s="20"/>
      <c r="F37" s="43"/>
      <c r="G37" s="24" t="str">
        <f>IFERROR(IF(LEN(Jalons[[#This Row],[Nombre d''heures]])=0,"",IF(AND(G$5=$E37,$F37=1),Marqueur_Jalon,"")),"")</f>
        <v/>
      </c>
      <c r="H37" s="24" t="str">
        <f>IFERROR(IF(LEN(Jalons[[#This Row],[Nombre d''heures]])=0,"",IF(AND(H$5=$E37,$F37=1),Marqueur_Jalon,"")),"")</f>
        <v/>
      </c>
      <c r="I37" s="24" t="str">
        <f>IFERROR(IF(LEN(Jalons[[#This Row],[Nombre d''heures]])=0,"",IF(AND(I$5=$E37,$F37=1),Marqueur_Jalon,"")),"")</f>
        <v/>
      </c>
      <c r="J37" s="24" t="str">
        <f>IFERROR(IF(LEN(Jalons[[#This Row],[Nombre d''heures]])=0,"",IF(AND(J$5=$E37,$F37=1),Marqueur_Jalon,"")),"")</f>
        <v/>
      </c>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row>
    <row r="38" spans="1:63" ht="30" customHeight="1" thickBot="1" x14ac:dyDescent="0.4">
      <c r="B38" s="27" t="s">
        <v>52</v>
      </c>
      <c r="C38" s="22"/>
      <c r="D38" s="19">
        <v>0</v>
      </c>
      <c r="E38" s="20">
        <v>44495</v>
      </c>
      <c r="F38" s="43">
        <v>1</v>
      </c>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c r="BE38" s="23"/>
      <c r="BF38" s="23"/>
      <c r="BG38" s="23"/>
      <c r="BH38" s="23"/>
      <c r="BI38" s="23"/>
      <c r="BJ38" s="23"/>
      <c r="BK38" s="23"/>
    </row>
    <row r="39" spans="1:63" ht="30" customHeight="1" x14ac:dyDescent="0.35">
      <c r="B39" s="26" t="s">
        <v>53</v>
      </c>
      <c r="C39" s="22"/>
      <c r="D39" s="19">
        <v>0</v>
      </c>
      <c r="E39" s="20">
        <v>44495</v>
      </c>
      <c r="F39" s="43">
        <v>1</v>
      </c>
      <c r="G39" s="24" t="str">
        <f>IFERROR(IF(LEN(Jalons[[#This Row],[Nombre d''heures]])=0,"",IF(AND(G$5=$E33,$F33=1),Marqueur_Jalon,"")),"")</f>
        <v/>
      </c>
      <c r="H39" s="24" t="str">
        <f ca="1">IFERROR(IF(LEN(Jalons[[#This Row],[Nombre d''heures]])=0,"",IF(AND(H$5=$E33,$F33=1),Marqueur_Jalon,"")),"")</f>
        <v/>
      </c>
      <c r="I39" s="24" t="str">
        <f ca="1">IFERROR(IF(LEN(Jalons[[#This Row],[Nombre d''heures]])=0,"",IF(AND(I$5=$E33,$F33=1),Marqueur_Jalon,"")),"")</f>
        <v/>
      </c>
      <c r="J39" s="24" t="str">
        <f ca="1">IFERROR(IF(LEN(Jalons[[#This Row],[Nombre d''heures]])=0,"",IF(AND(J$5=$E33,$F33=1),Marqueur_Jalon,"")),"")</f>
        <v/>
      </c>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row>
    <row r="40" spans="1:63" ht="30" customHeight="1" thickBot="1" x14ac:dyDescent="0.4">
      <c r="B40" s="26" t="s">
        <v>54</v>
      </c>
      <c r="C40" s="22"/>
      <c r="D40" s="19">
        <v>0</v>
      </c>
      <c r="E40" s="20">
        <v>44488</v>
      </c>
      <c r="F40" s="43">
        <v>2</v>
      </c>
      <c r="G40" s="24" t="str">
        <f>IFERROR(IF(LEN(Jalons[[#This Row],[Nombre d''heures]])=0,"",IF(AND(G$5=$E34,$F34=1),Marqueur_Jalon,"")),"")</f>
        <v/>
      </c>
      <c r="H40" s="24" t="str">
        <f ca="1">IFERROR(IF(LEN(Jalons[[#This Row],[Nombre d''heures]])=0,"",IF(AND(H$5=$E34,$F34=1),Marqueur_Jalon,"")),"")</f>
        <v/>
      </c>
      <c r="I40" s="24" t="str">
        <f ca="1">IFERROR(IF(LEN(Jalons[[#This Row],[Nombre d''heures]])=0,"",IF(AND(I$5=$E34,$F34=1),Marqueur_Jalon,"")),"")</f>
        <v/>
      </c>
      <c r="J40" s="24" t="str">
        <f ca="1">IFERROR(IF(LEN(Jalons[[#This Row],[Nombre d''heures]])=0,"",IF(AND(J$5=$E34,$F34=1),Marqueur_Jalon,"")),"")</f>
        <v/>
      </c>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3"/>
      <c r="BI40" s="23"/>
      <c r="BJ40" s="23"/>
      <c r="BK40" s="23"/>
    </row>
    <row r="41" spans="1:63" ht="30" customHeight="1" x14ac:dyDescent="0.35">
      <c r="B41" s="26" t="s">
        <v>55</v>
      </c>
      <c r="C41" s="22"/>
      <c r="D41" s="19">
        <v>0</v>
      </c>
      <c r="E41" s="20">
        <v>44502</v>
      </c>
      <c r="F41" s="43">
        <v>4</v>
      </c>
      <c r="G41" s="24" t="str">
        <f>IFERROR(IF(LEN(Jalons[[#This Row],[Nombre d''heures]])=0,"",IF(AND(G$5=$E35,$F35=1),Marqueur_Jalon,"")),"")</f>
        <v/>
      </c>
      <c r="H41" s="24" t="str">
        <f ca="1">IFERROR(IF(LEN(Jalons[[#This Row],[Nombre d''heures]])=0,"",IF(AND(H$5=$E35,$F35=1),Marqueur_Jalon,"")),"")</f>
        <v/>
      </c>
      <c r="I41" s="24" t="str">
        <f ca="1">IFERROR(IF(LEN(Jalons[[#This Row],[Nombre d''heures]])=0,"",IF(AND(I$5=$E35,$F35=1),Marqueur_Jalon,"")),"")</f>
        <v/>
      </c>
      <c r="J41" s="24" t="str">
        <f ca="1">IFERROR(IF(LEN(Jalons[[#This Row],[Nombre d''heures]])=0,"",IF(AND(J$5=$E35,$F35=1),Marqueur_Jalon,"")),"")</f>
        <v/>
      </c>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row>
    <row r="42" spans="1:63" ht="30" customHeight="1" x14ac:dyDescent="0.35">
      <c r="B42" s="26" t="s">
        <v>56</v>
      </c>
      <c r="C42" s="22"/>
      <c r="D42" s="19">
        <v>0</v>
      </c>
      <c r="E42" s="20">
        <v>44502</v>
      </c>
      <c r="F42" s="43">
        <v>2</v>
      </c>
      <c r="G42" s="24" t="str">
        <f>IFERROR(IF(LEN(Jalons[[#This Row],[Nombre d''heures]])=0,"",IF(AND(G$5=$E42,$F42=1),Marqueur_Jalon,"")),"")</f>
        <v/>
      </c>
      <c r="H42" s="24" t="str">
        <f ca="1">IFERROR(IF(LEN(Jalons[[#This Row],[Nombre d''heures]])=0,"",IF(AND(H$5=$E42,$F42=1),Marqueur_Jalon,"")),"")</f>
        <v/>
      </c>
      <c r="I42" s="24" t="str">
        <f ca="1">IFERROR(IF(LEN(Jalons[[#This Row],[Nombre d''heures]])=0,"",IF(AND(I$5=$E42,$F42=1),Marqueur_Jalon,"")),"")</f>
        <v/>
      </c>
      <c r="J42" s="24" t="str">
        <f ca="1">IFERROR(IF(LEN(Jalons[[#This Row],[Nombre d''heures]])=0,"",IF(AND(J$5=$E42,$F42=1),Marqueur_Jalon,"")),"")</f>
        <v/>
      </c>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row>
    <row r="43" spans="1:63" ht="30" customHeight="1" thickBot="1" x14ac:dyDescent="0.4">
      <c r="B43" s="26" t="s">
        <v>57</v>
      </c>
      <c r="C43" s="22"/>
      <c r="D43" s="19">
        <v>0</v>
      </c>
      <c r="E43" s="20">
        <v>44509</v>
      </c>
      <c r="F43" s="43">
        <v>4</v>
      </c>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4"/>
      <c r="BI43" s="24"/>
      <c r="BJ43" s="24"/>
      <c r="BK43" s="24"/>
    </row>
    <row r="44" spans="1:63" ht="30" customHeight="1" x14ac:dyDescent="0.35">
      <c r="B44" s="49" t="s">
        <v>63</v>
      </c>
      <c r="C44" s="22" t="s">
        <v>69</v>
      </c>
      <c r="D44" s="19"/>
      <c r="E44" s="20"/>
      <c r="F44" s="43"/>
      <c r="G44" s="24" t="str">
        <f>IFERROR(IF(LEN(Jalons[[#This Row],[Nombre d''heures]])=0,"",IF(AND(G$5=$E38,$F38=1),Marqueur_Jalon,"")),"")</f>
        <v/>
      </c>
      <c r="H44" s="24" t="str">
        <f>IFERROR(IF(LEN(Jalons[[#This Row],[Nombre d''heures]])=0,"",IF(AND(H$5=$E38,$F38=1),Marqueur_Jalon,"")),"")</f>
        <v/>
      </c>
      <c r="I44" s="24" t="str">
        <f>IFERROR(IF(LEN(Jalons[[#This Row],[Nombre d''heures]])=0,"",IF(AND(I$5=$E38,$F38=1),Marqueur_Jalon,"")),"")</f>
        <v/>
      </c>
      <c r="J44" s="24" t="str">
        <f>IFERROR(IF(LEN(Jalons[[#This Row],[Nombre d''heures]])=0,"",IF(AND(J$5=$E38,$F38=1),Marqueur_Jalon,"")),"")</f>
        <v/>
      </c>
      <c r="K44" s="24"/>
      <c r="L44" s="24"/>
      <c r="M44" s="24"/>
      <c r="N44" s="24"/>
      <c r="O44" s="24"/>
      <c r="P44" s="24"/>
      <c r="Q44" s="24"/>
      <c r="R44" s="24"/>
      <c r="S44" s="24"/>
      <c r="T44" s="24"/>
      <c r="U44" s="24"/>
      <c r="V44" s="24"/>
      <c r="W44" s="24"/>
      <c r="X44" s="24"/>
      <c r="Y44" s="24"/>
      <c r="Z44" s="24"/>
      <c r="AA44" s="24"/>
      <c r="AB44" s="24"/>
      <c r="AC44" s="24"/>
      <c r="AD44" s="24"/>
      <c r="AE44" s="24"/>
      <c r="AF44" s="24"/>
      <c r="AG44" s="24"/>
      <c r="AH44" s="24"/>
      <c r="AI44" s="24"/>
      <c r="AJ44" s="24"/>
      <c r="AK44" s="24"/>
      <c r="AL44" s="24"/>
      <c r="AM44" s="24"/>
      <c r="AN44" s="24"/>
      <c r="AO44" s="24"/>
      <c r="AP44" s="24"/>
      <c r="AQ44" s="24"/>
      <c r="AR44" s="24"/>
      <c r="AS44" s="24"/>
      <c r="AT44" s="24"/>
      <c r="AU44" s="24"/>
      <c r="AV44" s="24"/>
      <c r="AW44" s="24"/>
      <c r="AX44" s="24"/>
      <c r="AY44" s="24"/>
      <c r="AZ44" s="24"/>
      <c r="BA44" s="24"/>
      <c r="BB44" s="24"/>
      <c r="BC44" s="24"/>
      <c r="BD44" s="24"/>
      <c r="BE44" s="24"/>
      <c r="BF44" s="24"/>
      <c r="BG44" s="24"/>
      <c r="BH44" s="24"/>
      <c r="BI44" s="24"/>
      <c r="BJ44" s="24"/>
      <c r="BK44" s="24"/>
    </row>
    <row r="45" spans="1:63" ht="30" customHeight="1" thickBot="1" x14ac:dyDescent="0.4">
      <c r="B45" s="27" t="s">
        <v>56</v>
      </c>
      <c r="C45" s="22"/>
      <c r="D45" s="19">
        <v>0</v>
      </c>
      <c r="E45" s="20">
        <v>44509</v>
      </c>
      <c r="F45" s="43">
        <v>2</v>
      </c>
      <c r="G45" s="24" t="str">
        <f>IFERROR(IF(LEN(Jalons[[#This Row],[Nombre d''heures]])=0,"",IF(AND(G$5=$E39,$F39=1),Marqueur_Jalon,"")),"")</f>
        <v/>
      </c>
      <c r="H45" s="24" t="str">
        <f ca="1">IFERROR(IF(LEN(Jalons[[#This Row],[Nombre d''heures]])=0,"",IF(AND(H$5=$E39,$F39=1),Marqueur_Jalon,"")),"")</f>
        <v/>
      </c>
      <c r="I45" s="24" t="str">
        <f ca="1">IFERROR(IF(LEN(Jalons[[#This Row],[Nombre d''heures]])=0,"",IF(AND(I$5=$E39,$F39=1),Marqueur_Jalon,"")),"")</f>
        <v/>
      </c>
      <c r="J45" s="24" t="str">
        <f ca="1">IFERROR(IF(LEN(Jalons[[#This Row],[Nombre d''heures]])=0,"",IF(AND(J$5=$E39,$F39=1),Marqueur_Jalon,"")),"")</f>
        <v/>
      </c>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3"/>
      <c r="BI45" s="23"/>
      <c r="BJ45" s="23"/>
      <c r="BK45" s="23"/>
    </row>
    <row r="46" spans="1:63" ht="30" customHeight="1" x14ac:dyDescent="0.35">
      <c r="B46" s="26" t="s">
        <v>58</v>
      </c>
      <c r="C46" s="22"/>
      <c r="D46" s="19">
        <v>0</v>
      </c>
      <c r="E46" s="20">
        <v>44509</v>
      </c>
      <c r="F46" s="43">
        <v>2</v>
      </c>
      <c r="G46" s="24" t="str">
        <f>IFERROR(IF(LEN(Jalons[[#This Row],[Nombre d''heures]])=0,"",IF(AND(G$5=$E40,$F40=1),Marqueur_Jalon,"")),"")</f>
        <v/>
      </c>
      <c r="H46" s="24" t="str">
        <f ca="1">IFERROR(IF(LEN(Jalons[[#This Row],[Nombre d''heures]])=0,"",IF(AND(H$5=$E40,$F40=1),Marqueur_Jalon,"")),"")</f>
        <v/>
      </c>
      <c r="I46" s="24" t="str">
        <f ca="1">IFERROR(IF(LEN(Jalons[[#This Row],[Nombre d''heures]])=0,"",IF(AND(I$5=$E40,$F40=1),Marqueur_Jalon,"")),"")</f>
        <v/>
      </c>
      <c r="J46" s="24" t="str">
        <f ca="1">IFERROR(IF(LEN(Jalons[[#This Row],[Nombre d''heures]])=0,"",IF(AND(J$5=$E40,$F40=1),Marqueur_Jalon,"")),"")</f>
        <v/>
      </c>
      <c r="K46" s="24"/>
      <c r="L46" s="24"/>
      <c r="M46" s="24"/>
      <c r="N46" s="24"/>
      <c r="O46" s="24"/>
      <c r="P46" s="24"/>
      <c r="Q46" s="24"/>
      <c r="R46" s="24"/>
      <c r="S46" s="24"/>
      <c r="T46" s="24"/>
      <c r="U46" s="24"/>
      <c r="V46" s="24"/>
      <c r="W46" s="24"/>
      <c r="X46" s="24"/>
      <c r="Y46" s="24"/>
      <c r="Z46" s="24"/>
      <c r="AA46" s="24"/>
      <c r="AB46" s="24"/>
      <c r="AC46" s="24"/>
      <c r="AD46" s="24"/>
      <c r="AE46" s="24"/>
      <c r="AF46" s="24"/>
      <c r="AG46" s="24"/>
      <c r="AH46" s="24"/>
      <c r="AI46" s="24"/>
      <c r="AJ46" s="24"/>
      <c r="AK46" s="24"/>
      <c r="AL46" s="24"/>
      <c r="AM46" s="24"/>
      <c r="AN46" s="24"/>
      <c r="AO46" s="24"/>
      <c r="AP46" s="24"/>
      <c r="AQ46" s="24"/>
      <c r="AR46" s="24"/>
      <c r="AS46" s="24"/>
      <c r="AT46" s="24"/>
      <c r="AU46" s="24"/>
      <c r="AV46" s="24"/>
      <c r="AW46" s="24"/>
      <c r="AX46" s="24"/>
      <c r="AY46" s="24"/>
      <c r="AZ46" s="24"/>
      <c r="BA46" s="24"/>
      <c r="BB46" s="24"/>
      <c r="BC46" s="24"/>
      <c r="BD46" s="24"/>
      <c r="BE46" s="24"/>
      <c r="BF46" s="24"/>
      <c r="BG46" s="24"/>
      <c r="BH46" s="24"/>
      <c r="BI46" s="24"/>
      <c r="BJ46" s="24"/>
      <c r="BK46" s="24"/>
    </row>
    <row r="47" spans="1:63" ht="30" customHeight="1" thickBot="1" x14ac:dyDescent="0.4">
      <c r="B47" s="26" t="s">
        <v>59</v>
      </c>
      <c r="C47" s="22"/>
      <c r="D47" s="19">
        <v>0</v>
      </c>
      <c r="E47" s="20">
        <v>44516</v>
      </c>
      <c r="F47" s="43">
        <v>1</v>
      </c>
      <c r="G47" s="24" t="str">
        <f>IFERROR(IF(LEN(Jalons[[#This Row],[Nombre d''heures]])=0,"",IF(AND(G$5=$E47,$F47=1),Marqueur_Jalon,"")),"")</f>
        <v/>
      </c>
      <c r="H47" s="24" t="str">
        <f ca="1">IFERROR(IF(LEN(Jalons[[#This Row],[Nombre d''heures]])=0,"",IF(AND(H$5=$E47,$F47=1),Marqueur_Jalon,"")),"")</f>
        <v/>
      </c>
      <c r="I47" s="24" t="str">
        <f ca="1">IFERROR(IF(LEN(Jalons[[#This Row],[Nombre d''heures]])=0,"",IF(AND(I$5=$E47,$F47=1),Marqueur_Jalon,"")),"")</f>
        <v/>
      </c>
      <c r="J47" s="24" t="str">
        <f ca="1">IFERROR(IF(LEN(Jalons[[#This Row],[Nombre d''heures]])=0,"",IF(AND(J$5=$E47,$F47=1),Marqueur_Jalon,"")),"")</f>
        <v/>
      </c>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24"/>
      <c r="AO47" s="24"/>
      <c r="AP47" s="24"/>
      <c r="AQ47" s="24"/>
      <c r="AR47" s="24"/>
      <c r="AS47" s="24"/>
      <c r="AT47" s="24"/>
      <c r="AU47" s="24"/>
      <c r="AV47" s="24"/>
      <c r="AW47" s="24"/>
      <c r="AX47" s="24"/>
      <c r="AY47" s="24"/>
      <c r="AZ47" s="24"/>
      <c r="BA47" s="24"/>
      <c r="BB47" s="24"/>
      <c r="BC47" s="24"/>
      <c r="BD47" s="24"/>
      <c r="BE47" s="24"/>
      <c r="BF47" s="24"/>
      <c r="BG47" s="24"/>
      <c r="BH47" s="23"/>
      <c r="BI47" s="23"/>
      <c r="BJ47" s="23"/>
      <c r="BK47" s="23"/>
    </row>
    <row r="48" spans="1:63" ht="30" customHeight="1" thickBot="1" x14ac:dyDescent="0.4">
      <c r="B48" s="26" t="s">
        <v>60</v>
      </c>
      <c r="C48" s="22"/>
      <c r="D48" s="19">
        <v>0</v>
      </c>
      <c r="E48" s="20">
        <v>44516</v>
      </c>
      <c r="F48" s="43">
        <v>2</v>
      </c>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23"/>
      <c r="BD48" s="23"/>
      <c r="BE48" s="23"/>
      <c r="BF48" s="23"/>
      <c r="BG48" s="23"/>
      <c r="BH48" s="24"/>
      <c r="BI48" s="24"/>
      <c r="BJ48" s="24"/>
      <c r="BK48" s="24"/>
    </row>
    <row r="49" spans="2:63" ht="30" customHeight="1" x14ac:dyDescent="0.35">
      <c r="B49" s="26" t="s">
        <v>61</v>
      </c>
      <c r="C49" s="22"/>
      <c r="D49" s="19">
        <v>0</v>
      </c>
      <c r="E49" s="20">
        <v>44516</v>
      </c>
      <c r="F49" s="43">
        <v>1</v>
      </c>
      <c r="G49" s="24" t="str">
        <f>IFERROR(IF(LEN(Jalons[[#This Row],[Nombre d''heures]])=0,"",IF(AND(G$5=$E43,$F43=1),Marqueur_Jalon,"")),"")</f>
        <v/>
      </c>
      <c r="H49" s="24" t="str">
        <f ca="1">IFERROR(IF(LEN(Jalons[[#This Row],[Nombre d''heures]])=0,"",IF(AND(H$5=$E43,$F43=1),Marqueur_Jalon,"")),"")</f>
        <v/>
      </c>
      <c r="I49" s="24" t="str">
        <f ca="1">IFERROR(IF(LEN(Jalons[[#This Row],[Nombre d''heures]])=0,"",IF(AND(I$5=$E43,$F43=1),Marqueur_Jalon,"")),"")</f>
        <v/>
      </c>
      <c r="J49" s="24" t="str">
        <f ca="1">IFERROR(IF(LEN(Jalons[[#This Row],[Nombre d''heures]])=0,"",IF(AND(J$5=$E43,$F43=1),Marqueur_Jalon,"")),"")</f>
        <v/>
      </c>
      <c r="K49" s="24"/>
      <c r="L49" s="24"/>
      <c r="M49" s="24"/>
      <c r="N49" s="24"/>
      <c r="O49" s="24"/>
      <c r="P49" s="24"/>
      <c r="Q49" s="24"/>
      <c r="R49" s="24"/>
      <c r="S49" s="24"/>
      <c r="T49" s="24"/>
      <c r="U49" s="24"/>
      <c r="V49" s="24"/>
      <c r="W49" s="24"/>
      <c r="X49" s="24"/>
      <c r="Y49" s="24"/>
      <c r="Z49" s="24"/>
      <c r="AA49" s="24"/>
      <c r="AB49" s="24"/>
      <c r="AC49" s="24"/>
      <c r="AD49" s="24"/>
      <c r="AE49" s="24"/>
      <c r="AF49" s="24"/>
      <c r="AG49" s="24"/>
      <c r="AH49" s="24"/>
      <c r="AI49" s="24"/>
      <c r="AJ49" s="24"/>
      <c r="AK49" s="24"/>
      <c r="AL49" s="24"/>
      <c r="AM49" s="24"/>
      <c r="AN49" s="24"/>
      <c r="AO49" s="24"/>
      <c r="AP49" s="24"/>
      <c r="AQ49" s="24"/>
      <c r="AR49" s="24"/>
      <c r="AS49" s="24"/>
      <c r="AT49" s="24"/>
      <c r="AU49" s="24"/>
      <c r="AV49" s="24"/>
      <c r="AW49" s="24"/>
      <c r="AX49" s="24"/>
      <c r="AY49" s="24"/>
      <c r="AZ49" s="24"/>
      <c r="BA49" s="24"/>
      <c r="BB49" s="24"/>
      <c r="BC49" s="24"/>
      <c r="BD49" s="24"/>
      <c r="BE49" s="24"/>
      <c r="BF49" s="24"/>
      <c r="BG49" s="24"/>
      <c r="BH49" s="24"/>
      <c r="BI49" s="24"/>
      <c r="BJ49" s="24"/>
      <c r="BK49" s="24"/>
    </row>
    <row r="50" spans="2:63" ht="30" customHeight="1" x14ac:dyDescent="0.35">
      <c r="B50" s="26" t="s">
        <v>62</v>
      </c>
      <c r="C50" s="22"/>
      <c r="D50" s="19">
        <v>0</v>
      </c>
      <c r="E50" s="20">
        <v>44516</v>
      </c>
      <c r="F50" s="43">
        <v>2</v>
      </c>
      <c r="G50" s="24" t="str">
        <f>IFERROR(IF(LEN(Jalons[[#This Row],[Nombre d''heures]])=0,"",IF(AND(G$5=$E50,$F50=1),Marqueur_Jalon,"")),"")</f>
        <v/>
      </c>
      <c r="H50" s="24" t="str">
        <f ca="1">IFERROR(IF(LEN(Jalons[[#This Row],[Nombre d''heures]])=0,"",IF(AND(H$5=$E50,$F50=1),Marqueur_Jalon,"")),"")</f>
        <v/>
      </c>
      <c r="I50" s="24" t="str">
        <f ca="1">IFERROR(IF(LEN(Jalons[[#This Row],[Nombre d''heures]])=0,"",IF(AND(I$5=$E50,$F50=1),Marqueur_Jalon,"")),"")</f>
        <v/>
      </c>
      <c r="J50" s="24" t="str">
        <f ca="1">IFERROR(IF(LEN(Jalons[[#This Row],[Nombre d''heures]])=0,"",IF(AND(J$5=$E50,$F50=1),Marqueur_Jalon,"")),"")</f>
        <v/>
      </c>
      <c r="K50" s="24"/>
      <c r="L50" s="24"/>
      <c r="M50" s="24"/>
      <c r="N50" s="24"/>
      <c r="O50" s="24"/>
      <c r="P50" s="24"/>
      <c r="Q50" s="24"/>
      <c r="R50" s="24"/>
      <c r="S50" s="24"/>
      <c r="T50" s="24"/>
      <c r="U50" s="24"/>
      <c r="V50" s="24"/>
      <c r="W50" s="24"/>
      <c r="X50" s="24"/>
      <c r="Y50" s="24"/>
      <c r="Z50" s="24"/>
      <c r="AA50" s="24"/>
      <c r="AB50" s="24"/>
      <c r="AC50" s="24"/>
      <c r="AD50" s="24"/>
      <c r="AE50" s="24"/>
      <c r="AF50" s="24"/>
      <c r="AG50" s="24"/>
      <c r="AH50" s="24"/>
      <c r="AI50" s="24"/>
      <c r="AJ50" s="24"/>
      <c r="AK50" s="24"/>
      <c r="AL50" s="24"/>
      <c r="AM50" s="24"/>
      <c r="AN50" s="24"/>
      <c r="AO50" s="24"/>
      <c r="AP50" s="24"/>
      <c r="AQ50" s="24"/>
      <c r="AR50" s="24"/>
      <c r="AS50" s="24"/>
      <c r="AT50" s="24"/>
      <c r="AU50" s="24"/>
      <c r="AV50" s="24"/>
      <c r="AW50" s="24"/>
      <c r="AX50" s="24"/>
      <c r="AY50" s="24"/>
      <c r="AZ50" s="24"/>
      <c r="BA50" s="24"/>
      <c r="BB50" s="24"/>
      <c r="BC50" s="24"/>
      <c r="BD50" s="24"/>
      <c r="BE50" s="24"/>
      <c r="BF50" s="24"/>
      <c r="BG50" s="24"/>
      <c r="BH50" s="24"/>
      <c r="BI50" s="24"/>
      <c r="BJ50" s="24"/>
      <c r="BK50" s="24"/>
    </row>
    <row r="51" spans="2:63" ht="30" customHeight="1" thickBot="1" x14ac:dyDescent="0.4">
      <c r="B51" s="50" t="s">
        <v>64</v>
      </c>
      <c r="C51" s="22"/>
      <c r="D51" s="19"/>
      <c r="E51" s="20"/>
      <c r="F51" s="4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row>
    <row r="52" spans="2:63" ht="30" customHeight="1" x14ac:dyDescent="0.35">
      <c r="B52" s="26" t="s">
        <v>65</v>
      </c>
      <c r="C52" s="22"/>
      <c r="D52" s="19">
        <v>0</v>
      </c>
      <c r="E52" s="20">
        <v>44451</v>
      </c>
      <c r="F52" s="43">
        <f ca="1">TODAY()-Jalons[[#This Row],[FIN]]</f>
        <v>16</v>
      </c>
      <c r="G52" s="24" t="str">
        <f ca="1">IFERROR(IF(LEN(Jalons[[#This Row],[Nombre d''heures]])=0,"",IF(AND(G$5=$E46,$F46=1),Marqueur_Jalon,"")),"")</f>
        <v/>
      </c>
      <c r="H52" s="24" t="str">
        <f ca="1">IFERROR(IF(LEN(Jalons[[#This Row],[Nombre d''heures]])=0,"",IF(AND(H$5=$E46,$F46=1),Marqueur_Jalon,"")),"")</f>
        <v/>
      </c>
      <c r="I52" s="24" t="str">
        <f ca="1">IFERROR(IF(LEN(Jalons[[#This Row],[Nombre d''heures]])=0,"",IF(AND(I$5=$E46,$F46=1),Marqueur_Jalon,"")),"")</f>
        <v/>
      </c>
      <c r="J52" s="24" t="str">
        <f ca="1">IFERROR(IF(LEN(Jalons[[#This Row],[Nombre d''heures]])=0,"",IF(AND(J$5=$E46,$F46=1),Marqueur_Jalon,"")),"")</f>
        <v/>
      </c>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4"/>
      <c r="BC52" s="24"/>
      <c r="BD52" s="24"/>
      <c r="BE52" s="24"/>
      <c r="BF52" s="24"/>
      <c r="BG52" s="24"/>
      <c r="BH52" s="24"/>
      <c r="BI52" s="24"/>
      <c r="BJ52" s="24"/>
      <c r="BK52" s="24"/>
    </row>
    <row r="53" spans="2:63" ht="30" customHeight="1" thickBot="1" x14ac:dyDescent="0.4">
      <c r="B53" s="26" t="s">
        <v>66</v>
      </c>
      <c r="C53" s="22"/>
      <c r="D53" s="19">
        <v>0</v>
      </c>
      <c r="E53" s="20">
        <v>44452</v>
      </c>
      <c r="F53" s="43">
        <f ca="1">TODAY()-Jalons[[#This Row],[FIN]]</f>
        <v>15</v>
      </c>
      <c r="G53" s="24" t="str">
        <f ca="1">IFERROR(IF(LEN(Jalons[[#This Row],[Nombre d''heures]])=0,"",IF(AND(G$5=$E47,$F47=1),Marqueur_Jalon,"")),"")</f>
        <v/>
      </c>
      <c r="H53" s="24" t="str">
        <f ca="1">IFERROR(IF(LEN(Jalons[[#This Row],[Nombre d''heures]])=0,"",IF(AND(H$5=$E47,$F47=1),Marqueur_Jalon,"")),"")</f>
        <v/>
      </c>
      <c r="I53" s="24" t="str">
        <f ca="1">IFERROR(IF(LEN(Jalons[[#This Row],[Nombre d''heures]])=0,"",IF(AND(I$5=$E47,$F47=1),Marqueur_Jalon,"")),"")</f>
        <v/>
      </c>
      <c r="J53" s="24" t="str">
        <f ca="1">IFERROR(IF(LEN(Jalons[[#This Row],[Nombre d''heures]])=0,"",IF(AND(J$5=$E47,$F47=1),Marqueur_Jalon,"")),"")</f>
        <v/>
      </c>
      <c r="K53" s="24"/>
      <c r="L53" s="24"/>
      <c r="M53" s="24"/>
      <c r="N53" s="24"/>
      <c r="O53" s="24"/>
      <c r="P53" s="24"/>
      <c r="Q53" s="24"/>
      <c r="R53" s="24"/>
      <c r="S53" s="24"/>
      <c r="T53" s="24"/>
      <c r="U53" s="24"/>
      <c r="V53" s="24"/>
      <c r="W53" s="24"/>
      <c r="X53" s="24"/>
      <c r="Y53" s="24"/>
      <c r="Z53" s="24"/>
      <c r="AA53" s="24"/>
      <c r="AB53" s="24"/>
      <c r="AC53" s="24"/>
      <c r="AD53" s="24"/>
      <c r="AE53" s="24"/>
      <c r="AF53" s="24"/>
      <c r="AG53" s="24"/>
      <c r="AH53" s="24"/>
      <c r="AI53" s="24"/>
      <c r="AJ53" s="24"/>
      <c r="AK53" s="24"/>
      <c r="AL53" s="24"/>
      <c r="AM53" s="24"/>
      <c r="AN53" s="24"/>
      <c r="AO53" s="24"/>
      <c r="AP53" s="24"/>
      <c r="AQ53" s="24"/>
      <c r="AR53" s="24"/>
      <c r="AS53" s="24"/>
      <c r="AT53" s="24"/>
      <c r="AU53" s="24"/>
      <c r="AV53" s="24"/>
      <c r="AW53" s="24"/>
      <c r="AX53" s="24"/>
      <c r="AY53" s="24"/>
      <c r="AZ53" s="24"/>
      <c r="BA53" s="24"/>
      <c r="BB53" s="24"/>
      <c r="BC53" s="24"/>
      <c r="BD53" s="24"/>
      <c r="BE53" s="24"/>
      <c r="BF53" s="24"/>
      <c r="BG53" s="24"/>
      <c r="BH53" s="23"/>
      <c r="BI53" s="23"/>
      <c r="BJ53" s="23"/>
      <c r="BK53" s="23"/>
    </row>
    <row r="54" spans="2:63" ht="30" customHeight="1" x14ac:dyDescent="0.35">
      <c r="B54" s="26" t="s">
        <v>67</v>
      </c>
      <c r="C54" s="22"/>
      <c r="D54" s="19">
        <v>0</v>
      </c>
      <c r="E54" s="20">
        <v>44453</v>
      </c>
      <c r="F54" s="43">
        <v>3</v>
      </c>
      <c r="G54" s="24" t="str">
        <f>IFERROR(IF(LEN(Jalons[[#This Row],[Nombre d''heures]])=0,"",IF(AND(G$5=$E48,$F48=1),Marqueur_Jalon,"")),"")</f>
        <v/>
      </c>
      <c r="H54" s="24" t="str">
        <f ca="1">IFERROR(IF(LEN(Jalons[[#This Row],[Nombre d''heures]])=0,"",IF(AND(H$5=$E48,$F48=1),Marqueur_Jalon,"")),"")</f>
        <v/>
      </c>
      <c r="I54" s="24" t="str">
        <f ca="1">IFERROR(IF(LEN(Jalons[[#This Row],[Nombre d''heures]])=0,"",IF(AND(I$5=$E48,$F48=1),Marqueur_Jalon,"")),"")</f>
        <v/>
      </c>
      <c r="J54" s="24" t="str">
        <f ca="1">IFERROR(IF(LEN(Jalons[[#This Row],[Nombre d''heures]])=0,"",IF(AND(J$5=$E48,$F48=1),Marqueur_Jalon,"")),"")</f>
        <v/>
      </c>
      <c r="K54" s="24"/>
      <c r="L54" s="24"/>
      <c r="M54" s="24"/>
      <c r="N54" s="24"/>
      <c r="O54" s="24"/>
      <c r="P54" s="24"/>
      <c r="Q54" s="24"/>
      <c r="R54" s="24"/>
      <c r="S54" s="24"/>
      <c r="T54" s="24"/>
      <c r="U54" s="24"/>
      <c r="V54" s="24"/>
      <c r="W54" s="24"/>
      <c r="X54" s="24"/>
      <c r="Y54" s="24"/>
      <c r="Z54" s="24"/>
      <c r="AA54" s="24"/>
      <c r="AB54" s="24"/>
      <c r="AC54" s="24"/>
      <c r="AD54" s="24"/>
      <c r="AE54" s="24"/>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c r="BJ54" s="24"/>
      <c r="BK54" s="24"/>
    </row>
    <row r="55" spans="2:63" ht="30" customHeight="1" x14ac:dyDescent="0.35">
      <c r="B55" s="26"/>
      <c r="C55" s="22"/>
      <c r="D55" s="19"/>
      <c r="E55" s="20"/>
      <c r="F55" s="43"/>
    </row>
    <row r="56" spans="2:63" ht="30" customHeight="1" x14ac:dyDescent="0.35">
      <c r="B56" s="26"/>
      <c r="C56" s="22"/>
      <c r="D56" s="19"/>
      <c r="E56" s="20"/>
      <c r="F56" s="43"/>
    </row>
  </sheetData>
  <mergeCells count="4">
    <mergeCell ref="C2:D2"/>
    <mergeCell ref="C3:D3"/>
    <mergeCell ref="E2:F2"/>
    <mergeCell ref="C4:D4"/>
  </mergeCells>
  <conditionalFormatting sqref="D6:D31">
    <cfRule type="dataBar" priority="100">
      <dataBar>
        <cfvo type="num" val="0"/>
        <cfvo type="num" val="1"/>
        <color theme="0" tint="-0.14999847407452621"/>
      </dataBar>
      <extLst>
        <ext xmlns:x14="http://schemas.microsoft.com/office/spreadsheetml/2009/9/main" uri="{B025F937-C7B1-47D3-B67F-A62EFF666E3E}">
          <x14:id>{B0389232-4C98-4A03-AD0E-39F63BAD1F53}</x14:id>
        </ext>
      </extLst>
    </cfRule>
  </conditionalFormatting>
  <conditionalFormatting sqref="H7:BK7">
    <cfRule type="expression" dxfId="1" priority="101" stopIfTrue="1">
      <formula>AND(H$5&gt;=$E7+1,H$5&lt;=$E7+$F7-2)</formula>
    </cfRule>
  </conditionalFormatting>
  <conditionalFormatting sqref="H5:BK6">
    <cfRule type="expression" dxfId="0" priority="91">
      <formula>H$5&lt;=TODAY()</formula>
    </cfRule>
  </conditionalFormatting>
  <conditionalFormatting sqref="D31:D37">
    <cfRule type="dataBar" priority="90">
      <dataBar>
        <cfvo type="num" val="0"/>
        <cfvo type="num" val="1"/>
        <color theme="0" tint="-0.14999847407452621"/>
      </dataBar>
      <extLst>
        <ext xmlns:x14="http://schemas.microsoft.com/office/spreadsheetml/2009/9/main" uri="{B025F937-C7B1-47D3-B67F-A62EFF666E3E}">
          <x14:id>{54D0C33A-50E3-485A-890B-958B56540E29}</x14:id>
        </ext>
      </extLst>
    </cfRule>
  </conditionalFormatting>
  <conditionalFormatting sqref="D38">
    <cfRule type="dataBar" priority="81">
      <dataBar>
        <cfvo type="num" val="0"/>
        <cfvo type="num" val="1"/>
        <color theme="0" tint="-0.14999847407452621"/>
      </dataBar>
      <extLst>
        <ext xmlns:x14="http://schemas.microsoft.com/office/spreadsheetml/2009/9/main" uri="{B025F937-C7B1-47D3-B67F-A62EFF666E3E}">
          <x14:id>{7CEA9152-7F17-4F40-982C-4F86F02C0514}</x14:id>
        </ext>
      </extLst>
    </cfRule>
  </conditionalFormatting>
  <conditionalFormatting sqref="D38:D43">
    <cfRule type="dataBar" priority="80">
      <dataBar>
        <cfvo type="num" val="0"/>
        <cfvo type="num" val="1"/>
        <color theme="0" tint="-0.14999847407452621"/>
      </dataBar>
      <extLst>
        <ext xmlns:x14="http://schemas.microsoft.com/office/spreadsheetml/2009/9/main" uri="{B025F937-C7B1-47D3-B67F-A62EFF666E3E}">
          <x14:id>{325292EB-6F0F-42E2-BD90-EDEAF5D88DBF}</x14:id>
        </ext>
      </extLst>
    </cfRule>
  </conditionalFormatting>
  <conditionalFormatting sqref="D44">
    <cfRule type="dataBar" priority="45">
      <dataBar>
        <cfvo type="num" val="0"/>
        <cfvo type="num" val="1"/>
        <color theme="0" tint="-0.14999847407452621"/>
      </dataBar>
      <extLst>
        <ext xmlns:x14="http://schemas.microsoft.com/office/spreadsheetml/2009/9/main" uri="{B025F937-C7B1-47D3-B67F-A62EFF666E3E}">
          <x14:id>{11C31992-46C9-480D-8E33-8A516E82B987}</x14:id>
        </ext>
      </extLst>
    </cfRule>
  </conditionalFormatting>
  <conditionalFormatting sqref="D45">
    <cfRule type="dataBar" priority="44">
      <dataBar>
        <cfvo type="num" val="0"/>
        <cfvo type="num" val="1"/>
        <color theme="0" tint="-0.14999847407452621"/>
      </dataBar>
      <extLst>
        <ext xmlns:x14="http://schemas.microsoft.com/office/spreadsheetml/2009/9/main" uri="{B025F937-C7B1-47D3-B67F-A62EFF666E3E}">
          <x14:id>{4DAFCDF0-D0BF-4148-BBE3-917DE50484FE}</x14:id>
        </ext>
      </extLst>
    </cfRule>
  </conditionalFormatting>
  <conditionalFormatting sqref="D45:D50">
    <cfRule type="dataBar" priority="43">
      <dataBar>
        <cfvo type="num" val="0"/>
        <cfvo type="num" val="1"/>
        <color theme="0" tint="-0.14999847407452621"/>
      </dataBar>
      <extLst>
        <ext xmlns:x14="http://schemas.microsoft.com/office/spreadsheetml/2009/9/main" uri="{B025F937-C7B1-47D3-B67F-A62EFF666E3E}">
          <x14:id>{8B8ED01D-3127-4E12-B88B-15C3EEAC65F2}</x14:id>
        </ext>
      </extLst>
    </cfRule>
  </conditionalFormatting>
  <conditionalFormatting sqref="D51">
    <cfRule type="dataBar" priority="42">
      <dataBar>
        <cfvo type="num" val="0"/>
        <cfvo type="num" val="1"/>
        <color theme="0" tint="-0.14999847407452621"/>
      </dataBar>
      <extLst>
        <ext xmlns:x14="http://schemas.microsoft.com/office/spreadsheetml/2009/9/main" uri="{B025F937-C7B1-47D3-B67F-A62EFF666E3E}">
          <x14:id>{A14C55D3-210A-4B64-86E1-16C40F9E7B87}</x14:id>
        </ext>
      </extLst>
    </cfRule>
  </conditionalFormatting>
  <conditionalFormatting sqref="D51:D56">
    <cfRule type="dataBar" priority="41">
      <dataBar>
        <cfvo type="num" val="0"/>
        <cfvo type="num" val="1"/>
        <color theme="0" tint="-0.14999847407452621"/>
      </dataBar>
      <extLst>
        <ext xmlns:x14="http://schemas.microsoft.com/office/spreadsheetml/2009/9/main" uri="{B025F937-C7B1-47D3-B67F-A62EFF666E3E}">
          <x14:id>{87AF3334-D9A6-4124-A66E-9091EC475C28}</x14:id>
        </ext>
      </extLst>
    </cfRule>
  </conditionalFormatting>
  <dataValidations count="1">
    <dataValidation type="whole" operator="greaterThanOrEqual" allowBlank="1" showInputMessage="1" promptTitle="Incrément de défilement" prompt="La modification de ce nombre entraînera la défilement du diagramme de Gantt." sqref="E3">
      <formula1>0</formula1>
    </dataValidation>
  </dataValidations>
  <printOptions horizontalCentered="1"/>
  <pageMargins left="0.25" right="0.25" top="0.5" bottom="0.5" header="0.3" footer="0.3"/>
  <pageSetup paperSize="9" scale="50"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50" r:id="rId4" name="Barre de défilement 6">
              <controlPr defaultSize="0" autoPict="0" altText="Scrollbar for scrolling through the Gantt Timeline.">
                <anchor moveWithCells="1">
                  <from>
                    <xdr:col>7</xdr:col>
                    <xdr:colOff>38100</xdr:colOff>
                    <xdr:row>2</xdr:row>
                    <xdr:rowOff>31750</xdr:rowOff>
                  </from>
                  <to>
                    <xdr:col>12</xdr:col>
                    <xdr:colOff>190500</xdr:colOff>
                    <xdr:row>2</xdr:row>
                    <xdr:rowOff>342900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D6:D31</xm:sqref>
        </x14:conditionalFormatting>
        <x14:conditionalFormatting xmlns:xm="http://schemas.microsoft.com/office/excel/2006/main">
          <x14:cfRule type="dataBar" id="{54D0C33A-50E3-485A-890B-958B56540E29}">
            <x14:dataBar minLength="0" maxLength="100" gradient="0">
              <x14:cfvo type="num">
                <xm:f>0</xm:f>
              </x14:cfvo>
              <x14:cfvo type="num">
                <xm:f>1</xm:f>
              </x14:cfvo>
              <x14:negativeFillColor rgb="FFFF0000"/>
              <x14:axisColor rgb="FF000000"/>
            </x14:dataBar>
          </x14:cfRule>
          <xm:sqref>D31:D37</xm:sqref>
        </x14:conditionalFormatting>
        <x14:conditionalFormatting xmlns:xm="http://schemas.microsoft.com/office/excel/2006/main">
          <x14:cfRule type="dataBar" id="{7CEA9152-7F17-4F40-982C-4F86F02C0514}">
            <x14:dataBar minLength="0" maxLength="100" gradient="0">
              <x14:cfvo type="num">
                <xm:f>0</xm:f>
              </x14:cfvo>
              <x14:cfvo type="num">
                <xm:f>1</xm:f>
              </x14:cfvo>
              <x14:negativeFillColor rgb="FFFF0000"/>
              <x14:axisColor rgb="FF000000"/>
            </x14:dataBar>
          </x14:cfRule>
          <xm:sqref>D38</xm:sqref>
        </x14:conditionalFormatting>
        <x14:conditionalFormatting xmlns:xm="http://schemas.microsoft.com/office/excel/2006/main">
          <x14:cfRule type="dataBar" id="{325292EB-6F0F-42E2-BD90-EDEAF5D88DBF}">
            <x14:dataBar minLength="0" maxLength="100" gradient="0">
              <x14:cfvo type="num">
                <xm:f>0</xm:f>
              </x14:cfvo>
              <x14:cfvo type="num">
                <xm:f>1</xm:f>
              </x14:cfvo>
              <x14:negativeFillColor rgb="FFFF0000"/>
              <x14:axisColor rgb="FF000000"/>
            </x14:dataBar>
          </x14:cfRule>
          <xm:sqref>D38:D43</xm:sqref>
        </x14:conditionalFormatting>
        <x14:conditionalFormatting xmlns:xm="http://schemas.microsoft.com/office/excel/2006/main">
          <x14:cfRule type="dataBar" id="{11C31992-46C9-480D-8E33-8A516E82B987}">
            <x14:dataBar minLength="0" maxLength="100" gradient="0">
              <x14:cfvo type="num">
                <xm:f>0</xm:f>
              </x14:cfvo>
              <x14:cfvo type="num">
                <xm:f>1</xm:f>
              </x14:cfvo>
              <x14:negativeFillColor rgb="FFFF0000"/>
              <x14:axisColor rgb="FF000000"/>
            </x14:dataBar>
          </x14:cfRule>
          <xm:sqref>D44</xm:sqref>
        </x14:conditionalFormatting>
        <x14:conditionalFormatting xmlns:xm="http://schemas.microsoft.com/office/excel/2006/main">
          <x14:cfRule type="dataBar" id="{4DAFCDF0-D0BF-4148-BBE3-917DE50484FE}">
            <x14:dataBar minLength="0" maxLength="100" gradient="0">
              <x14:cfvo type="num">
                <xm:f>0</xm:f>
              </x14:cfvo>
              <x14:cfvo type="num">
                <xm:f>1</xm:f>
              </x14:cfvo>
              <x14:negativeFillColor rgb="FFFF0000"/>
              <x14:axisColor rgb="FF000000"/>
            </x14:dataBar>
          </x14:cfRule>
          <xm:sqref>D45</xm:sqref>
        </x14:conditionalFormatting>
        <x14:conditionalFormatting xmlns:xm="http://schemas.microsoft.com/office/excel/2006/main">
          <x14:cfRule type="dataBar" id="{8B8ED01D-3127-4E12-B88B-15C3EEAC65F2}">
            <x14:dataBar minLength="0" maxLength="100" gradient="0">
              <x14:cfvo type="num">
                <xm:f>0</xm:f>
              </x14:cfvo>
              <x14:cfvo type="num">
                <xm:f>1</xm:f>
              </x14:cfvo>
              <x14:negativeFillColor rgb="FFFF0000"/>
              <x14:axisColor rgb="FF000000"/>
            </x14:dataBar>
          </x14:cfRule>
          <xm:sqref>D45:D50</xm:sqref>
        </x14:conditionalFormatting>
        <x14:conditionalFormatting xmlns:xm="http://schemas.microsoft.com/office/excel/2006/main">
          <x14:cfRule type="dataBar" id="{A14C55D3-210A-4B64-86E1-16C40F9E7B87}">
            <x14:dataBar minLength="0" maxLength="100" gradient="0">
              <x14:cfvo type="num">
                <xm:f>0</xm:f>
              </x14:cfvo>
              <x14:cfvo type="num">
                <xm:f>1</xm:f>
              </x14:cfvo>
              <x14:negativeFillColor rgb="FFFF0000"/>
              <x14:axisColor rgb="FF000000"/>
            </x14:dataBar>
          </x14:cfRule>
          <xm:sqref>D51</xm:sqref>
        </x14:conditionalFormatting>
        <x14:conditionalFormatting xmlns:xm="http://schemas.microsoft.com/office/excel/2006/main">
          <x14:cfRule type="dataBar" id="{87AF3334-D9A6-4124-A66E-9091EC475C28}">
            <x14:dataBar minLength="0" maxLength="100" gradient="0">
              <x14:cfvo type="num">
                <xm:f>0</xm:f>
              </x14:cfvo>
              <x14:cfvo type="num">
                <xm:f>1</xm:f>
              </x14:cfvo>
              <x14:negativeFillColor rgb="FFFF0000"/>
              <x14:axisColor rgb="FF000000"/>
            </x14:dataBar>
          </x14:cfRule>
          <xm:sqref>D51:D56</xm:sqref>
        </x14:conditionalFormatting>
        <x14:conditionalFormatting xmlns:xm="http://schemas.microsoft.com/office/excel/2006/main">
          <x14:cfRule type="iconSet" priority="93" id="{628A03C6-EE71-4B44-A6BA-69DC45906EA6}">
            <x14:iconSet iconSet="3Stars" showValue="0" custom="1">
              <x14:cfvo type="percent">
                <xm:f>0</xm:f>
              </x14:cfvo>
              <x14:cfvo type="num">
                <xm:f>1</xm:f>
              </x14:cfvo>
              <x14:cfvo type="num">
                <xm:f>2</xm:f>
              </x14:cfvo>
              <x14:cfIcon iconSet="3Signs" iconId="1"/>
              <x14:cfIcon iconSet="3Flags" iconId="0"/>
              <x14:cfIcon iconSet="3Signs" iconId="0"/>
            </x14:iconSet>
          </x14:cfRule>
          <xm:sqref>H7:BK7</xm:sqref>
        </x14:conditionalFormatting>
        <x14:conditionalFormatting xmlns:xm="http://schemas.microsoft.com/office/excel/2006/main">
          <x14:cfRule type="iconSet" priority="92" id="{6C427F2E-2EF5-46B4-BFA6-7C68148277AC}">
            <x14:iconSet iconSet="3Flags" showValue="0" custom="1">
              <x14:cfvo type="percent">
                <xm:f>0</xm:f>
              </x14:cfvo>
              <x14:cfvo type="num">
                <xm:f>1</xm:f>
              </x14:cfvo>
              <x14:cfvo type="num">
                <xm:f>2</xm:f>
              </x14:cfvo>
              <x14:cfIcon iconSet="3Signs" iconId="1"/>
              <x14:cfIcon iconSet="3Flags" iconId="0"/>
              <x14:cfIcon iconSet="3Signs" iconId="0"/>
            </x14:iconSet>
          </x14:cfRule>
          <xm:sqref>F4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showGridLines="0" zoomScaleNormal="100" workbookViewId="0"/>
  </sheetViews>
  <sheetFormatPr baseColWidth="10" defaultColWidth="9.1796875" defaultRowHeight="13" x14ac:dyDescent="0.3"/>
  <cols>
    <col min="1" max="1" width="87.1796875" style="7" customWidth="1"/>
    <col min="2" max="16384" width="9.1796875" style="5"/>
  </cols>
  <sheetData>
    <row r="1" spans="1:1" s="6" customFormat="1" ht="50.15" customHeight="1" x14ac:dyDescent="0.6">
      <c r="A1" s="28" t="s">
        <v>14</v>
      </c>
    </row>
    <row r="2" spans="1:1" ht="145" x14ac:dyDescent="0.35">
      <c r="A2" s="29" t="s">
        <v>15</v>
      </c>
    </row>
    <row r="3" spans="1:1" ht="26.25" customHeight="1" x14ac:dyDescent="0.3">
      <c r="A3" s="28" t="s">
        <v>16</v>
      </c>
    </row>
    <row r="4" spans="1:1" s="7" customFormat="1" ht="210.75" customHeight="1" x14ac:dyDescent="0.35">
      <c r="A4" s="8" t="s">
        <v>17</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4</vt:i4>
      </vt:variant>
    </vt:vector>
  </HeadingPairs>
  <TitlesOfParts>
    <vt:vector size="6" baseType="lpstr">
      <vt:lpstr>Gantt</vt:lpstr>
      <vt:lpstr>À propos</vt:lpstr>
      <vt:lpstr>Début_Projet</vt:lpstr>
      <vt:lpstr>Gantt!Impression_des_titres</vt:lpstr>
      <vt:lpstr>Incrément_Défilement</vt:lpstr>
      <vt:lpstr>Marqueur_Jalon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2018-08-15T08:56:41Z</dcterms:created>
  <dcterms:modified xsi:type="dcterms:W3CDTF">2021-09-28T09:23:54Z</dcterms:modified>
</cp:coreProperties>
</file>