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8_{315B2825-1111-4922-AD78-F949C228B2E5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D4" i="1" l="1"/>
  <c r="DD7" i="1"/>
  <c r="CZ4" i="1" l="1"/>
  <c r="DA4" i="1"/>
  <c r="DB4" i="1"/>
  <c r="DC4" i="1"/>
  <c r="CZ7" i="1"/>
  <c r="DA7" i="1"/>
  <c r="DB7" i="1"/>
  <c r="DC7" i="1"/>
  <c r="AS7" i="1" l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AJ7" i="1"/>
  <c r="AK7" i="1"/>
  <c r="AL7" i="1"/>
  <c r="AM7" i="1"/>
  <c r="AN7" i="1"/>
  <c r="AO7" i="1"/>
  <c r="AP7" i="1"/>
  <c r="AQ7" i="1"/>
  <c r="AR7" i="1"/>
  <c r="AI7" i="1"/>
  <c r="AJ4" i="1" l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AI4" i="1"/>
  <c r="CW20" i="1" l="1"/>
  <c r="CW19" i="1"/>
  <c r="CW18" i="1"/>
  <c r="AI5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I6" i="1" l="1"/>
  <c r="AJ5" i="1"/>
  <c r="AK5" i="1" l="1"/>
  <c r="AK6" i="1" s="1"/>
  <c r="AJ6" i="1"/>
  <c r="AL5" i="1"/>
  <c r="AL6" i="1" s="1"/>
  <c r="AM5" i="1" l="1"/>
  <c r="AM6" i="1" s="1"/>
  <c r="AN5" i="1" l="1"/>
  <c r="AN6" i="1" s="1"/>
  <c r="AO5" i="1" l="1"/>
  <c r="AO6" i="1" s="1"/>
  <c r="AP5" i="1" l="1"/>
  <c r="AQ5" i="1" l="1"/>
  <c r="AQ6" i="1" s="1"/>
  <c r="AP6" i="1"/>
  <c r="AR5" i="1" l="1"/>
  <c r="AR6" i="1" s="1"/>
  <c r="AS5" i="1" l="1"/>
  <c r="AS6" i="1" s="1"/>
  <c r="AT5" i="1" l="1"/>
  <c r="AT6" i="1" s="1"/>
  <c r="AU5" i="1"/>
  <c r="AU6" i="1" s="1"/>
  <c r="AV5" i="1" l="1"/>
  <c r="AV6" i="1" s="1"/>
  <c r="AW5" i="1" l="1"/>
  <c r="AW6" i="1" s="1"/>
  <c r="AX5" i="1" l="1"/>
  <c r="AX6" i="1" s="1"/>
  <c r="AY5" i="1" l="1"/>
  <c r="AY6" i="1" s="1"/>
  <c r="AZ5" i="1" l="1"/>
  <c r="AZ6" i="1" s="1"/>
  <c r="BA5" i="1" l="1"/>
  <c r="BA6" i="1" s="1"/>
  <c r="BB5" i="1" l="1"/>
  <c r="BB6" i="1" s="1"/>
  <c r="BC5" i="1" l="1"/>
  <c r="BC6" i="1" s="1"/>
  <c r="BD5" i="1" l="1"/>
  <c r="BD6" i="1" s="1"/>
  <c r="BE5" i="1" l="1"/>
  <c r="BE6" i="1" s="1"/>
  <c r="BF5" i="1" l="1"/>
  <c r="BF6" i="1" s="1"/>
  <c r="BG5" i="1" l="1"/>
  <c r="BG6" i="1" s="1"/>
  <c r="BH5" i="1" l="1"/>
  <c r="BH6" i="1" s="1"/>
  <c r="BI5" i="1" l="1"/>
  <c r="BI6" i="1" s="1"/>
  <c r="BJ5" i="1" l="1"/>
  <c r="BJ6" i="1" s="1"/>
  <c r="BK5" i="1" l="1"/>
  <c r="BK6" i="1" s="1"/>
  <c r="BL5" i="1" l="1"/>
  <c r="BL6" i="1" s="1"/>
  <c r="BM5" i="1" l="1"/>
  <c r="BM6" i="1" s="1"/>
  <c r="BN5" i="1" l="1"/>
  <c r="BN6" i="1" s="1"/>
  <c r="BO5" i="1" l="1"/>
  <c r="BO6" i="1" s="1"/>
  <c r="BP5" i="1" l="1"/>
  <c r="BP6" i="1" s="1"/>
  <c r="BQ5" i="1" l="1"/>
  <c r="BQ6" i="1" s="1"/>
  <c r="BR5" i="1" l="1"/>
  <c r="BR6" i="1" s="1"/>
  <c r="BS5" i="1" l="1"/>
  <c r="BS6" i="1" s="1"/>
  <c r="BT5" i="1" l="1"/>
  <c r="BT6" i="1" s="1"/>
  <c r="BU5" i="1" l="1"/>
  <c r="BU6" i="1" s="1"/>
  <c r="BV5" i="1" l="1"/>
  <c r="BV6" i="1" s="1"/>
  <c r="BW5" i="1" l="1"/>
  <c r="BW6" i="1" s="1"/>
  <c r="BX5" i="1" l="1"/>
  <c r="BX6" i="1" s="1"/>
  <c r="BY5" i="1" l="1"/>
  <c r="BY6" i="1" s="1"/>
  <c r="BZ5" i="1" l="1"/>
  <c r="CA5" i="1" l="1"/>
  <c r="BZ6" i="1"/>
  <c r="CB5" i="1" l="1"/>
  <c r="CA6" i="1"/>
  <c r="CC5" i="1" l="1"/>
  <c r="CB6" i="1"/>
  <c r="CD5" i="1" l="1"/>
  <c r="CC6" i="1"/>
  <c r="CE5" i="1" l="1"/>
  <c r="CD6" i="1"/>
  <c r="CF5" i="1" l="1"/>
  <c r="CE6" i="1"/>
  <c r="CG5" i="1" l="1"/>
  <c r="CF6" i="1"/>
  <c r="CH5" i="1" l="1"/>
  <c r="CG6" i="1"/>
  <c r="CI5" i="1" l="1"/>
  <c r="CH6" i="1"/>
  <c r="CJ5" i="1" l="1"/>
  <c r="CI6" i="1"/>
  <c r="CK5" i="1" l="1"/>
  <c r="CJ6" i="1"/>
  <c r="CL5" i="1" l="1"/>
  <c r="CK6" i="1"/>
  <c r="CM5" i="1" l="1"/>
  <c r="CL6" i="1"/>
  <c r="CN5" i="1" l="1"/>
  <c r="CM6" i="1"/>
  <c r="CO5" i="1" l="1"/>
  <c r="CN6" i="1"/>
  <c r="CP5" i="1" l="1"/>
  <c r="CO6" i="1"/>
  <c r="CQ5" i="1" l="1"/>
  <c r="CP6" i="1"/>
  <c r="CR5" i="1" l="1"/>
  <c r="CQ6" i="1"/>
  <c r="CS5" i="1" l="1"/>
  <c r="CR6" i="1"/>
  <c r="CT5" i="1" l="1"/>
  <c r="CS6" i="1"/>
  <c r="CU5" i="1" l="1"/>
  <c r="CT6" i="1"/>
  <c r="CV5" i="1" l="1"/>
  <c r="CU6" i="1"/>
  <c r="CW5" i="1" l="1"/>
  <c r="CV6" i="1"/>
  <c r="CX5" i="1" l="1"/>
  <c r="CW6" i="1"/>
  <c r="CY5" i="1" l="1"/>
  <c r="CZ5" i="1" s="1"/>
  <c r="CX6" i="1"/>
  <c r="DA5" i="1" l="1"/>
  <c r="CZ6" i="1"/>
  <c r="CY6" i="1"/>
  <c r="DA6" i="1" l="1"/>
  <c r="DB5" i="1"/>
  <c r="DB6" i="1" l="1"/>
  <c r="DC5" i="1"/>
  <c r="DC6" i="1" l="1"/>
  <c r="DD5" i="1"/>
  <c r="DD6" i="1" s="1"/>
  <c r="DE5" i="1" l="1"/>
  <c r="DF5" i="1" l="1"/>
  <c r="DE6" i="1"/>
  <c r="DG5" i="1" l="1"/>
  <c r="DF6" i="1"/>
  <c r="DH5" i="1" l="1"/>
  <c r="DG6" i="1"/>
  <c r="DI5" i="1" l="1"/>
  <c r="DH6" i="1"/>
  <c r="DJ5" i="1" l="1"/>
  <c r="DI6" i="1"/>
  <c r="DK5" i="1" l="1"/>
  <c r="DJ6" i="1"/>
  <c r="DL5" i="1" l="1"/>
  <c r="DK6" i="1"/>
  <c r="DM5" i="1" l="1"/>
  <c r="DL6" i="1"/>
  <c r="DN5" i="1" l="1"/>
  <c r="DM6" i="1"/>
  <c r="DO5" i="1" l="1"/>
  <c r="DN6" i="1"/>
  <c r="DP5" i="1" l="1"/>
  <c r="DO6" i="1"/>
  <c r="DQ5" i="1" l="1"/>
  <c r="DP6" i="1"/>
  <c r="DR5" i="1" l="1"/>
  <c r="DQ6" i="1"/>
  <c r="DS5" i="1" l="1"/>
  <c r="DR6" i="1"/>
  <c r="DT5" i="1" l="1"/>
  <c r="DS6" i="1"/>
  <c r="DU5" i="1" l="1"/>
  <c r="DT6" i="1"/>
  <c r="DV5" i="1" l="1"/>
  <c r="DU6" i="1"/>
  <c r="DW5" i="1" l="1"/>
  <c r="DV6" i="1"/>
  <c r="DX5" i="1" l="1"/>
  <c r="DW6" i="1"/>
  <c r="DY5" i="1" l="1"/>
  <c r="DX6" i="1"/>
  <c r="DZ5" i="1" l="1"/>
  <c r="DY6" i="1"/>
  <c r="EA5" i="1" l="1"/>
  <c r="DZ6" i="1"/>
  <c r="EB5" i="1" l="1"/>
  <c r="EA6" i="1"/>
  <c r="EC5" i="1" l="1"/>
  <c r="EB6" i="1"/>
  <c r="ED5" i="1" l="1"/>
  <c r="EC6" i="1"/>
  <c r="EE5" i="1" l="1"/>
  <c r="ED6" i="1"/>
  <c r="EF5" i="1" l="1"/>
  <c r="EE6" i="1"/>
  <c r="EG5" i="1" l="1"/>
  <c r="EG6" i="1" s="1"/>
  <c r="EF6" i="1"/>
</calcChain>
</file>

<file path=xl/sharedStrings.xml><?xml version="1.0" encoding="utf-8"?>
<sst xmlns="http://schemas.openxmlformats.org/spreadsheetml/2006/main" count="15" uniqueCount="15">
  <si>
    <t>Date</t>
  </si>
  <si>
    <t>Index</t>
  </si>
  <si>
    <t>Population</t>
  </si>
  <si>
    <t>Ratio.Detected</t>
  </si>
  <si>
    <t>Infectious.Days</t>
  </si>
  <si>
    <t>μ</t>
  </si>
  <si>
    <t>P.Infected.Model</t>
  </si>
  <si>
    <t>Date.Start</t>
  </si>
  <si>
    <t>R0/R'0</t>
  </si>
  <si>
    <t>P.Infected.24.02</t>
  </si>
  <si>
    <t>Cases.Real.Detected</t>
  </si>
  <si>
    <t>Base</t>
  </si>
  <si>
    <t>P.Infected.Model.Corrected</t>
  </si>
  <si>
    <t>P.Cases.Real.Detected</t>
  </si>
  <si>
    <t>P.Cases.Real.Infected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</si>
</sst>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00"/>
    <numFmt numFmtId="167" formatCode="0.000000"/>
    <numFmt numFmtId="169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/>
    <xf numFmtId="166" fontId="0" fillId="0" borderId="0" xfId="0" applyNumberFormat="1"/>
    <xf numFmtId="0" fontId="1" fillId="0" borderId="0" xfId="0" applyFont="1"/>
    <xf numFmtId="1" fontId="1" fillId="0" borderId="0" xfId="0" applyNumberFormat="1" applyFont="1"/>
    <xf numFmtId="167" fontId="0" fillId="0" borderId="0" xfId="0" applyNumberFormat="1"/>
    <xf numFmtId="166" fontId="0" fillId="3" borderId="0" xfId="0" applyNumberFormat="1" applyFill="1"/>
    <xf numFmtId="0" fontId="0" fillId="3" borderId="0" xfId="0" applyFill="1"/>
    <xf numFmtId="164" fontId="0" fillId="0" borderId="0" xfId="0" applyNumberFormat="1" applyFill="1"/>
    <xf numFmtId="14" fontId="1" fillId="0" borderId="0" xfId="0" applyNumberFormat="1" applyFont="1"/>
    <xf numFmtId="165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5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5" fontId="0" fillId="0" borderId="5" xfId="0" applyNumberFormat="1" applyBorder="1"/>
    <xf numFmtId="0" fontId="0" fillId="4" borderId="0" xfId="0" applyFill="1"/>
    <xf numFmtId="1" fontId="0" fillId="4" borderId="0" xfId="0" applyNumberFormat="1" applyFill="1"/>
    <xf numFmtId="1" fontId="4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14" fontId="0" fillId="0" borderId="0" xfId="0" applyNumberFormat="1" applyFill="1" applyBorder="1"/>
    <xf numFmtId="0" fontId="1" fillId="0" borderId="0" xfId="0" applyFont="1" applyFill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164" fontId="0" fillId="5" borderId="0" xfId="0" applyNumberFormat="1" applyFill="1"/>
    <xf numFmtId="0" fontId="2" fillId="0" borderId="0" xfId="0" applyFont="1" applyFill="1"/>
    <xf numFmtId="14" fontId="0" fillId="0" borderId="0" xfId="0" applyNumberFormat="1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7" borderId="0" xfId="0" applyFill="1"/>
    <xf numFmtId="0" fontId="0" fillId="0" borderId="0" xfId="0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Base!$A$4</c:f>
              <c:strCache>
                <c:ptCount val="1"/>
                <c:pt idx="0">
                  <c:v>P.Cases.Real.Detected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Base!$B$4:$EG$4</c:f>
              <c:numCache>
                <c:formatCode>0.0000</c:formatCode>
                <c:ptCount val="136"/>
                <c:pt idx="33" formatCode="0.000000">
                  <c:v>1.9583843329253365E-7</c:v>
                </c:pt>
                <c:pt idx="34" formatCode="0.000000">
                  <c:v>2.08078335373317E-7</c:v>
                </c:pt>
                <c:pt idx="35" formatCode="0.000000">
                  <c:v>3.3047735618115057E-7</c:v>
                </c:pt>
                <c:pt idx="36" formatCode="0.000000">
                  <c:v>5.6303549571603428E-7</c:v>
                </c:pt>
                <c:pt idx="37" formatCode="0.000000">
                  <c:v>5.8751529987760099E-7</c:v>
                </c:pt>
                <c:pt idx="38" formatCode="0.000000">
                  <c:v>9.6695226438188488E-7</c:v>
                </c:pt>
                <c:pt idx="39" formatCode="0.000000">
                  <c:v>1.591187270501836E-6</c:v>
                </c:pt>
                <c:pt idx="40" formatCode="0.000000">
                  <c:v>1.9461444308445532E-6</c:v>
                </c:pt>
                <c:pt idx="41" formatCode="0.000000">
                  <c:v>2.3990208078335372E-6</c:v>
                </c:pt>
                <c:pt idx="42" formatCode="0.000000">
                  <c:v>3.2068543451652388E-6</c:v>
                </c:pt>
                <c:pt idx="43" formatCode="0.000000">
                  <c:v>5.8996328029375761E-6</c:v>
                </c:pt>
                <c:pt idx="44" formatCode="0.000000">
                  <c:v>8.2007343941248477E-6</c:v>
                </c:pt>
                <c:pt idx="45" formatCode="0.000000">
                  <c:v>9.7796817625459003E-6</c:v>
                </c:pt>
                <c:pt idx="46" formatCode="0.000000">
                  <c:v>1.2729498164014688E-5</c:v>
                </c:pt>
                <c:pt idx="47" formatCode="0.000000">
                  <c:v>1.4394124847001225E-5</c:v>
                </c:pt>
                <c:pt idx="48" formatCode="0.000000">
                  <c:v>1.7833537331701347E-5</c:v>
                </c:pt>
                <c:pt idx="49" formatCode="0.000000">
                  <c:v>2.4063647490820075E-5</c:v>
                </c:pt>
                <c:pt idx="50" formatCode="0.000000">
                  <c:v>3.3598531211750307E-5</c:v>
                </c:pt>
                <c:pt idx="51" formatCode="0.000000">
                  <c:v>4.4981640146878826E-5</c:v>
                </c:pt>
                <c:pt idx="52" formatCode="0.000000">
                  <c:v>5.6291309669522643E-5</c:v>
                </c:pt>
                <c:pt idx="53" formatCode="0.000000">
                  <c:v>7.1150550795593632E-5</c:v>
                </c:pt>
                <c:pt idx="54" formatCode="0.000000">
                  <c:v>8.9008567931456555E-5</c:v>
                </c:pt>
                <c:pt idx="55" formatCode="0.000000">
                  <c:v>1.1465116279069768E-4</c:v>
                </c:pt>
                <c:pt idx="56" formatCode="0.000000">
                  <c:v>1.508812729498164E-4</c:v>
                </c:pt>
                <c:pt idx="57" formatCode="0.000000">
                  <c:v>1.8751529987760099E-4</c:v>
                </c:pt>
                <c:pt idx="58" formatCode="0.000000">
                  <c:v>2.42937576499388E-4</c:v>
                </c:pt>
                <c:pt idx="59" formatCode="0.000000">
                  <c:v>2.7373317013463892E-4</c:v>
                </c:pt>
                <c:pt idx="60" formatCode="0.000000">
                  <c:v>3.0444308445532435E-4</c:v>
                </c:pt>
                <c:pt idx="61" formatCode="0.000000">
                  <c:v>3.5564259485924111E-4</c:v>
                </c:pt>
                <c:pt idx="62" formatCode="0.000000">
                  <c:v>4.0380660954712365E-4</c:v>
                </c:pt>
                <c:pt idx="63" formatCode="0.000000">
                  <c:v>4.5682986536107713E-4</c:v>
                </c:pt>
                <c:pt idx="64" formatCode="0.000000">
                  <c:v>5.3779681762545898E-4</c:v>
                </c:pt>
                <c:pt idx="65" formatCode="0.000000">
                  <c:v>6.2265605875152998E-4</c:v>
                </c:pt>
                <c:pt idx="66" formatCode="0.000000">
                  <c:v>7.0618115055079563E-4</c:v>
                </c:pt>
                <c:pt idx="67" formatCode="0.000000">
                  <c:v>7.6419828641370873E-4</c:v>
                </c:pt>
                <c:pt idx="68" formatCode="0.000000">
                  <c:v>8.1866585067319464E-4</c:v>
                </c:pt>
                <c:pt idx="69" formatCode="0.000000">
                  <c:v>8.7892288861689109E-4</c:v>
                </c:pt>
                <c:pt idx="70" formatCode="0.000000">
                  <c:v>9.5184822521419824E-4</c:v>
                </c:pt>
                <c:pt idx="71" formatCode="0.000000">
                  <c:v>1.0378702570379436E-3</c:v>
                </c:pt>
                <c:pt idx="72" formatCode="0.000000">
                  <c:v>1.1157772337821298E-3</c:v>
                </c:pt>
                <c:pt idx="73" formatCode="0.000000">
                  <c:v>1.176156670746634E-3</c:v>
                </c:pt>
                <c:pt idx="74" formatCode="0.000000">
                  <c:v>1.2254957160342716E-3</c:v>
                </c:pt>
                <c:pt idx="75" formatCode="0.000000">
                  <c:v>1.2652876376988984E-3</c:v>
                </c:pt>
                <c:pt idx="76" formatCode="0.000000">
                  <c:v>1.3177845777233783E-3</c:v>
                </c:pt>
                <c:pt idx="77" formatCode="0.000000">
                  <c:v>1.3867319461444308E-3</c:v>
                </c:pt>
                <c:pt idx="78" formatCode="0.000000">
                  <c:v>1.4471848225214199E-3</c:v>
                </c:pt>
                <c:pt idx="79" formatCode="0.000000">
                  <c:v>1.4953610771113832E-3</c:v>
                </c:pt>
                <c:pt idx="80" formatCode="0.000000">
                  <c:v>1.5355201958384332E-3</c:v>
                </c:pt>
                <c:pt idx="81" formatCode="0.000000">
                  <c:v>1.5649204406364748E-3</c:v>
                </c:pt>
                <c:pt idx="82" formatCode="0.000000">
                  <c:v>1.5920685434516525E-3</c:v>
                </c:pt>
                <c:pt idx="83" formatCode="0.000000">
                  <c:v>1.6182374541003671E-3</c:v>
                </c:pt>
                <c:pt idx="84" formatCode="0.000000">
                  <c:v>1.6493635250917993E-3</c:v>
                </c:pt>
                <c:pt idx="85" formatCode="0.000000">
                  <c:v>1.6854100367197063E-3</c:v>
                </c:pt>
                <c:pt idx="86" formatCode="0.000000">
                  <c:v>1.7306854345165239E-3</c:v>
                </c:pt>
                <c:pt idx="87" formatCode="0.000000">
                  <c:v>1.7561199510403916E-3</c:v>
                </c:pt>
                <c:pt idx="88" formatCode="0.000000">
                  <c:v>1.7838678090575275E-3</c:v>
                </c:pt>
                <c:pt idx="89" formatCode="0.000000">
                  <c:v>1.800061199510404E-3</c:v>
                </c:pt>
                <c:pt idx="90" formatCode="0.000000">
                  <c:v>1.8170501835985313E-3</c:v>
                </c:pt>
                <c:pt idx="91" formatCode="0.000000">
                  <c:v>1.8439167686658507E-3</c:v>
                </c:pt>
                <c:pt idx="92" formatCode="0.000000">
                  <c:v>1.8742839657282741E-3</c:v>
                </c:pt>
                <c:pt idx="93" formatCode="0.000000">
                  <c:v>1.897172582619339E-3</c:v>
                </c:pt>
                <c:pt idx="94" formatCode="0.000000">
                  <c:v>1.9157037943696451E-3</c:v>
                </c:pt>
                <c:pt idx="95" formatCode="0.000000">
                  <c:v>1.9310893512851897E-3</c:v>
                </c:pt>
                <c:pt idx="96" formatCode="0.000000">
                  <c:v>1.9431823745410036E-3</c:v>
                </c:pt>
                <c:pt idx="97" formatCode="0.000000">
                  <c:v>1.9573072215422278E-3</c:v>
                </c:pt>
                <c:pt idx="98" formatCode="0.000000">
                  <c:v>1.977221542227662E-3</c:v>
                </c:pt>
                <c:pt idx="99" formatCode="0.000000">
                  <c:v>1.9952141982864137E-3</c:v>
                </c:pt>
                <c:pt idx="100" formatCode="0.000000">
                  <c:v>2.0082864137086903E-3</c:v>
                </c:pt>
                <c:pt idx="101" formatCode="0.000000">
                  <c:v>2.0191799265605877E-3</c:v>
                </c:pt>
                <c:pt idx="102" formatCode="0.000000">
                  <c:v>2.0277111383108933E-3</c:v>
                </c:pt>
                <c:pt idx="103" formatCode="0.000000">
                  <c:v>2.0277111383108933E-3</c:v>
                </c:pt>
                <c:pt idx="104" formatCode="0.000000">
                  <c:v>2.0441493268053856E-3</c:v>
                </c:pt>
                <c:pt idx="105" formatCode="0.000000">
                  <c:v>2.0582864137086905E-3</c:v>
                </c:pt>
                <c:pt idx="106" formatCode="0.000000">
                  <c:v>2.0738066095471238E-3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1"/>
          <c:tx>
            <c:strRef>
              <c:f>Base!$A$6</c:f>
              <c:strCache>
                <c:ptCount val="1"/>
                <c:pt idx="0">
                  <c:v>P.Infected.Model.Corrected</c:v>
                </c:pt>
              </c:strCache>
            </c:strRef>
          </c:tx>
          <c:spPr>
            <a:ln w="158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Base!$B$6:$EG$6</c:f>
              <c:numCache>
                <c:formatCode>General</c:formatCode>
                <c:ptCount val="136"/>
                <c:pt idx="33">
                  <c:v>4.9999999999999998E-7</c:v>
                </c:pt>
                <c:pt idx="34">
                  <c:v>6.4199023829230706E-7</c:v>
                </c:pt>
                <c:pt idx="35">
                  <c:v>8.2429473915805938E-7</c:v>
                </c:pt>
                <c:pt idx="36">
                  <c:v>1.058354326445842E-6</c:v>
                </c:pt>
                <c:pt idx="37">
                  <c:v>1.3588531809187195E-6</c:v>
                </c:pt>
                <c:pt idx="38">
                  <c:v>1.7446360646552255E-6</c:v>
                </c:pt>
                <c:pt idx="39">
                  <c:v>2.2398834884774256E-6</c:v>
                </c:pt>
                <c:pt idx="40">
                  <c:v>2.8756164210738975E-6</c:v>
                </c:pt>
                <c:pt idx="41">
                  <c:v>3.6916214004098683E-6</c:v>
                </c:pt>
                <c:pt idx="42">
                  <c:v>4.7389109501191688E-6</c:v>
                </c:pt>
                <c:pt idx="43">
                  <c:v>6.0828639421166471E-6</c:v>
                </c:pt>
                <c:pt idx="44">
                  <c:v>7.8072268791610034E-6</c:v>
                </c:pt>
                <c:pt idx="45">
                  <c:v>1.0019200698097273E-5</c:v>
                </c:pt>
                <c:pt idx="46">
                  <c:v>1.2855888787619448E-5</c:v>
                </c:pt>
                <c:pt idx="47">
                  <c:v>1.649243952948563E-5</c:v>
                </c:pt>
                <c:pt idx="48">
                  <c:v>2.1152277751391365E-5</c:v>
                </c:pt>
                <c:pt idx="49">
                  <c:v>2.7119877208512669E-5</c:v>
                </c:pt>
                <c:pt idx="50">
                  <c:v>3.4756567395312277E-5</c:v>
                </c:pt>
                <c:pt idx="51">
                  <c:v>4.4519869014455866E-5</c:v>
                </c:pt>
                <c:pt idx="52">
                  <c:v>5.698677329202083E-5</c:v>
                </c:pt>
                <c:pt idx="53">
                  <c:v>7.2881156346342606E-5</c:v>
                </c:pt>
                <c:pt idx="54">
                  <c:v>9.3105051188262651E-5</c:v>
                </c:pt>
                <c:pt idx="55">
                  <c:v>1.1877264087495825E-4</c:v>
                </c:pt>
                <c:pt idx="56">
                  <c:v>1.5124438917811818E-4</c:v>
                </c:pt>
                <c:pt idx="57">
                  <c:v>1.9215645166494513E-4</c:v>
                </c:pt>
                <c:pt idx="58">
                  <c:v>2.4343718473787254E-4</c:v>
                </c:pt>
                <c:pt idx="59">
                  <c:v>2.8208267660350186E-4</c:v>
                </c:pt>
                <c:pt idx="60">
                  <c:v>3.2620692139943548E-4</c:v>
                </c:pt>
                <c:pt idx="61">
                  <c:v>3.7636866246909594E-4</c:v>
                </c:pt>
                <c:pt idx="62">
                  <c:v>4.3311270285741049E-4</c:v>
                </c:pt>
                <c:pt idx="63">
                  <c:v>4.9694339056289292E-4</c:v>
                </c:pt>
                <c:pt idx="64">
                  <c:v>5.6829182376133189E-4</c:v>
                </c:pt>
                <c:pt idx="65">
                  <c:v>6.4747739785479092E-4</c:v>
                </c:pt>
                <c:pt idx="66">
                  <c:v>7.3466532948883282E-4</c:v>
                </c:pt>
                <c:pt idx="67">
                  <c:v>7.9246381857405628E-4</c:v>
                </c:pt>
                <c:pt idx="68">
                  <c:v>8.5277636683137763E-4</c:v>
                </c:pt>
                <c:pt idx="69">
                  <c:v>9.1540167157212185E-4</c:v>
                </c:pt>
                <c:pt idx="70">
                  <c:v>9.800939215665232E-4</c:v>
                </c:pt>
                <c:pt idx="71">
                  <c:v>1.0465648786807536E-3</c:v>
                </c:pt>
                <c:pt idx="72">
                  <c:v>1.1144876402741151E-3</c:v>
                </c:pt>
                <c:pt idx="73">
                  <c:v>1.1835020629631155E-3</c:v>
                </c:pt>
                <c:pt idx="74">
                  <c:v>1.2532217156177006E-3</c:v>
                </c:pt>
                <c:pt idx="75">
                  <c:v>1.3232421156242769E-3</c:v>
                </c:pt>
                <c:pt idx="76">
                  <c:v>1.364256754701678E-3</c:v>
                </c:pt>
                <c:pt idx="77">
                  <c:v>1.4044962021496688E-3</c:v>
                </c:pt>
                <c:pt idx="78">
                  <c:v>1.4438585062723926E-3</c:v>
                </c:pt>
                <c:pt idx="79">
                  <c:v>1.4822512862164182E-3</c:v>
                </c:pt>
                <c:pt idx="80">
                  <c:v>1.5195924147210951E-3</c:v>
                </c:pt>
                <c:pt idx="81">
                  <c:v>1.5558104817354162E-3</c:v>
                </c:pt>
                <c:pt idx="82">
                  <c:v>1.5908450417766919E-3</c:v>
                </c:pt>
                <c:pt idx="83">
                  <c:v>1.62464665471136E-3</c:v>
                </c:pt>
                <c:pt idx="84">
                  <c:v>1.6571767354278261E-3</c:v>
                </c:pt>
                <c:pt idx="85">
                  <c:v>1.6884072324572005E-3</c:v>
                </c:pt>
                <c:pt idx="86">
                  <c:v>1.7183201588877287E-3</c:v>
                </c:pt>
                <c:pt idx="87">
                  <c:v>1.7469070009100481E-3</c:v>
                </c:pt>
                <c:pt idx="88">
                  <c:v>1.7741680300975269E-3</c:v>
                </c:pt>
                <c:pt idx="89">
                  <c:v>1.8001115452033218E-3</c:v>
                </c:pt>
                <c:pt idx="90">
                  <c:v>1.8247530680189192E-3</c:v>
                </c:pt>
                <c:pt idx="91">
                  <c:v>1.8481145158855002E-3</c:v>
                </c:pt>
                <c:pt idx="92">
                  <c:v>1.8702233709824148E-3</c:v>
                </c:pt>
                <c:pt idx="93">
                  <c:v>1.8911118637305118E-3</c:v>
                </c:pt>
                <c:pt idx="94">
                  <c:v>1.9108161847168645E-3</c:v>
                </c:pt>
                <c:pt idx="95">
                  <c:v>1.9293757366203067E-3</c:v>
                </c:pt>
                <c:pt idx="96">
                  <c:v>1.9468324348132634E-3</c:v>
                </c:pt>
                <c:pt idx="97">
                  <c:v>1.9632300627235584E-3</c:v>
                </c:pt>
                <c:pt idx="98">
                  <c:v>1.9786136857204901E-3</c:v>
                </c:pt>
                <c:pt idx="99">
                  <c:v>1.9930291252772338E-3</c:v>
                </c:pt>
                <c:pt idx="100">
                  <c:v>2.0065224934697735E-3</c:v>
                </c:pt>
                <c:pt idx="101">
                  <c:v>2.0191397864971054E-3</c:v>
                </c:pt>
                <c:pt idx="102">
                  <c:v>2.0309265348316054E-3</c:v>
                </c:pt>
                <c:pt idx="103">
                  <c:v>2.0419275068064109E-3</c:v>
                </c:pt>
                <c:pt idx="104">
                  <c:v>2.0521864618874204E-3</c:v>
                </c:pt>
                <c:pt idx="105">
                  <c:v>2.0617459495272492E-3</c:v>
                </c:pt>
                <c:pt idx="106">
                  <c:v>2.0706471493232275E-3</c:v>
                </c:pt>
                <c:pt idx="107">
                  <c:v>2.0789297481685794E-3</c:v>
                </c:pt>
                <c:pt idx="108">
                  <c:v>2.0866318501649916E-3</c:v>
                </c:pt>
                <c:pt idx="109">
                  <c:v>2.0937899152287933E-3</c:v>
                </c:pt>
                <c:pt idx="110">
                  <c:v>2.1004387225483198E-3</c:v>
                </c:pt>
                <c:pt idx="111">
                  <c:v>2.1066113553166424E-3</c:v>
                </c:pt>
                <c:pt idx="112">
                  <c:v>2.1123392034551923E-3</c:v>
                </c:pt>
                <c:pt idx="113">
                  <c:v>2.1176519813464563E-3</c:v>
                </c:pt>
                <c:pt idx="114">
                  <c:v>2.1225777578974246E-3</c:v>
                </c:pt>
                <c:pt idx="115">
                  <c:v>2.1271429965518595E-3</c:v>
                </c:pt>
                <c:pt idx="116">
                  <c:v>2.1313726031528916E-3</c:v>
                </c:pt>
                <c:pt idx="117">
                  <c:v>2.13528997982398E-3</c:v>
                </c:pt>
                <c:pt idx="118">
                  <c:v>2.1389170832832897E-3</c:v>
                </c:pt>
                <c:pt idx="119">
                  <c:v>2.1422744862327437E-3</c:v>
                </c:pt>
                <c:pt idx="120">
                  <c:v>2.1453814406678343E-3</c:v>
                </c:pt>
                <c:pt idx="121">
                  <c:v>2.148255942138088E-3</c:v>
                </c:pt>
                <c:pt idx="122">
                  <c:v>2.1509147941514354E-3</c:v>
                </c:pt>
                <c:pt idx="123">
                  <c:v>2.1533736720598666E-3</c:v>
                </c:pt>
                <c:pt idx="124">
                  <c:v>2.1556471858898345E-3</c:v>
                </c:pt>
                <c:pt idx="125">
                  <c:v>2.1577489416904076E-3</c:v>
                </c:pt>
                <c:pt idx="126">
                  <c:v>2.1596916010666106E-3</c:v>
                </c:pt>
                <c:pt idx="127">
                  <c:v>2.1614869386462243E-3</c:v>
                </c:pt>
                <c:pt idx="128">
                  <c:v>2.1631458972970093E-3</c:v>
                </c:pt>
                <c:pt idx="129">
                  <c:v>2.1646786409691902E-3</c:v>
                </c:pt>
                <c:pt idx="130">
                  <c:v>2.1660946050864314E-3</c:v>
                </c:pt>
                <c:pt idx="131">
                  <c:v>2.1674025444486148E-3</c:v>
                </c:pt>
                <c:pt idx="132">
                  <c:v>2.1686105786425719E-3</c:v>
                </c:pt>
                <c:pt idx="133">
                  <c:v>2.1697262349835321E-3</c:v>
                </c:pt>
                <c:pt idx="134">
                  <c:v>2.1707564890312758E-3</c:v>
                </c:pt>
                <c:pt idx="135">
                  <c:v>2.1717078027416476E-3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Base!$A$40</c:f>
              <c:strCache>
                <c:ptCount val="1"/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Base!$AL$40:$DM$40</c:f>
              <c:numCache>
                <c:formatCode>General</c:formatCode>
                <c:ptCount val="80"/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Base!$A$30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Base!$AL$30:$FQ$30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Base!$AL$31:$FQ$31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Base!$AL$32:$FQ$32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Base!$A$33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Base!$A$34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Base!$A$35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Base!$A$36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Base!$A$39</c:f>
              <c:strCache>
                <c:ptCount val="1"/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Base!$AL$39:$EG$39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Base!$A$37</c:f>
              <c:strCache>
                <c:ptCount val="1"/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Base!$AL$37:$EG$37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0.27285135094033558</c:v>
                </c:pt>
                <c:pt idx="77">
                  <c:v>0.28089924042993375</c:v>
                </c:pt>
                <c:pt idx="78">
                  <c:v>0.28877170125447854</c:v>
                </c:pt>
                <c:pt idx="79">
                  <c:v>0.29645025724328361</c:v>
                </c:pt>
                <c:pt idx="80">
                  <c:v>0.30391848294421903</c:v>
                </c:pt>
                <c:pt idx="81">
                  <c:v>0.31116209634708325</c:v>
                </c:pt>
                <c:pt idx="82">
                  <c:v>0.3181690083553384</c:v>
                </c:pt>
                <c:pt idx="83">
                  <c:v>0.324929330942272</c:v>
                </c:pt>
                <c:pt idx="84">
                  <c:v>0.33143534708556521</c:v>
                </c:pt>
                <c:pt idx="85">
                  <c:v>0.33768144649144011</c:v>
                </c:pt>
                <c:pt idx="86">
                  <c:v>0.34366403177754573</c:v>
                </c:pt>
                <c:pt idx="87">
                  <c:v>0.34938140018200964</c:v>
                </c:pt>
                <c:pt idx="88">
                  <c:v>0.35483360601950537</c:v>
                </c:pt>
                <c:pt idx="89">
                  <c:v>0.36002230904066435</c:v>
                </c:pt>
                <c:pt idx="90">
                  <c:v>0.36495061360378384</c:v>
                </c:pt>
                <c:pt idx="91">
                  <c:v>0.36962290317710006</c:v>
                </c:pt>
                <c:pt idx="92">
                  <c:v>0.37404467419648296</c:v>
                </c:pt>
                <c:pt idx="93">
                  <c:v>0.37822237274610238</c:v>
                </c:pt>
                <c:pt idx="94">
                  <c:v>0.3821632369433729</c:v>
                </c:pt>
                <c:pt idx="95">
                  <c:v>0.38587514732406136</c:v>
                </c:pt>
                <c:pt idx="96">
                  <c:v>0.38936648696265269</c:v>
                </c:pt>
                <c:pt idx="97">
                  <c:v>0.39264601254471165</c:v>
                </c:pt>
                <c:pt idx="98">
                  <c:v>0.395722737144098</c:v>
                </c:pt>
                <c:pt idx="99">
                  <c:v>0.39860582505544678</c:v>
                </c:pt>
                <c:pt idx="100">
                  <c:v>0.40130449869395468</c:v>
                </c:pt>
                <c:pt idx="101">
                  <c:v>0.40382795729942111</c:v>
                </c:pt>
                <c:pt idx="102">
                  <c:v>0.4061853069663211</c:v>
                </c:pt>
                <c:pt idx="103">
                  <c:v>0.40838550136128215</c:v>
                </c:pt>
                <c:pt idx="104">
                  <c:v>0.41043729237748405</c:v>
                </c:pt>
                <c:pt idx="105">
                  <c:v>0.41234918990544983</c:v>
                </c:pt>
                <c:pt idx="106">
                  <c:v>0.41412942986464546</c:v>
                </c:pt>
                <c:pt idx="107">
                  <c:v>0.4157859496337159</c:v>
                </c:pt>
                <c:pt idx="108">
                  <c:v>0.41732637003299833</c:v>
                </c:pt>
                <c:pt idx="109">
                  <c:v>0.41875798304575867</c:v>
                </c:pt>
                <c:pt idx="110">
                  <c:v>0.42008774450966396</c:v>
                </c:pt>
                <c:pt idx="111">
                  <c:v>0.42132227106332848</c:v>
                </c:pt>
                <c:pt idx="112">
                  <c:v>0.42246784069103849</c:v>
                </c:pt>
                <c:pt idx="113">
                  <c:v>0.42353039626929123</c:v>
                </c:pt>
                <c:pt idx="114">
                  <c:v>0.4245155515794849</c:v>
                </c:pt>
                <c:pt idx="115">
                  <c:v>0.42542859931037191</c:v>
                </c:pt>
                <c:pt idx="116">
                  <c:v>0.42627452063057836</c:v>
                </c:pt>
                <c:pt idx="117">
                  <c:v>0.42705799596479599</c:v>
                </c:pt>
                <c:pt idx="118">
                  <c:v>0.42778341665665798</c:v>
                </c:pt>
                <c:pt idx="119">
                  <c:v>0.42845489724654873</c:v>
                </c:pt>
                <c:pt idx="120">
                  <c:v>0.42907628813356685</c:v>
                </c:pt>
                <c:pt idx="121">
                  <c:v>0.42965118842761763</c:v>
                </c:pt>
                <c:pt idx="122">
                  <c:v>0.43018295883028712</c:v>
                </c:pt>
                <c:pt idx="123">
                  <c:v>0.43067473441197329</c:v>
                </c:pt>
                <c:pt idx="124">
                  <c:v>0.43112943717796687</c:v>
                </c:pt>
                <c:pt idx="125">
                  <c:v>0.43154978833808155</c:v>
                </c:pt>
                <c:pt idx="126">
                  <c:v>0.43193832021332212</c:v>
                </c:pt>
                <c:pt idx="127">
                  <c:v>0.43229738772924486</c:v>
                </c:pt>
                <c:pt idx="128">
                  <c:v>0.43262917945940188</c:v>
                </c:pt>
                <c:pt idx="129">
                  <c:v>0.43293572819383808</c:v>
                </c:pt>
                <c:pt idx="130">
                  <c:v>0.43321892101728632</c:v>
                </c:pt>
                <c:pt idx="131">
                  <c:v>0.43348050888972295</c:v>
                </c:pt>
                <c:pt idx="132">
                  <c:v>0.43372211572851438</c:v>
                </c:pt>
                <c:pt idx="133">
                  <c:v>0.43394524699670645</c:v>
                </c:pt>
                <c:pt idx="134">
                  <c:v>0.43415129780625517</c:v>
                </c:pt>
                <c:pt idx="135">
                  <c:v>0.43434156054832956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D-44F9-9C1A-5EA43386A194}"/>
            </c:ext>
          </c:extLst>
        </c:ser>
        <c:ser>
          <c:idx val="1"/>
          <c:order val="1"/>
          <c:tx>
            <c:strRef>
              <c:f>Base!$A$7</c:f>
              <c:strCache>
                <c:ptCount val="1"/>
                <c:pt idx="0">
                  <c:v>P.Cases.Real.Infected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  <c:pt idx="102">
                  <c:v>0.40554222766217868</c:v>
                </c:pt>
                <c:pt idx="103">
                  <c:v>0.40554222766217868</c:v>
                </c:pt>
                <c:pt idx="104">
                  <c:v>0.40882986536107713</c:v>
                </c:pt>
                <c:pt idx="105">
                  <c:v>0.41165728274173807</c:v>
                </c:pt>
                <c:pt idx="106">
                  <c:v>0.41476132190942477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D-44F9-9C1A-5EA43386A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47456"/>
        <c:axId val="788750736"/>
      </c:scatterChart>
      <c:valAx>
        <c:axId val="78874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750736"/>
        <c:crosses val="autoZero"/>
        <c:crossBetween val="midCat"/>
      </c:valAx>
      <c:valAx>
        <c:axId val="7887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74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411981</xdr:colOff>
      <xdr:row>12</xdr:row>
      <xdr:rowOff>176280</xdr:rowOff>
    </xdr:from>
    <xdr:to>
      <xdr:col>97</xdr:col>
      <xdr:colOff>504392</xdr:colOff>
      <xdr:row>39</xdr:row>
      <xdr:rowOff>178234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306850</xdr:colOff>
      <xdr:row>101</xdr:row>
      <xdr:rowOff>30179</xdr:rowOff>
    </xdr:from>
    <xdr:to>
      <xdr:col>77</xdr:col>
      <xdr:colOff>260495</xdr:colOff>
      <xdr:row>127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8660</xdr:colOff>
      <xdr:row>11</xdr:row>
      <xdr:rowOff>5195</xdr:rowOff>
    </xdr:from>
    <xdr:to>
      <xdr:col>86</xdr:col>
      <xdr:colOff>199164</xdr:colOff>
      <xdr:row>38</xdr:row>
      <xdr:rowOff>8659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1734EB-00B2-44C8-B23C-D806DF3B4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3"/>
  <sheetViews>
    <sheetView tabSelected="1" zoomScale="130" zoomScaleNormal="130" workbookViewId="0">
      <pane xSplit="1" ySplit="2" topLeftCell="CI21" activePane="bottomRight" state="frozen"/>
      <selection pane="topRight" activeCell="B1" sqref="B1"/>
      <selection pane="bottomLeft" activeCell="A3" sqref="A3"/>
      <selection pane="bottomRight" activeCell="CV20" sqref="CV20"/>
    </sheetView>
  </sheetViews>
  <sheetFormatPr defaultColWidth="11.42578125" defaultRowHeight="15" x14ac:dyDescent="0.25"/>
  <cols>
    <col min="1" max="1" width="19.42578125" customWidth="1"/>
    <col min="35" max="35" width="15.7109375" customWidth="1"/>
    <col min="73" max="73" width="12" customWidth="1"/>
    <col min="91" max="91" width="12.85546875" bestFit="1" customWidth="1"/>
    <col min="99" max="99" width="14.7109375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4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2">
        <v>43928</v>
      </c>
      <c r="CA1" s="1">
        <v>43929</v>
      </c>
      <c r="CB1" s="39">
        <v>43930</v>
      </c>
      <c r="CC1" s="1">
        <v>43931</v>
      </c>
      <c r="CD1" s="1">
        <v>43932</v>
      </c>
      <c r="CE1" s="14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26" customFormat="1" x14ac:dyDescent="0.25">
      <c r="A3" s="26" t="s">
        <v>10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1</v>
      </c>
      <c r="H3" s="26">
        <v>4</v>
      </c>
      <c r="I3" s="26">
        <v>4</v>
      </c>
      <c r="J3" s="26">
        <v>4</v>
      </c>
      <c r="K3" s="26">
        <v>5</v>
      </c>
      <c r="L3" s="26">
        <v>8</v>
      </c>
      <c r="M3" s="26">
        <v>10</v>
      </c>
      <c r="N3" s="26">
        <v>12</v>
      </c>
      <c r="O3" s="26">
        <v>12</v>
      </c>
      <c r="P3" s="26">
        <v>12</v>
      </c>
      <c r="Q3" s="26">
        <v>12</v>
      </c>
      <c r="R3" s="26">
        <v>13</v>
      </c>
      <c r="S3" s="26">
        <v>13</v>
      </c>
      <c r="T3" s="26">
        <v>14</v>
      </c>
      <c r="U3" s="26">
        <v>14</v>
      </c>
      <c r="V3" s="26">
        <v>16</v>
      </c>
      <c r="W3" s="26">
        <v>16</v>
      </c>
      <c r="X3" s="26">
        <v>16</v>
      </c>
      <c r="Y3" s="26">
        <v>16</v>
      </c>
      <c r="Z3" s="26">
        <v>16</v>
      </c>
      <c r="AA3" s="26">
        <v>16</v>
      </c>
      <c r="AB3" s="26">
        <v>16</v>
      </c>
      <c r="AC3" s="26">
        <v>16</v>
      </c>
      <c r="AD3" s="26">
        <v>16</v>
      </c>
      <c r="AE3" s="26">
        <v>16</v>
      </c>
      <c r="AF3" s="26">
        <v>16</v>
      </c>
      <c r="AG3" s="26">
        <v>16</v>
      </c>
      <c r="AH3" s="26">
        <v>16</v>
      </c>
      <c r="AI3" s="26">
        <v>16</v>
      </c>
      <c r="AJ3" s="26">
        <v>17</v>
      </c>
      <c r="AK3" s="26">
        <v>27</v>
      </c>
      <c r="AL3" s="26">
        <v>46</v>
      </c>
      <c r="AM3" s="26">
        <v>48</v>
      </c>
      <c r="AN3" s="26">
        <v>79</v>
      </c>
      <c r="AO3" s="26">
        <v>130</v>
      </c>
      <c r="AP3" s="26">
        <v>159</v>
      </c>
      <c r="AQ3" s="26">
        <v>196</v>
      </c>
      <c r="AR3" s="26">
        <v>262</v>
      </c>
      <c r="AS3" s="26">
        <v>482</v>
      </c>
      <c r="AT3" s="26">
        <v>670</v>
      </c>
      <c r="AU3" s="26">
        <v>799</v>
      </c>
      <c r="AV3" s="26">
        <v>1040</v>
      </c>
      <c r="AW3" s="26">
        <v>1176</v>
      </c>
      <c r="AX3" s="26">
        <v>1457</v>
      </c>
      <c r="AY3" s="26">
        <v>1966</v>
      </c>
      <c r="AZ3" s="26">
        <v>2745</v>
      </c>
      <c r="BA3" s="26">
        <v>3675</v>
      </c>
      <c r="BB3" s="26">
        <v>4599</v>
      </c>
      <c r="BC3" s="26">
        <v>5813</v>
      </c>
      <c r="BD3" s="27">
        <v>7272</v>
      </c>
      <c r="BE3" s="26">
        <v>9367</v>
      </c>
      <c r="BF3" s="26">
        <v>12327</v>
      </c>
      <c r="BG3" s="26">
        <v>15320</v>
      </c>
      <c r="BH3" s="26">
        <v>19848</v>
      </c>
      <c r="BI3" s="26">
        <v>22364</v>
      </c>
      <c r="BJ3" s="26">
        <v>24873</v>
      </c>
      <c r="BK3" s="26">
        <v>29056</v>
      </c>
      <c r="BL3" s="26">
        <v>32991</v>
      </c>
      <c r="BM3" s="26">
        <v>37323</v>
      </c>
      <c r="BN3" s="26">
        <v>43938</v>
      </c>
      <c r="BO3" s="27">
        <v>50871</v>
      </c>
      <c r="BP3" s="27">
        <v>57695</v>
      </c>
      <c r="BQ3" s="27">
        <v>62435</v>
      </c>
      <c r="BR3" s="27">
        <v>66885</v>
      </c>
      <c r="BS3" s="27">
        <v>71808</v>
      </c>
      <c r="BT3" s="27">
        <v>77766</v>
      </c>
      <c r="BU3" s="27">
        <v>84794</v>
      </c>
      <c r="BV3" s="27">
        <v>91159</v>
      </c>
      <c r="BW3" s="27">
        <v>96092</v>
      </c>
      <c r="BX3" s="27">
        <v>100123</v>
      </c>
      <c r="BY3" s="27">
        <v>103374</v>
      </c>
      <c r="BZ3" s="27">
        <v>107663</v>
      </c>
      <c r="CA3" s="27">
        <v>113296</v>
      </c>
      <c r="CB3" s="27">
        <v>118235</v>
      </c>
      <c r="CC3" s="27">
        <v>122171</v>
      </c>
      <c r="CD3" s="27">
        <v>125452</v>
      </c>
      <c r="CE3" s="27">
        <v>127854</v>
      </c>
      <c r="CF3" s="27">
        <v>130072</v>
      </c>
      <c r="CG3" s="26">
        <v>132210</v>
      </c>
      <c r="CH3" s="27">
        <v>134753</v>
      </c>
      <c r="CI3" s="27">
        <v>137698</v>
      </c>
      <c r="CJ3" s="27">
        <v>141397</v>
      </c>
      <c r="CK3" s="27">
        <v>143475</v>
      </c>
      <c r="CL3" s="27">
        <v>145742</v>
      </c>
      <c r="CM3" s="27">
        <v>147065</v>
      </c>
      <c r="CN3" s="27">
        <v>148453</v>
      </c>
      <c r="CO3" s="27">
        <v>150648</v>
      </c>
      <c r="CP3" s="27">
        <v>153129</v>
      </c>
      <c r="CQ3" s="27">
        <v>154999</v>
      </c>
      <c r="CR3" s="27">
        <v>156513</v>
      </c>
      <c r="CS3" s="27">
        <v>157770</v>
      </c>
      <c r="CT3" s="27">
        <v>158758</v>
      </c>
      <c r="CU3" s="27">
        <v>159912</v>
      </c>
      <c r="CV3" s="27">
        <v>161539</v>
      </c>
      <c r="CW3" s="27">
        <v>163009</v>
      </c>
      <c r="CX3" s="27">
        <v>164077</v>
      </c>
      <c r="CY3" s="26">
        <v>164967</v>
      </c>
      <c r="CZ3" s="26">
        <v>165664</v>
      </c>
      <c r="DA3" s="26">
        <v>165664</v>
      </c>
      <c r="DB3" s="26">
        <v>167007</v>
      </c>
      <c r="DC3" s="26">
        <v>168162</v>
      </c>
      <c r="DD3" s="26">
        <v>169430</v>
      </c>
    </row>
    <row r="4" spans="1:137" s="5" customFormat="1" x14ac:dyDescent="0.25">
      <c r="A4" s="5" t="s">
        <v>13</v>
      </c>
      <c r="AI4" s="10">
        <f>AI3/$CV$12</f>
        <v>1.9583843329253365E-7</v>
      </c>
      <c r="AJ4" s="10">
        <f t="shared" ref="AJ4:CU4" si="1">AJ3/$CV$12</f>
        <v>2.08078335373317E-7</v>
      </c>
      <c r="AK4" s="10">
        <f t="shared" si="1"/>
        <v>3.3047735618115057E-7</v>
      </c>
      <c r="AL4" s="10">
        <f t="shared" si="1"/>
        <v>5.6303549571603428E-7</v>
      </c>
      <c r="AM4" s="10">
        <f t="shared" si="1"/>
        <v>5.8751529987760099E-7</v>
      </c>
      <c r="AN4" s="10">
        <f t="shared" si="1"/>
        <v>9.6695226438188488E-7</v>
      </c>
      <c r="AO4" s="10">
        <f t="shared" si="1"/>
        <v>1.591187270501836E-6</v>
      </c>
      <c r="AP4" s="10">
        <f t="shared" si="1"/>
        <v>1.9461444308445532E-6</v>
      </c>
      <c r="AQ4" s="10">
        <f t="shared" si="1"/>
        <v>2.3990208078335372E-6</v>
      </c>
      <c r="AR4" s="10">
        <f t="shared" si="1"/>
        <v>3.2068543451652388E-6</v>
      </c>
      <c r="AS4" s="10">
        <f t="shared" si="1"/>
        <v>5.8996328029375761E-6</v>
      </c>
      <c r="AT4" s="10">
        <f t="shared" si="1"/>
        <v>8.2007343941248477E-6</v>
      </c>
      <c r="AU4" s="10">
        <f t="shared" si="1"/>
        <v>9.7796817625459003E-6</v>
      </c>
      <c r="AV4" s="10">
        <f t="shared" si="1"/>
        <v>1.2729498164014688E-5</v>
      </c>
      <c r="AW4" s="10">
        <f t="shared" si="1"/>
        <v>1.4394124847001225E-5</v>
      </c>
      <c r="AX4" s="10">
        <f t="shared" si="1"/>
        <v>1.7833537331701347E-5</v>
      </c>
      <c r="AY4" s="10">
        <f t="shared" si="1"/>
        <v>2.4063647490820075E-5</v>
      </c>
      <c r="AZ4" s="10">
        <f t="shared" si="1"/>
        <v>3.3598531211750307E-5</v>
      </c>
      <c r="BA4" s="10">
        <f t="shared" si="1"/>
        <v>4.4981640146878826E-5</v>
      </c>
      <c r="BB4" s="10">
        <f t="shared" si="1"/>
        <v>5.6291309669522643E-5</v>
      </c>
      <c r="BC4" s="10">
        <f t="shared" si="1"/>
        <v>7.1150550795593632E-5</v>
      </c>
      <c r="BD4" s="10">
        <f t="shared" si="1"/>
        <v>8.9008567931456555E-5</v>
      </c>
      <c r="BE4" s="10">
        <f t="shared" si="1"/>
        <v>1.1465116279069768E-4</v>
      </c>
      <c r="BF4" s="10">
        <f t="shared" si="1"/>
        <v>1.508812729498164E-4</v>
      </c>
      <c r="BG4" s="10">
        <f t="shared" si="1"/>
        <v>1.8751529987760099E-4</v>
      </c>
      <c r="BH4" s="10">
        <f t="shared" si="1"/>
        <v>2.42937576499388E-4</v>
      </c>
      <c r="BI4" s="10">
        <f t="shared" si="1"/>
        <v>2.7373317013463892E-4</v>
      </c>
      <c r="BJ4" s="10">
        <f t="shared" si="1"/>
        <v>3.0444308445532435E-4</v>
      </c>
      <c r="BK4" s="10">
        <f t="shared" si="1"/>
        <v>3.5564259485924111E-4</v>
      </c>
      <c r="BL4" s="10">
        <f t="shared" si="1"/>
        <v>4.0380660954712365E-4</v>
      </c>
      <c r="BM4" s="10">
        <f t="shared" si="1"/>
        <v>4.5682986536107713E-4</v>
      </c>
      <c r="BN4" s="10">
        <f t="shared" si="1"/>
        <v>5.3779681762545898E-4</v>
      </c>
      <c r="BO4" s="10">
        <f t="shared" si="1"/>
        <v>6.2265605875152998E-4</v>
      </c>
      <c r="BP4" s="10">
        <f t="shared" si="1"/>
        <v>7.0618115055079563E-4</v>
      </c>
      <c r="BQ4" s="10">
        <f t="shared" si="1"/>
        <v>7.6419828641370873E-4</v>
      </c>
      <c r="BR4" s="10">
        <f t="shared" si="1"/>
        <v>8.1866585067319464E-4</v>
      </c>
      <c r="BS4" s="10">
        <f t="shared" si="1"/>
        <v>8.7892288861689109E-4</v>
      </c>
      <c r="BT4" s="10">
        <f t="shared" si="1"/>
        <v>9.5184822521419824E-4</v>
      </c>
      <c r="BU4" s="10">
        <f t="shared" si="1"/>
        <v>1.0378702570379436E-3</v>
      </c>
      <c r="BV4" s="10">
        <f t="shared" si="1"/>
        <v>1.1157772337821298E-3</v>
      </c>
      <c r="BW4" s="10">
        <f t="shared" si="1"/>
        <v>1.176156670746634E-3</v>
      </c>
      <c r="BX4" s="10">
        <f t="shared" si="1"/>
        <v>1.2254957160342716E-3</v>
      </c>
      <c r="BY4" s="10">
        <f t="shared" si="1"/>
        <v>1.2652876376988984E-3</v>
      </c>
      <c r="BZ4" s="10">
        <f t="shared" si="1"/>
        <v>1.3177845777233783E-3</v>
      </c>
      <c r="CA4" s="10">
        <f t="shared" si="1"/>
        <v>1.3867319461444308E-3</v>
      </c>
      <c r="CB4" s="10">
        <f t="shared" si="1"/>
        <v>1.4471848225214199E-3</v>
      </c>
      <c r="CC4" s="10">
        <f t="shared" si="1"/>
        <v>1.4953610771113832E-3</v>
      </c>
      <c r="CD4" s="10">
        <f t="shared" si="1"/>
        <v>1.5355201958384332E-3</v>
      </c>
      <c r="CE4" s="10">
        <f t="shared" si="1"/>
        <v>1.5649204406364748E-3</v>
      </c>
      <c r="CF4" s="10">
        <f t="shared" si="1"/>
        <v>1.5920685434516525E-3</v>
      </c>
      <c r="CG4" s="10">
        <f t="shared" si="1"/>
        <v>1.6182374541003671E-3</v>
      </c>
      <c r="CH4" s="10">
        <f t="shared" si="1"/>
        <v>1.6493635250917993E-3</v>
      </c>
      <c r="CI4" s="10">
        <f t="shared" si="1"/>
        <v>1.6854100367197063E-3</v>
      </c>
      <c r="CJ4" s="10">
        <f t="shared" si="1"/>
        <v>1.7306854345165239E-3</v>
      </c>
      <c r="CK4" s="10">
        <f t="shared" si="1"/>
        <v>1.7561199510403916E-3</v>
      </c>
      <c r="CL4" s="10">
        <f t="shared" si="1"/>
        <v>1.7838678090575275E-3</v>
      </c>
      <c r="CM4" s="10">
        <f t="shared" si="1"/>
        <v>1.800061199510404E-3</v>
      </c>
      <c r="CN4" s="10">
        <f t="shared" si="1"/>
        <v>1.8170501835985313E-3</v>
      </c>
      <c r="CO4" s="10">
        <f t="shared" si="1"/>
        <v>1.8439167686658507E-3</v>
      </c>
      <c r="CP4" s="10">
        <f t="shared" si="1"/>
        <v>1.8742839657282741E-3</v>
      </c>
      <c r="CQ4" s="10">
        <f t="shared" si="1"/>
        <v>1.897172582619339E-3</v>
      </c>
      <c r="CR4" s="10">
        <f t="shared" si="1"/>
        <v>1.9157037943696451E-3</v>
      </c>
      <c r="CS4" s="10">
        <f t="shared" si="1"/>
        <v>1.9310893512851897E-3</v>
      </c>
      <c r="CT4" s="10">
        <f t="shared" si="1"/>
        <v>1.9431823745410036E-3</v>
      </c>
      <c r="CU4" s="10">
        <f t="shared" si="1"/>
        <v>1.9573072215422278E-3</v>
      </c>
      <c r="CV4" s="10">
        <f t="shared" ref="CV4:CY4" si="2">CV3/$CV$12</f>
        <v>1.977221542227662E-3</v>
      </c>
      <c r="CW4" s="10">
        <f t="shared" si="2"/>
        <v>1.9952141982864137E-3</v>
      </c>
      <c r="CX4" s="10">
        <f t="shared" si="2"/>
        <v>2.0082864137086903E-3</v>
      </c>
      <c r="CY4" s="10">
        <f t="shared" si="2"/>
        <v>2.0191799265605877E-3</v>
      </c>
      <c r="CZ4" s="10">
        <f t="shared" ref="CZ4:DC4" si="3">CZ3/$CV$12</f>
        <v>2.0277111383108933E-3</v>
      </c>
      <c r="DA4" s="10">
        <f t="shared" si="3"/>
        <v>2.0277111383108933E-3</v>
      </c>
      <c r="DB4" s="10">
        <f t="shared" si="3"/>
        <v>2.0441493268053856E-3</v>
      </c>
      <c r="DC4" s="10">
        <f t="shared" si="3"/>
        <v>2.0582864137086905E-3</v>
      </c>
      <c r="DD4" s="10">
        <f t="shared" ref="DD4" si="4">DD3/$CV$12</f>
        <v>2.0738066095471238E-3</v>
      </c>
    </row>
    <row r="5" spans="1:137" s="29" customFormat="1" x14ac:dyDescent="0.25">
      <c r="A5" s="29" t="s">
        <v>6</v>
      </c>
      <c r="AI5" s="38">
        <f>CV11</f>
        <v>1E-4</v>
      </c>
      <c r="AJ5" s="43">
        <f t="shared" ref="AJ5:BH5" si="5">AI5*EXP(($CV$17*(1-AI5)-1)/$CV$13)</f>
        <v>1.2839804765846141E-4</v>
      </c>
      <c r="AK5" s="43">
        <f t="shared" si="5"/>
        <v>1.6485894783161188E-4</v>
      </c>
      <c r="AL5" s="43">
        <f t="shared" si="5"/>
        <v>2.1167086528916837E-4</v>
      </c>
      <c r="AM5" s="43">
        <f t="shared" si="5"/>
        <v>2.7177063618374388E-4</v>
      </c>
      <c r="AN5" s="43">
        <f t="shared" si="5"/>
        <v>3.489272129310451E-4</v>
      </c>
      <c r="AO5" s="43">
        <f t="shared" si="5"/>
        <v>4.4797669769548509E-4</v>
      </c>
      <c r="AP5" s="43">
        <f t="shared" si="5"/>
        <v>5.7512328421477951E-4</v>
      </c>
      <c r="AQ5" s="43">
        <f t="shared" si="5"/>
        <v>7.3832428008197362E-4</v>
      </c>
      <c r="AR5" s="43">
        <f t="shared" si="5"/>
        <v>9.4778219002383379E-4</v>
      </c>
      <c r="AS5" s="43">
        <f t="shared" si="5"/>
        <v>1.2165727884233294E-3</v>
      </c>
      <c r="AT5" s="43">
        <f t="shared" si="5"/>
        <v>1.5614453758322007E-3</v>
      </c>
      <c r="AU5" s="43">
        <f t="shared" si="5"/>
        <v>2.0038401396194547E-3</v>
      </c>
      <c r="AV5" s="43">
        <f t="shared" si="5"/>
        <v>2.5711777575238895E-3</v>
      </c>
      <c r="AW5" s="43">
        <f t="shared" si="5"/>
        <v>3.2984879058971261E-3</v>
      </c>
      <c r="AX5" s="43">
        <f t="shared" si="5"/>
        <v>4.2304555502782728E-3</v>
      </c>
      <c r="AY5" s="43">
        <f t="shared" si="5"/>
        <v>5.4239754417025341E-3</v>
      </c>
      <c r="AZ5" s="43">
        <f t="shared" si="5"/>
        <v>6.9513134790624553E-3</v>
      </c>
      <c r="BA5" s="43">
        <f t="shared" si="5"/>
        <v>8.9039738028911727E-3</v>
      </c>
      <c r="BB5" s="43">
        <f t="shared" si="5"/>
        <v>1.1397354658404166E-2</v>
      </c>
      <c r="BC5" s="43">
        <f t="shared" si="5"/>
        <v>1.4576231269268521E-2</v>
      </c>
      <c r="BD5" s="43">
        <f t="shared" si="5"/>
        <v>1.862101023765253E-2</v>
      </c>
      <c r="BE5" s="43">
        <f t="shared" si="5"/>
        <v>2.375452817499165E-2</v>
      </c>
      <c r="BF5" s="43">
        <f t="shared" si="5"/>
        <v>3.0248877835623633E-2</v>
      </c>
      <c r="BG5" s="43">
        <f t="shared" si="5"/>
        <v>3.8431290332989025E-2</v>
      </c>
      <c r="BH5" s="41">
        <f t="shared" si="5"/>
        <v>4.8687436947574506E-2</v>
      </c>
      <c r="BI5" s="42">
        <f t="shared" ref="BI5:BP5" si="6">BH5*EXP(($CV$18*(1-BH5)-1)/$CV$13)</f>
        <v>5.6416535320700373E-2</v>
      </c>
      <c r="BJ5" s="42">
        <f t="shared" si="6"/>
        <v>6.5241384279887099E-2</v>
      </c>
      <c r="BK5" s="42">
        <f t="shared" si="6"/>
        <v>7.527373249381919E-2</v>
      </c>
      <c r="BL5" s="42">
        <f t="shared" si="6"/>
        <v>8.6622540571482096E-2</v>
      </c>
      <c r="BM5" s="42">
        <f t="shared" si="6"/>
        <v>9.9388678112578593E-2</v>
      </c>
      <c r="BN5" s="42">
        <f t="shared" si="6"/>
        <v>0.11365836475226639</v>
      </c>
      <c r="BO5" s="42">
        <f t="shared" si="6"/>
        <v>0.12949547957095819</v>
      </c>
      <c r="BP5" s="42">
        <f t="shared" si="6"/>
        <v>0.14693306589776656</v>
      </c>
      <c r="BQ5" s="40">
        <f t="shared" ref="BQ5:BY5" si="7">BP5*EXP(($CV$19*(1-BP5)-1)/$CV$13)</f>
        <v>0.15849276371481125</v>
      </c>
      <c r="BR5" s="40">
        <f t="shared" si="7"/>
        <v>0.17055527336627552</v>
      </c>
      <c r="BS5" s="40">
        <f t="shared" si="7"/>
        <v>0.18308033431442436</v>
      </c>
      <c r="BT5" s="40">
        <f t="shared" si="7"/>
        <v>0.19601878431330463</v>
      </c>
      <c r="BU5" s="40">
        <f t="shared" si="7"/>
        <v>0.20931297573615074</v>
      </c>
      <c r="BV5" s="40">
        <f t="shared" si="7"/>
        <v>0.22289752805482305</v>
      </c>
      <c r="BW5" s="40">
        <f t="shared" si="7"/>
        <v>0.23670041259262309</v>
      </c>
      <c r="BX5" s="40">
        <f t="shared" si="7"/>
        <v>0.25064434312354011</v>
      </c>
      <c r="BY5" s="40">
        <f t="shared" si="7"/>
        <v>0.26464842312485537</v>
      </c>
      <c r="BZ5" s="41">
        <f>BY5*EXP(($CV$20*(1-BY5)-1)/$CV$13)</f>
        <v>0.27285135094033558</v>
      </c>
      <c r="CA5" s="41">
        <f t="shared" ref="CA5:EG5" si="8">BZ5*EXP(($CV$20*(1-BZ5)-1)/$CV$13)</f>
        <v>0.28089924042993375</v>
      </c>
      <c r="CB5" s="41">
        <f t="shared" si="8"/>
        <v>0.28877170125447854</v>
      </c>
      <c r="CC5" s="41">
        <f t="shared" si="8"/>
        <v>0.29645025724328361</v>
      </c>
      <c r="CD5" s="41">
        <f t="shared" si="8"/>
        <v>0.30391848294421903</v>
      </c>
      <c r="CE5" s="41">
        <f t="shared" si="8"/>
        <v>0.31116209634708325</v>
      </c>
      <c r="CF5" s="41">
        <f t="shared" si="8"/>
        <v>0.3181690083553384</v>
      </c>
      <c r="CG5" s="41">
        <f t="shared" si="8"/>
        <v>0.324929330942272</v>
      </c>
      <c r="CH5" s="41">
        <f t="shared" si="8"/>
        <v>0.33143534708556521</v>
      </c>
      <c r="CI5" s="41">
        <f t="shared" si="8"/>
        <v>0.33768144649144011</v>
      </c>
      <c r="CJ5" s="41">
        <f t="shared" si="8"/>
        <v>0.34366403177754573</v>
      </c>
      <c r="CK5" s="41">
        <f t="shared" si="8"/>
        <v>0.34938140018200964</v>
      </c>
      <c r="CL5" s="41">
        <f t="shared" si="8"/>
        <v>0.35483360601950537</v>
      </c>
      <c r="CM5" s="41">
        <f t="shared" si="8"/>
        <v>0.36002230904066435</v>
      </c>
      <c r="CN5" s="41">
        <f t="shared" si="8"/>
        <v>0.36495061360378384</v>
      </c>
      <c r="CO5" s="41">
        <f t="shared" si="8"/>
        <v>0.36962290317710006</v>
      </c>
      <c r="CP5" s="41">
        <f t="shared" si="8"/>
        <v>0.37404467419648296</v>
      </c>
      <c r="CQ5" s="41">
        <f t="shared" si="8"/>
        <v>0.37822237274610238</v>
      </c>
      <c r="CR5" s="41">
        <f t="shared" si="8"/>
        <v>0.3821632369433729</v>
      </c>
      <c r="CS5" s="41">
        <f t="shared" si="8"/>
        <v>0.38587514732406136</v>
      </c>
      <c r="CT5" s="41">
        <f t="shared" si="8"/>
        <v>0.38936648696265269</v>
      </c>
      <c r="CU5" s="41">
        <f t="shared" si="8"/>
        <v>0.39264601254471165</v>
      </c>
      <c r="CV5" s="41">
        <f t="shared" si="8"/>
        <v>0.395722737144098</v>
      </c>
      <c r="CW5" s="41">
        <f t="shared" si="8"/>
        <v>0.39860582505544678</v>
      </c>
      <c r="CX5" s="41">
        <f t="shared" si="8"/>
        <v>0.40130449869395468</v>
      </c>
      <c r="CY5" s="41">
        <f t="shared" si="8"/>
        <v>0.40382795729942111</v>
      </c>
      <c r="CZ5" s="41">
        <f t="shared" ref="CZ5" si="9">CY5*EXP(($CV$20*(1-CY5)-1)/$CV$13)</f>
        <v>0.4061853069663211</v>
      </c>
      <c r="DA5" s="41">
        <f t="shared" ref="DA5" si="10">CZ5*EXP(($CV$20*(1-CZ5)-1)/$CV$13)</f>
        <v>0.40838550136128215</v>
      </c>
      <c r="DB5" s="41">
        <f t="shared" ref="DB5" si="11">DA5*EXP(($CV$20*(1-DA5)-1)/$CV$13)</f>
        <v>0.41043729237748405</v>
      </c>
      <c r="DC5" s="41">
        <f t="shared" ref="DC5:DD5" si="12">DB5*EXP(($CV$20*(1-DB5)-1)/$CV$13)</f>
        <v>0.41234918990544983</v>
      </c>
      <c r="DD5" s="41">
        <f t="shared" si="12"/>
        <v>0.41412942986464546</v>
      </c>
      <c r="DE5" s="41">
        <f t="shared" si="8"/>
        <v>0.4157859496337159</v>
      </c>
      <c r="DF5" s="41">
        <f t="shared" si="8"/>
        <v>0.41732637003299833</v>
      </c>
      <c r="DG5" s="41">
        <f t="shared" si="8"/>
        <v>0.41875798304575867</v>
      </c>
      <c r="DH5" s="41">
        <f t="shared" si="8"/>
        <v>0.42008774450966396</v>
      </c>
      <c r="DI5" s="41">
        <f t="shared" si="8"/>
        <v>0.42132227106332848</v>
      </c>
      <c r="DJ5" s="41">
        <f t="shared" si="8"/>
        <v>0.42246784069103849</v>
      </c>
      <c r="DK5" s="41">
        <f t="shared" si="8"/>
        <v>0.42353039626929123</v>
      </c>
      <c r="DL5" s="41">
        <f t="shared" si="8"/>
        <v>0.4245155515794849</v>
      </c>
      <c r="DM5" s="41">
        <f t="shared" si="8"/>
        <v>0.42542859931037191</v>
      </c>
      <c r="DN5" s="41">
        <f t="shared" si="8"/>
        <v>0.42627452063057836</v>
      </c>
      <c r="DO5" s="41">
        <f t="shared" si="8"/>
        <v>0.42705799596479599</v>
      </c>
      <c r="DP5" s="41">
        <f t="shared" si="8"/>
        <v>0.42778341665665798</v>
      </c>
      <c r="DQ5" s="41">
        <f t="shared" si="8"/>
        <v>0.42845489724654873</v>
      </c>
      <c r="DR5" s="41">
        <f t="shared" si="8"/>
        <v>0.42907628813356685</v>
      </c>
      <c r="DS5" s="41">
        <f t="shared" si="8"/>
        <v>0.42965118842761763</v>
      </c>
      <c r="DT5" s="41">
        <f t="shared" si="8"/>
        <v>0.43018295883028712</v>
      </c>
      <c r="DU5" s="41">
        <f t="shared" si="8"/>
        <v>0.43067473441197329</v>
      </c>
      <c r="DV5" s="41">
        <f t="shared" si="8"/>
        <v>0.43112943717796687</v>
      </c>
      <c r="DW5" s="41">
        <f t="shared" si="8"/>
        <v>0.43154978833808155</v>
      </c>
      <c r="DX5" s="41">
        <f t="shared" si="8"/>
        <v>0.43193832021332212</v>
      </c>
      <c r="DY5" s="41">
        <f t="shared" si="8"/>
        <v>0.43229738772924486</v>
      </c>
      <c r="DZ5" s="41">
        <f t="shared" si="8"/>
        <v>0.43262917945940188</v>
      </c>
      <c r="EA5" s="41">
        <f t="shared" si="8"/>
        <v>0.43293572819383808</v>
      </c>
      <c r="EB5" s="41">
        <f t="shared" si="8"/>
        <v>0.43321892101728632</v>
      </c>
      <c r="EC5" s="41">
        <f t="shared" si="8"/>
        <v>0.43348050888972295</v>
      </c>
      <c r="ED5" s="41">
        <f t="shared" si="8"/>
        <v>0.43372211572851438</v>
      </c>
      <c r="EE5" s="41">
        <f t="shared" si="8"/>
        <v>0.43394524699670645</v>
      </c>
      <c r="EF5" s="41">
        <f t="shared" si="8"/>
        <v>0.43415129780625517</v>
      </c>
      <c r="EG5" s="41">
        <f t="shared" si="8"/>
        <v>0.43434156054832956</v>
      </c>
    </row>
    <row r="6" spans="1:137" x14ac:dyDescent="0.25">
      <c r="A6" t="s">
        <v>12</v>
      </c>
      <c r="AI6">
        <f>AI5/$CV$22</f>
        <v>4.9999999999999998E-7</v>
      </c>
      <c r="AJ6">
        <f t="shared" ref="AJ6:CU6" si="13">AJ5/$CV$22</f>
        <v>6.4199023829230706E-7</v>
      </c>
      <c r="AK6">
        <f t="shared" si="13"/>
        <v>8.2429473915805938E-7</v>
      </c>
      <c r="AL6">
        <f t="shared" si="13"/>
        <v>1.058354326445842E-6</v>
      </c>
      <c r="AM6">
        <f t="shared" si="13"/>
        <v>1.3588531809187195E-6</v>
      </c>
      <c r="AN6">
        <f t="shared" si="13"/>
        <v>1.7446360646552255E-6</v>
      </c>
      <c r="AO6">
        <f t="shared" si="13"/>
        <v>2.2398834884774256E-6</v>
      </c>
      <c r="AP6">
        <f t="shared" si="13"/>
        <v>2.8756164210738975E-6</v>
      </c>
      <c r="AQ6">
        <f t="shared" si="13"/>
        <v>3.6916214004098683E-6</v>
      </c>
      <c r="AR6">
        <f t="shared" si="13"/>
        <v>4.7389109501191688E-6</v>
      </c>
      <c r="AS6">
        <f t="shared" si="13"/>
        <v>6.0828639421166471E-6</v>
      </c>
      <c r="AT6">
        <f t="shared" si="13"/>
        <v>7.8072268791610034E-6</v>
      </c>
      <c r="AU6">
        <f t="shared" si="13"/>
        <v>1.0019200698097273E-5</v>
      </c>
      <c r="AV6">
        <f t="shared" si="13"/>
        <v>1.2855888787619448E-5</v>
      </c>
      <c r="AW6">
        <f t="shared" si="13"/>
        <v>1.649243952948563E-5</v>
      </c>
      <c r="AX6">
        <f t="shared" si="13"/>
        <v>2.1152277751391365E-5</v>
      </c>
      <c r="AY6">
        <f t="shared" si="13"/>
        <v>2.7119877208512669E-5</v>
      </c>
      <c r="AZ6">
        <f t="shared" si="13"/>
        <v>3.4756567395312277E-5</v>
      </c>
      <c r="BA6">
        <f t="shared" si="13"/>
        <v>4.4519869014455866E-5</v>
      </c>
      <c r="BB6">
        <f t="shared" si="13"/>
        <v>5.698677329202083E-5</v>
      </c>
      <c r="BC6">
        <f t="shared" si="13"/>
        <v>7.2881156346342606E-5</v>
      </c>
      <c r="BD6">
        <f t="shared" si="13"/>
        <v>9.3105051188262651E-5</v>
      </c>
      <c r="BE6">
        <f t="shared" si="13"/>
        <v>1.1877264087495825E-4</v>
      </c>
      <c r="BF6">
        <f t="shared" si="13"/>
        <v>1.5124438917811818E-4</v>
      </c>
      <c r="BG6">
        <f t="shared" si="13"/>
        <v>1.9215645166494513E-4</v>
      </c>
      <c r="BH6">
        <f t="shared" si="13"/>
        <v>2.4343718473787254E-4</v>
      </c>
      <c r="BI6">
        <f t="shared" si="13"/>
        <v>2.8208267660350186E-4</v>
      </c>
      <c r="BJ6">
        <f t="shared" si="13"/>
        <v>3.2620692139943548E-4</v>
      </c>
      <c r="BK6">
        <f t="shared" si="13"/>
        <v>3.7636866246909594E-4</v>
      </c>
      <c r="BL6">
        <f t="shared" si="13"/>
        <v>4.3311270285741049E-4</v>
      </c>
      <c r="BM6">
        <f t="shared" si="13"/>
        <v>4.9694339056289292E-4</v>
      </c>
      <c r="BN6">
        <f t="shared" si="13"/>
        <v>5.6829182376133189E-4</v>
      </c>
      <c r="BO6">
        <f t="shared" si="13"/>
        <v>6.4747739785479092E-4</v>
      </c>
      <c r="BP6">
        <f t="shared" si="13"/>
        <v>7.3466532948883282E-4</v>
      </c>
      <c r="BQ6">
        <f t="shared" si="13"/>
        <v>7.9246381857405628E-4</v>
      </c>
      <c r="BR6">
        <f t="shared" si="13"/>
        <v>8.5277636683137763E-4</v>
      </c>
      <c r="BS6">
        <f t="shared" si="13"/>
        <v>9.1540167157212185E-4</v>
      </c>
      <c r="BT6">
        <f t="shared" si="13"/>
        <v>9.800939215665232E-4</v>
      </c>
      <c r="BU6">
        <f t="shared" si="13"/>
        <v>1.0465648786807536E-3</v>
      </c>
      <c r="BV6">
        <f t="shared" si="13"/>
        <v>1.1144876402741151E-3</v>
      </c>
      <c r="BW6">
        <f t="shared" si="13"/>
        <v>1.1835020629631155E-3</v>
      </c>
      <c r="BX6">
        <f t="shared" si="13"/>
        <v>1.2532217156177006E-3</v>
      </c>
      <c r="BY6">
        <f t="shared" si="13"/>
        <v>1.3232421156242769E-3</v>
      </c>
      <c r="BZ6">
        <f t="shared" si="13"/>
        <v>1.364256754701678E-3</v>
      </c>
      <c r="CA6">
        <f t="shared" si="13"/>
        <v>1.4044962021496688E-3</v>
      </c>
      <c r="CB6">
        <f t="shared" si="13"/>
        <v>1.4438585062723926E-3</v>
      </c>
      <c r="CC6">
        <f t="shared" si="13"/>
        <v>1.4822512862164182E-3</v>
      </c>
      <c r="CD6">
        <f t="shared" si="13"/>
        <v>1.5195924147210951E-3</v>
      </c>
      <c r="CE6">
        <f t="shared" si="13"/>
        <v>1.5558104817354162E-3</v>
      </c>
      <c r="CF6">
        <f t="shared" si="13"/>
        <v>1.5908450417766919E-3</v>
      </c>
      <c r="CG6">
        <f t="shared" si="13"/>
        <v>1.62464665471136E-3</v>
      </c>
      <c r="CH6">
        <f t="shared" si="13"/>
        <v>1.6571767354278261E-3</v>
      </c>
      <c r="CI6">
        <f t="shared" si="13"/>
        <v>1.6884072324572005E-3</v>
      </c>
      <c r="CJ6">
        <f t="shared" si="13"/>
        <v>1.7183201588877287E-3</v>
      </c>
      <c r="CK6">
        <f t="shared" si="13"/>
        <v>1.7469070009100481E-3</v>
      </c>
      <c r="CL6">
        <f t="shared" si="13"/>
        <v>1.7741680300975269E-3</v>
      </c>
      <c r="CM6">
        <f t="shared" si="13"/>
        <v>1.8001115452033218E-3</v>
      </c>
      <c r="CN6">
        <f t="shared" si="13"/>
        <v>1.8247530680189192E-3</v>
      </c>
      <c r="CO6">
        <f t="shared" si="13"/>
        <v>1.8481145158855002E-3</v>
      </c>
      <c r="CP6">
        <f t="shared" si="13"/>
        <v>1.8702233709824148E-3</v>
      </c>
      <c r="CQ6">
        <f t="shared" si="13"/>
        <v>1.8911118637305118E-3</v>
      </c>
      <c r="CR6">
        <f t="shared" si="13"/>
        <v>1.9108161847168645E-3</v>
      </c>
      <c r="CS6">
        <f t="shared" si="13"/>
        <v>1.9293757366203067E-3</v>
      </c>
      <c r="CT6">
        <f t="shared" si="13"/>
        <v>1.9468324348132634E-3</v>
      </c>
      <c r="CU6">
        <f t="shared" si="13"/>
        <v>1.9632300627235584E-3</v>
      </c>
      <c r="CV6">
        <f t="shared" ref="CV6:EG6" si="14">CV5/$CV$22</f>
        <v>1.9786136857204901E-3</v>
      </c>
      <c r="CW6">
        <f t="shared" si="14"/>
        <v>1.9930291252772338E-3</v>
      </c>
      <c r="CX6">
        <f t="shared" si="14"/>
        <v>2.0065224934697735E-3</v>
      </c>
      <c r="CY6">
        <f t="shared" si="14"/>
        <v>2.0191397864971054E-3</v>
      </c>
      <c r="CZ6">
        <f t="shared" ref="CZ6:DC6" si="15">CZ5/$CV$22</f>
        <v>2.0309265348316054E-3</v>
      </c>
      <c r="DA6">
        <f t="shared" si="15"/>
        <v>2.0419275068064109E-3</v>
      </c>
      <c r="DB6">
        <f t="shared" si="15"/>
        <v>2.0521864618874204E-3</v>
      </c>
      <c r="DC6">
        <f t="shared" si="15"/>
        <v>2.0617459495272492E-3</v>
      </c>
      <c r="DD6">
        <f t="shared" ref="DD6" si="16">DD5/$CV$22</f>
        <v>2.0706471493232275E-3</v>
      </c>
      <c r="DE6">
        <f t="shared" si="14"/>
        <v>2.0789297481685794E-3</v>
      </c>
      <c r="DF6">
        <f t="shared" si="14"/>
        <v>2.0866318501649916E-3</v>
      </c>
      <c r="DG6">
        <f t="shared" si="14"/>
        <v>2.0937899152287933E-3</v>
      </c>
      <c r="DH6">
        <f t="shared" si="14"/>
        <v>2.1004387225483198E-3</v>
      </c>
      <c r="DI6">
        <f t="shared" si="14"/>
        <v>2.1066113553166424E-3</v>
      </c>
      <c r="DJ6">
        <f t="shared" si="14"/>
        <v>2.1123392034551923E-3</v>
      </c>
      <c r="DK6">
        <f t="shared" si="14"/>
        <v>2.1176519813464563E-3</v>
      </c>
      <c r="DL6">
        <f t="shared" si="14"/>
        <v>2.1225777578974246E-3</v>
      </c>
      <c r="DM6">
        <f t="shared" si="14"/>
        <v>2.1271429965518595E-3</v>
      </c>
      <c r="DN6">
        <f t="shared" si="14"/>
        <v>2.1313726031528916E-3</v>
      </c>
      <c r="DO6">
        <f t="shared" si="14"/>
        <v>2.13528997982398E-3</v>
      </c>
      <c r="DP6">
        <f t="shared" si="14"/>
        <v>2.1389170832832897E-3</v>
      </c>
      <c r="DQ6">
        <f t="shared" si="14"/>
        <v>2.1422744862327437E-3</v>
      </c>
      <c r="DR6">
        <f t="shared" si="14"/>
        <v>2.1453814406678343E-3</v>
      </c>
      <c r="DS6">
        <f t="shared" si="14"/>
        <v>2.148255942138088E-3</v>
      </c>
      <c r="DT6">
        <f t="shared" si="14"/>
        <v>2.1509147941514354E-3</v>
      </c>
      <c r="DU6">
        <f t="shared" si="14"/>
        <v>2.1533736720598666E-3</v>
      </c>
      <c r="DV6">
        <f t="shared" si="14"/>
        <v>2.1556471858898345E-3</v>
      </c>
      <c r="DW6">
        <f t="shared" si="14"/>
        <v>2.1577489416904076E-3</v>
      </c>
      <c r="DX6">
        <f t="shared" si="14"/>
        <v>2.1596916010666106E-3</v>
      </c>
      <c r="DY6">
        <f t="shared" si="14"/>
        <v>2.1614869386462243E-3</v>
      </c>
      <c r="DZ6">
        <f t="shared" si="14"/>
        <v>2.1631458972970093E-3</v>
      </c>
      <c r="EA6">
        <f t="shared" si="14"/>
        <v>2.1646786409691902E-3</v>
      </c>
      <c r="EB6">
        <f t="shared" si="14"/>
        <v>2.1660946050864314E-3</v>
      </c>
      <c r="EC6">
        <f t="shared" si="14"/>
        <v>2.1674025444486148E-3</v>
      </c>
      <c r="ED6">
        <f t="shared" si="14"/>
        <v>2.1686105786425719E-3</v>
      </c>
      <c r="EE6">
        <f t="shared" si="14"/>
        <v>2.1697262349835321E-3</v>
      </c>
      <c r="EF6">
        <f t="shared" si="14"/>
        <v>2.1707564890312758E-3</v>
      </c>
      <c r="EG6">
        <f t="shared" si="14"/>
        <v>2.1717078027416476E-3</v>
      </c>
    </row>
    <row r="7" spans="1:137" s="45" customFormat="1" x14ac:dyDescent="0.25">
      <c r="A7" s="45" t="s">
        <v>14</v>
      </c>
      <c r="AI7" s="46">
        <f>AI4*$CV$22</f>
        <v>3.9167686658506726E-5</v>
      </c>
      <c r="AJ7" s="46">
        <f t="shared" ref="AJ7:CU7" si="17">AJ4*$CV$22</f>
        <v>4.1615667074663398E-5</v>
      </c>
      <c r="AK7" s="46">
        <f t="shared" si="17"/>
        <v>6.6095471236230115E-5</v>
      </c>
      <c r="AL7" s="46">
        <f t="shared" si="17"/>
        <v>1.1260709914320686E-4</v>
      </c>
      <c r="AM7" s="46">
        <f t="shared" si="17"/>
        <v>1.175030599755202E-4</v>
      </c>
      <c r="AN7" s="46">
        <f t="shared" si="17"/>
        <v>1.9339045287637699E-4</v>
      </c>
      <c r="AO7" s="46">
        <f t="shared" si="17"/>
        <v>3.1823745410036719E-4</v>
      </c>
      <c r="AP7" s="46">
        <f t="shared" si="17"/>
        <v>3.8922888616891064E-4</v>
      </c>
      <c r="AQ7" s="46">
        <f t="shared" si="17"/>
        <v>4.7980416156670746E-4</v>
      </c>
      <c r="AR7" s="46">
        <f t="shared" si="17"/>
        <v>6.4137086903304772E-4</v>
      </c>
      <c r="AS7" s="46">
        <f t="shared" si="17"/>
        <v>1.1799265605875152E-3</v>
      </c>
      <c r="AT7" s="46">
        <f t="shared" si="17"/>
        <v>1.6401468788249695E-3</v>
      </c>
      <c r="AU7" s="46">
        <f t="shared" si="17"/>
        <v>1.95593635250918E-3</v>
      </c>
      <c r="AV7" s="46">
        <f t="shared" si="17"/>
        <v>2.5458996328029376E-3</v>
      </c>
      <c r="AW7" s="46">
        <f t="shared" si="17"/>
        <v>2.8788249694002449E-3</v>
      </c>
      <c r="AX7" s="46">
        <f t="shared" si="17"/>
        <v>3.5667074663402695E-3</v>
      </c>
      <c r="AY7" s="46">
        <f t="shared" si="17"/>
        <v>4.8127294981640152E-3</v>
      </c>
      <c r="AZ7" s="46">
        <f t="shared" si="17"/>
        <v>6.7197062423500617E-3</v>
      </c>
      <c r="BA7" s="46">
        <f t="shared" si="17"/>
        <v>8.9963280293757653E-3</v>
      </c>
      <c r="BB7" s="46">
        <f t="shared" si="17"/>
        <v>1.1258261933904529E-2</v>
      </c>
      <c r="BC7" s="46">
        <f t="shared" si="17"/>
        <v>1.4230110159118726E-2</v>
      </c>
      <c r="BD7" s="46">
        <f t="shared" si="17"/>
        <v>1.7801713586291311E-2</v>
      </c>
      <c r="BE7" s="46">
        <f t="shared" si="17"/>
        <v>2.2930232558139536E-2</v>
      </c>
      <c r="BF7" s="46">
        <f t="shared" si="17"/>
        <v>3.0176254589963279E-2</v>
      </c>
      <c r="BG7" s="46">
        <f t="shared" si="17"/>
        <v>3.7503059975520198E-2</v>
      </c>
      <c r="BH7" s="46">
        <f t="shared" si="17"/>
        <v>4.85875152998776E-2</v>
      </c>
      <c r="BI7" s="46">
        <f t="shared" si="17"/>
        <v>5.4746634026927782E-2</v>
      </c>
      <c r="BJ7" s="46">
        <f t="shared" si="17"/>
        <v>6.0888616891064867E-2</v>
      </c>
      <c r="BK7" s="46">
        <f t="shared" si="17"/>
        <v>7.1128518971848229E-2</v>
      </c>
      <c r="BL7" s="46">
        <f t="shared" si="17"/>
        <v>8.0761321909424727E-2</v>
      </c>
      <c r="BM7" s="46">
        <f t="shared" si="17"/>
        <v>9.1365973072215431E-2</v>
      </c>
      <c r="BN7" s="46">
        <f t="shared" si="17"/>
        <v>0.10755936352509179</v>
      </c>
      <c r="BO7" s="46">
        <f t="shared" si="17"/>
        <v>0.124531211750306</v>
      </c>
      <c r="BP7" s="46">
        <f t="shared" si="17"/>
        <v>0.14123623011015912</v>
      </c>
      <c r="BQ7" s="46">
        <f t="shared" si="17"/>
        <v>0.15283965728274174</v>
      </c>
      <c r="BR7" s="46">
        <f t="shared" si="17"/>
        <v>0.16373317013463892</v>
      </c>
      <c r="BS7" s="46">
        <f t="shared" si="17"/>
        <v>0.17578457772337822</v>
      </c>
      <c r="BT7" s="46">
        <f t="shared" si="17"/>
        <v>0.19036964504283965</v>
      </c>
      <c r="BU7" s="46">
        <f t="shared" si="17"/>
        <v>0.20757405140758872</v>
      </c>
      <c r="BV7" s="46">
        <f t="shared" si="17"/>
        <v>0.22315544675642596</v>
      </c>
      <c r="BW7" s="46">
        <f t="shared" si="17"/>
        <v>0.23523133414932682</v>
      </c>
      <c r="BX7" s="46">
        <f t="shared" si="17"/>
        <v>0.24509914320685433</v>
      </c>
      <c r="BY7" s="46">
        <f t="shared" si="17"/>
        <v>0.25305752753977967</v>
      </c>
      <c r="BZ7" s="46">
        <f t="shared" si="17"/>
        <v>0.26355691554467564</v>
      </c>
      <c r="CA7" s="46">
        <f t="shared" si="17"/>
        <v>0.27734638922888616</v>
      </c>
      <c r="CB7" s="46">
        <f t="shared" si="17"/>
        <v>0.28943696450428397</v>
      </c>
      <c r="CC7" s="46">
        <f t="shared" si="17"/>
        <v>0.29907221542227663</v>
      </c>
      <c r="CD7" s="46">
        <f t="shared" si="17"/>
        <v>0.30710403916768664</v>
      </c>
      <c r="CE7" s="46">
        <f t="shared" si="17"/>
        <v>0.31298408812729495</v>
      </c>
      <c r="CF7" s="46">
        <f t="shared" si="17"/>
        <v>0.31841370869033048</v>
      </c>
      <c r="CG7" s="46">
        <f t="shared" si="17"/>
        <v>0.32364749082007344</v>
      </c>
      <c r="CH7" s="46">
        <f t="shared" si="17"/>
        <v>0.32987270501835986</v>
      </c>
      <c r="CI7" s="46">
        <f t="shared" si="17"/>
        <v>0.33708200734394128</v>
      </c>
      <c r="CJ7" s="46">
        <f t="shared" si="17"/>
        <v>0.3461370869033048</v>
      </c>
      <c r="CK7" s="46">
        <f t="shared" si="17"/>
        <v>0.35122399020807832</v>
      </c>
      <c r="CL7" s="46">
        <f t="shared" si="17"/>
        <v>0.35677356181150549</v>
      </c>
      <c r="CM7" s="46">
        <f t="shared" si="17"/>
        <v>0.36001223990208081</v>
      </c>
      <c r="CN7" s="46">
        <f t="shared" si="17"/>
        <v>0.36341003671970629</v>
      </c>
      <c r="CO7" s="46">
        <f t="shared" si="17"/>
        <v>0.36878335373317017</v>
      </c>
      <c r="CP7" s="46">
        <f t="shared" si="17"/>
        <v>0.37485679314565479</v>
      </c>
      <c r="CQ7" s="46">
        <f t="shared" si="17"/>
        <v>0.37943451652386778</v>
      </c>
      <c r="CR7" s="46">
        <f t="shared" si="17"/>
        <v>0.38314075887392901</v>
      </c>
      <c r="CS7" s="46">
        <f t="shared" si="17"/>
        <v>0.38621787025703797</v>
      </c>
      <c r="CT7" s="46">
        <f t="shared" si="17"/>
        <v>0.38863647490820069</v>
      </c>
      <c r="CU7" s="46">
        <f t="shared" si="17"/>
        <v>0.39146144430844559</v>
      </c>
      <c r="CV7" s="46">
        <f t="shared" ref="CV7:EG7" si="18">CV4*$CV$22</f>
        <v>0.39544430844553241</v>
      </c>
      <c r="CW7" s="46">
        <f t="shared" si="18"/>
        <v>0.39904283965728271</v>
      </c>
      <c r="CX7" s="46">
        <f t="shared" si="18"/>
        <v>0.40165728274173806</v>
      </c>
      <c r="CY7" s="46">
        <f t="shared" si="18"/>
        <v>0.40383598531211751</v>
      </c>
      <c r="CZ7" s="46">
        <f t="shared" ref="CZ7:DC7" si="19">CZ4*$CV$22</f>
        <v>0.40554222766217868</v>
      </c>
      <c r="DA7" s="46">
        <f t="shared" si="19"/>
        <v>0.40554222766217868</v>
      </c>
      <c r="DB7" s="46">
        <f t="shared" si="19"/>
        <v>0.40882986536107713</v>
      </c>
      <c r="DC7" s="46">
        <f t="shared" si="19"/>
        <v>0.41165728274173807</v>
      </c>
      <c r="DD7" s="46">
        <f t="shared" ref="DD7" si="20">DD4*$CV$22</f>
        <v>0.41476132190942477</v>
      </c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</row>
    <row r="8" spans="1:137" s="3" customFormat="1" x14ac:dyDescent="0.25"/>
    <row r="9" spans="1:137" s="4" customFormat="1" x14ac:dyDescent="0.25">
      <c r="CT9"/>
      <c r="CU9"/>
      <c r="CV9"/>
      <c r="CW9"/>
      <c r="CX9"/>
    </row>
    <row r="10" spans="1:137" s="4" customFormat="1" x14ac:dyDescent="0.25">
      <c r="CT10"/>
      <c r="CU10"/>
      <c r="CV10"/>
      <c r="CW10"/>
      <c r="CX10"/>
    </row>
    <row r="11" spans="1:137" s="4" customFormat="1" x14ac:dyDescent="0.25">
      <c r="CT11" s="10"/>
      <c r="CU11" s="7" t="s">
        <v>9</v>
      </c>
      <c r="CV11" s="11">
        <v>1E-4</v>
      </c>
      <c r="CW11"/>
      <c r="CX11" s="3"/>
    </row>
    <row r="12" spans="1:137" s="6" customFormat="1" x14ac:dyDescent="0.25">
      <c r="CT12" s="33"/>
      <c r="CU12" t="s">
        <v>2</v>
      </c>
      <c r="CV12" s="12">
        <v>81700000</v>
      </c>
      <c r="CW12"/>
      <c r="CX12"/>
    </row>
    <row r="13" spans="1:137" s="6" customFormat="1" x14ac:dyDescent="0.25">
      <c r="CT13" s="8"/>
      <c r="CU13" t="s">
        <v>4</v>
      </c>
      <c r="CV13" s="12">
        <v>10</v>
      </c>
      <c r="CW13"/>
      <c r="CX13"/>
    </row>
    <row r="14" spans="1:137" s="7" customFormat="1" ht="15.75" thickBot="1" x14ac:dyDescent="0.3">
      <c r="CT14" s="8"/>
      <c r="CU14"/>
      <c r="CV14"/>
      <c r="CW14"/>
      <c r="CX14"/>
    </row>
    <row r="15" spans="1:137" s="7" customFormat="1" x14ac:dyDescent="0.25">
      <c r="CT15" s="8"/>
      <c r="CU15" s="34" t="s">
        <v>11</v>
      </c>
      <c r="CV15" s="35"/>
      <c r="CW15" s="36"/>
      <c r="CX15"/>
    </row>
    <row r="16" spans="1:137" s="7" customFormat="1" x14ac:dyDescent="0.25">
      <c r="CT16" s="9"/>
      <c r="CU16" s="16" t="s">
        <v>7</v>
      </c>
      <c r="CV16" s="17" t="s">
        <v>8</v>
      </c>
      <c r="CW16" s="18" t="s">
        <v>5</v>
      </c>
      <c r="CX16" s="8"/>
    </row>
    <row r="17" spans="1:137" x14ac:dyDescent="0.25">
      <c r="CT17" s="9"/>
      <c r="CU17" s="19">
        <v>43852</v>
      </c>
      <c r="CV17" s="20">
        <v>3.5</v>
      </c>
      <c r="CW17" s="21">
        <v>1</v>
      </c>
      <c r="CX17" s="9"/>
    </row>
    <row r="18" spans="1:137" x14ac:dyDescent="0.25">
      <c r="A18" s="7"/>
      <c r="CT18" s="8"/>
      <c r="CU18" s="19">
        <v>43910</v>
      </c>
      <c r="CV18" s="20">
        <v>2.6</v>
      </c>
      <c r="CW18" s="22">
        <f>CV18/CV17</f>
        <v>0.74285714285714288</v>
      </c>
      <c r="CX18" s="8"/>
    </row>
    <row r="19" spans="1:137" s="10" customFormat="1" x14ac:dyDescent="0.25">
      <c r="CT19" s="9"/>
      <c r="CU19" s="19">
        <v>43918</v>
      </c>
      <c r="CV19" s="20">
        <v>2.06</v>
      </c>
      <c r="CW19" s="22">
        <f>CV19/CV17</f>
        <v>0.58857142857142863</v>
      </c>
      <c r="CX19" s="9"/>
      <c r="DB19" s="3"/>
      <c r="DC19" s="3"/>
      <c r="DD19"/>
    </row>
    <row r="20" spans="1:137" s="33" customFormat="1" ht="15.75" thickBot="1" x14ac:dyDescent="0.3">
      <c r="CT20" s="28"/>
      <c r="CU20" s="23">
        <v>43928</v>
      </c>
      <c r="CV20" s="24">
        <v>1.7749999999999999</v>
      </c>
      <c r="CW20" s="25">
        <f>CV20/CV17</f>
        <v>0.50714285714285712</v>
      </c>
      <c r="CX20" s="28"/>
      <c r="DB20"/>
      <c r="DC20"/>
      <c r="DD20"/>
    </row>
    <row r="21" spans="1:137" s="8" customFormat="1" x14ac:dyDescent="0.25">
      <c r="CT21"/>
      <c r="CU21"/>
      <c r="CV21"/>
      <c r="CW21"/>
      <c r="CX21"/>
      <c r="DB21"/>
      <c r="DC21"/>
      <c r="DD21"/>
    </row>
    <row r="22" spans="1:137" s="8" customFormat="1" x14ac:dyDescent="0.25">
      <c r="CT22"/>
      <c r="CU22" t="s">
        <v>3</v>
      </c>
      <c r="CV22" s="37">
        <v>200</v>
      </c>
      <c r="CW22" s="13"/>
      <c r="CX22"/>
      <c r="DB22"/>
      <c r="DC22"/>
      <c r="DD22"/>
    </row>
    <row r="23" spans="1:137" s="8" customFormat="1" x14ac:dyDescent="0.25">
      <c r="CT23"/>
      <c r="CU23"/>
      <c r="CV23"/>
      <c r="CW23"/>
      <c r="CX23"/>
      <c r="DB23"/>
      <c r="DC23"/>
      <c r="DD23"/>
    </row>
    <row r="24" spans="1:137" s="8" customFormat="1" x14ac:dyDescent="0.25"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DC24"/>
      <c r="DD24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</row>
    <row r="25" spans="1:137" s="9" customFormat="1" x14ac:dyDescent="0.25">
      <c r="DC25"/>
      <c r="DD25"/>
    </row>
    <row r="26" spans="1:137" s="8" customFormat="1" x14ac:dyDescent="0.25">
      <c r="DC26" s="17"/>
      <c r="DD26"/>
    </row>
    <row r="27" spans="1:137" s="9" customFormat="1" x14ac:dyDescent="0.25">
      <c r="DC27" s="17"/>
      <c r="DD27" s="1"/>
    </row>
    <row r="28" spans="1:137" s="28" customFormat="1" x14ac:dyDescent="0.25">
      <c r="DC28" s="17"/>
      <c r="DD28"/>
    </row>
    <row r="29" spans="1:137" x14ac:dyDescent="0.25">
      <c r="DC29" s="17"/>
    </row>
    <row r="30" spans="1:137" x14ac:dyDescent="0.25">
      <c r="DC30" s="17"/>
    </row>
    <row r="31" spans="1:137" x14ac:dyDescent="0.25">
      <c r="DC31" s="17"/>
    </row>
    <row r="32" spans="1:137" x14ac:dyDescent="0.25">
      <c r="DC32" s="17"/>
    </row>
    <row r="33" spans="35:137" x14ac:dyDescent="0.25">
      <c r="CX33" s="29"/>
      <c r="DC33" s="17"/>
      <c r="DD33" s="29"/>
    </row>
    <row r="34" spans="35:137" x14ac:dyDescent="0.25">
      <c r="DC34" s="17"/>
    </row>
    <row r="35" spans="35:137" x14ac:dyDescent="0.25">
      <c r="CX35" s="3"/>
      <c r="DD35" s="3"/>
    </row>
    <row r="38" spans="35:137" x14ac:dyDescent="0.25">
      <c r="CX38" s="3"/>
      <c r="DD38" s="3"/>
    </row>
    <row r="40" spans="35:137" x14ac:dyDescent="0.25">
      <c r="DE40" s="1"/>
    </row>
    <row r="46" spans="35:137" s="29" customFormat="1" x14ac:dyDescent="0.25"/>
    <row r="47" spans="35:137" x14ac:dyDescent="0.25">
      <c r="AI47" s="15"/>
    </row>
    <row r="48" spans="35:137" x14ac:dyDescent="0.25"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</row>
    <row r="51" spans="36:137" x14ac:dyDescent="0.25"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</row>
    <row r="56" spans="36:137" x14ac:dyDescent="0.25">
      <c r="DF56" s="7"/>
    </row>
    <row r="57" spans="36:137" x14ac:dyDescent="0.25">
      <c r="DD57" s="29"/>
      <c r="DE57" s="29"/>
      <c r="DF57" s="29"/>
    </row>
    <row r="58" spans="36:137" x14ac:dyDescent="0.25">
      <c r="DD58" s="30"/>
      <c r="DE58" s="30"/>
      <c r="DF58" s="30"/>
      <c r="DG58" s="17"/>
    </row>
    <row r="59" spans="36:137" x14ac:dyDescent="0.25">
      <c r="DD59" s="30"/>
      <c r="DE59" s="30"/>
      <c r="DF59" s="30"/>
      <c r="DG59" s="17"/>
    </row>
    <row r="60" spans="36:137" x14ac:dyDescent="0.25">
      <c r="DD60" s="44"/>
      <c r="DE60" s="44"/>
      <c r="DF60" s="44"/>
      <c r="DG60" s="17"/>
    </row>
    <row r="61" spans="36:137" x14ac:dyDescent="0.25">
      <c r="DD61" s="30"/>
      <c r="DE61" s="30"/>
      <c r="DF61" s="31"/>
      <c r="DG61" s="17"/>
    </row>
    <row r="62" spans="36:137" x14ac:dyDescent="0.25">
      <c r="DD62" s="30"/>
      <c r="DE62" s="30"/>
      <c r="DF62" s="30"/>
      <c r="DG62" s="17"/>
    </row>
    <row r="63" spans="36:137" x14ac:dyDescent="0.25">
      <c r="DD63" s="30"/>
      <c r="DE63" s="30"/>
      <c r="DF63" s="30"/>
      <c r="DG63" s="17"/>
    </row>
    <row r="64" spans="36:137" x14ac:dyDescent="0.25">
      <c r="DD64" s="32"/>
      <c r="DE64" s="30"/>
      <c r="DF64" s="30"/>
      <c r="DG64" s="17"/>
    </row>
    <row r="65" spans="108:111" x14ac:dyDescent="0.25">
      <c r="DD65" s="32"/>
      <c r="DE65" s="30"/>
      <c r="DF65" s="30"/>
      <c r="DG65" s="17"/>
    </row>
    <row r="66" spans="108:111" x14ac:dyDescent="0.25">
      <c r="DD66" s="30"/>
      <c r="DE66" s="30"/>
      <c r="DF66" s="30"/>
      <c r="DG66" s="17"/>
    </row>
    <row r="67" spans="108:111" x14ac:dyDescent="0.25">
      <c r="DD67" s="29"/>
      <c r="DE67" s="29"/>
      <c r="DF67" s="29"/>
    </row>
    <row r="68" spans="108:111" x14ac:dyDescent="0.25">
      <c r="DD68" s="29"/>
      <c r="DE68" s="29"/>
      <c r="DF68" s="29"/>
    </row>
    <row r="69" spans="108:111" x14ac:dyDescent="0.25">
      <c r="DD69" s="29"/>
      <c r="DE69" s="29"/>
      <c r="DF69" s="29"/>
    </row>
    <row r="70" spans="108:111" x14ac:dyDescent="0.25">
      <c r="DD70" s="29"/>
      <c r="DE70" s="29"/>
      <c r="DF70" s="29"/>
    </row>
    <row r="71" spans="108:111" x14ac:dyDescent="0.25">
      <c r="DD71" s="29"/>
      <c r="DE71" s="29"/>
      <c r="DF71" s="29"/>
    </row>
    <row r="72" spans="108:111" x14ac:dyDescent="0.25">
      <c r="DD72" s="29"/>
      <c r="DE72" s="29"/>
      <c r="DF72" s="29"/>
    </row>
    <row r="73" spans="108:111" x14ac:dyDescent="0.25">
      <c r="DD73" s="29"/>
      <c r="DE73" s="29"/>
      <c r="DF73" s="29"/>
    </row>
  </sheetData>
  <mergeCells count="1">
    <mergeCell ref="DD60:DF60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2020-05-08T08:17:20Z</dcterms:modified>
</cp:coreProperties>
</file>