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8_{2D8E2D2E-3B83-4E00-B7F6-4BC6F8A53359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Y32" i="1" l="1"/>
  <c r="DN4" i="1"/>
  <c r="DN5" i="1"/>
  <c r="DN6" i="1"/>
  <c r="DN7" i="1"/>
  <c r="DN9" i="1"/>
  <c r="DN10" i="1" s="1"/>
  <c r="DN11" i="1" s="1"/>
  <c r="DN25" i="1"/>
  <c r="DN26" i="1"/>
  <c r="DN27" i="1" s="1"/>
  <c r="DN29" i="1"/>
  <c r="DN30" i="1" s="1"/>
  <c r="DN32" i="1"/>
  <c r="DN34" i="1"/>
  <c r="DN35" i="1"/>
  <c r="DN36" i="1"/>
  <c r="DN37" i="1"/>
  <c r="DN44" i="1" s="1" a="1"/>
  <c r="DN44" i="1" s="1"/>
  <c r="DN38" i="1"/>
  <c r="DN39" i="1"/>
  <c r="DN40" i="1"/>
  <c r="DN41" i="1"/>
  <c r="DN42" i="1" s="1"/>
  <c r="DN48" i="1"/>
  <c r="DN55" i="1"/>
  <c r="DN12" i="1" l="1"/>
  <c r="DN46" i="1"/>
  <c r="DN49" i="1" s="1"/>
  <c r="AY30" i="1" l="1"/>
  <c r="AY29" i="1"/>
  <c r="DD75" i="1"/>
  <c r="DE75" i="1"/>
  <c r="DF75" i="1"/>
  <c r="DF74" i="1"/>
  <c r="DE74" i="1"/>
  <c r="DD74" i="1"/>
  <c r="DM55" i="1" l="1"/>
  <c r="DL34" i="1"/>
  <c r="DM34" i="1"/>
  <c r="DL35" i="1"/>
  <c r="DM35" i="1"/>
  <c r="DL36" i="1"/>
  <c r="DM36" i="1"/>
  <c r="DL37" i="1"/>
  <c r="DM37" i="1"/>
  <c r="DL38" i="1"/>
  <c r="DM38" i="1"/>
  <c r="DL39" i="1"/>
  <c r="DM39" i="1"/>
  <c r="DL40" i="1"/>
  <c r="DM40" i="1"/>
  <c r="DL48" i="1"/>
  <c r="DM48" i="1"/>
  <c r="DM25" i="1"/>
  <c r="DM26" i="1"/>
  <c r="DM27" i="1" s="1"/>
  <c r="DM4" i="1"/>
  <c r="DM5" i="1"/>
  <c r="DM7" i="1"/>
  <c r="DL41" i="1" l="1"/>
  <c r="DL42" i="1" s="1"/>
  <c r="DM41" i="1"/>
  <c r="DM42" i="1" s="1"/>
  <c r="DL44" i="1" a="1"/>
  <c r="DL44" i="1" s="1"/>
  <c r="DM44" i="1" a="1"/>
  <c r="DM44" i="1" s="1"/>
  <c r="DM6" i="1"/>
  <c r="DM46" i="1"/>
  <c r="DM49" i="1" s="1"/>
  <c r="DL55" i="1"/>
  <c r="DL25" i="1"/>
  <c r="DL26" i="1"/>
  <c r="DL27" i="1" s="1"/>
  <c r="DL46" i="1" l="1"/>
  <c r="DL49" i="1" s="1"/>
  <c r="DL4" i="1"/>
  <c r="DL5" i="1"/>
  <c r="DL7" i="1"/>
  <c r="DL6" i="1" l="1"/>
  <c r="DK55" i="1"/>
  <c r="DK25" i="1"/>
  <c r="DK26" i="1"/>
  <c r="DK27" i="1" s="1"/>
  <c r="DK34" i="1"/>
  <c r="DK35" i="1"/>
  <c r="DK36" i="1"/>
  <c r="DK37" i="1"/>
  <c r="DK44" i="1" s="1" a="1"/>
  <c r="DK44" i="1" s="1"/>
  <c r="DK38" i="1"/>
  <c r="DK39" i="1"/>
  <c r="DK40" i="1"/>
  <c r="DK41" i="1"/>
  <c r="DK42" i="1" s="1"/>
  <c r="DK48" i="1"/>
  <c r="DK4" i="1"/>
  <c r="DK5" i="1"/>
  <c r="DK6" i="1"/>
  <c r="DK7" i="1"/>
  <c r="DK46" i="1" l="1"/>
  <c r="DK49" i="1" s="1"/>
  <c r="DJ55" i="1" l="1"/>
  <c r="DJ25" i="1"/>
  <c r="DJ26" i="1"/>
  <c r="DJ27" i="1" s="1"/>
  <c r="DJ34" i="1"/>
  <c r="DJ41" i="1" s="1"/>
  <c r="DJ42" i="1" s="1"/>
  <c r="DJ35" i="1"/>
  <c r="DJ36" i="1"/>
  <c r="DJ37" i="1"/>
  <c r="DJ38" i="1"/>
  <c r="DJ39" i="1"/>
  <c r="DJ40" i="1"/>
  <c r="DJ48" i="1"/>
  <c r="DJ4" i="1"/>
  <c r="DJ5" i="1"/>
  <c r="DJ6" i="1" s="1"/>
  <c r="DJ7" i="1"/>
  <c r="DJ44" i="1" l="1" a="1"/>
  <c r="DJ44" i="1" s="1"/>
  <c r="DJ46" i="1"/>
  <c r="DJ49" i="1" s="1"/>
  <c r="DI55" i="1"/>
  <c r="DI34" i="1"/>
  <c r="DI35" i="1"/>
  <c r="DI36" i="1"/>
  <c r="DI37" i="1"/>
  <c r="DI38" i="1"/>
  <c r="DI39" i="1"/>
  <c r="DI40" i="1"/>
  <c r="DI48" i="1"/>
  <c r="DI25" i="1"/>
  <c r="DI26" i="1"/>
  <c r="DI27" i="1" s="1"/>
  <c r="DI4" i="1"/>
  <c r="DI5" i="1"/>
  <c r="DI7" i="1"/>
  <c r="DI41" i="1" l="1"/>
  <c r="DI42" i="1" s="1"/>
  <c r="DI6" i="1"/>
  <c r="DI44" i="1" a="1"/>
  <c r="DI44" i="1" s="1"/>
  <c r="DI46" i="1"/>
  <c r="DI49" i="1" s="1"/>
  <c r="DH55" i="1" l="1"/>
  <c r="DH25" i="1"/>
  <c r="DH26" i="1"/>
  <c r="DH27" i="1"/>
  <c r="DH34" i="1"/>
  <c r="DH35" i="1"/>
  <c r="DH36" i="1"/>
  <c r="DH37" i="1"/>
  <c r="DH44" i="1" s="1" a="1"/>
  <c r="DH44" i="1" s="1"/>
  <c r="DH38" i="1"/>
  <c r="DH39" i="1"/>
  <c r="DH40" i="1"/>
  <c r="DH41" i="1"/>
  <c r="DH42" i="1" s="1"/>
  <c r="DH48" i="1"/>
  <c r="DH4" i="1"/>
  <c r="DH5" i="1"/>
  <c r="DH7" i="1"/>
  <c r="DG55" i="1"/>
  <c r="DG34" i="1"/>
  <c r="DG35" i="1"/>
  <c r="DG36" i="1"/>
  <c r="DG37" i="1"/>
  <c r="DG38" i="1"/>
  <c r="DG39" i="1"/>
  <c r="DG40" i="1"/>
  <c r="DG48" i="1"/>
  <c r="DG25" i="1"/>
  <c r="DG26" i="1"/>
  <c r="DG27" i="1" s="1"/>
  <c r="DG4" i="1"/>
  <c r="DG5" i="1"/>
  <c r="DG7" i="1"/>
  <c r="DG6" i="1" l="1"/>
  <c r="DH6" i="1"/>
  <c r="DG41" i="1"/>
  <c r="DG42" i="1" s="1"/>
  <c r="DG44" i="1" a="1"/>
  <c r="DG44" i="1" s="1"/>
  <c r="DH46" i="1"/>
  <c r="DH49" i="1" s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AL48" i="1"/>
  <c r="DF55" i="1"/>
  <c r="DF25" i="1"/>
  <c r="DF26" i="1"/>
  <c r="DF27" i="1" s="1"/>
  <c r="DF34" i="1"/>
  <c r="DF35" i="1"/>
  <c r="DF36" i="1"/>
  <c r="DF37" i="1"/>
  <c r="DF38" i="1"/>
  <c r="DF39" i="1"/>
  <c r="DF40" i="1"/>
  <c r="DF4" i="1"/>
  <c r="DF5" i="1"/>
  <c r="DF7" i="1"/>
  <c r="DG46" i="1" l="1"/>
  <c r="DG49" i="1" s="1"/>
  <c r="DF6" i="1"/>
  <c r="DF41" i="1"/>
  <c r="DF42" i="1" s="1"/>
  <c r="DF44" i="1" a="1"/>
  <c r="DF44" i="1" s="1"/>
  <c r="DF46" i="1" l="1"/>
  <c r="DF49" i="1" s="1"/>
  <c r="DB78" i="1" l="1"/>
  <c r="DE55" i="1"/>
  <c r="DE34" i="1"/>
  <c r="DE35" i="1"/>
  <c r="DE36" i="1"/>
  <c r="DE37" i="1"/>
  <c r="DE38" i="1"/>
  <c r="DE39" i="1"/>
  <c r="DE40" i="1"/>
  <c r="DE25" i="1"/>
  <c r="DE26" i="1"/>
  <c r="DE27" i="1" s="1"/>
  <c r="DE4" i="1"/>
  <c r="DE5" i="1"/>
  <c r="DE7" i="1"/>
  <c r="DE6" i="1" l="1"/>
  <c r="DE41" i="1"/>
  <c r="DE42" i="1" s="1"/>
  <c r="DE44" i="1" a="1"/>
  <c r="DE44" i="1" s="1"/>
  <c r="DE46" i="1"/>
  <c r="DE49" i="1" s="1"/>
  <c r="DB4" i="1"/>
  <c r="DC4" i="1"/>
  <c r="DD4" i="1"/>
  <c r="DB5" i="1"/>
  <c r="DC5" i="1"/>
  <c r="DD5" i="1"/>
  <c r="DB7" i="1"/>
  <c r="DC7" i="1"/>
  <c r="DD7" i="1"/>
  <c r="DD25" i="1"/>
  <c r="DD26" i="1"/>
  <c r="DD27" i="1" s="1"/>
  <c r="DD34" i="1"/>
  <c r="DD35" i="1"/>
  <c r="DD36" i="1"/>
  <c r="DD37" i="1"/>
  <c r="DD38" i="1"/>
  <c r="DD39" i="1"/>
  <c r="DD40" i="1"/>
  <c r="DD55" i="1"/>
  <c r="DB24" i="1"/>
  <c r="DD6" i="1" l="1"/>
  <c r="DC6" i="1"/>
  <c r="DB6" i="1"/>
  <c r="DD44" i="1" a="1"/>
  <c r="DD44" i="1" s="1"/>
  <c r="DD41" i="1"/>
  <c r="DD42" i="1" s="1"/>
  <c r="DD46" i="1" l="1"/>
  <c r="DD49" i="1" s="1"/>
  <c r="DC55" i="1"/>
  <c r="DC34" i="1"/>
  <c r="DC35" i="1"/>
  <c r="DC36" i="1"/>
  <c r="DC37" i="1"/>
  <c r="DC38" i="1"/>
  <c r="DC39" i="1"/>
  <c r="DC40" i="1"/>
  <c r="DC25" i="1"/>
  <c r="DC26" i="1"/>
  <c r="DC27" i="1" s="1"/>
  <c r="DC41" i="1" l="1"/>
  <c r="DC42" i="1" s="1"/>
  <c r="DC44" i="1" a="1"/>
  <c r="DC44" i="1" s="1"/>
  <c r="DC46" i="1" l="1"/>
  <c r="DC49" i="1" s="1"/>
  <c r="CT55" i="1"/>
  <c r="CU55" i="1"/>
  <c r="CV55" i="1"/>
  <c r="CW55" i="1"/>
  <c r="CX55" i="1"/>
  <c r="CY55" i="1"/>
  <c r="CZ55" i="1"/>
  <c r="DA55" i="1"/>
  <c r="DB55" i="1"/>
  <c r="DB34" i="1"/>
  <c r="DB35" i="1"/>
  <c r="DB36" i="1"/>
  <c r="DB37" i="1"/>
  <c r="DB38" i="1"/>
  <c r="DB39" i="1"/>
  <c r="DB40" i="1"/>
  <c r="DB25" i="1"/>
  <c r="DB26" i="1"/>
  <c r="DB27" i="1" s="1"/>
  <c r="DA26" i="1"/>
  <c r="DA27" i="1" s="1"/>
  <c r="DA34" i="1"/>
  <c r="DA35" i="1"/>
  <c r="DA36" i="1"/>
  <c r="DA37" i="1"/>
  <c r="DA38" i="1"/>
  <c r="DA39" i="1"/>
  <c r="DA40" i="1"/>
  <c r="DA25" i="1"/>
  <c r="DA4" i="1"/>
  <c r="DA5" i="1"/>
  <c r="DA7" i="1"/>
  <c r="DA6" i="1" l="1"/>
  <c r="DA44" i="1" a="1"/>
  <c r="DA44" i="1" s="1"/>
  <c r="DB41" i="1"/>
  <c r="DB42" i="1" s="1"/>
  <c r="DB44" i="1" a="1"/>
  <c r="DB44" i="1" s="1"/>
  <c r="DA41" i="1"/>
  <c r="DA42" i="1" s="1"/>
  <c r="DB46" i="1" l="1"/>
  <c r="DB49" i="1" s="1"/>
  <c r="DA46" i="1"/>
  <c r="DA49" i="1" s="1"/>
  <c r="CZ34" i="1"/>
  <c r="CZ35" i="1"/>
  <c r="CZ36" i="1"/>
  <c r="CZ37" i="1"/>
  <c r="CZ38" i="1"/>
  <c r="CZ39" i="1"/>
  <c r="CZ40" i="1"/>
  <c r="CZ25" i="1"/>
  <c r="CZ26" i="1"/>
  <c r="CZ27" i="1" s="1"/>
  <c r="CZ4" i="1"/>
  <c r="CZ5" i="1"/>
  <c r="CZ7" i="1"/>
  <c r="CY4" i="1"/>
  <c r="CZ6" i="1" l="1"/>
  <c r="CZ41" i="1"/>
  <c r="CZ42" i="1" s="1"/>
  <c r="CZ44" i="1" a="1"/>
  <c r="CZ44" i="1" s="1"/>
  <c r="CZ46" i="1" l="1"/>
  <c r="CZ49" i="1" s="1"/>
  <c r="CI38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Y27" i="1" s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34" i="1"/>
  <c r="CY35" i="1"/>
  <c r="CY36" i="1"/>
  <c r="CY37" i="1"/>
  <c r="CY38" i="1"/>
  <c r="CY39" i="1"/>
  <c r="CY40" i="1"/>
  <c r="CY25" i="1"/>
  <c r="CY7" i="1"/>
  <c r="CY41" i="1" l="1"/>
  <c r="CY42" i="1" s="1"/>
  <c r="CY44" i="1" a="1"/>
  <c r="CY44" i="1" s="1"/>
  <c r="CY6" i="1"/>
  <c r="BC43" i="1"/>
  <c r="BD43" i="1"/>
  <c r="BE43" i="1"/>
  <c r="BF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L43" i="1"/>
  <c r="CY46" i="1" l="1"/>
  <c r="CY49" i="1" s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AJ55" i="1"/>
  <c r="DF77" i="1"/>
  <c r="DF76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L47" i="1"/>
  <c r="CX40" i="1"/>
  <c r="CX39" i="1"/>
  <c r="CX38" i="1"/>
  <c r="CX37" i="1"/>
  <c r="CX36" i="1"/>
  <c r="CX35" i="1"/>
  <c r="CX34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AO44" i="1" l="1" a="1"/>
  <c r="AO44" i="1" s="1"/>
  <c r="AO41" i="1"/>
  <c r="CW44" i="1" a="1"/>
  <c r="CW44" i="1" s="1"/>
  <c r="CS41" i="1"/>
  <c r="CS46" i="1" s="1"/>
  <c r="CS49" i="1" s="1"/>
  <c r="CO41" i="1"/>
  <c r="CO42" i="1" s="1"/>
  <c r="CK41" i="1"/>
  <c r="CK42" i="1" s="1"/>
  <c r="CG44" i="1" a="1"/>
  <c r="CG44" i="1" s="1"/>
  <c r="CC41" i="1"/>
  <c r="CC42" i="1" s="1"/>
  <c r="BY41" i="1"/>
  <c r="BY42" i="1" s="1"/>
  <c r="BU41" i="1"/>
  <c r="BU42" i="1" s="1"/>
  <c r="BM41" i="1"/>
  <c r="BI41" i="1"/>
  <c r="BI42" i="1" s="1"/>
  <c r="BE41" i="1"/>
  <c r="BE46" i="1" s="1"/>
  <c r="BE49" i="1" s="1"/>
  <c r="AW41" i="1"/>
  <c r="AW42" i="1" s="1"/>
  <c r="CK44" i="1" a="1"/>
  <c r="CK44" i="1" s="1"/>
  <c r="BL41" i="1"/>
  <c r="BL42" i="1" s="1"/>
  <c r="AV41" i="1"/>
  <c r="AV42" i="1" s="1"/>
  <c r="CN41" i="1"/>
  <c r="CN42" i="1" s="1"/>
  <c r="CJ41" i="1"/>
  <c r="CJ42" i="1" s="1"/>
  <c r="CB41" i="1"/>
  <c r="CB42" i="1" s="1"/>
  <c r="BX41" i="1"/>
  <c r="BX46" i="1" s="1"/>
  <c r="BX49" i="1" s="1"/>
  <c r="BT41" i="1"/>
  <c r="BT46" i="1" s="1"/>
  <c r="BT49" i="1" s="1"/>
  <c r="BH41" i="1"/>
  <c r="BH42" i="1" s="1"/>
  <c r="BD41" i="1"/>
  <c r="BD42" i="1" s="1"/>
  <c r="AR41" i="1"/>
  <c r="AR42" i="1" s="1"/>
  <c r="CX44" i="1" a="1"/>
  <c r="CX44" i="1" s="1"/>
  <c r="BU44" i="1" a="1"/>
  <c r="BU44" i="1" s="1"/>
  <c r="BI44" i="1" a="1"/>
  <c r="BI44" i="1" s="1"/>
  <c r="BZ44" i="1" a="1"/>
  <c r="BZ44" i="1" s="1"/>
  <c r="CV44" i="1" a="1"/>
  <c r="CV44" i="1" s="1"/>
  <c r="CT41" i="1"/>
  <c r="CP41" i="1"/>
  <c r="CL44" i="1" a="1"/>
  <c r="CL44" i="1" s="1"/>
  <c r="CH44" i="1" a="1"/>
  <c r="CH44" i="1" s="1"/>
  <c r="CD41" i="1"/>
  <c r="BZ41" i="1"/>
  <c r="BV44" i="1" a="1"/>
  <c r="BV44" i="1" s="1"/>
  <c r="BR44" i="1" a="1"/>
  <c r="BR44" i="1" s="1"/>
  <c r="BN41" i="1"/>
  <c r="BJ44" i="1" a="1"/>
  <c r="BJ44" i="1" s="1"/>
  <c r="BB44" i="1" a="1"/>
  <c r="BB44" i="1" s="1"/>
  <c r="AT44" i="1" a="1"/>
  <c r="AT44" i="1" s="1"/>
  <c r="AL44" i="1" a="1"/>
  <c r="AL44" i="1" s="1"/>
  <c r="BN44" i="1" a="1"/>
  <c r="BN44" i="1" s="1"/>
  <c r="CR44" i="1" a="1"/>
  <c r="CR44" i="1" s="1"/>
  <c r="CF44" i="1" a="1"/>
  <c r="CF44" i="1" s="1"/>
  <c r="CR41" i="1"/>
  <c r="BM42" i="1"/>
  <c r="BM46" i="1"/>
  <c r="BM49" i="1" s="1"/>
  <c r="AO46" i="1"/>
  <c r="AO49" i="1" s="1"/>
  <c r="AO42" i="1"/>
  <c r="CP44" i="1" a="1"/>
  <c r="CP44" i="1" s="1"/>
  <c r="CN44" i="1" a="1"/>
  <c r="CN44" i="1" s="1"/>
  <c r="CJ44" i="1" a="1"/>
  <c r="CJ44" i="1" s="1"/>
  <c r="CB44" i="1" a="1"/>
  <c r="CB44" i="1" s="1"/>
  <c r="BX44" i="1" a="1"/>
  <c r="BX44" i="1" s="1"/>
  <c r="BT44" i="1" a="1"/>
  <c r="BT44" i="1" s="1"/>
  <c r="BP44" i="1" a="1"/>
  <c r="BP44" i="1" s="1"/>
  <c r="BL44" i="1" a="1"/>
  <c r="BL44" i="1" s="1"/>
  <c r="BH44" i="1" a="1"/>
  <c r="BH44" i="1" s="1"/>
  <c r="BD44" i="1" a="1"/>
  <c r="BD44" i="1" s="1"/>
  <c r="AZ44" i="1" a="1"/>
  <c r="AZ44" i="1" s="1"/>
  <c r="AV44" i="1" a="1"/>
  <c r="AV44" i="1" s="1"/>
  <c r="AR44" i="1" a="1"/>
  <c r="AR44" i="1" s="1"/>
  <c r="AN44" i="1" a="1"/>
  <c r="AN44" i="1" s="1"/>
  <c r="AN41" i="1"/>
  <c r="AL41" i="1"/>
  <c r="CV41" i="1"/>
  <c r="CF41" i="1"/>
  <c r="BP41" i="1"/>
  <c r="AZ41" i="1"/>
  <c r="CU44" i="1" a="1"/>
  <c r="CU44" i="1" s="1"/>
  <c r="CQ44" i="1" a="1"/>
  <c r="CQ44" i="1" s="1"/>
  <c r="CM44" i="1" a="1"/>
  <c r="CM44" i="1" s="1"/>
  <c r="CI44" i="1" a="1"/>
  <c r="CI44" i="1" s="1"/>
  <c r="CE44" i="1" a="1"/>
  <c r="CE44" i="1" s="1"/>
  <c r="CA44" i="1" a="1"/>
  <c r="CA44" i="1" s="1"/>
  <c r="BW44" i="1" a="1"/>
  <c r="BW44" i="1" s="1"/>
  <c r="BS44" i="1" a="1"/>
  <c r="BS44" i="1" s="1"/>
  <c r="BO44" i="1" a="1"/>
  <c r="BO44" i="1" s="1"/>
  <c r="BK44" i="1" a="1"/>
  <c r="BK44" i="1" s="1"/>
  <c r="BG44" i="1" a="1"/>
  <c r="BG44" i="1" s="1"/>
  <c r="BC44" i="1" a="1"/>
  <c r="BC44" i="1" s="1"/>
  <c r="AY44" i="1" a="1"/>
  <c r="AY44" i="1" s="1"/>
  <c r="AU44" i="1" a="1"/>
  <c r="AU44" i="1" s="1"/>
  <c r="AQ44" i="1" a="1"/>
  <c r="AQ44" i="1" s="1"/>
  <c r="AM44" i="1" a="1"/>
  <c r="AM44" i="1" s="1"/>
  <c r="CU41" i="1"/>
  <c r="CQ41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CT44" i="1" a="1"/>
  <c r="CT44" i="1" s="1"/>
  <c r="CO44" i="1" a="1"/>
  <c r="CO44" i="1" s="1"/>
  <c r="CD44" i="1" a="1"/>
  <c r="CD44" i="1" s="1"/>
  <c r="BY44" i="1" a="1"/>
  <c r="BY44" i="1" s="1"/>
  <c r="BM44" i="1" a="1"/>
  <c r="BM44" i="1" s="1"/>
  <c r="AW44" i="1" a="1"/>
  <c r="AW44" i="1" s="1"/>
  <c r="BF44" i="1" a="1"/>
  <c r="BF44" i="1" s="1"/>
  <c r="AX44" i="1" a="1"/>
  <c r="AX44" i="1" s="1"/>
  <c r="AP44" i="1" a="1"/>
  <c r="AP44" i="1" s="1"/>
  <c r="AM41" i="1"/>
  <c r="CL41" i="1"/>
  <c r="CH41" i="1"/>
  <c r="BV41" i="1"/>
  <c r="BR41" i="1"/>
  <c r="BJ41" i="1"/>
  <c r="BF41" i="1"/>
  <c r="BB41" i="1"/>
  <c r="AX41" i="1"/>
  <c r="AT41" i="1"/>
  <c r="AP41" i="1"/>
  <c r="CS44" i="1" a="1"/>
  <c r="CS44" i="1" s="1"/>
  <c r="CC44" i="1" a="1"/>
  <c r="CC44" i="1" s="1"/>
  <c r="BE44" i="1" a="1"/>
  <c r="BE44" i="1" s="1"/>
  <c r="BQ44" i="1" a="1"/>
  <c r="BQ44" i="1" s="1"/>
  <c r="BA44" i="1" a="1"/>
  <c r="BA44" i="1" s="1"/>
  <c r="AS44" i="1" a="1"/>
  <c r="AS44" i="1" s="1"/>
  <c r="CW41" i="1"/>
  <c r="CG41" i="1"/>
  <c r="BQ41" i="1"/>
  <c r="BA41" i="1"/>
  <c r="AS41" i="1"/>
  <c r="CX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5" i="1"/>
  <c r="CX27" i="1"/>
  <c r="CX4" i="1"/>
  <c r="CX6" i="1"/>
  <c r="BY46" i="1" l="1"/>
  <c r="BY49" i="1" s="1"/>
  <c r="BE42" i="1"/>
  <c r="BL46" i="1"/>
  <c r="BL49" i="1" s="1"/>
  <c r="CJ46" i="1"/>
  <c r="CJ49" i="1" s="1"/>
  <c r="BD46" i="1"/>
  <c r="BD49" i="1" s="1"/>
  <c r="BI46" i="1"/>
  <c r="BI49" i="1" s="1"/>
  <c r="CS42" i="1"/>
  <c r="CC46" i="1"/>
  <c r="CC49" i="1" s="1"/>
  <c r="AR46" i="1"/>
  <c r="AR49" i="1" s="1"/>
  <c r="CB46" i="1"/>
  <c r="CB49" i="1" s="1"/>
  <c r="BX42" i="1"/>
  <c r="CK46" i="1"/>
  <c r="CK49" i="1" s="1"/>
  <c r="BH46" i="1"/>
  <c r="BH49" i="1" s="1"/>
  <c r="AV46" i="1"/>
  <c r="AV49" i="1" s="1"/>
  <c r="CN46" i="1"/>
  <c r="CN49" i="1" s="1"/>
  <c r="BT42" i="1"/>
  <c r="AW46" i="1"/>
  <c r="AW49" i="1" s="1"/>
  <c r="BU46" i="1"/>
  <c r="BU49" i="1" s="1"/>
  <c r="CO46" i="1"/>
  <c r="CO49" i="1" s="1"/>
  <c r="CX46" i="1"/>
  <c r="CX49" i="1" s="1"/>
  <c r="CX42" i="1"/>
  <c r="AP46" i="1"/>
  <c r="AP49" i="1" s="1"/>
  <c r="AP42" i="1"/>
  <c r="BF46" i="1"/>
  <c r="BF49" i="1" s="1"/>
  <c r="BF42" i="1"/>
  <c r="CH46" i="1"/>
  <c r="CH49" i="1" s="1"/>
  <c r="CH42" i="1"/>
  <c r="AQ46" i="1"/>
  <c r="AQ49" i="1" s="1"/>
  <c r="AQ42" i="1"/>
  <c r="BP46" i="1"/>
  <c r="BP49" i="1" s="1"/>
  <c r="BP42" i="1"/>
  <c r="AN46" i="1"/>
  <c r="AN49" i="1" s="1"/>
  <c r="AN42" i="1"/>
  <c r="BZ46" i="1"/>
  <c r="BZ49" i="1" s="1"/>
  <c r="BZ42" i="1"/>
  <c r="CP46" i="1"/>
  <c r="CP49" i="1" s="1"/>
  <c r="CP42" i="1"/>
  <c r="AS42" i="1"/>
  <c r="AS46" i="1"/>
  <c r="AS49" i="1" s="1"/>
  <c r="CW46" i="1"/>
  <c r="CW49" i="1" s="1"/>
  <c r="CW42" i="1"/>
  <c r="AT46" i="1"/>
  <c r="AT49" i="1" s="1"/>
  <c r="AT42" i="1"/>
  <c r="BJ46" i="1"/>
  <c r="BJ49" i="1" s="1"/>
  <c r="BJ42" i="1"/>
  <c r="CL46" i="1"/>
  <c r="CL49" i="1" s="1"/>
  <c r="CL42" i="1"/>
  <c r="AU46" i="1"/>
  <c r="AU49" i="1" s="1"/>
  <c r="AU42" i="1"/>
  <c r="BK46" i="1"/>
  <c r="BK49" i="1" s="1"/>
  <c r="BK42" i="1"/>
  <c r="CA46" i="1"/>
  <c r="CA49" i="1" s="1"/>
  <c r="CA42" i="1"/>
  <c r="CQ46" i="1"/>
  <c r="CQ49" i="1" s="1"/>
  <c r="CQ42" i="1"/>
  <c r="CF46" i="1"/>
  <c r="CF49" i="1" s="1"/>
  <c r="CF42" i="1"/>
  <c r="CR46" i="1"/>
  <c r="CR49" i="1" s="1"/>
  <c r="CR42" i="1"/>
  <c r="BN46" i="1"/>
  <c r="BN49" i="1" s="1"/>
  <c r="BN42" i="1"/>
  <c r="CD46" i="1"/>
  <c r="CD49" i="1" s="1"/>
  <c r="CD42" i="1"/>
  <c r="CT46" i="1"/>
  <c r="CT49" i="1" s="1"/>
  <c r="CT42" i="1"/>
  <c r="BG46" i="1"/>
  <c r="BG49" i="1" s="1"/>
  <c r="BG42" i="1"/>
  <c r="CM46" i="1"/>
  <c r="CM49" i="1" s="1"/>
  <c r="CM42" i="1"/>
  <c r="BA46" i="1"/>
  <c r="BA49" i="1" s="1"/>
  <c r="BA42" i="1"/>
  <c r="AX46" i="1"/>
  <c r="AX49" i="1" s="1"/>
  <c r="AX42" i="1"/>
  <c r="BR46" i="1"/>
  <c r="BR49" i="1" s="1"/>
  <c r="BR42" i="1"/>
  <c r="AM46" i="1"/>
  <c r="AM49" i="1" s="1"/>
  <c r="AM42" i="1"/>
  <c r="AY46" i="1"/>
  <c r="AY49" i="1" s="1"/>
  <c r="AY42" i="1"/>
  <c r="BO46" i="1"/>
  <c r="BO49" i="1" s="1"/>
  <c r="BO42" i="1"/>
  <c r="CE46" i="1"/>
  <c r="CE49" i="1" s="1"/>
  <c r="CE42" i="1"/>
  <c r="CU46" i="1"/>
  <c r="CU49" i="1" s="1"/>
  <c r="CU42" i="1"/>
  <c r="CV46" i="1"/>
  <c r="CV49" i="1" s="1"/>
  <c r="CV42" i="1"/>
  <c r="CG46" i="1"/>
  <c r="CG49" i="1" s="1"/>
  <c r="CG42" i="1"/>
  <c r="BW46" i="1"/>
  <c r="BW49" i="1" s="1"/>
  <c r="BW42" i="1"/>
  <c r="BQ46" i="1"/>
  <c r="BQ49" i="1" s="1"/>
  <c r="BQ42" i="1"/>
  <c r="BB46" i="1"/>
  <c r="BB49" i="1" s="1"/>
  <c r="BB42" i="1"/>
  <c r="BV46" i="1"/>
  <c r="BV49" i="1" s="1"/>
  <c r="BV42" i="1"/>
  <c r="BC46" i="1"/>
  <c r="BC49" i="1" s="1"/>
  <c r="BC42" i="1"/>
  <c r="BS46" i="1"/>
  <c r="BS49" i="1" s="1"/>
  <c r="BS42" i="1"/>
  <c r="CI46" i="1"/>
  <c r="CI49" i="1" s="1"/>
  <c r="CI42" i="1"/>
  <c r="AZ46" i="1"/>
  <c r="AZ49" i="1" s="1"/>
  <c r="AZ42" i="1"/>
  <c r="AL46" i="1"/>
  <c r="AL49" i="1" s="1"/>
  <c r="AL42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AW25" i="1"/>
  <c r="AI22" i="1"/>
  <c r="DB77" i="1"/>
  <c r="DB76" i="1"/>
  <c r="DB75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C91" i="1" l="1"/>
  <c r="DA91" i="1"/>
  <c r="DN28" i="1" s="1"/>
  <c r="DA90" i="1"/>
  <c r="DC90" i="1"/>
  <c r="DA92" i="1"/>
  <c r="DN43" i="1" s="1"/>
  <c r="DN47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92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A89" i="1"/>
  <c r="DC89" i="1"/>
  <c r="DA88" i="1" a="1"/>
  <c r="DE84" i="1" l="1"/>
  <c r="DF84" i="1" s="1"/>
  <c r="DE83" i="1"/>
  <c r="DF83" i="1" s="1"/>
  <c r="DX32" i="1"/>
  <c r="DW32" i="1"/>
  <c r="DV32" i="1"/>
  <c r="DU32" i="1"/>
  <c r="DT32" i="1"/>
  <c r="DR32" i="1"/>
  <c r="DS32" i="1"/>
  <c r="DQ32" i="1"/>
  <c r="DP32" i="1"/>
  <c r="DO32" i="1"/>
  <c r="DM32" i="1"/>
  <c r="DL32" i="1"/>
  <c r="DK32" i="1"/>
  <c r="DG32" i="1"/>
  <c r="CQ32" i="1"/>
  <c r="CA32" i="1"/>
  <c r="BK32" i="1"/>
  <c r="DF32" i="1"/>
  <c r="CP32" i="1"/>
  <c r="BZ32" i="1"/>
  <c r="BJ32" i="1"/>
  <c r="DE32" i="1"/>
  <c r="CO32" i="1"/>
  <c r="BY32" i="1"/>
  <c r="BI32" i="1"/>
  <c r="DD32" i="1"/>
  <c r="CN32" i="1"/>
  <c r="BX32" i="1"/>
  <c r="BH32" i="1"/>
  <c r="DC32" i="1"/>
  <c r="CM32" i="1"/>
  <c r="BW32" i="1"/>
  <c r="BG32" i="1"/>
  <c r="DB32" i="1"/>
  <c r="CL32" i="1"/>
  <c r="BV32" i="1"/>
  <c r="BF32" i="1"/>
  <c r="DA32" i="1"/>
  <c r="CK32" i="1"/>
  <c r="BU32" i="1"/>
  <c r="BE32" i="1"/>
  <c r="CZ32" i="1"/>
  <c r="CJ32" i="1"/>
  <c r="BT32" i="1"/>
  <c r="BD32" i="1"/>
  <c r="CY32" i="1"/>
  <c r="CI32" i="1"/>
  <c r="BS32" i="1"/>
  <c r="BC32" i="1"/>
  <c r="CX32" i="1"/>
  <c r="CH32" i="1"/>
  <c r="BR32" i="1"/>
  <c r="BB32" i="1"/>
  <c r="CW32" i="1"/>
  <c r="CG32" i="1"/>
  <c r="BQ32" i="1"/>
  <c r="BA32" i="1"/>
  <c r="CV32" i="1"/>
  <c r="CF32" i="1"/>
  <c r="BP32" i="1"/>
  <c r="AZ32" i="1"/>
  <c r="CU32" i="1"/>
  <c r="CE32" i="1"/>
  <c r="BO32" i="1"/>
  <c r="DJ32" i="1"/>
  <c r="CT32" i="1"/>
  <c r="CD32" i="1"/>
  <c r="BN32" i="1"/>
  <c r="DI32" i="1"/>
  <c r="CS32" i="1"/>
  <c r="CC32" i="1"/>
  <c r="BM32" i="1"/>
  <c r="DH32" i="1"/>
  <c r="CR32" i="1"/>
  <c r="CB32" i="1"/>
  <c r="BL32" i="1"/>
  <c r="DL43" i="1"/>
  <c r="DL47" i="1" s="1"/>
  <c r="DM43" i="1"/>
  <c r="DM47" i="1" s="1"/>
  <c r="DK43" i="1"/>
  <c r="DK47" i="1" s="1"/>
  <c r="GX43" i="1"/>
  <c r="GX47" i="1" s="1"/>
  <c r="HB43" i="1"/>
  <c r="HB47" i="1" s="1"/>
  <c r="HF43" i="1"/>
  <c r="HF47" i="1" s="1"/>
  <c r="HJ43" i="1"/>
  <c r="HJ47" i="1" s="1"/>
  <c r="HN43" i="1"/>
  <c r="HN47" i="1" s="1"/>
  <c r="HR43" i="1"/>
  <c r="HR47" i="1" s="1"/>
  <c r="HV43" i="1"/>
  <c r="HV47" i="1" s="1"/>
  <c r="HZ43" i="1"/>
  <c r="HZ47" i="1" s="1"/>
  <c r="ID43" i="1"/>
  <c r="ID47" i="1" s="1"/>
  <c r="FF43" i="1"/>
  <c r="FF47" i="1" s="1"/>
  <c r="FJ43" i="1"/>
  <c r="FJ47" i="1" s="1"/>
  <c r="FN43" i="1"/>
  <c r="FN47" i="1" s="1"/>
  <c r="FR43" i="1"/>
  <c r="FR47" i="1" s="1"/>
  <c r="FV43" i="1"/>
  <c r="FV47" i="1" s="1"/>
  <c r="FZ43" i="1"/>
  <c r="FZ47" i="1" s="1"/>
  <c r="GD43" i="1"/>
  <c r="GD47" i="1" s="1"/>
  <c r="GH43" i="1"/>
  <c r="GH47" i="1" s="1"/>
  <c r="GL43" i="1"/>
  <c r="GL47" i="1" s="1"/>
  <c r="GP43" i="1"/>
  <c r="GP47" i="1" s="1"/>
  <c r="GT43" i="1"/>
  <c r="GT47" i="1" s="1"/>
  <c r="HA43" i="1"/>
  <c r="HA47" i="1" s="1"/>
  <c r="HI43" i="1"/>
  <c r="HI47" i="1" s="1"/>
  <c r="HQ43" i="1"/>
  <c r="HQ47" i="1" s="1"/>
  <c r="HY43" i="1"/>
  <c r="HY47" i="1" s="1"/>
  <c r="FE43" i="1"/>
  <c r="FE47" i="1" s="1"/>
  <c r="FQ43" i="1"/>
  <c r="FQ47" i="1" s="1"/>
  <c r="GC43" i="1"/>
  <c r="GC47" i="1" s="1"/>
  <c r="GO43" i="1"/>
  <c r="GO47" i="1" s="1"/>
  <c r="GY43" i="1"/>
  <c r="GY47" i="1" s="1"/>
  <c r="HC43" i="1"/>
  <c r="HC47" i="1" s="1"/>
  <c r="HG43" i="1"/>
  <c r="HG47" i="1" s="1"/>
  <c r="HK43" i="1"/>
  <c r="HK47" i="1" s="1"/>
  <c r="HO43" i="1"/>
  <c r="HO47" i="1" s="1"/>
  <c r="HS43" i="1"/>
  <c r="HS47" i="1" s="1"/>
  <c r="HW43" i="1"/>
  <c r="HW47" i="1" s="1"/>
  <c r="IA43" i="1"/>
  <c r="IA47" i="1" s="1"/>
  <c r="FG43" i="1"/>
  <c r="FG47" i="1" s="1"/>
  <c r="FK43" i="1"/>
  <c r="FK47" i="1" s="1"/>
  <c r="FO43" i="1"/>
  <c r="FO47" i="1" s="1"/>
  <c r="FS43" i="1"/>
  <c r="FS47" i="1" s="1"/>
  <c r="FW43" i="1"/>
  <c r="FW47" i="1" s="1"/>
  <c r="GA43" i="1"/>
  <c r="GA47" i="1" s="1"/>
  <c r="GE43" i="1"/>
  <c r="GE47" i="1" s="1"/>
  <c r="GI43" i="1"/>
  <c r="GI47" i="1" s="1"/>
  <c r="GM43" i="1"/>
  <c r="GM47" i="1" s="1"/>
  <c r="GQ43" i="1"/>
  <c r="GQ47" i="1" s="1"/>
  <c r="GU43" i="1"/>
  <c r="GU47" i="1" s="1"/>
  <c r="HE43" i="1"/>
  <c r="HE47" i="1" s="1"/>
  <c r="IC43" i="1"/>
  <c r="IC47" i="1" s="1"/>
  <c r="FI43" i="1"/>
  <c r="FI47" i="1" s="1"/>
  <c r="FY43" i="1"/>
  <c r="FY47" i="1" s="1"/>
  <c r="GK43" i="1"/>
  <c r="GK47" i="1" s="1"/>
  <c r="GZ43" i="1"/>
  <c r="GZ47" i="1" s="1"/>
  <c r="HD43" i="1"/>
  <c r="HD47" i="1" s="1"/>
  <c r="HH43" i="1"/>
  <c r="HH47" i="1" s="1"/>
  <c r="HL43" i="1"/>
  <c r="HL47" i="1" s="1"/>
  <c r="HP43" i="1"/>
  <c r="HP47" i="1" s="1"/>
  <c r="HT43" i="1"/>
  <c r="HT47" i="1" s="1"/>
  <c r="HX43" i="1"/>
  <c r="HX47" i="1" s="1"/>
  <c r="IB43" i="1"/>
  <c r="IB47" i="1" s="1"/>
  <c r="FH43" i="1"/>
  <c r="FH47" i="1" s="1"/>
  <c r="FL43" i="1"/>
  <c r="FL47" i="1" s="1"/>
  <c r="FP43" i="1"/>
  <c r="FP47" i="1" s="1"/>
  <c r="FT43" i="1"/>
  <c r="FT47" i="1" s="1"/>
  <c r="FX43" i="1"/>
  <c r="FX47" i="1" s="1"/>
  <c r="GB43" i="1"/>
  <c r="GB47" i="1" s="1"/>
  <c r="GF43" i="1"/>
  <c r="GF47" i="1" s="1"/>
  <c r="GJ43" i="1"/>
  <c r="GJ47" i="1" s="1"/>
  <c r="GN43" i="1"/>
  <c r="GN47" i="1" s="1"/>
  <c r="GR43" i="1"/>
  <c r="GR47" i="1" s="1"/>
  <c r="GV43" i="1"/>
  <c r="GV47" i="1" s="1"/>
  <c r="GW43" i="1"/>
  <c r="GW47" i="1" s="1"/>
  <c r="HM43" i="1"/>
  <c r="HM47" i="1" s="1"/>
  <c r="HU43" i="1"/>
  <c r="HU47" i="1" s="1"/>
  <c r="FM43" i="1"/>
  <c r="FM47" i="1" s="1"/>
  <c r="FU43" i="1"/>
  <c r="FU47" i="1" s="1"/>
  <c r="GG43" i="1"/>
  <c r="GG47" i="1" s="1"/>
  <c r="GS43" i="1"/>
  <c r="GS47" i="1" s="1"/>
  <c r="DJ43" i="1"/>
  <c r="DJ47" i="1" s="1"/>
  <c r="EK43" i="1"/>
  <c r="EK47" i="1" s="1"/>
  <c r="EO43" i="1"/>
  <c r="EO47" i="1" s="1"/>
  <c r="ES43" i="1"/>
  <c r="ES47" i="1" s="1"/>
  <c r="EW43" i="1"/>
  <c r="EW47" i="1" s="1"/>
  <c r="FA43" i="1"/>
  <c r="FA47" i="1" s="1"/>
  <c r="EI43" i="1"/>
  <c r="EI47" i="1" s="1"/>
  <c r="EQ43" i="1"/>
  <c r="EQ47" i="1" s="1"/>
  <c r="EY43" i="1"/>
  <c r="EY47" i="1" s="1"/>
  <c r="EJ43" i="1"/>
  <c r="EJ47" i="1" s="1"/>
  <c r="EV43" i="1"/>
  <c r="EV47" i="1" s="1"/>
  <c r="EZ43" i="1"/>
  <c r="EZ47" i="1" s="1"/>
  <c r="EH43" i="1"/>
  <c r="EH47" i="1" s="1"/>
  <c r="EL43" i="1"/>
  <c r="EL47" i="1" s="1"/>
  <c r="EP43" i="1"/>
  <c r="EP47" i="1" s="1"/>
  <c r="ET43" i="1"/>
  <c r="ET47" i="1" s="1"/>
  <c r="EX43" i="1"/>
  <c r="EX47" i="1" s="1"/>
  <c r="FB43" i="1"/>
  <c r="FB47" i="1" s="1"/>
  <c r="EM43" i="1"/>
  <c r="EM47" i="1" s="1"/>
  <c r="EU43" i="1"/>
  <c r="EU47" i="1" s="1"/>
  <c r="FC43" i="1"/>
  <c r="FC47" i="1" s="1"/>
  <c r="ER43" i="1"/>
  <c r="ER47" i="1" s="1"/>
  <c r="EN43" i="1"/>
  <c r="EN47" i="1" s="1"/>
  <c r="FD43" i="1"/>
  <c r="FD47" i="1" s="1"/>
  <c r="DI43" i="1"/>
  <c r="DI47" i="1" s="1"/>
  <c r="DG43" i="1"/>
  <c r="DG47" i="1" s="1"/>
  <c r="DH43" i="1"/>
  <c r="DH47" i="1" s="1"/>
  <c r="DF43" i="1"/>
  <c r="DF47" i="1" s="1"/>
  <c r="DE43" i="1"/>
  <c r="DE47" i="1" s="1"/>
  <c r="DD43" i="1"/>
  <c r="DD47" i="1" s="1"/>
  <c r="DC43" i="1"/>
  <c r="DC47" i="1" s="1"/>
  <c r="DC87" i="1"/>
  <c r="DB43" i="1"/>
  <c r="DB47" i="1" s="1"/>
  <c r="DA43" i="1"/>
  <c r="DA47" i="1" s="1"/>
  <c r="CZ43" i="1"/>
  <c r="CZ47" i="1" s="1"/>
  <c r="DA87" i="1"/>
  <c r="DL15" i="1" s="1"/>
  <c r="DW31" i="1" s="1"/>
  <c r="CY43" i="1"/>
  <c r="CY47" i="1" s="1"/>
  <c r="BQ43" i="1"/>
  <c r="BQ47" i="1" s="1"/>
  <c r="CE43" i="1"/>
  <c r="CE47" i="1" s="1"/>
  <c r="CT43" i="1"/>
  <c r="CT47" i="1" s="1"/>
  <c r="BS43" i="1"/>
  <c r="BS47" i="1" s="1"/>
  <c r="BZ43" i="1"/>
  <c r="BZ47" i="1" s="1"/>
  <c r="CC43" i="1"/>
  <c r="CC47" i="1" s="1"/>
  <c r="CH43" i="1"/>
  <c r="CH47" i="1" s="1"/>
  <c r="CB43" i="1"/>
  <c r="CB47" i="1" s="1"/>
  <c r="CO43" i="1"/>
  <c r="CO47" i="1" s="1"/>
  <c r="BR43" i="1"/>
  <c r="BR47" i="1" s="1"/>
  <c r="BG43" i="1"/>
  <c r="BG47" i="1" s="1"/>
  <c r="DV43" i="1"/>
  <c r="DV47" i="1" s="1"/>
  <c r="EC43" i="1"/>
  <c r="EC47" i="1" s="1"/>
  <c r="DX43" i="1"/>
  <c r="DX47" i="1" s="1"/>
  <c r="DS43" i="1"/>
  <c r="DS47" i="1" s="1"/>
  <c r="CF43" i="1"/>
  <c r="CF47" i="1" s="1"/>
  <c r="BT43" i="1"/>
  <c r="BT47" i="1" s="1"/>
  <c r="CG43" i="1"/>
  <c r="CG47" i="1" s="1"/>
  <c r="CU43" i="1"/>
  <c r="CU47" i="1" s="1"/>
  <c r="BH43" i="1"/>
  <c r="BH47" i="1" s="1"/>
  <c r="BU43" i="1"/>
  <c r="BU47" i="1" s="1"/>
  <c r="CI43" i="1"/>
  <c r="CI47" i="1" s="1"/>
  <c r="BN43" i="1"/>
  <c r="BN47" i="1" s="1"/>
  <c r="CS43" i="1"/>
  <c r="CS47" i="1" s="1"/>
  <c r="CL43" i="1"/>
  <c r="CL47" i="1" s="1"/>
  <c r="CR43" i="1"/>
  <c r="CR47" i="1" s="1"/>
  <c r="BV43" i="1"/>
  <c r="BV47" i="1" s="1"/>
  <c r="DR43" i="1"/>
  <c r="DR47" i="1" s="1"/>
  <c r="DZ43" i="1"/>
  <c r="DZ47" i="1" s="1"/>
  <c r="DY43" i="1"/>
  <c r="DY47" i="1" s="1"/>
  <c r="DT43" i="1"/>
  <c r="DT47" i="1" s="1"/>
  <c r="EE43" i="1"/>
  <c r="EE47" i="1" s="1"/>
  <c r="DO43" i="1"/>
  <c r="DO47" i="1" s="1"/>
  <c r="BM43" i="1"/>
  <c r="BM47" i="1" s="1"/>
  <c r="CJ43" i="1"/>
  <c r="CJ47" i="1" s="1"/>
  <c r="CW43" i="1"/>
  <c r="CW47" i="1" s="1"/>
  <c r="CX43" i="1"/>
  <c r="CX47" i="1" s="1"/>
  <c r="BX43" i="1"/>
  <c r="BX47" i="1" s="1"/>
  <c r="CK43" i="1"/>
  <c r="CK47" i="1" s="1"/>
  <c r="BP43" i="1"/>
  <c r="BP47" i="1" s="1"/>
  <c r="CA43" i="1"/>
  <c r="CA47" i="1" s="1"/>
  <c r="CD43" i="1"/>
  <c r="CD47" i="1" s="1"/>
  <c r="BI43" i="1"/>
  <c r="BI47" i="1" s="1"/>
  <c r="BW43" i="1"/>
  <c r="BW47" i="1" s="1"/>
  <c r="CP43" i="1"/>
  <c r="CP47" i="1" s="1"/>
  <c r="ED43" i="1"/>
  <c r="ED47" i="1" s="1"/>
  <c r="DU43" i="1"/>
  <c r="DU47" i="1" s="1"/>
  <c r="EF43" i="1"/>
  <c r="EF47" i="1" s="1"/>
  <c r="DP43" i="1"/>
  <c r="DP47" i="1" s="1"/>
  <c r="EA43" i="1"/>
  <c r="EA47" i="1" s="1"/>
  <c r="BK43" i="1"/>
  <c r="BK47" i="1" s="1"/>
  <c r="BO43" i="1"/>
  <c r="BO47" i="1" s="1"/>
  <c r="BJ43" i="1"/>
  <c r="BJ47" i="1" s="1"/>
  <c r="CN43" i="1"/>
  <c r="CN47" i="1" s="1"/>
  <c r="CV43" i="1"/>
  <c r="CV47" i="1" s="1"/>
  <c r="CQ43" i="1"/>
  <c r="CQ47" i="1" s="1"/>
  <c r="BL43" i="1"/>
  <c r="BL47" i="1" s="1"/>
  <c r="BY43" i="1"/>
  <c r="BY47" i="1" s="1"/>
  <c r="CM43" i="1"/>
  <c r="CM47" i="1" s="1"/>
  <c r="EG43" i="1"/>
  <c r="EG47" i="1" s="1"/>
  <c r="DQ43" i="1"/>
  <c r="DQ47" i="1" s="1"/>
  <c r="EB43" i="1"/>
  <c r="EB47" i="1" s="1"/>
  <c r="DW43" i="1"/>
  <c r="DW47" i="1" s="1"/>
  <c r="DA88" i="1"/>
  <c r="DC88" i="1"/>
  <c r="DB88" i="1"/>
  <c r="DK15" i="1" l="1"/>
  <c r="DV31" i="1" s="1"/>
  <c r="GW15" i="1"/>
  <c r="HH31" i="1" s="1"/>
  <c r="HA15" i="1"/>
  <c r="HL31" i="1" s="1"/>
  <c r="HE15" i="1"/>
  <c r="HP31" i="1" s="1"/>
  <c r="HI15" i="1"/>
  <c r="HT31" i="1" s="1"/>
  <c r="HM15" i="1"/>
  <c r="HX31" i="1" s="1"/>
  <c r="HQ15" i="1"/>
  <c r="IB31" i="1" s="1"/>
  <c r="HU15" i="1"/>
  <c r="HY15" i="1"/>
  <c r="IC15" i="1"/>
  <c r="FE15" i="1"/>
  <c r="FP31" i="1" s="1"/>
  <c r="FI15" i="1"/>
  <c r="FT31" i="1" s="1"/>
  <c r="FM15" i="1"/>
  <c r="FX31" i="1" s="1"/>
  <c r="FQ15" i="1"/>
  <c r="GB31" i="1" s="1"/>
  <c r="FU15" i="1"/>
  <c r="GF31" i="1" s="1"/>
  <c r="FY15" i="1"/>
  <c r="GJ31" i="1" s="1"/>
  <c r="GC15" i="1"/>
  <c r="GN31" i="1" s="1"/>
  <c r="GG15" i="1"/>
  <c r="GR31" i="1" s="1"/>
  <c r="GK15" i="1"/>
  <c r="GV31" i="1" s="1"/>
  <c r="GO15" i="1"/>
  <c r="GZ31" i="1" s="1"/>
  <c r="GS15" i="1"/>
  <c r="HD31" i="1" s="1"/>
  <c r="HB15" i="1"/>
  <c r="HM31" i="1" s="1"/>
  <c r="HF15" i="1"/>
  <c r="HQ31" i="1" s="1"/>
  <c r="HJ15" i="1"/>
  <c r="HU31" i="1" s="1"/>
  <c r="HN15" i="1"/>
  <c r="HY31" i="1" s="1"/>
  <c r="HR15" i="1"/>
  <c r="IC31" i="1" s="1"/>
  <c r="HV15" i="1"/>
  <c r="HZ15" i="1"/>
  <c r="ID15" i="1"/>
  <c r="GX15" i="1"/>
  <c r="HI31" i="1" s="1"/>
  <c r="GY15" i="1"/>
  <c r="HJ31" i="1" s="1"/>
  <c r="HC15" i="1"/>
  <c r="HN31" i="1" s="1"/>
  <c r="HG15" i="1"/>
  <c r="HR31" i="1" s="1"/>
  <c r="HK15" i="1"/>
  <c r="HV31" i="1" s="1"/>
  <c r="HO15" i="1"/>
  <c r="HZ31" i="1" s="1"/>
  <c r="HS15" i="1"/>
  <c r="ID31" i="1" s="1"/>
  <c r="HW15" i="1"/>
  <c r="IA15" i="1"/>
  <c r="FG15" i="1"/>
  <c r="FR31" i="1" s="1"/>
  <c r="FK15" i="1"/>
  <c r="FV31" i="1" s="1"/>
  <c r="FO15" i="1"/>
  <c r="FZ31" i="1" s="1"/>
  <c r="FS15" i="1"/>
  <c r="GD31" i="1" s="1"/>
  <c r="FW15" i="1"/>
  <c r="GH31" i="1" s="1"/>
  <c r="GA15" i="1"/>
  <c r="GL31" i="1" s="1"/>
  <c r="GE15" i="1"/>
  <c r="GP31" i="1" s="1"/>
  <c r="GI15" i="1"/>
  <c r="GT31" i="1" s="1"/>
  <c r="GM15" i="1"/>
  <c r="GX31" i="1" s="1"/>
  <c r="GQ15" i="1"/>
  <c r="HB31" i="1" s="1"/>
  <c r="GU15" i="1"/>
  <c r="HF31" i="1" s="1"/>
  <c r="GZ15" i="1"/>
  <c r="HK31" i="1" s="1"/>
  <c r="HD15" i="1"/>
  <c r="HO31" i="1" s="1"/>
  <c r="HH15" i="1"/>
  <c r="HS31" i="1" s="1"/>
  <c r="HL15" i="1"/>
  <c r="HW31" i="1" s="1"/>
  <c r="HP15" i="1"/>
  <c r="IA31" i="1" s="1"/>
  <c r="HT15" i="1"/>
  <c r="HX15" i="1"/>
  <c r="IB15" i="1"/>
  <c r="FL15" i="1"/>
  <c r="FW31" i="1" s="1"/>
  <c r="FT15" i="1"/>
  <c r="GE31" i="1" s="1"/>
  <c r="GB15" i="1"/>
  <c r="GM31" i="1" s="1"/>
  <c r="GJ15" i="1"/>
  <c r="GU31" i="1" s="1"/>
  <c r="GR15" i="1"/>
  <c r="HC31" i="1" s="1"/>
  <c r="FH15" i="1"/>
  <c r="FS31" i="1" s="1"/>
  <c r="FX15" i="1"/>
  <c r="GI31" i="1" s="1"/>
  <c r="GN15" i="1"/>
  <c r="GY31" i="1" s="1"/>
  <c r="FJ15" i="1"/>
  <c r="FU31" i="1" s="1"/>
  <c r="FZ15" i="1"/>
  <c r="GK31" i="1" s="1"/>
  <c r="GP15" i="1"/>
  <c r="HA31" i="1" s="1"/>
  <c r="FF15" i="1"/>
  <c r="FQ31" i="1" s="1"/>
  <c r="FN15" i="1"/>
  <c r="FY31" i="1" s="1"/>
  <c r="FV15" i="1"/>
  <c r="GG31" i="1" s="1"/>
  <c r="GD15" i="1"/>
  <c r="GO31" i="1" s="1"/>
  <c r="GL15" i="1"/>
  <c r="GW31" i="1" s="1"/>
  <c r="GT15" i="1"/>
  <c r="HE31" i="1" s="1"/>
  <c r="FP15" i="1"/>
  <c r="GA31" i="1" s="1"/>
  <c r="GF15" i="1"/>
  <c r="GQ31" i="1" s="1"/>
  <c r="GV15" i="1"/>
  <c r="HG31" i="1" s="1"/>
  <c r="FR15" i="1"/>
  <c r="GC31" i="1" s="1"/>
  <c r="GH15" i="1"/>
  <c r="GS31" i="1" s="1"/>
  <c r="EI15" i="1"/>
  <c r="ET31" i="1" s="1"/>
  <c r="EJ15" i="1"/>
  <c r="EU31" i="1" s="1"/>
  <c r="EK15" i="1"/>
  <c r="EV31" i="1" s="1"/>
  <c r="EO15" i="1"/>
  <c r="EZ31" i="1" s="1"/>
  <c r="ES15" i="1"/>
  <c r="FD31" i="1" s="1"/>
  <c r="EW15" i="1"/>
  <c r="FH31" i="1" s="1"/>
  <c r="FA15" i="1"/>
  <c r="FL31" i="1" s="1"/>
  <c r="EL15" i="1"/>
  <c r="EW31" i="1" s="1"/>
  <c r="EP15" i="1"/>
  <c r="FA31" i="1" s="1"/>
  <c r="ET15" i="1"/>
  <c r="FE31" i="1" s="1"/>
  <c r="EX15" i="1"/>
  <c r="FI31" i="1" s="1"/>
  <c r="FB15" i="1"/>
  <c r="FM31" i="1" s="1"/>
  <c r="EM15" i="1"/>
  <c r="EX31" i="1" s="1"/>
  <c r="EQ15" i="1"/>
  <c r="FB31" i="1" s="1"/>
  <c r="EU15" i="1"/>
  <c r="FF31" i="1" s="1"/>
  <c r="EY15" i="1"/>
  <c r="FJ31" i="1" s="1"/>
  <c r="FC15" i="1"/>
  <c r="FN31" i="1" s="1"/>
  <c r="EN15" i="1"/>
  <c r="EY31" i="1" s="1"/>
  <c r="ER15" i="1"/>
  <c r="FC31" i="1" s="1"/>
  <c r="EV15" i="1"/>
  <c r="FG31" i="1" s="1"/>
  <c r="EZ15" i="1"/>
  <c r="FK31" i="1" s="1"/>
  <c r="FD15" i="1"/>
  <c r="FO31" i="1" s="1"/>
  <c r="EH15" i="1"/>
  <c r="ES31" i="1" s="1"/>
  <c r="DE15" i="1"/>
  <c r="DP31" i="1" s="1"/>
  <c r="DH15" i="1"/>
  <c r="DS31" i="1" s="1"/>
  <c r="CJ15" i="1"/>
  <c r="CU31" i="1" s="1"/>
  <c r="DC15" i="1"/>
  <c r="DN31" i="1" s="1"/>
  <c r="DD15" i="1"/>
  <c r="DO31" i="1" s="1"/>
  <c r="DB15" i="1"/>
  <c r="DM31" i="1" s="1"/>
  <c r="CE15" i="1"/>
  <c r="CP31" i="1" s="1"/>
  <c r="CL15" i="1"/>
  <c r="CW31" i="1" s="1"/>
  <c r="EF15" i="1"/>
  <c r="EQ31" i="1" s="1"/>
  <c r="EE15" i="1"/>
  <c r="EP31" i="1" s="1"/>
  <c r="BW15" i="1"/>
  <c r="CH31" i="1" s="1"/>
  <c r="BY15" i="1"/>
  <c r="CJ31" i="1" s="1"/>
  <c r="DT15" i="1"/>
  <c r="EE31" i="1" s="1"/>
  <c r="EA15" i="1"/>
  <c r="EL31" i="1" s="1"/>
  <c r="CU15" i="1"/>
  <c r="DF31" i="1" s="1"/>
  <c r="DR15" i="1"/>
  <c r="EC31" i="1" s="1"/>
  <c r="DU15" i="1"/>
  <c r="EF31" i="1" s="1"/>
  <c r="CN15" i="1"/>
  <c r="CY31" i="1" s="1"/>
  <c r="DS15" i="1"/>
  <c r="ED31" i="1" s="1"/>
  <c r="CI15" i="1"/>
  <c r="CT31" i="1" s="1"/>
  <c r="CX15" i="1"/>
  <c r="DI31" i="1" s="1"/>
  <c r="DQ15" i="1"/>
  <c r="EB31" i="1" s="1"/>
  <c r="BU15" i="1"/>
  <c r="CF31" i="1" s="1"/>
  <c r="DO15" i="1"/>
  <c r="DZ31" i="1" s="1"/>
  <c r="CM15" i="1"/>
  <c r="CX31" i="1" s="1"/>
  <c r="ED15" i="1"/>
  <c r="EO31" i="1" s="1"/>
  <c r="BV15" i="1"/>
  <c r="CG31" i="1" s="1"/>
  <c r="CO15" i="1"/>
  <c r="CZ31" i="1" s="1"/>
  <c r="CK15" i="1"/>
  <c r="CV31" i="1" s="1"/>
  <c r="CZ15" i="1"/>
  <c r="DK31" i="1" s="1"/>
  <c r="BX15" i="1"/>
  <c r="CI31" i="1" s="1"/>
  <c r="DW15" i="1"/>
  <c r="EH31" i="1" s="1"/>
  <c r="DG15" i="1"/>
  <c r="DR31" i="1" s="1"/>
  <c r="CQ15" i="1"/>
  <c r="DB31" i="1" s="1"/>
  <c r="CA15" i="1"/>
  <c r="CL31" i="1" s="1"/>
  <c r="DN15" i="1"/>
  <c r="DY31" i="1" s="1"/>
  <c r="CH15" i="1"/>
  <c r="CS31" i="1" s="1"/>
  <c r="EG15" i="1"/>
  <c r="ER31" i="1" s="1"/>
  <c r="DP15" i="1"/>
  <c r="EA31" i="1" s="1"/>
  <c r="CY15" i="1"/>
  <c r="DJ31" i="1" s="1"/>
  <c r="DA15" i="1"/>
  <c r="DL31" i="1" s="1"/>
  <c r="DZ15" i="1"/>
  <c r="EK31" i="1" s="1"/>
  <c r="DJ15" i="1"/>
  <c r="DU31" i="1" s="1"/>
  <c r="CT15" i="1"/>
  <c r="DE31" i="1" s="1"/>
  <c r="CD15" i="1"/>
  <c r="CO31" i="1" s="1"/>
  <c r="CG15" i="1"/>
  <c r="CR31" i="1" s="1"/>
  <c r="EC15" i="1"/>
  <c r="EN31" i="1" s="1"/>
  <c r="DM15" i="1"/>
  <c r="DX31" i="1" s="1"/>
  <c r="CW15" i="1"/>
  <c r="DH31" i="1" s="1"/>
  <c r="EB15" i="1"/>
  <c r="EM31" i="1" s="1"/>
  <c r="CV15" i="1"/>
  <c r="DG31" i="1" s="1"/>
  <c r="CF15" i="1"/>
  <c r="CQ31" i="1" s="1"/>
  <c r="DV15" i="1"/>
  <c r="EG31" i="1" s="1"/>
  <c r="DF15" i="1"/>
  <c r="DQ31" i="1" s="1"/>
  <c r="CP15" i="1"/>
  <c r="DA31" i="1" s="1"/>
  <c r="BZ15" i="1"/>
  <c r="CK31" i="1" s="1"/>
  <c r="CC15" i="1"/>
  <c r="CN31" i="1" s="1"/>
  <c r="DY15" i="1"/>
  <c r="EJ31" i="1" s="1"/>
  <c r="DI15" i="1"/>
  <c r="DT31" i="1" s="1"/>
  <c r="CS15" i="1"/>
  <c r="DD31" i="1" s="1"/>
  <c r="DX15" i="1"/>
  <c r="EI31" i="1" s="1"/>
  <c r="CR15" i="1"/>
  <c r="DC31" i="1" s="1"/>
  <c r="CB15" i="1"/>
  <c r="CM31" i="1" s="1"/>
  <c r="DA86" i="1" l="1" a="1"/>
  <c r="DC86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DA86" i="1"/>
  <c r="DB86" i="1"/>
  <c r="AN15" i="1" l="1"/>
  <c r="AV15" i="1"/>
  <c r="BG31" i="1" s="1"/>
  <c r="BE15" i="1"/>
  <c r="BP31" i="1" s="1"/>
  <c r="AT15" i="1"/>
  <c r="BE31" i="1" s="1"/>
  <c r="AS15" i="1"/>
  <c r="BD31" i="1" s="1"/>
  <c r="AQ15" i="1"/>
  <c r="BB31" i="1" s="1"/>
  <c r="AU15" i="1"/>
  <c r="BF31" i="1" s="1"/>
  <c r="AL15" i="1"/>
  <c r="BC15" i="1"/>
  <c r="BN31" i="1" s="1"/>
  <c r="AI15" i="1"/>
  <c r="AP15" i="1"/>
  <c r="BA31" i="1" s="1"/>
  <c r="AY15" i="1"/>
  <c r="BJ31" i="1" s="1"/>
  <c r="BS15" i="1"/>
  <c r="CD31" i="1" s="1"/>
  <c r="BH15" i="1"/>
  <c r="BS31" i="1" s="1"/>
  <c r="AW15" i="1"/>
  <c r="BH31" i="1" s="1"/>
  <c r="BQ15" i="1"/>
  <c r="CB31" i="1" s="1"/>
  <c r="AJ15" i="1"/>
  <c r="BP15" i="1"/>
  <c r="CA31" i="1" s="1"/>
  <c r="BN15" i="1"/>
  <c r="BY31" i="1" s="1"/>
  <c r="BB15" i="1"/>
  <c r="BM31" i="1" s="1"/>
  <c r="AZ15" i="1"/>
  <c r="BK31" i="1" s="1"/>
  <c r="BF15" i="1"/>
  <c r="BQ31" i="1" s="1"/>
  <c r="AM15" i="1"/>
  <c r="BT15" i="1"/>
  <c r="CE31" i="1" s="1"/>
  <c r="BD15" i="1"/>
  <c r="BO31" i="1" s="1"/>
  <c r="BR15" i="1"/>
  <c r="CC31" i="1" s="1"/>
  <c r="BJ15" i="1"/>
  <c r="BU31" i="1" s="1"/>
  <c r="BO15" i="1"/>
  <c r="BZ31" i="1" s="1"/>
  <c r="AR15" i="1"/>
  <c r="BC31" i="1" s="1"/>
  <c r="BI15" i="1"/>
  <c r="BT31" i="1" s="1"/>
  <c r="BG15" i="1"/>
  <c r="BR31" i="1" s="1"/>
  <c r="AK15" i="1"/>
  <c r="AO15" i="1"/>
  <c r="AZ31" i="1" s="1"/>
  <c r="BM15" i="1"/>
  <c r="BX31" i="1" s="1"/>
  <c r="BK15" i="1"/>
  <c r="BV31" i="1" s="1"/>
  <c r="BL15" i="1"/>
  <c r="BW31" i="1" s="1"/>
  <c r="AX15" i="1"/>
  <c r="BI31" i="1" s="1"/>
  <c r="BA15" i="1"/>
  <c r="BL31" i="1" s="1"/>
  <c r="AI52" i="1" l="1"/>
  <c r="AI53" i="1" s="1"/>
  <c r="AI9" i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AJ52" i="1" l="1"/>
  <c r="AI10" i="1"/>
  <c r="AI11" i="1" s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BH18" i="1"/>
  <c r="BI18" i="1" s="1"/>
  <c r="BJ18" i="1" s="1"/>
  <c r="BK18" i="1" s="1"/>
  <c r="BL18" i="1" s="1"/>
  <c r="BM18" i="1" s="1"/>
  <c r="BN18" i="1" s="1"/>
  <c r="BO18" i="1" s="1"/>
  <c r="BP18" i="1" s="1"/>
  <c r="AJ9" i="1"/>
  <c r="DK17" i="1" l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EE17" i="1" s="1"/>
  <c r="EF17" i="1" s="1"/>
  <c r="EG17" i="1" s="1"/>
  <c r="EH17" i="1" s="1"/>
  <c r="EI17" i="1" s="1"/>
  <c r="EJ17" i="1" s="1"/>
  <c r="EK17" i="1" s="1"/>
  <c r="EL17" i="1" s="1"/>
  <c r="EM17" i="1" s="1"/>
  <c r="EN17" i="1" s="1"/>
  <c r="EO17" i="1" s="1"/>
  <c r="EP17" i="1" s="1"/>
  <c r="EQ17" i="1" s="1"/>
  <c r="ER17" i="1" s="1"/>
  <c r="ES17" i="1" s="1"/>
  <c r="ET17" i="1" s="1"/>
  <c r="EU17" i="1" s="1"/>
  <c r="EV17" i="1" s="1"/>
  <c r="EW17" i="1" s="1"/>
  <c r="EX17" i="1" s="1"/>
  <c r="EY17" i="1" s="1"/>
  <c r="EZ17" i="1" s="1"/>
  <c r="FA17" i="1" s="1"/>
  <c r="FB17" i="1" s="1"/>
  <c r="FC17" i="1" s="1"/>
  <c r="FD17" i="1" s="1"/>
  <c r="FE17" i="1" s="1"/>
  <c r="FF17" i="1" s="1"/>
  <c r="FG17" i="1" s="1"/>
  <c r="FH17" i="1" s="1"/>
  <c r="FI17" i="1" s="1"/>
  <c r="FJ17" i="1" s="1"/>
  <c r="FK17" i="1" s="1"/>
  <c r="FL17" i="1" s="1"/>
  <c r="FM17" i="1" s="1"/>
  <c r="FN17" i="1" s="1"/>
  <c r="FO17" i="1" s="1"/>
  <c r="FP17" i="1" s="1"/>
  <c r="FQ17" i="1" s="1"/>
  <c r="FR17" i="1" s="1"/>
  <c r="FS17" i="1" s="1"/>
  <c r="FT17" i="1" s="1"/>
  <c r="FU17" i="1" s="1"/>
  <c r="FV17" i="1" s="1"/>
  <c r="FW17" i="1" s="1"/>
  <c r="FX17" i="1" s="1"/>
  <c r="FY17" i="1" s="1"/>
  <c r="FZ17" i="1" s="1"/>
  <c r="GA17" i="1" s="1"/>
  <c r="GB17" i="1" s="1"/>
  <c r="GC17" i="1" s="1"/>
  <c r="GD17" i="1" s="1"/>
  <c r="GE17" i="1" s="1"/>
  <c r="GF17" i="1" s="1"/>
  <c r="GG17" i="1" s="1"/>
  <c r="GH17" i="1" s="1"/>
  <c r="GI17" i="1" s="1"/>
  <c r="GJ17" i="1" s="1"/>
  <c r="GK17" i="1" s="1"/>
  <c r="GL17" i="1" s="1"/>
  <c r="GM17" i="1" s="1"/>
  <c r="GN17" i="1" s="1"/>
  <c r="GO17" i="1" s="1"/>
  <c r="GP17" i="1" s="1"/>
  <c r="GQ17" i="1" s="1"/>
  <c r="GR17" i="1" s="1"/>
  <c r="GS17" i="1" s="1"/>
  <c r="GT17" i="1" s="1"/>
  <c r="GU17" i="1" s="1"/>
  <c r="GV17" i="1" s="1"/>
  <c r="GW17" i="1" s="1"/>
  <c r="GX17" i="1" s="1"/>
  <c r="GY17" i="1" s="1"/>
  <c r="GZ17" i="1" s="1"/>
  <c r="HA17" i="1" s="1"/>
  <c r="HB17" i="1" s="1"/>
  <c r="HC17" i="1" s="1"/>
  <c r="HD17" i="1" s="1"/>
  <c r="HE17" i="1" s="1"/>
  <c r="HF17" i="1" s="1"/>
  <c r="HG17" i="1" s="1"/>
  <c r="HH17" i="1" s="1"/>
  <c r="HI17" i="1" s="1"/>
  <c r="HJ17" i="1" s="1"/>
  <c r="HK17" i="1" s="1"/>
  <c r="HL17" i="1" s="1"/>
  <c r="HM17" i="1" s="1"/>
  <c r="HN17" i="1" s="1"/>
  <c r="HO17" i="1" s="1"/>
  <c r="HP17" i="1" s="1"/>
  <c r="HQ17" i="1" s="1"/>
  <c r="HR17" i="1" s="1"/>
  <c r="HS17" i="1" s="1"/>
  <c r="HT17" i="1" s="1"/>
  <c r="HU17" i="1" s="1"/>
  <c r="HV17" i="1" s="1"/>
  <c r="HW17" i="1" s="1"/>
  <c r="HX17" i="1" s="1"/>
  <c r="HY17" i="1" s="1"/>
  <c r="HZ17" i="1" s="1"/>
  <c r="IA17" i="1" s="1"/>
  <c r="IB17" i="1" s="1"/>
  <c r="IC17" i="1" s="1"/>
  <c r="ID17" i="1" s="1"/>
  <c r="AJ53" i="1"/>
  <c r="AK52" i="1"/>
  <c r="AJ54" i="1"/>
  <c r="AJ22" i="1"/>
  <c r="AJ10" i="1"/>
  <c r="AJ11" i="1" s="1"/>
  <c r="AK9" i="1"/>
  <c r="BQ18" i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BP19" i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8" i="1" l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EH18" i="1" s="1"/>
  <c r="EI18" i="1" s="1"/>
  <c r="EJ18" i="1" s="1"/>
  <c r="EK18" i="1" s="1"/>
  <c r="EL18" i="1" s="1"/>
  <c r="EM18" i="1" s="1"/>
  <c r="EN18" i="1" s="1"/>
  <c r="EO18" i="1" s="1"/>
  <c r="EP18" i="1" s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FE18" i="1" s="1"/>
  <c r="FF18" i="1" s="1"/>
  <c r="FG18" i="1" s="1"/>
  <c r="FH18" i="1" s="1"/>
  <c r="FI18" i="1" s="1"/>
  <c r="FJ18" i="1" s="1"/>
  <c r="FK18" i="1" s="1"/>
  <c r="FL18" i="1" s="1"/>
  <c r="FM18" i="1" s="1"/>
  <c r="FN18" i="1" s="1"/>
  <c r="FO18" i="1" s="1"/>
  <c r="FP18" i="1" s="1"/>
  <c r="FQ18" i="1" s="1"/>
  <c r="FR18" i="1" s="1"/>
  <c r="FS18" i="1" s="1"/>
  <c r="FT18" i="1" s="1"/>
  <c r="FU18" i="1" s="1"/>
  <c r="FV18" i="1" s="1"/>
  <c r="FW18" i="1" s="1"/>
  <c r="FX18" i="1" s="1"/>
  <c r="FY18" i="1" s="1"/>
  <c r="FZ18" i="1" s="1"/>
  <c r="GA18" i="1" s="1"/>
  <c r="GB18" i="1" s="1"/>
  <c r="GC18" i="1" s="1"/>
  <c r="GD18" i="1" s="1"/>
  <c r="GE18" i="1" s="1"/>
  <c r="GF18" i="1" s="1"/>
  <c r="GG18" i="1" s="1"/>
  <c r="GH18" i="1" s="1"/>
  <c r="GI18" i="1" s="1"/>
  <c r="GJ18" i="1" s="1"/>
  <c r="GK18" i="1" s="1"/>
  <c r="GL18" i="1" s="1"/>
  <c r="GM18" i="1" s="1"/>
  <c r="GN18" i="1" s="1"/>
  <c r="GO18" i="1" s="1"/>
  <c r="GP18" i="1" s="1"/>
  <c r="GQ18" i="1" s="1"/>
  <c r="GR18" i="1" s="1"/>
  <c r="GS18" i="1" s="1"/>
  <c r="GT18" i="1" s="1"/>
  <c r="GU18" i="1" s="1"/>
  <c r="GV18" i="1" s="1"/>
  <c r="GW18" i="1" s="1"/>
  <c r="GX18" i="1" s="1"/>
  <c r="GY18" i="1" s="1"/>
  <c r="GZ18" i="1" s="1"/>
  <c r="HA18" i="1" s="1"/>
  <c r="HB18" i="1" s="1"/>
  <c r="HC18" i="1" s="1"/>
  <c r="HD18" i="1" s="1"/>
  <c r="HE18" i="1" s="1"/>
  <c r="HF18" i="1" s="1"/>
  <c r="HG18" i="1" s="1"/>
  <c r="HH18" i="1" s="1"/>
  <c r="HI18" i="1" s="1"/>
  <c r="HJ18" i="1" s="1"/>
  <c r="HK18" i="1" s="1"/>
  <c r="HL18" i="1" s="1"/>
  <c r="HM18" i="1" s="1"/>
  <c r="HN18" i="1" s="1"/>
  <c r="HO18" i="1" s="1"/>
  <c r="HP18" i="1" s="1"/>
  <c r="HQ18" i="1" s="1"/>
  <c r="HR18" i="1" s="1"/>
  <c r="HS18" i="1" s="1"/>
  <c r="HT18" i="1" s="1"/>
  <c r="HU18" i="1" s="1"/>
  <c r="HV18" i="1" s="1"/>
  <c r="HW18" i="1" s="1"/>
  <c r="HX18" i="1" s="1"/>
  <c r="HY18" i="1" s="1"/>
  <c r="HZ18" i="1" s="1"/>
  <c r="IA18" i="1" s="1"/>
  <c r="IB18" i="1" s="1"/>
  <c r="IC18" i="1" s="1"/>
  <c r="ID18" i="1" s="1"/>
  <c r="DK19" i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EH19" i="1" s="1"/>
  <c r="EI19" i="1" s="1"/>
  <c r="EJ19" i="1" s="1"/>
  <c r="EK19" i="1" s="1"/>
  <c r="EL19" i="1" s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EZ19" i="1" s="1"/>
  <c r="FA19" i="1" s="1"/>
  <c r="FB19" i="1" s="1"/>
  <c r="FC19" i="1" s="1"/>
  <c r="FD19" i="1" s="1"/>
  <c r="FE19" i="1" s="1"/>
  <c r="FF19" i="1" s="1"/>
  <c r="FG19" i="1" s="1"/>
  <c r="FH19" i="1" s="1"/>
  <c r="FI19" i="1" s="1"/>
  <c r="FJ19" i="1" s="1"/>
  <c r="FK19" i="1" s="1"/>
  <c r="FL19" i="1" s="1"/>
  <c r="FM19" i="1" s="1"/>
  <c r="FN19" i="1" s="1"/>
  <c r="FO19" i="1" s="1"/>
  <c r="FP19" i="1" s="1"/>
  <c r="FQ19" i="1" s="1"/>
  <c r="FR19" i="1" s="1"/>
  <c r="FS19" i="1" s="1"/>
  <c r="FT19" i="1" s="1"/>
  <c r="FU19" i="1" s="1"/>
  <c r="FV19" i="1" s="1"/>
  <c r="FW19" i="1" s="1"/>
  <c r="FX19" i="1" s="1"/>
  <c r="FY19" i="1" s="1"/>
  <c r="FZ19" i="1" s="1"/>
  <c r="GA19" i="1" s="1"/>
  <c r="GB19" i="1" s="1"/>
  <c r="GC19" i="1" s="1"/>
  <c r="GD19" i="1" s="1"/>
  <c r="GE19" i="1" s="1"/>
  <c r="GF19" i="1" s="1"/>
  <c r="GG19" i="1" s="1"/>
  <c r="GH19" i="1" s="1"/>
  <c r="GI19" i="1" s="1"/>
  <c r="GJ19" i="1" s="1"/>
  <c r="GK19" i="1" s="1"/>
  <c r="GL19" i="1" s="1"/>
  <c r="GM19" i="1" s="1"/>
  <c r="GN19" i="1" s="1"/>
  <c r="GO19" i="1" s="1"/>
  <c r="GP19" i="1" s="1"/>
  <c r="GQ19" i="1" s="1"/>
  <c r="GR19" i="1" s="1"/>
  <c r="GS19" i="1" s="1"/>
  <c r="GT19" i="1" s="1"/>
  <c r="GU19" i="1" s="1"/>
  <c r="GV19" i="1" s="1"/>
  <c r="GW19" i="1" s="1"/>
  <c r="GX19" i="1" s="1"/>
  <c r="GY19" i="1" s="1"/>
  <c r="GZ19" i="1" s="1"/>
  <c r="HA19" i="1" s="1"/>
  <c r="HB19" i="1" s="1"/>
  <c r="HC19" i="1" s="1"/>
  <c r="HD19" i="1" s="1"/>
  <c r="HE19" i="1" s="1"/>
  <c r="HF19" i="1" s="1"/>
  <c r="HG19" i="1" s="1"/>
  <c r="HH19" i="1" s="1"/>
  <c r="HI19" i="1" s="1"/>
  <c r="HJ19" i="1" s="1"/>
  <c r="HK19" i="1" s="1"/>
  <c r="HL19" i="1" s="1"/>
  <c r="HM19" i="1" s="1"/>
  <c r="HN19" i="1" s="1"/>
  <c r="HO19" i="1" s="1"/>
  <c r="HP19" i="1" s="1"/>
  <c r="HQ19" i="1" s="1"/>
  <c r="HR19" i="1" s="1"/>
  <c r="HS19" i="1" s="1"/>
  <c r="HT19" i="1" s="1"/>
  <c r="HU19" i="1" s="1"/>
  <c r="HV19" i="1" s="1"/>
  <c r="HW19" i="1" s="1"/>
  <c r="HX19" i="1" s="1"/>
  <c r="HY19" i="1" s="1"/>
  <c r="HZ19" i="1" s="1"/>
  <c r="IA19" i="1" s="1"/>
  <c r="IB19" i="1" s="1"/>
  <c r="IC19" i="1" s="1"/>
  <c r="ID19" i="1" s="1"/>
  <c r="AL52" i="1"/>
  <c r="AK54" i="1"/>
  <c r="AK53" i="1"/>
  <c r="AK22" i="1"/>
  <c r="AK10" i="1"/>
  <c r="AK11" i="1" s="1"/>
  <c r="AL9" i="1"/>
  <c r="AJ57" i="1"/>
  <c r="AJ12" i="1"/>
  <c r="AL53" i="1" l="1"/>
  <c r="AL54" i="1"/>
  <c r="AM52" i="1"/>
  <c r="AL10" i="1"/>
  <c r="AL11" i="1" s="1"/>
  <c r="AW28" i="1" s="1"/>
  <c r="AL22" i="1"/>
  <c r="AM9" i="1"/>
  <c r="AK12" i="1"/>
  <c r="AK57" i="1"/>
  <c r="AK58" i="1" s="1"/>
  <c r="AK65" i="1" s="1"/>
  <c r="AM53" i="1" l="1"/>
  <c r="AN52" i="1"/>
  <c r="AM54" i="1"/>
  <c r="AM22" i="1"/>
  <c r="AM10" i="1"/>
  <c r="AM11" i="1" s="1"/>
  <c r="AX28" i="1" s="1"/>
  <c r="AN9" i="1"/>
  <c r="AL57" i="1"/>
  <c r="AL12" i="1"/>
  <c r="AL58" i="1" l="1"/>
  <c r="AL59" i="1"/>
  <c r="AN53" i="1"/>
  <c r="AO52" i="1"/>
  <c r="AN54" i="1"/>
  <c r="AM57" i="1"/>
  <c r="AM12" i="1"/>
  <c r="AN22" i="1"/>
  <c r="AN10" i="1"/>
  <c r="AN11" i="1" s="1"/>
  <c r="AY28" i="1" s="1"/>
  <c r="AO9" i="1"/>
  <c r="AL65" i="1" l="1"/>
  <c r="AM59" i="1"/>
  <c r="AM58" i="1"/>
  <c r="AM60" i="1"/>
  <c r="AO53" i="1"/>
  <c r="AO54" i="1"/>
  <c r="AP52" i="1"/>
  <c r="AO10" i="1"/>
  <c r="AO11" i="1" s="1"/>
  <c r="AZ28" i="1" s="1"/>
  <c r="AO22" i="1"/>
  <c r="AP9" i="1"/>
  <c r="AN12" i="1"/>
  <c r="AN57" i="1"/>
  <c r="AM65" i="1" l="1"/>
  <c r="AN59" i="1"/>
  <c r="AN58" i="1"/>
  <c r="AN60" i="1"/>
  <c r="AN61" i="1"/>
  <c r="AP53" i="1"/>
  <c r="AQ52" i="1"/>
  <c r="AP54" i="1"/>
  <c r="AP22" i="1"/>
  <c r="AP10" i="1"/>
  <c r="AQ9" i="1"/>
  <c r="AO12" i="1"/>
  <c r="AO57" i="1"/>
  <c r="AN65" i="1" l="1"/>
  <c r="AO58" i="1"/>
  <c r="AO59" i="1"/>
  <c r="AO62" i="1"/>
  <c r="AO60" i="1"/>
  <c r="AO61" i="1"/>
  <c r="AQ53" i="1"/>
  <c r="AR52" i="1"/>
  <c r="AQ54" i="1"/>
  <c r="AQ10" i="1"/>
  <c r="AQ11" i="1" s="1"/>
  <c r="BB28" i="1" s="1"/>
  <c r="AQ22" i="1"/>
  <c r="AR9" i="1"/>
  <c r="AP11" i="1"/>
  <c r="BA28" i="1" s="1"/>
  <c r="AO65" i="1" l="1"/>
  <c r="AR54" i="1"/>
  <c r="AS52" i="1"/>
  <c r="AR53" i="1"/>
  <c r="AP12" i="1"/>
  <c r="AP57" i="1"/>
  <c r="AR10" i="1"/>
  <c r="AR22" i="1"/>
  <c r="AS9" i="1"/>
  <c r="AQ57" i="1"/>
  <c r="AQ12" i="1"/>
  <c r="AP58" i="1" l="1"/>
  <c r="AP61" i="1"/>
  <c r="AP63" i="1"/>
  <c r="AP62" i="1"/>
  <c r="AP59" i="1"/>
  <c r="AP60" i="1"/>
  <c r="AS54" i="1"/>
  <c r="AT52" i="1"/>
  <c r="AS53" i="1"/>
  <c r="AQ59" i="1"/>
  <c r="AQ58" i="1"/>
  <c r="AQ60" i="1"/>
  <c r="AQ61" i="1"/>
  <c r="AQ64" i="1"/>
  <c r="AQ63" i="1"/>
  <c r="AQ62" i="1"/>
  <c r="AR11" i="1"/>
  <c r="BC28" i="1" s="1"/>
  <c r="AS22" i="1"/>
  <c r="AS10" i="1"/>
  <c r="AS11" i="1" s="1"/>
  <c r="BD28" i="1" s="1"/>
  <c r="AT9" i="1"/>
  <c r="AQ65" i="1" l="1"/>
  <c r="AP65" i="1"/>
  <c r="AU52" i="1"/>
  <c r="AT53" i="1"/>
  <c r="AT54" i="1"/>
  <c r="AT10" i="1"/>
  <c r="AT11" i="1" s="1"/>
  <c r="BE28" i="1" s="1"/>
  <c r="AT22" i="1"/>
  <c r="AU9" i="1"/>
  <c r="AS57" i="1"/>
  <c r="AS12" i="1"/>
  <c r="AN13" i="1"/>
  <c r="AN14" i="1" s="1"/>
  <c r="AR12" i="1"/>
  <c r="AR57" i="1"/>
  <c r="AO13" i="1"/>
  <c r="AZ29" i="1" s="1"/>
  <c r="AS59" i="1" l="1"/>
  <c r="AS60" i="1"/>
  <c r="AS63" i="1"/>
  <c r="AS64" i="1"/>
  <c r="AS61" i="1"/>
  <c r="AS62" i="1"/>
  <c r="AS58" i="1"/>
  <c r="AR59" i="1"/>
  <c r="AR60" i="1"/>
  <c r="AR61" i="1"/>
  <c r="AR62" i="1"/>
  <c r="AR64" i="1"/>
  <c r="AR58" i="1"/>
  <c r="AR63" i="1"/>
  <c r="AU54" i="1"/>
  <c r="AV52" i="1"/>
  <c r="AU53" i="1"/>
  <c r="AU22" i="1"/>
  <c r="AU10" i="1"/>
  <c r="AV9" i="1"/>
  <c r="AZ30" i="1"/>
  <c r="AO14" i="1"/>
  <c r="AT12" i="1"/>
  <c r="AT57" i="1"/>
  <c r="AS65" i="1" l="1"/>
  <c r="AR65" i="1"/>
  <c r="AT58" i="1"/>
  <c r="AT61" i="1"/>
  <c r="AT59" i="1"/>
  <c r="AT60" i="1"/>
  <c r="AT63" i="1"/>
  <c r="AT62" i="1"/>
  <c r="AT64" i="1"/>
  <c r="AV54" i="1"/>
  <c r="AV53" i="1"/>
  <c r="AW52" i="1"/>
  <c r="AV10" i="1"/>
  <c r="AV11" i="1" s="1"/>
  <c r="BG28" i="1" s="1"/>
  <c r="AV22" i="1"/>
  <c r="AW9" i="1"/>
  <c r="AU11" i="1"/>
  <c r="BF28" i="1" s="1"/>
  <c r="AT65" i="1" l="1"/>
  <c r="AW53" i="1"/>
  <c r="AX52" i="1"/>
  <c r="AW54" i="1"/>
  <c r="AU12" i="1"/>
  <c r="AU57" i="1"/>
  <c r="AQ13" i="1"/>
  <c r="BB29" i="1" s="1"/>
  <c r="AP13" i="1"/>
  <c r="BA29" i="1" s="1"/>
  <c r="AX9" i="1"/>
  <c r="AW22" i="1"/>
  <c r="AW10" i="1"/>
  <c r="AV57" i="1"/>
  <c r="AV12" i="1"/>
  <c r="AU58" i="1" l="1"/>
  <c r="AU60" i="1"/>
  <c r="AU61" i="1"/>
  <c r="AU59" i="1"/>
  <c r="AU64" i="1"/>
  <c r="AU63" i="1"/>
  <c r="AU62" i="1"/>
  <c r="AV58" i="1"/>
  <c r="AV60" i="1"/>
  <c r="AV62" i="1"/>
  <c r="AV61" i="1"/>
  <c r="AV59" i="1"/>
  <c r="AV64" i="1"/>
  <c r="AV63" i="1"/>
  <c r="AX54" i="1"/>
  <c r="AX53" i="1"/>
  <c r="AY52" i="1"/>
  <c r="AX10" i="1"/>
  <c r="AX11" i="1" s="1"/>
  <c r="BI28" i="1" s="1"/>
  <c r="AX22" i="1"/>
  <c r="AY9" i="1"/>
  <c r="BB30" i="1"/>
  <c r="AQ14" i="1"/>
  <c r="AW11" i="1"/>
  <c r="BH28" i="1" s="1"/>
  <c r="AP14" i="1"/>
  <c r="BA30" i="1"/>
  <c r="AV65" i="1" l="1"/>
  <c r="AU65" i="1"/>
  <c r="AY54" i="1"/>
  <c r="AY53" i="1"/>
  <c r="AZ52" i="1"/>
  <c r="AY22" i="1"/>
  <c r="AZ9" i="1"/>
  <c r="AY10" i="1"/>
  <c r="AY11" i="1" s="1"/>
  <c r="BJ28" i="1" s="1"/>
  <c r="AW12" i="1"/>
  <c r="AW57" i="1"/>
  <c r="AS13" i="1"/>
  <c r="BD29" i="1" s="1"/>
  <c r="AT13" i="1"/>
  <c r="BE29" i="1" s="1"/>
  <c r="AR13" i="1"/>
  <c r="BC29" i="1" s="1"/>
  <c r="AX57" i="1"/>
  <c r="AX12" i="1"/>
  <c r="BA52" i="1" l="1"/>
  <c r="AZ53" i="1"/>
  <c r="AZ54" i="1"/>
  <c r="AX58" i="1"/>
  <c r="AX61" i="1"/>
  <c r="AX59" i="1"/>
  <c r="AX62" i="1"/>
  <c r="AX63" i="1"/>
  <c r="AX64" i="1"/>
  <c r="AX60" i="1"/>
  <c r="AW59" i="1"/>
  <c r="AW58" i="1"/>
  <c r="AW63" i="1"/>
  <c r="AW60" i="1"/>
  <c r="AW62" i="1"/>
  <c r="AW64" i="1"/>
  <c r="AW61" i="1"/>
  <c r="BD30" i="1"/>
  <c r="AS14" i="1"/>
  <c r="AZ22" i="1"/>
  <c r="AZ10" i="1"/>
  <c r="AZ11" i="1" s="1"/>
  <c r="BK28" i="1" s="1"/>
  <c r="BA9" i="1"/>
  <c r="BE30" i="1"/>
  <c r="AT14" i="1"/>
  <c r="AY57" i="1"/>
  <c r="AY12" i="1"/>
  <c r="BC30" i="1"/>
  <c r="AR14" i="1"/>
  <c r="AX65" i="1" l="1"/>
  <c r="AW65" i="1"/>
  <c r="BA53" i="1"/>
  <c r="BB52" i="1"/>
  <c r="BA54" i="1"/>
  <c r="AY58" i="1"/>
  <c r="AY60" i="1"/>
  <c r="AY61" i="1"/>
  <c r="AY64" i="1"/>
  <c r="AY59" i="1"/>
  <c r="AY63" i="1"/>
  <c r="AY62" i="1"/>
  <c r="AZ12" i="1"/>
  <c r="AZ57" i="1"/>
  <c r="AU13" i="1"/>
  <c r="BF29" i="1" s="1"/>
  <c r="BA10" i="1"/>
  <c r="BA11" i="1" s="1"/>
  <c r="BL28" i="1" s="1"/>
  <c r="BA22" i="1"/>
  <c r="BB9" i="1"/>
  <c r="AY65" i="1" l="1"/>
  <c r="AZ60" i="1"/>
  <c r="AZ58" i="1"/>
  <c r="AZ61" i="1"/>
  <c r="AZ62" i="1"/>
  <c r="AZ64" i="1"/>
  <c r="AZ59" i="1"/>
  <c r="AZ63" i="1"/>
  <c r="BB54" i="1"/>
  <c r="BC52" i="1"/>
  <c r="BB53" i="1"/>
  <c r="AU14" i="1"/>
  <c r="BF30" i="1"/>
  <c r="BA12" i="1"/>
  <c r="BA57" i="1"/>
  <c r="AV13" i="1"/>
  <c r="BG29" i="1" s="1"/>
  <c r="BB22" i="1"/>
  <c r="BB10" i="1"/>
  <c r="BB11" i="1" s="1"/>
  <c r="BC9" i="1"/>
  <c r="AZ65" i="1" l="1"/>
  <c r="AW13" i="1"/>
  <c r="BH29" i="1" s="1"/>
  <c r="BH30" i="1" s="1"/>
  <c r="BM28" i="1"/>
  <c r="BD52" i="1"/>
  <c r="BC53" i="1"/>
  <c r="BC54" i="1"/>
  <c r="BA59" i="1"/>
  <c r="BA60" i="1"/>
  <c r="BA63" i="1"/>
  <c r="BA58" i="1"/>
  <c r="BA61" i="1"/>
  <c r="BA62" i="1"/>
  <c r="BA64" i="1"/>
  <c r="BG30" i="1"/>
  <c r="AV14" i="1"/>
  <c r="BC10" i="1"/>
  <c r="BC11" i="1" s="1"/>
  <c r="BN28" i="1" s="1"/>
  <c r="BC22" i="1"/>
  <c r="BD9" i="1"/>
  <c r="BB12" i="1"/>
  <c r="BB57" i="1"/>
  <c r="AW14" i="1" l="1"/>
  <c r="BA65" i="1"/>
  <c r="BD53" i="1"/>
  <c r="BD54" i="1"/>
  <c r="BE52" i="1"/>
  <c r="BB58" i="1"/>
  <c r="BB61" i="1"/>
  <c r="BB59" i="1"/>
  <c r="BB60" i="1"/>
  <c r="BB63" i="1"/>
  <c r="BB62" i="1"/>
  <c r="BB64" i="1"/>
  <c r="BD10" i="1"/>
  <c r="BD11" i="1" s="1"/>
  <c r="BO28" i="1" s="1"/>
  <c r="BD22" i="1"/>
  <c r="BE9" i="1"/>
  <c r="BC12" i="1"/>
  <c r="BC57" i="1"/>
  <c r="AX13" i="1"/>
  <c r="BI29" i="1" s="1"/>
  <c r="BB65" i="1" l="1"/>
  <c r="BC58" i="1"/>
  <c r="BC60" i="1"/>
  <c r="BC61" i="1"/>
  <c r="BC59" i="1"/>
  <c r="BC64" i="1"/>
  <c r="BC63" i="1"/>
  <c r="BC62" i="1"/>
  <c r="BE54" i="1"/>
  <c r="BE53" i="1"/>
  <c r="BF52" i="1"/>
  <c r="BD12" i="1"/>
  <c r="BD57" i="1"/>
  <c r="AY13" i="1"/>
  <c r="BJ29" i="1" s="1"/>
  <c r="AX14" i="1"/>
  <c r="BI30" i="1"/>
  <c r="BE22" i="1"/>
  <c r="BE10" i="1"/>
  <c r="BE11" i="1" s="1"/>
  <c r="BP28" i="1" s="1"/>
  <c r="BF9" i="1"/>
  <c r="BC65" i="1" l="1"/>
  <c r="BF53" i="1"/>
  <c r="BG52" i="1"/>
  <c r="BF54" i="1"/>
  <c r="BD58" i="1"/>
  <c r="BD60" i="1"/>
  <c r="BD62" i="1"/>
  <c r="BD61" i="1"/>
  <c r="BD59" i="1"/>
  <c r="BD64" i="1"/>
  <c r="BD63" i="1"/>
  <c r="BE12" i="1"/>
  <c r="BE57" i="1"/>
  <c r="AZ13" i="1"/>
  <c r="BK29" i="1" s="1"/>
  <c r="BJ30" i="1"/>
  <c r="AY14" i="1"/>
  <c r="BF10" i="1"/>
  <c r="BF11" i="1" s="1"/>
  <c r="BQ28" i="1" s="1"/>
  <c r="BF22" i="1"/>
  <c r="BG9" i="1"/>
  <c r="BD65" i="1" l="1"/>
  <c r="BE59" i="1"/>
  <c r="BE58" i="1"/>
  <c r="BE63" i="1"/>
  <c r="BE64" i="1"/>
  <c r="BE62" i="1"/>
  <c r="BE60" i="1"/>
  <c r="BE61" i="1"/>
  <c r="BG54" i="1"/>
  <c r="BH52" i="1"/>
  <c r="BG53" i="1"/>
  <c r="BG10" i="1"/>
  <c r="BG11" i="1" s="1"/>
  <c r="BR28" i="1" s="1"/>
  <c r="BG22" i="1"/>
  <c r="BH9" i="1"/>
  <c r="BF57" i="1"/>
  <c r="BF12" i="1"/>
  <c r="BA13" i="1"/>
  <c r="BL29" i="1" s="1"/>
  <c r="AZ14" i="1"/>
  <c r="BK30" i="1"/>
  <c r="BE65" i="1" l="1"/>
  <c r="BF58" i="1"/>
  <c r="BF61" i="1"/>
  <c r="BF59" i="1"/>
  <c r="BF62" i="1"/>
  <c r="BF63" i="1"/>
  <c r="BF60" i="1"/>
  <c r="BF64" i="1"/>
  <c r="BI52" i="1"/>
  <c r="BH53" i="1"/>
  <c r="BH54" i="1"/>
  <c r="BH22" i="1"/>
  <c r="BI9" i="1"/>
  <c r="BH10" i="1"/>
  <c r="BH11" i="1" s="1"/>
  <c r="BS28" i="1" s="1"/>
  <c r="BL30" i="1"/>
  <c r="BA14" i="1"/>
  <c r="BG12" i="1"/>
  <c r="BG57" i="1"/>
  <c r="BB13" i="1"/>
  <c r="BM29" i="1" s="1"/>
  <c r="BF65" i="1" l="1"/>
  <c r="BJ52" i="1"/>
  <c r="BI54" i="1"/>
  <c r="BI53" i="1"/>
  <c r="BG58" i="1"/>
  <c r="BG60" i="1"/>
  <c r="BG61" i="1"/>
  <c r="BG64" i="1"/>
  <c r="BG59" i="1"/>
  <c r="BG63" i="1"/>
  <c r="BG62" i="1"/>
  <c r="BI22" i="1"/>
  <c r="BI10" i="1"/>
  <c r="BI11" i="1" s="1"/>
  <c r="BT28" i="1" s="1"/>
  <c r="BJ9" i="1"/>
  <c r="BH12" i="1"/>
  <c r="BH57" i="1"/>
  <c r="BC13" i="1"/>
  <c r="BN29" i="1" s="1"/>
  <c r="BM30" i="1"/>
  <c r="BB14" i="1"/>
  <c r="BG65" i="1" l="1"/>
  <c r="BH60" i="1"/>
  <c r="BH61" i="1"/>
  <c r="BH62" i="1"/>
  <c r="BH58" i="1"/>
  <c r="BH64" i="1"/>
  <c r="BH59" i="1"/>
  <c r="BH63" i="1"/>
  <c r="BK52" i="1"/>
  <c r="BJ54" i="1"/>
  <c r="BJ53" i="1"/>
  <c r="BN30" i="1"/>
  <c r="BC14" i="1"/>
  <c r="BJ22" i="1"/>
  <c r="BJ10" i="1"/>
  <c r="BJ11" i="1" s="1"/>
  <c r="BU28" i="1" s="1"/>
  <c r="BK9" i="1"/>
  <c r="BI12" i="1"/>
  <c r="BI57" i="1"/>
  <c r="BD13" i="1"/>
  <c r="BO29" i="1" s="1"/>
  <c r="BH65" i="1" l="1"/>
  <c r="BI59" i="1"/>
  <c r="BI60" i="1"/>
  <c r="BI63" i="1"/>
  <c r="BI61" i="1"/>
  <c r="BI62" i="1"/>
  <c r="BI64" i="1"/>
  <c r="BI58" i="1"/>
  <c r="BL52" i="1"/>
  <c r="BK54" i="1"/>
  <c r="BK53" i="1"/>
  <c r="BJ12" i="1"/>
  <c r="BJ57" i="1"/>
  <c r="BE13" i="1"/>
  <c r="BP29" i="1" s="1"/>
  <c r="BD14" i="1"/>
  <c r="BO30" i="1"/>
  <c r="BK22" i="1"/>
  <c r="BK10" i="1"/>
  <c r="BK11" i="1" s="1"/>
  <c r="BV28" i="1" s="1"/>
  <c r="BL9" i="1"/>
  <c r="BI65" i="1" l="1"/>
  <c r="BJ58" i="1"/>
  <c r="BJ61" i="1"/>
  <c r="BJ59" i="1"/>
  <c r="BJ62" i="1"/>
  <c r="BJ60" i="1"/>
  <c r="BJ63" i="1"/>
  <c r="BJ64" i="1"/>
  <c r="BM52" i="1"/>
  <c r="BL54" i="1"/>
  <c r="BL53" i="1"/>
  <c r="BP30" i="1"/>
  <c r="BE14" i="1"/>
  <c r="BK12" i="1"/>
  <c r="BK57" i="1"/>
  <c r="BF13" i="1"/>
  <c r="BQ29" i="1" s="1"/>
  <c r="BL22" i="1"/>
  <c r="BL10" i="1"/>
  <c r="BL11" i="1" s="1"/>
  <c r="BW28" i="1" s="1"/>
  <c r="BM9" i="1"/>
  <c r="BJ65" i="1" l="1"/>
  <c r="BM53" i="1"/>
  <c r="BM54" i="1"/>
  <c r="BN52" i="1"/>
  <c r="BK58" i="1"/>
  <c r="BK60" i="1"/>
  <c r="BK61" i="1"/>
  <c r="BK59" i="1"/>
  <c r="BK64" i="1"/>
  <c r="BK63" i="1"/>
  <c r="BK62" i="1"/>
  <c r="BM22" i="1"/>
  <c r="BM10" i="1"/>
  <c r="BM11" i="1" s="1"/>
  <c r="BX28" i="1" s="1"/>
  <c r="BN9" i="1"/>
  <c r="BQ30" i="1"/>
  <c r="BF14" i="1"/>
  <c r="BL12" i="1"/>
  <c r="BL57" i="1"/>
  <c r="BG13" i="1"/>
  <c r="BR29" i="1" s="1"/>
  <c r="BK65" i="1" l="1"/>
  <c r="BN53" i="1"/>
  <c r="BO52" i="1"/>
  <c r="BN54" i="1"/>
  <c r="BL58" i="1"/>
  <c r="BL60" i="1"/>
  <c r="BL62" i="1"/>
  <c r="BL59" i="1"/>
  <c r="BL64" i="1"/>
  <c r="BL61" i="1"/>
  <c r="BL63" i="1"/>
  <c r="BN22" i="1"/>
  <c r="BN10" i="1"/>
  <c r="BN11" i="1" s="1"/>
  <c r="BY28" i="1" s="1"/>
  <c r="BO9" i="1"/>
  <c r="BG14" i="1"/>
  <c r="BR30" i="1"/>
  <c r="BM12" i="1"/>
  <c r="BM57" i="1"/>
  <c r="BH13" i="1"/>
  <c r="BS29" i="1" s="1"/>
  <c r="BL65" i="1" l="1"/>
  <c r="BO53" i="1"/>
  <c r="BO54" i="1"/>
  <c r="BP52" i="1"/>
  <c r="BM59" i="1"/>
  <c r="BM58" i="1"/>
  <c r="BM63" i="1"/>
  <c r="BM60" i="1"/>
  <c r="BM64" i="1"/>
  <c r="BM62" i="1"/>
  <c r="BM61" i="1"/>
  <c r="BO22" i="1"/>
  <c r="BO10" i="1"/>
  <c r="BO11" i="1" s="1"/>
  <c r="BZ28" i="1" s="1"/>
  <c r="BP9" i="1"/>
  <c r="BN12" i="1"/>
  <c r="BN57" i="1"/>
  <c r="BI13" i="1"/>
  <c r="BT29" i="1" s="1"/>
  <c r="BS30" i="1"/>
  <c r="BH14" i="1"/>
  <c r="BM65" i="1" l="1"/>
  <c r="BN58" i="1"/>
  <c r="BN61" i="1"/>
  <c r="BN59" i="1"/>
  <c r="BN63" i="1"/>
  <c r="BN62" i="1"/>
  <c r="BN64" i="1"/>
  <c r="BN60" i="1"/>
  <c r="BP53" i="1"/>
  <c r="BQ52" i="1"/>
  <c r="BP54" i="1"/>
  <c r="BI14" i="1"/>
  <c r="BT30" i="1"/>
  <c r="BP22" i="1"/>
  <c r="BP10" i="1"/>
  <c r="BP11" i="1" s="1"/>
  <c r="CA28" i="1" s="1"/>
  <c r="BQ9" i="1"/>
  <c r="BO12" i="1"/>
  <c r="BO57" i="1"/>
  <c r="BJ13" i="1"/>
  <c r="BU29" i="1" s="1"/>
  <c r="BN65" i="1" l="1"/>
  <c r="BO58" i="1"/>
  <c r="BO60" i="1"/>
  <c r="BO61" i="1"/>
  <c r="BO64" i="1"/>
  <c r="BO59" i="1"/>
  <c r="BO63" i="1"/>
  <c r="BO62" i="1"/>
  <c r="BR52" i="1"/>
  <c r="BQ54" i="1"/>
  <c r="BQ53" i="1"/>
  <c r="BP12" i="1"/>
  <c r="BP57" i="1"/>
  <c r="BK13" i="1"/>
  <c r="BV29" i="1" s="1"/>
  <c r="BJ14" i="1"/>
  <c r="BU30" i="1"/>
  <c r="BQ22" i="1"/>
  <c r="BQ10" i="1"/>
  <c r="BQ11" i="1" s="1"/>
  <c r="CB28" i="1" s="1"/>
  <c r="BR9" i="1"/>
  <c r="BO65" i="1" l="1"/>
  <c r="BS52" i="1"/>
  <c r="BR53" i="1"/>
  <c r="BR54" i="1"/>
  <c r="BP60" i="1"/>
  <c r="BP58" i="1"/>
  <c r="BP61" i="1"/>
  <c r="BP62" i="1"/>
  <c r="BP64" i="1"/>
  <c r="BP59" i="1"/>
  <c r="BP63" i="1"/>
  <c r="BR22" i="1"/>
  <c r="BR10" i="1"/>
  <c r="BR11" i="1" s="1"/>
  <c r="CC28" i="1" s="1"/>
  <c r="BS9" i="1"/>
  <c r="BQ12" i="1"/>
  <c r="BQ57" i="1"/>
  <c r="BL13" i="1"/>
  <c r="BW29" i="1" s="1"/>
  <c r="BK14" i="1"/>
  <c r="BV30" i="1"/>
  <c r="BP65" i="1" l="1"/>
  <c r="BS53" i="1"/>
  <c r="BT52" i="1"/>
  <c r="BS54" i="1"/>
  <c r="BQ59" i="1"/>
  <c r="BQ60" i="1"/>
  <c r="BQ63" i="1"/>
  <c r="BQ58" i="1"/>
  <c r="BQ61" i="1"/>
  <c r="BQ62" i="1"/>
  <c r="BQ64" i="1"/>
  <c r="BS22" i="1"/>
  <c r="BS10" i="1"/>
  <c r="BS11" i="1" s="1"/>
  <c r="CD28" i="1" s="1"/>
  <c r="BT9" i="1"/>
  <c r="BL14" i="1"/>
  <c r="BW30" i="1"/>
  <c r="BR12" i="1"/>
  <c r="BR57" i="1"/>
  <c r="BM13" i="1"/>
  <c r="BX29" i="1" s="1"/>
  <c r="BQ65" i="1" l="1"/>
  <c r="BT53" i="1"/>
  <c r="BU52" i="1"/>
  <c r="BT54" i="1"/>
  <c r="BR58" i="1"/>
  <c r="BR61" i="1"/>
  <c r="BR59" i="1"/>
  <c r="BR62" i="1"/>
  <c r="BR60" i="1"/>
  <c r="BR63" i="1"/>
  <c r="BR64" i="1"/>
  <c r="BT22" i="1"/>
  <c r="BT10" i="1"/>
  <c r="BT11" i="1" s="1"/>
  <c r="CE28" i="1" s="1"/>
  <c r="BU9" i="1"/>
  <c r="BS12" i="1"/>
  <c r="BS57" i="1"/>
  <c r="BN13" i="1"/>
  <c r="BY29" i="1" s="1"/>
  <c r="BX30" i="1"/>
  <c r="BM14" i="1"/>
  <c r="BR65" i="1" l="1"/>
  <c r="BS58" i="1"/>
  <c r="BS60" i="1"/>
  <c r="BS61" i="1"/>
  <c r="BS59" i="1"/>
  <c r="BS64" i="1"/>
  <c r="BS63" i="1"/>
  <c r="BS62" i="1"/>
  <c r="BU53" i="1"/>
  <c r="BU54" i="1"/>
  <c r="BV52" i="1"/>
  <c r="BN14" i="1"/>
  <c r="BY30" i="1"/>
  <c r="BU22" i="1"/>
  <c r="BU10" i="1"/>
  <c r="BU11" i="1" s="1"/>
  <c r="CF28" i="1" s="1"/>
  <c r="BV9" i="1"/>
  <c r="BT12" i="1"/>
  <c r="BT57" i="1"/>
  <c r="BO13" i="1"/>
  <c r="BZ29" i="1" s="1"/>
  <c r="BS65" i="1" l="1"/>
  <c r="BV54" i="1"/>
  <c r="BV53" i="1"/>
  <c r="BW52" i="1"/>
  <c r="BT58" i="1"/>
  <c r="BT60" i="1"/>
  <c r="BT62" i="1"/>
  <c r="BT61" i="1"/>
  <c r="BT59" i="1"/>
  <c r="BT64" i="1"/>
  <c r="BT63" i="1"/>
  <c r="BU12" i="1"/>
  <c r="BU57" i="1"/>
  <c r="BP13" i="1"/>
  <c r="CA29" i="1" s="1"/>
  <c r="BZ30" i="1"/>
  <c r="BO14" i="1"/>
  <c r="BV22" i="1"/>
  <c r="BV10" i="1"/>
  <c r="BV11" i="1" s="1"/>
  <c r="CG28" i="1" s="1"/>
  <c r="BW9" i="1"/>
  <c r="BT65" i="1" l="1"/>
  <c r="BW53" i="1"/>
  <c r="BW54" i="1"/>
  <c r="BX52" i="1"/>
  <c r="BU59" i="1"/>
  <c r="BU58" i="1"/>
  <c r="BU63" i="1"/>
  <c r="BU64" i="1"/>
  <c r="BU62" i="1"/>
  <c r="BU60" i="1"/>
  <c r="BU61" i="1"/>
  <c r="BW22" i="1"/>
  <c r="BX9" i="1"/>
  <c r="BW10" i="1"/>
  <c r="BW11" i="1" s="1"/>
  <c r="CH28" i="1" s="1"/>
  <c r="BP14" i="1"/>
  <c r="CA30" i="1"/>
  <c r="BV12" i="1"/>
  <c r="BV57" i="1"/>
  <c r="BQ13" i="1"/>
  <c r="CB29" i="1" s="1"/>
  <c r="BU65" i="1" l="1"/>
  <c r="BX53" i="1"/>
  <c r="BX54" i="1"/>
  <c r="BY52" i="1"/>
  <c r="BV58" i="1"/>
  <c r="BV61" i="1"/>
  <c r="BV59" i="1"/>
  <c r="BV62" i="1"/>
  <c r="BV63" i="1"/>
  <c r="BV60" i="1"/>
  <c r="BV64" i="1"/>
  <c r="BW12" i="1"/>
  <c r="BW57" i="1"/>
  <c r="BR13" i="1"/>
  <c r="CC29" i="1" s="1"/>
  <c r="CB30" i="1"/>
  <c r="BQ14" i="1"/>
  <c r="BX22" i="1"/>
  <c r="BX10" i="1"/>
  <c r="BX11" i="1" s="1"/>
  <c r="CI28" i="1" s="1"/>
  <c r="BY9" i="1"/>
  <c r="BV65" i="1" l="1"/>
  <c r="BZ52" i="1"/>
  <c r="BY54" i="1"/>
  <c r="BY53" i="1"/>
  <c r="BW58" i="1"/>
  <c r="BW60" i="1"/>
  <c r="BW61" i="1"/>
  <c r="BW64" i="1"/>
  <c r="BW59" i="1"/>
  <c r="BW63" i="1"/>
  <c r="BW62" i="1"/>
  <c r="BX12" i="1"/>
  <c r="BX57" i="1"/>
  <c r="BS13" i="1"/>
  <c r="CD29" i="1" s="1"/>
  <c r="BY22" i="1"/>
  <c r="BY10" i="1"/>
  <c r="BY11" i="1" s="1"/>
  <c r="CJ28" i="1" s="1"/>
  <c r="BZ9" i="1"/>
  <c r="CC30" i="1"/>
  <c r="BR14" i="1"/>
  <c r="BW65" i="1" l="1"/>
  <c r="BX60" i="1"/>
  <c r="BX61" i="1"/>
  <c r="BX62" i="1"/>
  <c r="BX64" i="1"/>
  <c r="BX58" i="1"/>
  <c r="BX59" i="1"/>
  <c r="BX63" i="1"/>
  <c r="CA52" i="1"/>
  <c r="BZ54" i="1"/>
  <c r="BZ53" i="1"/>
  <c r="BY12" i="1"/>
  <c r="BY57" i="1"/>
  <c r="BT13" i="1"/>
  <c r="CE29" i="1" s="1"/>
  <c r="BZ22" i="1"/>
  <c r="BZ10" i="1"/>
  <c r="BZ11" i="1" s="1"/>
  <c r="CK28" i="1" s="1"/>
  <c r="CA9" i="1"/>
  <c r="CD30" i="1"/>
  <c r="BS14" i="1"/>
  <c r="BX65" i="1" l="1"/>
  <c r="BY59" i="1"/>
  <c r="BY60" i="1"/>
  <c r="BY63" i="1"/>
  <c r="BY61" i="1"/>
  <c r="BY62" i="1"/>
  <c r="BY64" i="1"/>
  <c r="BY58" i="1"/>
  <c r="CA54" i="1"/>
  <c r="CA53" i="1"/>
  <c r="CB52" i="1"/>
  <c r="BZ12" i="1"/>
  <c r="BZ57" i="1"/>
  <c r="BU13" i="1"/>
  <c r="CF29" i="1" s="1"/>
  <c r="CA22" i="1"/>
  <c r="CA10" i="1"/>
  <c r="CA11" i="1" s="1"/>
  <c r="CL28" i="1" s="1"/>
  <c r="CB9" i="1"/>
  <c r="CE30" i="1"/>
  <c r="BT14" i="1"/>
  <c r="BY65" i="1" l="1"/>
  <c r="CB54" i="1"/>
  <c r="CC52" i="1"/>
  <c r="CB53" i="1"/>
  <c r="BZ58" i="1"/>
  <c r="BZ61" i="1"/>
  <c r="BZ59" i="1"/>
  <c r="BZ62" i="1"/>
  <c r="BZ60" i="1"/>
  <c r="BZ63" i="1"/>
  <c r="BZ64" i="1"/>
  <c r="CF30" i="1"/>
  <c r="BU14" i="1"/>
  <c r="CB22" i="1"/>
  <c r="CB10" i="1"/>
  <c r="CB11" i="1" s="1"/>
  <c r="CM28" i="1" s="1"/>
  <c r="CC9" i="1"/>
  <c r="CA12" i="1"/>
  <c r="CA57" i="1"/>
  <c r="BV13" i="1"/>
  <c r="CG29" i="1" s="1"/>
  <c r="BZ65" i="1" l="1"/>
  <c r="CA58" i="1"/>
  <c r="CA60" i="1"/>
  <c r="CA61" i="1"/>
  <c r="CA59" i="1"/>
  <c r="CA64" i="1"/>
  <c r="CA63" i="1"/>
  <c r="CA62" i="1"/>
  <c r="CC54" i="1"/>
  <c r="CC53" i="1"/>
  <c r="CD52" i="1"/>
  <c r="CB12" i="1"/>
  <c r="CB57" i="1"/>
  <c r="BW13" i="1"/>
  <c r="CH29" i="1" s="1"/>
  <c r="BV14" i="1"/>
  <c r="CG30" i="1"/>
  <c r="CC22" i="1"/>
  <c r="CC10" i="1"/>
  <c r="CC11" i="1" s="1"/>
  <c r="CN28" i="1" s="1"/>
  <c r="CD9" i="1"/>
  <c r="CA65" i="1" l="1"/>
  <c r="CB58" i="1"/>
  <c r="CB60" i="1"/>
  <c r="CB62" i="1"/>
  <c r="CB59" i="1"/>
  <c r="CB64" i="1"/>
  <c r="CB61" i="1"/>
  <c r="CB63" i="1"/>
  <c r="CE52" i="1"/>
  <c r="CD53" i="1"/>
  <c r="CD54" i="1"/>
  <c r="CD22" i="1"/>
  <c r="CD10" i="1"/>
  <c r="CD11" i="1" s="1"/>
  <c r="CO28" i="1" s="1"/>
  <c r="CE9" i="1"/>
  <c r="CC12" i="1"/>
  <c r="CC57" i="1"/>
  <c r="BX13" i="1"/>
  <c r="CI29" i="1" s="1"/>
  <c r="BW14" i="1"/>
  <c r="CH30" i="1"/>
  <c r="CB65" i="1" l="1"/>
  <c r="CE54" i="1"/>
  <c r="CF52" i="1"/>
  <c r="CE53" i="1"/>
  <c r="CC59" i="1"/>
  <c r="CC58" i="1"/>
  <c r="CC63" i="1"/>
  <c r="CC60" i="1"/>
  <c r="CC64" i="1"/>
  <c r="CC62" i="1"/>
  <c r="CC61" i="1"/>
  <c r="CE22" i="1"/>
  <c r="CE10" i="1"/>
  <c r="CE11" i="1" s="1"/>
  <c r="CP28" i="1" s="1"/>
  <c r="CF9" i="1"/>
  <c r="CD12" i="1"/>
  <c r="CD57" i="1"/>
  <c r="BY13" i="1"/>
  <c r="CJ29" i="1" s="1"/>
  <c r="CI30" i="1"/>
  <c r="BX14" i="1"/>
  <c r="CC65" i="1" l="1"/>
  <c r="CD58" i="1"/>
  <c r="CD61" i="1"/>
  <c r="CD59" i="1"/>
  <c r="CD63" i="1"/>
  <c r="CD62" i="1"/>
  <c r="CD64" i="1"/>
  <c r="CD60" i="1"/>
  <c r="CF54" i="1"/>
  <c r="CG52" i="1"/>
  <c r="CF53" i="1"/>
  <c r="CJ30" i="1"/>
  <c r="BY14" i="1"/>
  <c r="CF22" i="1"/>
  <c r="CF10" i="1"/>
  <c r="CF11" i="1" s="1"/>
  <c r="CQ28" i="1" s="1"/>
  <c r="CG9" i="1"/>
  <c r="CE12" i="1"/>
  <c r="CE57" i="1"/>
  <c r="BZ13" i="1"/>
  <c r="CK29" i="1" s="1"/>
  <c r="CD65" i="1" l="1"/>
  <c r="CE58" i="1"/>
  <c r="CE60" i="1"/>
  <c r="CE61" i="1"/>
  <c r="CE64" i="1"/>
  <c r="CE59" i="1"/>
  <c r="CE63" i="1"/>
  <c r="CE62" i="1"/>
  <c r="CH52" i="1"/>
  <c r="CG53" i="1"/>
  <c r="CG54" i="1"/>
  <c r="CG22" i="1"/>
  <c r="CG10" i="1"/>
  <c r="CG11" i="1" s="1"/>
  <c r="CR28" i="1" s="1"/>
  <c r="CH9" i="1"/>
  <c r="CF12" i="1"/>
  <c r="CF57" i="1"/>
  <c r="CA13" i="1"/>
  <c r="CL29" i="1" s="1"/>
  <c r="CK30" i="1"/>
  <c r="BZ14" i="1"/>
  <c r="CE65" i="1" l="1"/>
  <c r="CF60" i="1"/>
  <c r="CF58" i="1"/>
  <c r="CF61" i="1"/>
  <c r="CF62" i="1"/>
  <c r="CF64" i="1"/>
  <c r="CF59" i="1"/>
  <c r="CF63" i="1"/>
  <c r="CI52" i="1"/>
  <c r="CH53" i="1"/>
  <c r="CH54" i="1"/>
  <c r="CH22" i="1"/>
  <c r="CH10" i="1"/>
  <c r="CH11" i="1" s="1"/>
  <c r="CS28" i="1" s="1"/>
  <c r="CI9" i="1"/>
  <c r="CL30" i="1"/>
  <c r="CA14" i="1"/>
  <c r="CG12" i="1"/>
  <c r="CG57" i="1"/>
  <c r="CB13" i="1"/>
  <c r="CM29" i="1" s="1"/>
  <c r="CF65" i="1" l="1"/>
  <c r="CG59" i="1"/>
  <c r="CG60" i="1"/>
  <c r="CG63" i="1"/>
  <c r="CG58" i="1"/>
  <c r="CG61" i="1"/>
  <c r="CG62" i="1"/>
  <c r="CG64" i="1"/>
  <c r="CI53" i="1"/>
  <c r="CJ52" i="1"/>
  <c r="CI54" i="1"/>
  <c r="CI22" i="1"/>
  <c r="CJ9" i="1"/>
  <c r="CI10" i="1"/>
  <c r="CI11" i="1" s="1"/>
  <c r="CT28" i="1" s="1"/>
  <c r="CB14" i="1"/>
  <c r="CM30" i="1"/>
  <c r="CH12" i="1"/>
  <c r="CH57" i="1"/>
  <c r="CC13" i="1"/>
  <c r="CN29" i="1" s="1"/>
  <c r="CG65" i="1" l="1"/>
  <c r="CJ53" i="1"/>
  <c r="CK52" i="1"/>
  <c r="CJ54" i="1"/>
  <c r="CH58" i="1"/>
  <c r="CH59" i="1"/>
  <c r="CH61" i="1"/>
  <c r="CH62" i="1"/>
  <c r="CH60" i="1"/>
  <c r="CH63" i="1"/>
  <c r="CH64" i="1"/>
  <c r="CI12" i="1"/>
  <c r="CI57" i="1"/>
  <c r="CD13" i="1"/>
  <c r="CO29" i="1" s="1"/>
  <c r="CN30" i="1"/>
  <c r="CC14" i="1"/>
  <c r="CJ22" i="1"/>
  <c r="CJ10" i="1"/>
  <c r="CJ11" i="1" s="1"/>
  <c r="CU28" i="1" s="1"/>
  <c r="CK9" i="1"/>
  <c r="CH65" i="1" l="1"/>
  <c r="CK53" i="1"/>
  <c r="CL52" i="1"/>
  <c r="CK54" i="1"/>
  <c r="CI58" i="1"/>
  <c r="CI60" i="1"/>
  <c r="CI59" i="1"/>
  <c r="CI64" i="1"/>
  <c r="CI63" i="1"/>
  <c r="CI61" i="1"/>
  <c r="CI62" i="1"/>
  <c r="CK22" i="1"/>
  <c r="CK10" i="1"/>
  <c r="CK11" i="1" s="1"/>
  <c r="CV28" i="1" s="1"/>
  <c r="CL9" i="1"/>
  <c r="CO30" i="1"/>
  <c r="CD14" i="1"/>
  <c r="CJ12" i="1"/>
  <c r="CJ57" i="1"/>
  <c r="CE13" i="1"/>
  <c r="CP29" i="1" s="1"/>
  <c r="CI65" i="1" l="1"/>
  <c r="CL53" i="1"/>
  <c r="CM52" i="1"/>
  <c r="CL54" i="1"/>
  <c r="CJ58" i="1"/>
  <c r="CJ60" i="1"/>
  <c r="CJ61" i="1"/>
  <c r="CJ62" i="1"/>
  <c r="CJ59" i="1"/>
  <c r="CJ64" i="1"/>
  <c r="CJ63" i="1"/>
  <c r="CL22" i="1"/>
  <c r="CL10" i="1"/>
  <c r="CL11" i="1" s="1"/>
  <c r="CW28" i="1" s="1"/>
  <c r="CM9" i="1"/>
  <c r="CK12" i="1"/>
  <c r="CK57" i="1"/>
  <c r="CF13" i="1"/>
  <c r="CQ29" i="1" s="1"/>
  <c r="CP30" i="1"/>
  <c r="CE14" i="1"/>
  <c r="CJ65" i="1" l="1"/>
  <c r="CM53" i="1"/>
  <c r="CN52" i="1"/>
  <c r="CM54" i="1"/>
  <c r="CK59" i="1"/>
  <c r="CK58" i="1"/>
  <c r="CK63" i="1"/>
  <c r="CK61" i="1"/>
  <c r="CK62" i="1"/>
  <c r="CK60" i="1"/>
  <c r="CK64" i="1"/>
  <c r="CM22" i="1"/>
  <c r="CM10" i="1"/>
  <c r="CM11" i="1" s="1"/>
  <c r="CX28" i="1" s="1"/>
  <c r="CN9" i="1"/>
  <c r="CQ30" i="1"/>
  <c r="CF14" i="1"/>
  <c r="CL12" i="1"/>
  <c r="CL57" i="1"/>
  <c r="CG13" i="1"/>
  <c r="CR29" i="1" s="1"/>
  <c r="CK65" i="1" l="1"/>
  <c r="CN54" i="1"/>
  <c r="CO52" i="1"/>
  <c r="CN53" i="1"/>
  <c r="CL58" i="1"/>
  <c r="CL59" i="1"/>
  <c r="CL63" i="1"/>
  <c r="CL61" i="1"/>
  <c r="CL62" i="1"/>
  <c r="CL64" i="1"/>
  <c r="CL60" i="1"/>
  <c r="CN22" i="1"/>
  <c r="CN10" i="1"/>
  <c r="CN11" i="1" s="1"/>
  <c r="CY28" i="1" s="1"/>
  <c r="CO9" i="1"/>
  <c r="CR30" i="1"/>
  <c r="CG14" i="1"/>
  <c r="CM12" i="1"/>
  <c r="CM57" i="1"/>
  <c r="CH13" i="1"/>
  <c r="CS29" i="1" s="1"/>
  <c r="CL65" i="1" l="1"/>
  <c r="CM58" i="1"/>
  <c r="CM60" i="1"/>
  <c r="CM64" i="1"/>
  <c r="CM63" i="1"/>
  <c r="CM59" i="1"/>
  <c r="CM61" i="1"/>
  <c r="CM62" i="1"/>
  <c r="CO54" i="1"/>
  <c r="CO53" i="1"/>
  <c r="CP52" i="1"/>
  <c r="CO22" i="1"/>
  <c r="CO10" i="1"/>
  <c r="CO11" i="1" s="1"/>
  <c r="CZ28" i="1" s="1"/>
  <c r="CP9" i="1"/>
  <c r="CH14" i="1"/>
  <c r="CS30" i="1"/>
  <c r="CN12" i="1"/>
  <c r="CN57" i="1"/>
  <c r="CI13" i="1"/>
  <c r="CT29" i="1" s="1"/>
  <c r="CM65" i="1" l="1"/>
  <c r="CQ52" i="1"/>
  <c r="CP54" i="1"/>
  <c r="CP53" i="1"/>
  <c r="CN60" i="1"/>
  <c r="CN61" i="1"/>
  <c r="CN62" i="1"/>
  <c r="CN58" i="1"/>
  <c r="CN64" i="1"/>
  <c r="CN63" i="1"/>
  <c r="CN59" i="1"/>
  <c r="CP22" i="1"/>
  <c r="CP10" i="1"/>
  <c r="CP11" i="1" s="1"/>
  <c r="DA28" i="1" s="1"/>
  <c r="CQ9" i="1"/>
  <c r="CI14" i="1"/>
  <c r="CT30" i="1"/>
  <c r="CO12" i="1"/>
  <c r="CO57" i="1"/>
  <c r="CJ13" i="1"/>
  <c r="CU29" i="1" s="1"/>
  <c r="CN65" i="1" l="1"/>
  <c r="CR52" i="1"/>
  <c r="CQ53" i="1"/>
  <c r="CQ54" i="1"/>
  <c r="CO59" i="1"/>
  <c r="CO60" i="1"/>
  <c r="CO63" i="1"/>
  <c r="CO64" i="1"/>
  <c r="CO61" i="1"/>
  <c r="CO62" i="1"/>
  <c r="CO58" i="1"/>
  <c r="CQ22" i="1"/>
  <c r="CQ10" i="1"/>
  <c r="CQ11" i="1" s="1"/>
  <c r="DB28" i="1" s="1"/>
  <c r="CR9" i="1"/>
  <c r="CU30" i="1"/>
  <c r="CJ14" i="1"/>
  <c r="CP12" i="1"/>
  <c r="CP57" i="1"/>
  <c r="CK13" i="1"/>
  <c r="CV29" i="1" s="1"/>
  <c r="CO65" i="1" l="1"/>
  <c r="CP58" i="1"/>
  <c r="CP59" i="1"/>
  <c r="CP61" i="1"/>
  <c r="CP62" i="1"/>
  <c r="CP60" i="1"/>
  <c r="CP63" i="1"/>
  <c r="CP64" i="1"/>
  <c r="CR54" i="1"/>
  <c r="CR53" i="1"/>
  <c r="CS52" i="1"/>
  <c r="CK14" i="1"/>
  <c r="CV30" i="1"/>
  <c r="CR22" i="1"/>
  <c r="CR10" i="1"/>
  <c r="CR11" i="1" s="1"/>
  <c r="DC28" i="1" s="1"/>
  <c r="CS9" i="1"/>
  <c r="CQ12" i="1"/>
  <c r="CQ57" i="1"/>
  <c r="CL13" i="1"/>
  <c r="CW29" i="1" s="1"/>
  <c r="CP65" i="1" l="1"/>
  <c r="CT52" i="1"/>
  <c r="CS54" i="1"/>
  <c r="CS53" i="1"/>
  <c r="CQ58" i="1"/>
  <c r="CQ60" i="1"/>
  <c r="CQ59" i="1"/>
  <c r="CQ64" i="1"/>
  <c r="CQ63" i="1"/>
  <c r="CQ61" i="1"/>
  <c r="CQ62" i="1"/>
  <c r="CR12" i="1"/>
  <c r="CR57" i="1"/>
  <c r="CM13" i="1"/>
  <c r="CX29" i="1" s="1"/>
  <c r="CW30" i="1"/>
  <c r="CL14" i="1"/>
  <c r="CS22" i="1"/>
  <c r="CS10" i="1"/>
  <c r="CS11" i="1" s="1"/>
  <c r="DD28" i="1" s="1"/>
  <c r="CT9" i="1"/>
  <c r="CQ65" i="1" l="1"/>
  <c r="CU52" i="1"/>
  <c r="CT54" i="1"/>
  <c r="CT53" i="1"/>
  <c r="CR58" i="1"/>
  <c r="CR60" i="1"/>
  <c r="CR61" i="1"/>
  <c r="CR62" i="1"/>
  <c r="CR59" i="1"/>
  <c r="CR64" i="1"/>
  <c r="CR63" i="1"/>
  <c r="CS12" i="1"/>
  <c r="CS57" i="1"/>
  <c r="CN13" i="1"/>
  <c r="CY29" i="1" s="1"/>
  <c r="CT22" i="1"/>
  <c r="CT10" i="1"/>
  <c r="CT11" i="1" s="1"/>
  <c r="DE28" i="1" s="1"/>
  <c r="CU9" i="1"/>
  <c r="CX30" i="1"/>
  <c r="CM14" i="1"/>
  <c r="CR65" i="1" l="1"/>
  <c r="CS59" i="1"/>
  <c r="CS58" i="1"/>
  <c r="CS63" i="1"/>
  <c r="CS60" i="1"/>
  <c r="CS61" i="1"/>
  <c r="CS62" i="1"/>
  <c r="CS64" i="1"/>
  <c r="CV52" i="1"/>
  <c r="CU54" i="1"/>
  <c r="CU53" i="1"/>
  <c r="CU22" i="1"/>
  <c r="CU10" i="1"/>
  <c r="CU11" i="1" s="1"/>
  <c r="DF28" i="1" s="1"/>
  <c r="CV9" i="1"/>
  <c r="CT12" i="1"/>
  <c r="CT57" i="1"/>
  <c r="CO13" i="1"/>
  <c r="CZ29" i="1" s="1"/>
  <c r="CY30" i="1"/>
  <c r="CN14" i="1"/>
  <c r="CS65" i="1" l="1"/>
  <c r="CW52" i="1"/>
  <c r="CV53" i="1"/>
  <c r="CV54" i="1"/>
  <c r="CT58" i="1"/>
  <c r="CT59" i="1"/>
  <c r="CT63" i="1"/>
  <c r="CT61" i="1"/>
  <c r="CT62" i="1"/>
  <c r="CT64" i="1"/>
  <c r="CT60" i="1"/>
  <c r="CO14" i="1"/>
  <c r="CZ30" i="1"/>
  <c r="CV22" i="1"/>
  <c r="CV10" i="1"/>
  <c r="CV11" i="1" s="1"/>
  <c r="DG28" i="1" s="1"/>
  <c r="CW9" i="1"/>
  <c r="CU12" i="1"/>
  <c r="CU57" i="1"/>
  <c r="CP13" i="1"/>
  <c r="DA29" i="1" s="1"/>
  <c r="CT65" i="1" l="1"/>
  <c r="CU58" i="1"/>
  <c r="CU60" i="1"/>
  <c r="CU64" i="1"/>
  <c r="CU59" i="1"/>
  <c r="CU63" i="1"/>
  <c r="CU61" i="1"/>
  <c r="CU62" i="1"/>
  <c r="CW53" i="1"/>
  <c r="CX52" i="1"/>
  <c r="CW54" i="1"/>
  <c r="CV12" i="1"/>
  <c r="CV57" i="1"/>
  <c r="CQ13" i="1"/>
  <c r="DB29" i="1" s="1"/>
  <c r="DA30" i="1"/>
  <c r="CP14" i="1"/>
  <c r="CW22" i="1"/>
  <c r="CW10" i="1"/>
  <c r="CW11" i="1" s="1"/>
  <c r="DH28" i="1" s="1"/>
  <c r="CX9" i="1"/>
  <c r="CU65" i="1" l="1"/>
  <c r="CV60" i="1"/>
  <c r="CV58" i="1"/>
  <c r="CV61" i="1"/>
  <c r="CV62" i="1"/>
  <c r="CV64" i="1"/>
  <c r="CV59" i="1"/>
  <c r="CV63" i="1"/>
  <c r="CY52" i="1"/>
  <c r="CX54" i="1"/>
  <c r="CX53" i="1"/>
  <c r="CX22" i="1"/>
  <c r="CX10" i="1"/>
  <c r="CX11" i="1" s="1"/>
  <c r="DI28" i="1" s="1"/>
  <c r="CY9" i="1"/>
  <c r="CW12" i="1"/>
  <c r="CW57" i="1"/>
  <c r="CR13" i="1"/>
  <c r="DC29" i="1" s="1"/>
  <c r="CQ14" i="1"/>
  <c r="DB30" i="1"/>
  <c r="CV65" i="1" l="1"/>
  <c r="CW59" i="1"/>
  <c r="CW60" i="1"/>
  <c r="CW63" i="1"/>
  <c r="CW64" i="1"/>
  <c r="CW58" i="1"/>
  <c r="CW61" i="1"/>
  <c r="CW62" i="1"/>
  <c r="CZ52" i="1"/>
  <c r="CY53" i="1"/>
  <c r="CY54" i="1"/>
  <c r="CY22" i="1"/>
  <c r="CY10" i="1"/>
  <c r="CY11" i="1" s="1"/>
  <c r="DJ28" i="1" s="1"/>
  <c r="CZ9" i="1"/>
  <c r="CX12" i="1"/>
  <c r="CX57" i="1"/>
  <c r="CS13" i="1"/>
  <c r="DD29" i="1" s="1"/>
  <c r="DC30" i="1"/>
  <c r="CR14" i="1"/>
  <c r="CW65" i="1" l="1"/>
  <c r="CX58" i="1"/>
  <c r="CX59" i="1"/>
  <c r="CX61" i="1"/>
  <c r="CX62" i="1"/>
  <c r="CX60" i="1"/>
  <c r="CX63" i="1"/>
  <c r="CX64" i="1"/>
  <c r="CZ53" i="1"/>
  <c r="DA52" i="1"/>
  <c r="CZ54" i="1"/>
  <c r="CZ22" i="1"/>
  <c r="CZ10" i="1"/>
  <c r="CZ11" i="1" s="1"/>
  <c r="DK28" i="1" s="1"/>
  <c r="DA9" i="1"/>
  <c r="DD30" i="1"/>
  <c r="CS14" i="1"/>
  <c r="CY12" i="1"/>
  <c r="CY57" i="1"/>
  <c r="CT13" i="1"/>
  <c r="DE29" i="1" s="1"/>
  <c r="CX65" i="1" l="1"/>
  <c r="DA53" i="1"/>
  <c r="DA54" i="1"/>
  <c r="DB52" i="1"/>
  <c r="CY58" i="1"/>
  <c r="CY60" i="1"/>
  <c r="CY59" i="1"/>
  <c r="CY64" i="1"/>
  <c r="CY63" i="1"/>
  <c r="CY61" i="1"/>
  <c r="CY62" i="1"/>
  <c r="DA22" i="1"/>
  <c r="DB9" i="1"/>
  <c r="DA10" i="1"/>
  <c r="DA11" i="1" s="1"/>
  <c r="DL28" i="1" s="1"/>
  <c r="CZ12" i="1"/>
  <c r="CZ57" i="1"/>
  <c r="CU13" i="1"/>
  <c r="DF29" i="1" s="1"/>
  <c r="DE30" i="1"/>
  <c r="CT14" i="1"/>
  <c r="CY65" i="1" l="1"/>
  <c r="CZ58" i="1"/>
  <c r="CZ60" i="1"/>
  <c r="CZ61" i="1"/>
  <c r="CZ62" i="1"/>
  <c r="CZ59" i="1"/>
  <c r="CZ64" i="1"/>
  <c r="CZ63" i="1"/>
  <c r="DB53" i="1"/>
  <c r="DC52" i="1"/>
  <c r="DB54" i="1"/>
  <c r="CU14" i="1"/>
  <c r="DF30" i="1"/>
  <c r="DA12" i="1"/>
  <c r="DA57" i="1"/>
  <c r="CV13" i="1"/>
  <c r="DG29" i="1" s="1"/>
  <c r="DB22" i="1"/>
  <c r="DC20" i="1"/>
  <c r="DD20" i="1" s="1"/>
  <c r="DE20" i="1" s="1"/>
  <c r="DF20" i="1" s="1"/>
  <c r="DG20" i="1" s="1"/>
  <c r="DH20" i="1" s="1"/>
  <c r="DI20" i="1" s="1"/>
  <c r="DJ20" i="1" s="1"/>
  <c r="DB10" i="1"/>
  <c r="DB11" i="1" s="1"/>
  <c r="DM28" i="1" s="1"/>
  <c r="DC9" i="1"/>
  <c r="DK20" i="1" l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EH20" i="1" s="1"/>
  <c r="EI20" i="1" s="1"/>
  <c r="EJ20" i="1" s="1"/>
  <c r="EK20" i="1" s="1"/>
  <c r="EL20" i="1" s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FE20" i="1" s="1"/>
  <c r="FF20" i="1" s="1"/>
  <c r="FG20" i="1" s="1"/>
  <c r="FH20" i="1" s="1"/>
  <c r="FI20" i="1" s="1"/>
  <c r="FJ20" i="1" s="1"/>
  <c r="FK20" i="1" s="1"/>
  <c r="FL20" i="1" s="1"/>
  <c r="FM20" i="1" s="1"/>
  <c r="FN20" i="1" s="1"/>
  <c r="FO20" i="1" s="1"/>
  <c r="FP20" i="1" s="1"/>
  <c r="FQ20" i="1" s="1"/>
  <c r="FR20" i="1" s="1"/>
  <c r="FS20" i="1" s="1"/>
  <c r="FT20" i="1" s="1"/>
  <c r="FU20" i="1" s="1"/>
  <c r="FV20" i="1" s="1"/>
  <c r="FW20" i="1" s="1"/>
  <c r="FX20" i="1" s="1"/>
  <c r="FY20" i="1" s="1"/>
  <c r="FZ20" i="1" s="1"/>
  <c r="GA20" i="1" s="1"/>
  <c r="GB20" i="1" s="1"/>
  <c r="GC20" i="1" s="1"/>
  <c r="GD20" i="1" s="1"/>
  <c r="GE20" i="1" s="1"/>
  <c r="GF20" i="1" s="1"/>
  <c r="GG20" i="1" s="1"/>
  <c r="GH20" i="1" s="1"/>
  <c r="GI20" i="1" s="1"/>
  <c r="GJ20" i="1" s="1"/>
  <c r="GK20" i="1" s="1"/>
  <c r="GL20" i="1" s="1"/>
  <c r="GM20" i="1" s="1"/>
  <c r="GN20" i="1" s="1"/>
  <c r="GO20" i="1" s="1"/>
  <c r="GP20" i="1" s="1"/>
  <c r="GQ20" i="1" s="1"/>
  <c r="GR20" i="1" s="1"/>
  <c r="GS20" i="1" s="1"/>
  <c r="GT20" i="1" s="1"/>
  <c r="GU20" i="1" s="1"/>
  <c r="GV20" i="1" s="1"/>
  <c r="GW20" i="1" s="1"/>
  <c r="GX20" i="1" s="1"/>
  <c r="GY20" i="1" s="1"/>
  <c r="GZ20" i="1" s="1"/>
  <c r="HA20" i="1" s="1"/>
  <c r="HB20" i="1" s="1"/>
  <c r="HC20" i="1" s="1"/>
  <c r="HD20" i="1" s="1"/>
  <c r="HE20" i="1" s="1"/>
  <c r="HF20" i="1" s="1"/>
  <c r="HG20" i="1" s="1"/>
  <c r="HH20" i="1" s="1"/>
  <c r="HI20" i="1" s="1"/>
  <c r="HJ20" i="1" s="1"/>
  <c r="HK20" i="1" s="1"/>
  <c r="HL20" i="1" s="1"/>
  <c r="HM20" i="1" s="1"/>
  <c r="HN20" i="1" s="1"/>
  <c r="HO20" i="1" s="1"/>
  <c r="HP20" i="1" s="1"/>
  <c r="HQ20" i="1" s="1"/>
  <c r="HR20" i="1" s="1"/>
  <c r="HS20" i="1" s="1"/>
  <c r="HT20" i="1" s="1"/>
  <c r="HU20" i="1" s="1"/>
  <c r="HV20" i="1" s="1"/>
  <c r="HW20" i="1" s="1"/>
  <c r="HX20" i="1" s="1"/>
  <c r="HY20" i="1" s="1"/>
  <c r="HZ20" i="1" s="1"/>
  <c r="IA20" i="1" s="1"/>
  <c r="IB20" i="1" s="1"/>
  <c r="IC20" i="1" s="1"/>
  <c r="ID20" i="1" s="1"/>
  <c r="CZ65" i="1"/>
  <c r="DA58" i="1"/>
  <c r="DA62" i="1"/>
  <c r="DA59" i="1"/>
  <c r="DA63" i="1"/>
  <c r="DA60" i="1"/>
  <c r="DA61" i="1"/>
  <c r="DA64" i="1"/>
  <c r="DC54" i="1"/>
  <c r="DD52" i="1"/>
  <c r="DC53" i="1"/>
  <c r="CV14" i="1"/>
  <c r="DG30" i="1"/>
  <c r="DC22" i="1"/>
  <c r="DC10" i="1"/>
  <c r="DC11" i="1" s="1"/>
  <c r="DD9" i="1"/>
  <c r="DB12" i="1"/>
  <c r="DB57" i="1"/>
  <c r="CW13" i="1"/>
  <c r="DH29" i="1" s="1"/>
  <c r="DA65" i="1" l="1"/>
  <c r="DB58" i="1"/>
  <c r="DB59" i="1"/>
  <c r="DB60" i="1"/>
  <c r="DB61" i="1"/>
  <c r="DB62" i="1"/>
  <c r="DB63" i="1"/>
  <c r="DB64" i="1"/>
  <c r="DD54" i="1"/>
  <c r="DE52" i="1"/>
  <c r="DD53" i="1"/>
  <c r="DH30" i="1"/>
  <c r="CW14" i="1"/>
  <c r="DD22" i="1"/>
  <c r="DD10" i="1"/>
  <c r="DD11" i="1" s="1"/>
  <c r="DO28" i="1" s="1"/>
  <c r="DE9" i="1"/>
  <c r="DC12" i="1"/>
  <c r="DC57" i="1"/>
  <c r="CX13" i="1"/>
  <c r="DI29" i="1" s="1"/>
  <c r="DB65" i="1" l="1"/>
  <c r="DC58" i="1"/>
  <c r="DC59" i="1"/>
  <c r="DC60" i="1"/>
  <c r="DC61" i="1"/>
  <c r="DC62" i="1"/>
  <c r="DC63" i="1"/>
  <c r="DC64" i="1"/>
  <c r="DE53" i="1"/>
  <c r="DE54" i="1"/>
  <c r="DF52" i="1"/>
  <c r="CX14" i="1"/>
  <c r="DI30" i="1"/>
  <c r="DE22" i="1"/>
  <c r="DE10" i="1"/>
  <c r="DE11" i="1" s="1"/>
  <c r="DP28" i="1" s="1"/>
  <c r="DF9" i="1"/>
  <c r="DD12" i="1"/>
  <c r="DD57" i="1"/>
  <c r="CY13" i="1"/>
  <c r="DJ29" i="1" s="1"/>
  <c r="DJ30" i="1" s="1"/>
  <c r="DC65" i="1" l="1"/>
  <c r="DD58" i="1"/>
  <c r="DD59" i="1"/>
  <c r="DD60" i="1"/>
  <c r="DD61" i="1"/>
  <c r="DD62" i="1"/>
  <c r="DD63" i="1"/>
  <c r="DD64" i="1"/>
  <c r="DG52" i="1"/>
  <c r="DF54" i="1"/>
  <c r="DF53" i="1"/>
  <c r="DF22" i="1"/>
  <c r="DF10" i="1"/>
  <c r="DF11" i="1" s="1"/>
  <c r="DQ28" i="1" s="1"/>
  <c r="DG9" i="1"/>
  <c r="DE12" i="1"/>
  <c r="DE57" i="1"/>
  <c r="CZ13" i="1"/>
  <c r="DK29" i="1" s="1"/>
  <c r="DK30" i="1" s="1"/>
  <c r="CY14" i="1"/>
  <c r="DD65" i="1" l="1"/>
  <c r="DE58" i="1"/>
  <c r="DE59" i="1"/>
  <c r="DE60" i="1"/>
  <c r="DE61" i="1"/>
  <c r="DE62" i="1"/>
  <c r="DE63" i="1"/>
  <c r="DE64" i="1"/>
  <c r="DH52" i="1"/>
  <c r="DG54" i="1"/>
  <c r="DG53" i="1"/>
  <c r="CZ14" i="1"/>
  <c r="DG22" i="1"/>
  <c r="DH9" i="1"/>
  <c r="DI9" i="1" s="1"/>
  <c r="DI10" i="1" s="1"/>
  <c r="DI11" i="1" s="1"/>
  <c r="DT28" i="1" s="1"/>
  <c r="DG10" i="1"/>
  <c r="DG11" i="1" s="1"/>
  <c r="DR28" i="1" s="1"/>
  <c r="DF12" i="1"/>
  <c r="DF57" i="1"/>
  <c r="DA13" i="1"/>
  <c r="DL29" i="1" s="1"/>
  <c r="DL30" i="1" s="1"/>
  <c r="DE65" i="1" l="1"/>
  <c r="DH53" i="1"/>
  <c r="DI52" i="1"/>
  <c r="DH54" i="1"/>
  <c r="DF58" i="1"/>
  <c r="DF59" i="1"/>
  <c r="DF60" i="1"/>
  <c r="DF61" i="1"/>
  <c r="DF62" i="1"/>
  <c r="DF63" i="1"/>
  <c r="DF64" i="1"/>
  <c r="DG12" i="1"/>
  <c r="DG57" i="1"/>
  <c r="DB13" i="1"/>
  <c r="DM29" i="1" s="1"/>
  <c r="DH22" i="1"/>
  <c r="DH10" i="1"/>
  <c r="DH11" i="1" s="1"/>
  <c r="DA14" i="1"/>
  <c r="DI12" i="1" l="1"/>
  <c r="DS28" i="1"/>
  <c r="DF65" i="1"/>
  <c r="DI54" i="1"/>
  <c r="DJ52" i="1"/>
  <c r="DI53" i="1"/>
  <c r="DG58" i="1"/>
  <c r="DG59" i="1"/>
  <c r="DG60" i="1"/>
  <c r="DG61" i="1"/>
  <c r="DG62" i="1"/>
  <c r="DG63" i="1"/>
  <c r="DG64" i="1"/>
  <c r="DH12" i="1"/>
  <c r="DH57" i="1"/>
  <c r="DC13" i="1"/>
  <c r="DI22" i="1"/>
  <c r="DJ9" i="1"/>
  <c r="DK9" i="1" s="1"/>
  <c r="DM30" i="1"/>
  <c r="DB14" i="1"/>
  <c r="DK10" i="1" l="1"/>
  <c r="DK11" i="1" s="1"/>
  <c r="DV28" i="1" s="1"/>
  <c r="DL9" i="1"/>
  <c r="DK22" i="1"/>
  <c r="DG65" i="1"/>
  <c r="DK52" i="1"/>
  <c r="DJ54" i="1"/>
  <c r="DJ53" i="1"/>
  <c r="DH58" i="1"/>
  <c r="DH59" i="1"/>
  <c r="DH60" i="1"/>
  <c r="DH61" i="1"/>
  <c r="DH62" i="1"/>
  <c r="DH63" i="1"/>
  <c r="DH64" i="1"/>
  <c r="DJ22" i="1"/>
  <c r="DJ10" i="1"/>
  <c r="DJ11" i="1" s="1"/>
  <c r="DI57" i="1"/>
  <c r="DD13" i="1"/>
  <c r="DO29" i="1" s="1"/>
  <c r="DC14" i="1"/>
  <c r="DL10" i="1" l="1"/>
  <c r="DL11" i="1" s="1"/>
  <c r="DM9" i="1"/>
  <c r="DM10" i="1" s="1"/>
  <c r="DM11" i="1" s="1"/>
  <c r="DU28" i="1"/>
  <c r="DK12" i="1"/>
  <c r="DH65" i="1"/>
  <c r="DI60" i="1"/>
  <c r="DI61" i="1"/>
  <c r="DI63" i="1"/>
  <c r="DI64" i="1"/>
  <c r="DI58" i="1"/>
  <c r="DI59" i="1"/>
  <c r="DI62" i="1"/>
  <c r="DK53" i="1"/>
  <c r="DL52" i="1"/>
  <c r="DK54" i="1"/>
  <c r="DD14" i="1"/>
  <c r="DO30" i="1"/>
  <c r="DJ12" i="1"/>
  <c r="DJ57" i="1"/>
  <c r="DE13" i="1"/>
  <c r="DP29" i="1" s="1"/>
  <c r="DL12" i="1" l="1"/>
  <c r="DW28" i="1"/>
  <c r="DI65" i="1"/>
  <c r="DX28" i="1"/>
  <c r="DM12" i="1"/>
  <c r="DJ58" i="1"/>
  <c r="DJ60" i="1"/>
  <c r="DJ62" i="1"/>
  <c r="DJ64" i="1"/>
  <c r="DJ59" i="1"/>
  <c r="DJ61" i="1"/>
  <c r="DJ63" i="1"/>
  <c r="DL54" i="1"/>
  <c r="DM52" i="1"/>
  <c r="DL53" i="1"/>
  <c r="DK57" i="1"/>
  <c r="DF13" i="1"/>
  <c r="DQ29" i="1" s="1"/>
  <c r="DE14" i="1"/>
  <c r="DP30" i="1"/>
  <c r="DL22" i="1"/>
  <c r="DJ65" i="1" l="1"/>
  <c r="DK58" i="1"/>
  <c r="DK59" i="1"/>
  <c r="DK60" i="1"/>
  <c r="DK61" i="1"/>
  <c r="DK62" i="1"/>
  <c r="DK63" i="1"/>
  <c r="DK64" i="1"/>
  <c r="DN52" i="1"/>
  <c r="DM53" i="1"/>
  <c r="DM54" i="1"/>
  <c r="DL57" i="1"/>
  <c r="DG13" i="1"/>
  <c r="DR29" i="1" s="1"/>
  <c r="DM22" i="1"/>
  <c r="DQ30" i="1"/>
  <c r="DF14" i="1"/>
  <c r="DK65" i="1" l="1"/>
  <c r="DO52" i="1"/>
  <c r="DN53" i="1"/>
  <c r="DN54" i="1"/>
  <c r="DL58" i="1"/>
  <c r="DL59" i="1"/>
  <c r="DL60" i="1"/>
  <c r="DL61" i="1"/>
  <c r="DL62" i="1"/>
  <c r="DL63" i="1"/>
  <c r="DL64" i="1"/>
  <c r="DN22" i="1"/>
  <c r="DY28" i="1"/>
  <c r="DO9" i="1"/>
  <c r="DM57" i="1"/>
  <c r="DH13" i="1"/>
  <c r="DS29" i="1" s="1"/>
  <c r="DR30" i="1"/>
  <c r="DG14" i="1"/>
  <c r="DI13" i="1" l="1"/>
  <c r="DL65" i="1"/>
  <c r="DM58" i="1"/>
  <c r="DM59" i="1"/>
  <c r="DM60" i="1"/>
  <c r="DM61" i="1"/>
  <c r="DM62" i="1"/>
  <c r="DM63" i="1"/>
  <c r="DM64" i="1"/>
  <c r="DO53" i="1"/>
  <c r="DO54" i="1"/>
  <c r="DP52" i="1"/>
  <c r="DH14" i="1"/>
  <c r="DS30" i="1"/>
  <c r="DO22" i="1"/>
  <c r="DP9" i="1"/>
  <c r="DO10" i="1"/>
  <c r="DO11" i="1" s="1"/>
  <c r="DN57" i="1"/>
  <c r="DZ28" i="1" l="1"/>
  <c r="DI14" i="1"/>
  <c r="DT29" i="1"/>
  <c r="DT30" i="1" s="1"/>
  <c r="DM65" i="1"/>
  <c r="DP53" i="1"/>
  <c r="DQ52" i="1"/>
  <c r="DP54" i="1"/>
  <c r="DN58" i="1"/>
  <c r="DN59" i="1"/>
  <c r="DN60" i="1"/>
  <c r="DN61" i="1"/>
  <c r="DN62" i="1"/>
  <c r="DN63" i="1"/>
  <c r="DN64" i="1"/>
  <c r="DO12" i="1"/>
  <c r="DO57" i="1"/>
  <c r="DJ13" i="1"/>
  <c r="DU29" i="1" s="1"/>
  <c r="DP22" i="1"/>
  <c r="DQ9" i="1"/>
  <c r="DP10" i="1"/>
  <c r="DP11" i="1" s="1"/>
  <c r="EA28" i="1" s="1"/>
  <c r="DU30" i="1" l="1"/>
  <c r="DJ14" i="1"/>
  <c r="DK13" i="1"/>
  <c r="DN65" i="1"/>
  <c r="DR52" i="1"/>
  <c r="DQ54" i="1"/>
  <c r="DQ53" i="1"/>
  <c r="DO58" i="1"/>
  <c r="DO59" i="1"/>
  <c r="DO60" i="1"/>
  <c r="DO61" i="1"/>
  <c r="DO62" i="1"/>
  <c r="DO63" i="1"/>
  <c r="DO64" i="1"/>
  <c r="DQ22" i="1"/>
  <c r="DQ10" i="1"/>
  <c r="DQ11" i="1" s="1"/>
  <c r="EB28" i="1" s="1"/>
  <c r="DR9" i="1"/>
  <c r="DP12" i="1"/>
  <c r="DP57" i="1"/>
  <c r="DK14" i="1" l="1"/>
  <c r="DV29" i="1"/>
  <c r="DV30" i="1" s="1"/>
  <c r="DL13" i="1"/>
  <c r="DO65" i="1"/>
  <c r="DP58" i="1"/>
  <c r="DP59" i="1"/>
  <c r="DP60" i="1"/>
  <c r="DP61" i="1"/>
  <c r="DP62" i="1"/>
  <c r="DP63" i="1"/>
  <c r="DP64" i="1"/>
  <c r="DS52" i="1"/>
  <c r="DR54" i="1"/>
  <c r="DR53" i="1"/>
  <c r="DR22" i="1"/>
  <c r="DR10" i="1"/>
  <c r="DR11" i="1" s="1"/>
  <c r="EC28" i="1" s="1"/>
  <c r="DS9" i="1"/>
  <c r="DQ12" i="1"/>
  <c r="DQ57" i="1"/>
  <c r="DL14" i="1" l="1"/>
  <c r="DW29" i="1"/>
  <c r="DW30" i="1" s="1"/>
  <c r="DM13" i="1"/>
  <c r="DP65" i="1"/>
  <c r="DQ58" i="1"/>
  <c r="DQ59" i="1"/>
  <c r="DQ60" i="1"/>
  <c r="DQ61" i="1"/>
  <c r="DQ62" i="1"/>
  <c r="DQ63" i="1"/>
  <c r="DQ64" i="1"/>
  <c r="DT52" i="1"/>
  <c r="DS53" i="1"/>
  <c r="DS54" i="1"/>
  <c r="DS22" i="1"/>
  <c r="DS10" i="1"/>
  <c r="DS11" i="1" s="1"/>
  <c r="ED28" i="1" s="1"/>
  <c r="DT9" i="1"/>
  <c r="DR12" i="1"/>
  <c r="DR57" i="1"/>
  <c r="DN13" i="1" l="1"/>
  <c r="DN14" i="1" s="1"/>
  <c r="DM14" i="1"/>
  <c r="DX29" i="1"/>
  <c r="DX30" i="1" s="1"/>
  <c r="DQ65" i="1"/>
  <c r="DR58" i="1"/>
  <c r="DR59" i="1"/>
  <c r="DR60" i="1"/>
  <c r="DR61" i="1"/>
  <c r="DR62" i="1"/>
  <c r="DR63" i="1"/>
  <c r="DR64" i="1"/>
  <c r="DT54" i="1"/>
  <c r="DU52" i="1"/>
  <c r="DT53" i="1"/>
  <c r="DT22" i="1"/>
  <c r="DU9" i="1"/>
  <c r="DT10" i="1"/>
  <c r="DT11" i="1" s="1"/>
  <c r="EE28" i="1" s="1"/>
  <c r="DS12" i="1"/>
  <c r="DS57" i="1"/>
  <c r="DY29" i="1" l="1"/>
  <c r="DY30" i="1" s="1"/>
  <c r="DR65" i="1"/>
  <c r="DS58" i="1"/>
  <c r="DS59" i="1"/>
  <c r="DS60" i="1"/>
  <c r="DS61" i="1"/>
  <c r="DS62" i="1"/>
  <c r="DS63" i="1"/>
  <c r="DS64" i="1"/>
  <c r="DU53" i="1"/>
  <c r="DV52" i="1"/>
  <c r="DU54" i="1"/>
  <c r="DT12" i="1"/>
  <c r="DT57" i="1"/>
  <c r="DO13" i="1"/>
  <c r="DU22" i="1"/>
  <c r="DU10" i="1"/>
  <c r="DU11" i="1" s="1"/>
  <c r="EF28" i="1" s="1"/>
  <c r="DV9" i="1"/>
  <c r="DZ29" i="1" l="1"/>
  <c r="DZ30" i="1" s="1"/>
  <c r="DS65" i="1"/>
  <c r="DT58" i="1"/>
  <c r="DT59" i="1"/>
  <c r="DT60" i="1"/>
  <c r="DT61" i="1"/>
  <c r="DT62" i="1"/>
  <c r="DT63" i="1"/>
  <c r="DT64" i="1"/>
  <c r="DV53" i="1"/>
  <c r="DW52" i="1"/>
  <c r="DV54" i="1"/>
  <c r="DV22" i="1"/>
  <c r="DV10" i="1"/>
  <c r="DV11" i="1" s="1"/>
  <c r="EG28" i="1" s="1"/>
  <c r="DW9" i="1"/>
  <c r="DU12" i="1"/>
  <c r="DU57" i="1"/>
  <c r="DP13" i="1"/>
  <c r="EA29" i="1" l="1"/>
  <c r="EA30" i="1" s="1"/>
  <c r="DT65" i="1"/>
  <c r="DU58" i="1"/>
  <c r="DU59" i="1"/>
  <c r="DU60" i="1"/>
  <c r="DU61" i="1"/>
  <c r="DU62" i="1"/>
  <c r="DU63" i="1"/>
  <c r="DU64" i="1"/>
  <c r="DX52" i="1"/>
  <c r="DW53" i="1"/>
  <c r="DW54" i="1"/>
  <c r="DW22" i="1"/>
  <c r="DW10" i="1"/>
  <c r="DW11" i="1" s="1"/>
  <c r="EH28" i="1" s="1"/>
  <c r="DX9" i="1"/>
  <c r="DV12" i="1"/>
  <c r="DV57" i="1"/>
  <c r="DQ13" i="1"/>
  <c r="EB29" i="1" l="1"/>
  <c r="EB30" i="1" s="1"/>
  <c r="DU65" i="1"/>
  <c r="DV58" i="1"/>
  <c r="DV59" i="1"/>
  <c r="DV60" i="1"/>
  <c r="DV61" i="1"/>
  <c r="DV62" i="1"/>
  <c r="DV63" i="1"/>
  <c r="DV64" i="1"/>
  <c r="DX53" i="1"/>
  <c r="DY52" i="1"/>
  <c r="DX54" i="1"/>
  <c r="DX22" i="1"/>
  <c r="DX10" i="1"/>
  <c r="DX11" i="1" s="1"/>
  <c r="EI28" i="1" s="1"/>
  <c r="DY9" i="1"/>
  <c r="DW12" i="1"/>
  <c r="DW57" i="1"/>
  <c r="DR13" i="1"/>
  <c r="EC29" i="1" l="1"/>
  <c r="EC30" i="1" s="1"/>
  <c r="DV65" i="1"/>
  <c r="DW58" i="1"/>
  <c r="DW59" i="1"/>
  <c r="DW60" i="1"/>
  <c r="DW61" i="1"/>
  <c r="DW62" i="1"/>
  <c r="DW63" i="1"/>
  <c r="DW64" i="1"/>
  <c r="DZ52" i="1"/>
  <c r="DY54" i="1"/>
  <c r="DY53" i="1"/>
  <c r="DZ9" i="1"/>
  <c r="DY22" i="1"/>
  <c r="DY10" i="1"/>
  <c r="DY11" i="1" s="1"/>
  <c r="EJ28" i="1" s="1"/>
  <c r="DX12" i="1"/>
  <c r="DX57" i="1"/>
  <c r="DS13" i="1"/>
  <c r="ED29" i="1" l="1"/>
  <c r="ED30" i="1" s="1"/>
  <c r="DW65" i="1"/>
  <c r="DX58" i="1"/>
  <c r="DX59" i="1"/>
  <c r="DX60" i="1"/>
  <c r="DX61" i="1"/>
  <c r="DX62" i="1"/>
  <c r="DX63" i="1"/>
  <c r="DX64" i="1"/>
  <c r="EA52" i="1"/>
  <c r="DZ54" i="1"/>
  <c r="DZ53" i="1"/>
  <c r="DY12" i="1"/>
  <c r="DY57" i="1"/>
  <c r="DT13" i="1"/>
  <c r="EA9" i="1"/>
  <c r="DZ10" i="1"/>
  <c r="DZ11" i="1" s="1"/>
  <c r="EK28" i="1" s="1"/>
  <c r="DZ22" i="1"/>
  <c r="EE29" i="1" l="1"/>
  <c r="EE30" i="1" s="1"/>
  <c r="DX65" i="1"/>
  <c r="DY58" i="1"/>
  <c r="DY59" i="1"/>
  <c r="DY61" i="1"/>
  <c r="DY62" i="1"/>
  <c r="DY64" i="1"/>
  <c r="DY60" i="1"/>
  <c r="DY63" i="1"/>
  <c r="EB52" i="1"/>
  <c r="EA53" i="1"/>
  <c r="EA54" i="1"/>
  <c r="DZ57" i="1"/>
  <c r="DZ12" i="1"/>
  <c r="DU13" i="1"/>
  <c r="EB9" i="1"/>
  <c r="EA22" i="1"/>
  <c r="EA10" i="1"/>
  <c r="EA11" i="1" s="1"/>
  <c r="EL28" i="1" s="1"/>
  <c r="EF29" i="1" l="1"/>
  <c r="EF30" i="1" s="1"/>
  <c r="DY65" i="1"/>
  <c r="DZ59" i="1"/>
  <c r="DZ61" i="1"/>
  <c r="DZ63" i="1"/>
  <c r="DZ58" i="1"/>
  <c r="DZ60" i="1"/>
  <c r="DZ62" i="1"/>
  <c r="DZ64" i="1"/>
  <c r="EC52" i="1"/>
  <c r="EB53" i="1"/>
  <c r="EB54" i="1"/>
  <c r="EA57" i="1"/>
  <c r="EA12" i="1"/>
  <c r="DV13" i="1"/>
  <c r="EB10" i="1"/>
  <c r="EB11" i="1" s="1"/>
  <c r="EM28" i="1" s="1"/>
  <c r="EC9" i="1"/>
  <c r="EB22" i="1"/>
  <c r="EG29" i="1" l="1"/>
  <c r="EG30" i="1" s="1"/>
  <c r="DZ65" i="1"/>
  <c r="EC53" i="1"/>
  <c r="ED52" i="1"/>
  <c r="EC54" i="1"/>
  <c r="EA58" i="1"/>
  <c r="EA59" i="1"/>
  <c r="EA60" i="1"/>
  <c r="EA61" i="1"/>
  <c r="EA62" i="1"/>
  <c r="EA63" i="1"/>
  <c r="EA64" i="1"/>
  <c r="EC22" i="1"/>
  <c r="EC10" i="1"/>
  <c r="EC11" i="1" s="1"/>
  <c r="EN28" i="1" s="1"/>
  <c r="ED9" i="1"/>
  <c r="EB57" i="1"/>
  <c r="EB12" i="1"/>
  <c r="DW13" i="1"/>
  <c r="EH29" i="1" l="1"/>
  <c r="EH30" i="1" s="1"/>
  <c r="EA65" i="1"/>
  <c r="EB58" i="1"/>
  <c r="EB59" i="1"/>
  <c r="EB60" i="1"/>
  <c r="EB61" i="1"/>
  <c r="EB62" i="1"/>
  <c r="EB63" i="1"/>
  <c r="EB64" i="1"/>
  <c r="ED54" i="1"/>
  <c r="ED53" i="1"/>
  <c r="EE52" i="1"/>
  <c r="ED22" i="1"/>
  <c r="EE9" i="1"/>
  <c r="ED10" i="1"/>
  <c r="ED11" i="1" s="1"/>
  <c r="EO28" i="1" s="1"/>
  <c r="EC57" i="1"/>
  <c r="EC12" i="1"/>
  <c r="DX13" i="1"/>
  <c r="EI29" i="1" l="1"/>
  <c r="EI30" i="1" s="1"/>
  <c r="EB65" i="1"/>
  <c r="EE54" i="1"/>
  <c r="EE53" i="1"/>
  <c r="EF52" i="1"/>
  <c r="EC58" i="1"/>
  <c r="EC59" i="1"/>
  <c r="EC60" i="1"/>
  <c r="EC61" i="1"/>
  <c r="EC62" i="1"/>
  <c r="EC63" i="1"/>
  <c r="EC64" i="1"/>
  <c r="ED57" i="1"/>
  <c r="ED12" i="1"/>
  <c r="DY13" i="1"/>
  <c r="EE10" i="1"/>
  <c r="EE11" i="1" s="1"/>
  <c r="EP28" i="1" s="1"/>
  <c r="EE22" i="1"/>
  <c r="EF9" i="1"/>
  <c r="EJ29" i="1" l="1"/>
  <c r="EJ30" i="1" s="1"/>
  <c r="EC65" i="1"/>
  <c r="ED58" i="1"/>
  <c r="ED59" i="1"/>
  <c r="ED60" i="1"/>
  <c r="ED61" i="1"/>
  <c r="ED62" i="1"/>
  <c r="ED63" i="1"/>
  <c r="ED64" i="1"/>
  <c r="EF54" i="1"/>
  <c r="EG52" i="1"/>
  <c r="EH52" i="1" s="1"/>
  <c r="EF53" i="1"/>
  <c r="EF10" i="1"/>
  <c r="EF11" i="1" s="1"/>
  <c r="EQ28" i="1" s="1"/>
  <c r="EF22" i="1"/>
  <c r="EG9" i="1"/>
  <c r="EH9" i="1" s="1"/>
  <c r="EE57" i="1"/>
  <c r="EE12" i="1"/>
  <c r="DZ13" i="1"/>
  <c r="EI52" i="1" l="1"/>
  <c r="EH53" i="1"/>
  <c r="EH54" i="1"/>
  <c r="EK29" i="1"/>
  <c r="EK30" i="1" s="1"/>
  <c r="EI9" i="1"/>
  <c r="EH22" i="1"/>
  <c r="EH10" i="1"/>
  <c r="EH11" i="1" s="1"/>
  <c r="ES28" i="1" s="1"/>
  <c r="ED65" i="1"/>
  <c r="EE58" i="1"/>
  <c r="EE59" i="1"/>
  <c r="EE60" i="1"/>
  <c r="EE61" i="1"/>
  <c r="EE62" i="1"/>
  <c r="EE63" i="1"/>
  <c r="EE64" i="1"/>
  <c r="EG53" i="1"/>
  <c r="EG54" i="1"/>
  <c r="EG10" i="1"/>
  <c r="EG22" i="1"/>
  <c r="EF57" i="1"/>
  <c r="EF12" i="1"/>
  <c r="EA13" i="1"/>
  <c r="EI54" i="1" l="1"/>
  <c r="EJ52" i="1"/>
  <c r="EI53" i="1"/>
  <c r="EL29" i="1"/>
  <c r="EL30" i="1" s="1"/>
  <c r="EH57" i="1"/>
  <c r="EE65" i="1"/>
  <c r="EJ9" i="1"/>
  <c r="EI10" i="1"/>
  <c r="EI11" i="1" s="1"/>
  <c r="ET28" i="1" s="1"/>
  <c r="EI22" i="1"/>
  <c r="EF58" i="1"/>
  <c r="EF59" i="1"/>
  <c r="EF60" i="1"/>
  <c r="EF61" i="1"/>
  <c r="EF62" i="1"/>
  <c r="EF63" i="1"/>
  <c r="EF64" i="1"/>
  <c r="EG11" i="1"/>
  <c r="ER28" i="1" s="1"/>
  <c r="EJ54" i="1" l="1"/>
  <c r="EJ53" i="1"/>
  <c r="EK52" i="1"/>
  <c r="EF65" i="1"/>
  <c r="EH12" i="1"/>
  <c r="EI57" i="1"/>
  <c r="EI12" i="1"/>
  <c r="ED13" i="1"/>
  <c r="EK9" i="1"/>
  <c r="EJ10" i="1"/>
  <c r="EJ22" i="1"/>
  <c r="EH64" i="1"/>
  <c r="EH63" i="1"/>
  <c r="EH60" i="1"/>
  <c r="EH59" i="1"/>
  <c r="EH62" i="1"/>
  <c r="EH61" i="1"/>
  <c r="EC13" i="1"/>
  <c r="EG57" i="1"/>
  <c r="EH58" i="1" s="1"/>
  <c r="EG12" i="1"/>
  <c r="EB13" i="1"/>
  <c r="EK53" i="1" l="1"/>
  <c r="EK54" i="1"/>
  <c r="EL52" i="1"/>
  <c r="EN29" i="1"/>
  <c r="EN30" i="1" s="1"/>
  <c r="EM29" i="1"/>
  <c r="EM30" i="1" s="1"/>
  <c r="EO29" i="1"/>
  <c r="EO30" i="1" s="1"/>
  <c r="EH65" i="1"/>
  <c r="EJ11" i="1"/>
  <c r="EU28" i="1" s="1"/>
  <c r="EI62" i="1"/>
  <c r="EI59" i="1"/>
  <c r="EI61" i="1"/>
  <c r="EI64" i="1"/>
  <c r="EI60" i="1"/>
  <c r="EI63" i="1"/>
  <c r="EI58" i="1"/>
  <c r="EL9" i="1"/>
  <c r="EK10" i="1"/>
  <c r="EK11" i="1" s="1"/>
  <c r="EV28" i="1" s="1"/>
  <c r="EK22" i="1"/>
  <c r="EG58" i="1"/>
  <c r="EG59" i="1"/>
  <c r="EG60" i="1"/>
  <c r="EG61" i="1"/>
  <c r="EG62" i="1"/>
  <c r="EG63" i="1"/>
  <c r="EG64" i="1"/>
  <c r="EL53" i="1" l="1"/>
  <c r="EM52" i="1"/>
  <c r="EL54" i="1"/>
  <c r="EK57" i="1"/>
  <c r="EK12" i="1"/>
  <c r="EF13" i="1"/>
  <c r="EL10" i="1"/>
  <c r="EL22" i="1"/>
  <c r="EM9" i="1"/>
  <c r="EG65" i="1"/>
  <c r="EI65" i="1"/>
  <c r="EJ57" i="1"/>
  <c r="EJ12" i="1"/>
  <c r="EE13" i="1"/>
  <c r="EN52" i="1" l="1"/>
  <c r="EM53" i="1"/>
  <c r="EM54" i="1"/>
  <c r="EP29" i="1"/>
  <c r="EP30" i="1" s="1"/>
  <c r="EQ29" i="1"/>
  <c r="EQ30" i="1" s="1"/>
  <c r="EK62" i="1"/>
  <c r="EK58" i="1"/>
  <c r="EK63" i="1"/>
  <c r="EK60" i="1"/>
  <c r="EK61" i="1"/>
  <c r="EK59" i="1"/>
  <c r="EK64" i="1"/>
  <c r="EM22" i="1"/>
  <c r="EM10" i="1"/>
  <c r="EM11" i="1" s="1"/>
  <c r="EX28" i="1" s="1"/>
  <c r="EN9" i="1"/>
  <c r="EL11" i="1"/>
  <c r="EW28" i="1" s="1"/>
  <c r="EJ58" i="1"/>
  <c r="EJ60" i="1"/>
  <c r="EJ64" i="1"/>
  <c r="EJ62" i="1"/>
  <c r="EJ63" i="1"/>
  <c r="EJ59" i="1"/>
  <c r="EJ61" i="1"/>
  <c r="EN54" i="1" l="1"/>
  <c r="EN53" i="1"/>
  <c r="EO52" i="1"/>
  <c r="EL12" i="1"/>
  <c r="EL57" i="1"/>
  <c r="EG13" i="1"/>
  <c r="EN10" i="1"/>
  <c r="EN22" i="1"/>
  <c r="EO9" i="1"/>
  <c r="EK65" i="1"/>
  <c r="EJ65" i="1"/>
  <c r="EM57" i="1"/>
  <c r="EM12" i="1"/>
  <c r="EH13" i="1"/>
  <c r="EO53" i="1" l="1"/>
  <c r="EP52" i="1"/>
  <c r="EO54" i="1"/>
  <c r="ER29" i="1"/>
  <c r="ER30" i="1" s="1"/>
  <c r="ES29" i="1"/>
  <c r="ES30" i="1" s="1"/>
  <c r="EM58" i="1"/>
  <c r="EM62" i="1"/>
  <c r="EM61" i="1"/>
  <c r="EM63" i="1"/>
  <c r="EM60" i="1"/>
  <c r="EM64" i="1"/>
  <c r="EM59" i="1"/>
  <c r="EO10" i="1"/>
  <c r="EO11" i="1" s="1"/>
  <c r="EZ28" i="1" s="1"/>
  <c r="EO22" i="1"/>
  <c r="EP9" i="1"/>
  <c r="EL62" i="1"/>
  <c r="EL61" i="1"/>
  <c r="EL63" i="1"/>
  <c r="EL64" i="1"/>
  <c r="EL60" i="1"/>
  <c r="EL58" i="1"/>
  <c r="EL59" i="1"/>
  <c r="EN11" i="1"/>
  <c r="EY28" i="1" s="1"/>
  <c r="EL65" i="1" l="1"/>
  <c r="EP54" i="1"/>
  <c r="EQ52" i="1"/>
  <c r="EP53" i="1"/>
  <c r="EN57" i="1"/>
  <c r="EN12" i="1"/>
  <c r="EI13" i="1"/>
  <c r="EP22" i="1"/>
  <c r="EP10" i="1"/>
  <c r="EQ9" i="1"/>
  <c r="EO57" i="1"/>
  <c r="EO12" i="1"/>
  <c r="EJ13" i="1"/>
  <c r="EM65" i="1"/>
  <c r="EQ54" i="1" l="1"/>
  <c r="EQ53" i="1"/>
  <c r="ER52" i="1"/>
  <c r="ET29" i="1"/>
  <c r="ET30" i="1" s="1"/>
  <c r="EU29" i="1"/>
  <c r="EU30" i="1" s="1"/>
  <c r="ER9" i="1"/>
  <c r="EQ10" i="1"/>
  <c r="EQ11" i="1" s="1"/>
  <c r="FB28" i="1" s="1"/>
  <c r="EQ22" i="1"/>
  <c r="EO58" i="1"/>
  <c r="EO60" i="1"/>
  <c r="EO62" i="1"/>
  <c r="EO63" i="1"/>
  <c r="EO59" i="1"/>
  <c r="EO64" i="1"/>
  <c r="EO61" i="1"/>
  <c r="EP11" i="1"/>
  <c r="FA28" i="1" s="1"/>
  <c r="EN63" i="1"/>
  <c r="EN64" i="1"/>
  <c r="EN59" i="1"/>
  <c r="EN61" i="1"/>
  <c r="EN58" i="1"/>
  <c r="EN60" i="1"/>
  <c r="EN62" i="1"/>
  <c r="EN65" i="1" l="1"/>
  <c r="ER53" i="1"/>
  <c r="ES52" i="1"/>
  <c r="ER54" i="1"/>
  <c r="EO65" i="1"/>
  <c r="EP12" i="1"/>
  <c r="EP57" i="1"/>
  <c r="EK13" i="1"/>
  <c r="EL13" i="1"/>
  <c r="EQ57" i="1"/>
  <c r="EQ12" i="1"/>
  <c r="ER22" i="1"/>
  <c r="ES9" i="1"/>
  <c r="ER10" i="1"/>
  <c r="ES54" i="1" l="1"/>
  <c r="ES53" i="1"/>
  <c r="ET52" i="1"/>
  <c r="EV29" i="1"/>
  <c r="EV30" i="1" s="1"/>
  <c r="EW29" i="1"/>
  <c r="EW30" i="1" s="1"/>
  <c r="ES22" i="1"/>
  <c r="ET9" i="1"/>
  <c r="ES10" i="1"/>
  <c r="ES11" i="1" s="1"/>
  <c r="FD28" i="1" s="1"/>
  <c r="ER11" i="1"/>
  <c r="FC28" i="1" s="1"/>
  <c r="EQ61" i="1"/>
  <c r="EQ63" i="1"/>
  <c r="EQ62" i="1"/>
  <c r="EQ60" i="1"/>
  <c r="EQ64" i="1"/>
  <c r="EQ59" i="1"/>
  <c r="EQ58" i="1"/>
  <c r="EP64" i="1"/>
  <c r="EP58" i="1"/>
  <c r="EP61" i="1"/>
  <c r="EP59" i="1"/>
  <c r="EP60" i="1"/>
  <c r="EP62" i="1"/>
  <c r="EP63" i="1"/>
  <c r="EU52" i="1" l="1"/>
  <c r="ET54" i="1"/>
  <c r="ET53" i="1"/>
  <c r="EQ65" i="1"/>
  <c r="ER57" i="1"/>
  <c r="ER12" i="1"/>
  <c r="EM13" i="1"/>
  <c r="ES12" i="1"/>
  <c r="ES57" i="1"/>
  <c r="EN13" i="1"/>
  <c r="EP65" i="1"/>
  <c r="ET22" i="1"/>
  <c r="EU9" i="1"/>
  <c r="ET10" i="1"/>
  <c r="ET11" i="1" s="1"/>
  <c r="FE28" i="1" s="1"/>
  <c r="EV52" i="1" l="1"/>
  <c r="EU54" i="1"/>
  <c r="EU53" i="1"/>
  <c r="EX29" i="1"/>
  <c r="EX30" i="1" s="1"/>
  <c r="EY29" i="1"/>
  <c r="EY30" i="1" s="1"/>
  <c r="EO13" i="1"/>
  <c r="EU22" i="1"/>
  <c r="EV9" i="1"/>
  <c r="EU10" i="1"/>
  <c r="EU11" i="1" s="1"/>
  <c r="FF28" i="1" s="1"/>
  <c r="ES60" i="1"/>
  <c r="ES64" i="1"/>
  <c r="ES59" i="1"/>
  <c r="ES58" i="1"/>
  <c r="ES63" i="1"/>
  <c r="ES62" i="1"/>
  <c r="ES61" i="1"/>
  <c r="ER58" i="1"/>
  <c r="ER60" i="1"/>
  <c r="ER62" i="1"/>
  <c r="ER59" i="1"/>
  <c r="ER63" i="1"/>
  <c r="ER64" i="1"/>
  <c r="ER61" i="1"/>
  <c r="ET12" i="1"/>
  <c r="ET57" i="1"/>
  <c r="EV53" i="1" l="1"/>
  <c r="EV54" i="1"/>
  <c r="EW52" i="1"/>
  <c r="EZ29" i="1"/>
  <c r="EZ30" i="1" s="1"/>
  <c r="ER65" i="1"/>
  <c r="ES65" i="1"/>
  <c r="EU57" i="1"/>
  <c r="EU12" i="1"/>
  <c r="EP13" i="1"/>
  <c r="EV10" i="1"/>
  <c r="EV11" i="1" s="1"/>
  <c r="FG28" i="1" s="1"/>
  <c r="EV22" i="1"/>
  <c r="EW9" i="1"/>
  <c r="ET61" i="1"/>
  <c r="ET64" i="1"/>
  <c r="ET60" i="1"/>
  <c r="ET58" i="1"/>
  <c r="ET63" i="1"/>
  <c r="ET62" i="1"/>
  <c r="ET59" i="1"/>
  <c r="EW54" i="1" l="1"/>
  <c r="EW53" i="1"/>
  <c r="EX52" i="1"/>
  <c r="FA29" i="1"/>
  <c r="FA30" i="1" s="1"/>
  <c r="EW10" i="1"/>
  <c r="EW11" i="1" s="1"/>
  <c r="FH28" i="1" s="1"/>
  <c r="EW22" i="1"/>
  <c r="EX9" i="1"/>
  <c r="EV57" i="1"/>
  <c r="EV12" i="1"/>
  <c r="EQ13" i="1"/>
  <c r="ET65" i="1"/>
  <c r="EU61" i="1"/>
  <c r="EU63" i="1"/>
  <c r="EU62" i="1"/>
  <c r="EU60" i="1"/>
  <c r="EU58" i="1"/>
  <c r="EU59" i="1"/>
  <c r="EU64" i="1"/>
  <c r="EY52" i="1" l="1"/>
  <c r="EX53" i="1"/>
  <c r="EX54" i="1"/>
  <c r="FB29" i="1"/>
  <c r="FB30" i="1" s="1"/>
  <c r="EY9" i="1"/>
  <c r="EX10" i="1"/>
  <c r="EX11" i="1" s="1"/>
  <c r="FI28" i="1" s="1"/>
  <c r="EX22" i="1"/>
  <c r="EU65" i="1"/>
  <c r="EV58" i="1"/>
  <c r="EV63" i="1"/>
  <c r="EV60" i="1"/>
  <c r="EV61" i="1"/>
  <c r="EV62" i="1"/>
  <c r="EV64" i="1"/>
  <c r="EV59" i="1"/>
  <c r="EW12" i="1"/>
  <c r="EW57" i="1"/>
  <c r="ER13" i="1"/>
  <c r="EY54" i="1" l="1"/>
  <c r="EZ52" i="1"/>
  <c r="EY53" i="1"/>
  <c r="FC29" i="1"/>
  <c r="FC30" i="1" s="1"/>
  <c r="EW60" i="1"/>
  <c r="EW64" i="1"/>
  <c r="EW61" i="1"/>
  <c r="EW63" i="1"/>
  <c r="EW58" i="1"/>
  <c r="EW59" i="1"/>
  <c r="EW62" i="1"/>
  <c r="EX57" i="1"/>
  <c r="EX12" i="1"/>
  <c r="ES13" i="1"/>
  <c r="EV65" i="1"/>
  <c r="EZ9" i="1"/>
  <c r="EY10" i="1"/>
  <c r="EY11" i="1" s="1"/>
  <c r="FJ28" i="1" s="1"/>
  <c r="EY22" i="1"/>
  <c r="EZ54" i="1" l="1"/>
  <c r="FA52" i="1"/>
  <c r="EZ53" i="1"/>
  <c r="FD29" i="1"/>
  <c r="FD30" i="1" s="1"/>
  <c r="EY57" i="1"/>
  <c r="EY12" i="1"/>
  <c r="ET13" i="1"/>
  <c r="FA9" i="1"/>
  <c r="EZ10" i="1"/>
  <c r="EZ11" i="1" s="1"/>
  <c r="FK28" i="1" s="1"/>
  <c r="EZ22" i="1"/>
  <c r="EX61" i="1"/>
  <c r="EX63" i="1"/>
  <c r="EX60" i="1"/>
  <c r="EX58" i="1"/>
  <c r="EX59" i="1"/>
  <c r="EX64" i="1"/>
  <c r="EX62" i="1"/>
  <c r="EW65" i="1"/>
  <c r="FB52" i="1" l="1"/>
  <c r="FA53" i="1"/>
  <c r="FA54" i="1"/>
  <c r="FE29" i="1"/>
  <c r="FE30" i="1" s="1"/>
  <c r="EX65" i="1"/>
  <c r="EY61" i="1"/>
  <c r="EY59" i="1"/>
  <c r="EY64" i="1"/>
  <c r="EY58" i="1"/>
  <c r="EY60" i="1"/>
  <c r="EY62" i="1"/>
  <c r="EY63" i="1"/>
  <c r="EZ12" i="1"/>
  <c r="EZ57" i="1"/>
  <c r="EU13" i="1"/>
  <c r="FA10" i="1"/>
  <c r="FA11" i="1" s="1"/>
  <c r="FL28" i="1" s="1"/>
  <c r="FB9" i="1"/>
  <c r="FA22" i="1"/>
  <c r="FB53" i="1" l="1"/>
  <c r="FC52" i="1"/>
  <c r="FB54" i="1"/>
  <c r="FF29" i="1"/>
  <c r="FF30" i="1" s="1"/>
  <c r="EY65" i="1"/>
  <c r="FA57" i="1"/>
  <c r="FA12" i="1"/>
  <c r="EV13" i="1"/>
  <c r="EZ61" i="1"/>
  <c r="EZ59" i="1"/>
  <c r="EZ64" i="1"/>
  <c r="EZ62" i="1"/>
  <c r="EZ60" i="1"/>
  <c r="EZ58" i="1"/>
  <c r="EZ63" i="1"/>
  <c r="FC9" i="1"/>
  <c r="FB10" i="1"/>
  <c r="FB11" i="1" s="1"/>
  <c r="FM28" i="1" s="1"/>
  <c r="FB22" i="1"/>
  <c r="FD52" i="1" l="1"/>
  <c r="FC53" i="1"/>
  <c r="FC54" i="1"/>
  <c r="FG29" i="1"/>
  <c r="FG30" i="1" s="1"/>
  <c r="EZ65" i="1"/>
  <c r="FA60" i="1"/>
  <c r="FA58" i="1"/>
  <c r="FA59" i="1"/>
  <c r="FA61" i="1"/>
  <c r="FA62" i="1"/>
  <c r="FA63" i="1"/>
  <c r="FA64" i="1"/>
  <c r="FB57" i="1"/>
  <c r="FB12" i="1"/>
  <c r="EW13" i="1"/>
  <c r="FD9" i="1"/>
  <c r="FC10" i="1"/>
  <c r="FC11" i="1" s="1"/>
  <c r="FN28" i="1" s="1"/>
  <c r="FC22" i="1"/>
  <c r="FE52" i="1" l="1"/>
  <c r="FD53" i="1"/>
  <c r="FD54" i="1"/>
  <c r="FH29" i="1"/>
  <c r="FH30" i="1" s="1"/>
  <c r="FC12" i="1"/>
  <c r="FC57" i="1"/>
  <c r="EX13" i="1"/>
  <c r="FE9" i="1"/>
  <c r="FD22" i="1"/>
  <c r="FD10" i="1"/>
  <c r="FD11" i="1" s="1"/>
  <c r="FO28" i="1" s="1"/>
  <c r="FB61" i="1"/>
  <c r="FB58" i="1"/>
  <c r="FB60" i="1"/>
  <c r="FB64" i="1"/>
  <c r="FB59" i="1"/>
  <c r="FB62" i="1"/>
  <c r="FB63" i="1"/>
  <c r="FA65" i="1"/>
  <c r="FE53" i="1" l="1"/>
  <c r="FE54" i="1"/>
  <c r="FF52" i="1"/>
  <c r="FI29" i="1"/>
  <c r="FI30" i="1" s="1"/>
  <c r="FC58" i="1"/>
  <c r="FC62" i="1"/>
  <c r="FC61" i="1"/>
  <c r="FC59" i="1"/>
  <c r="FC60" i="1"/>
  <c r="FC63" i="1"/>
  <c r="FC64" i="1"/>
  <c r="FF9" i="1"/>
  <c r="FE22" i="1"/>
  <c r="FE10" i="1"/>
  <c r="FE11" i="1" s="1"/>
  <c r="FP28" i="1" s="1"/>
  <c r="FB65" i="1"/>
  <c r="FD12" i="1"/>
  <c r="FD57" i="1"/>
  <c r="EY13" i="1"/>
  <c r="FG52" i="1" l="1"/>
  <c r="FF54" i="1"/>
  <c r="FF53" i="1"/>
  <c r="FJ29" i="1"/>
  <c r="FJ30" i="1" s="1"/>
  <c r="FF10" i="1"/>
  <c r="FF11" i="1" s="1"/>
  <c r="FQ28" i="1" s="1"/>
  <c r="FF22" i="1"/>
  <c r="FG9" i="1"/>
  <c r="FD62" i="1"/>
  <c r="FD61" i="1"/>
  <c r="FD63" i="1"/>
  <c r="FD60" i="1"/>
  <c r="FD59" i="1"/>
  <c r="FD64" i="1"/>
  <c r="FD58" i="1"/>
  <c r="FE57" i="1"/>
  <c r="FE12" i="1"/>
  <c r="EZ13" i="1"/>
  <c r="FC65" i="1"/>
  <c r="FH52" i="1" l="1"/>
  <c r="FG53" i="1"/>
  <c r="FG54" i="1"/>
  <c r="FK29" i="1"/>
  <c r="FK30" i="1" s="1"/>
  <c r="FD65" i="1"/>
  <c r="FF57" i="1"/>
  <c r="FF12" i="1"/>
  <c r="FA13" i="1"/>
  <c r="FE58" i="1"/>
  <c r="FE60" i="1"/>
  <c r="FE62" i="1"/>
  <c r="FE64" i="1"/>
  <c r="FE59" i="1"/>
  <c r="FE61" i="1"/>
  <c r="FE63" i="1"/>
  <c r="FG22" i="1"/>
  <c r="FG10" i="1"/>
  <c r="FG11" i="1" s="1"/>
  <c r="FR28" i="1" s="1"/>
  <c r="FH9" i="1"/>
  <c r="FH53" i="1" l="1"/>
  <c r="FI52" i="1"/>
  <c r="FH54" i="1"/>
  <c r="FL29" i="1"/>
  <c r="FL30" i="1" s="1"/>
  <c r="FH10" i="1"/>
  <c r="FH11" i="1" s="1"/>
  <c r="FS28" i="1" s="1"/>
  <c r="FI9" i="1"/>
  <c r="FH22" i="1"/>
  <c r="FF61" i="1"/>
  <c r="FF59" i="1"/>
  <c r="FF58" i="1"/>
  <c r="FF62" i="1"/>
  <c r="FF63" i="1"/>
  <c r="FF60" i="1"/>
  <c r="FF64" i="1"/>
  <c r="FG12" i="1"/>
  <c r="FG57" i="1"/>
  <c r="FB13" i="1"/>
  <c r="FE65" i="1"/>
  <c r="FI53" i="1" l="1"/>
  <c r="FI54" i="1"/>
  <c r="FJ52" i="1"/>
  <c r="FM29" i="1"/>
  <c r="FM30" i="1" s="1"/>
  <c r="FF65" i="1"/>
  <c r="FI10" i="1"/>
  <c r="FI11" i="1" s="1"/>
  <c r="FT28" i="1" s="1"/>
  <c r="FJ9" i="1"/>
  <c r="FI22" i="1"/>
  <c r="FG58" i="1"/>
  <c r="FG62" i="1"/>
  <c r="FG61" i="1"/>
  <c r="FG59" i="1"/>
  <c r="FG63" i="1"/>
  <c r="FG60" i="1"/>
  <c r="FG64" i="1"/>
  <c r="FH12" i="1"/>
  <c r="FH57" i="1"/>
  <c r="FC13" i="1"/>
  <c r="FJ53" i="1" l="1"/>
  <c r="FK52" i="1"/>
  <c r="FJ54" i="1"/>
  <c r="FN29" i="1"/>
  <c r="FN30" i="1" s="1"/>
  <c r="FI57" i="1"/>
  <c r="FI12" i="1"/>
  <c r="FD13" i="1"/>
  <c r="FH63" i="1"/>
  <c r="FH64" i="1"/>
  <c r="FH61" i="1"/>
  <c r="FH58" i="1"/>
  <c r="FH59" i="1"/>
  <c r="FH60" i="1"/>
  <c r="FH62" i="1"/>
  <c r="FG65" i="1"/>
  <c r="FJ10" i="1"/>
  <c r="FJ11" i="1" s="1"/>
  <c r="FU28" i="1" s="1"/>
  <c r="FK9" i="1"/>
  <c r="FJ22" i="1"/>
  <c r="FK54" i="1" l="1"/>
  <c r="FL52" i="1"/>
  <c r="FK53" i="1"/>
  <c r="FO29" i="1"/>
  <c r="FO30" i="1" s="1"/>
  <c r="FH65" i="1"/>
  <c r="FI61" i="1"/>
  <c r="FI60" i="1"/>
  <c r="FI58" i="1"/>
  <c r="FI62" i="1"/>
  <c r="FI59" i="1"/>
  <c r="FI63" i="1"/>
  <c r="FI64" i="1"/>
  <c r="FK22" i="1"/>
  <c r="FL9" i="1"/>
  <c r="FK10" i="1"/>
  <c r="FK11" i="1" s="1"/>
  <c r="FV28" i="1" s="1"/>
  <c r="FJ12" i="1"/>
  <c r="FJ57" i="1"/>
  <c r="FE13" i="1"/>
  <c r="FL54" i="1" l="1"/>
  <c r="FL53" i="1"/>
  <c r="FM52" i="1"/>
  <c r="FP29" i="1"/>
  <c r="FP30" i="1" s="1"/>
  <c r="FK12" i="1"/>
  <c r="FK57" i="1"/>
  <c r="FF13" i="1"/>
  <c r="FJ58" i="1"/>
  <c r="FJ62" i="1"/>
  <c r="FJ61" i="1"/>
  <c r="FJ59" i="1"/>
  <c r="FJ60" i="1"/>
  <c r="FJ63" i="1"/>
  <c r="FJ64" i="1"/>
  <c r="FM9" i="1"/>
  <c r="FL10" i="1"/>
  <c r="FL11" i="1" s="1"/>
  <c r="FW28" i="1" s="1"/>
  <c r="FL22" i="1"/>
  <c r="FI65" i="1"/>
  <c r="FM54" i="1" l="1"/>
  <c r="FM53" i="1"/>
  <c r="FN52" i="1"/>
  <c r="FQ29" i="1"/>
  <c r="FQ30" i="1" s="1"/>
  <c r="FL57" i="1"/>
  <c r="FL12" i="1"/>
  <c r="FG13" i="1"/>
  <c r="FJ65" i="1"/>
  <c r="FM10" i="1"/>
  <c r="FM11" i="1" s="1"/>
  <c r="FX28" i="1" s="1"/>
  <c r="FN9" i="1"/>
  <c r="FM22" i="1"/>
  <c r="FK61" i="1"/>
  <c r="FK58" i="1"/>
  <c r="FK62" i="1"/>
  <c r="FK60" i="1"/>
  <c r="FK59" i="1"/>
  <c r="FK63" i="1"/>
  <c r="FK64" i="1"/>
  <c r="FN53" i="1" l="1"/>
  <c r="FN54" i="1"/>
  <c r="FO52" i="1"/>
  <c r="FR29" i="1"/>
  <c r="FR30" i="1" s="1"/>
  <c r="FM57" i="1"/>
  <c r="FM12" i="1"/>
  <c r="FH13" i="1"/>
  <c r="FL58" i="1"/>
  <c r="FL60" i="1"/>
  <c r="FL62" i="1"/>
  <c r="FL64" i="1"/>
  <c r="FL59" i="1"/>
  <c r="FL61" i="1"/>
  <c r="FL63" i="1"/>
  <c r="FK65" i="1"/>
  <c r="FN10" i="1"/>
  <c r="FN11" i="1" s="1"/>
  <c r="FY28" i="1" s="1"/>
  <c r="FN22" i="1"/>
  <c r="FO9" i="1"/>
  <c r="FO54" i="1" l="1"/>
  <c r="FP52" i="1"/>
  <c r="FO53" i="1"/>
  <c r="FS29" i="1"/>
  <c r="FS30" i="1" s="1"/>
  <c r="FL65" i="1"/>
  <c r="FP9" i="1"/>
  <c r="FO10" i="1"/>
  <c r="FO11" i="1" s="1"/>
  <c r="FZ28" i="1" s="1"/>
  <c r="FO22" i="1"/>
  <c r="FM58" i="1"/>
  <c r="FM62" i="1"/>
  <c r="FM61" i="1"/>
  <c r="FM59" i="1"/>
  <c r="FM63" i="1"/>
  <c r="FM60" i="1"/>
  <c r="FM64" i="1"/>
  <c r="FN12" i="1"/>
  <c r="FN57" i="1"/>
  <c r="FI13" i="1"/>
  <c r="FP54" i="1" l="1"/>
  <c r="FP53" i="1"/>
  <c r="FQ52" i="1"/>
  <c r="FT29" i="1"/>
  <c r="FT30" i="1" s="1"/>
  <c r="FO12" i="1"/>
  <c r="FO57" i="1"/>
  <c r="FJ13" i="1"/>
  <c r="FN59" i="1"/>
  <c r="FN62" i="1"/>
  <c r="FN58" i="1"/>
  <c r="FN63" i="1"/>
  <c r="FN61" i="1"/>
  <c r="FN64" i="1"/>
  <c r="FN60" i="1"/>
  <c r="FQ9" i="1"/>
  <c r="FP10" i="1"/>
  <c r="FP11" i="1" s="1"/>
  <c r="GA28" i="1" s="1"/>
  <c r="FP22" i="1"/>
  <c r="FM65" i="1"/>
  <c r="FQ54" i="1" l="1"/>
  <c r="FR52" i="1"/>
  <c r="FQ53" i="1"/>
  <c r="FU29" i="1"/>
  <c r="FU30" i="1" s="1"/>
  <c r="FQ10" i="1"/>
  <c r="FQ11" i="1" s="1"/>
  <c r="GB28" i="1" s="1"/>
  <c r="FR9" i="1"/>
  <c r="FQ22" i="1"/>
  <c r="FN65" i="1"/>
  <c r="FO60" i="1"/>
  <c r="FO64" i="1"/>
  <c r="FO61" i="1"/>
  <c r="FO63" i="1"/>
  <c r="FO58" i="1"/>
  <c r="FO62" i="1"/>
  <c r="FO59" i="1"/>
  <c r="FP12" i="1"/>
  <c r="FP57" i="1"/>
  <c r="FK13" i="1"/>
  <c r="FR54" i="1" l="1"/>
  <c r="FR53" i="1"/>
  <c r="FS52" i="1"/>
  <c r="FV29" i="1"/>
  <c r="FV30" i="1" s="1"/>
  <c r="FP60" i="1"/>
  <c r="FP58" i="1"/>
  <c r="FP59" i="1"/>
  <c r="FP62" i="1"/>
  <c r="FP64" i="1"/>
  <c r="FP63" i="1"/>
  <c r="FP61" i="1"/>
  <c r="FR22" i="1"/>
  <c r="FS9" i="1"/>
  <c r="FR10" i="1"/>
  <c r="FR11" i="1" s="1"/>
  <c r="GC28" i="1" s="1"/>
  <c r="FO65" i="1"/>
  <c r="FQ12" i="1"/>
  <c r="FQ57" i="1"/>
  <c r="FL13" i="1"/>
  <c r="FT52" i="1" l="1"/>
  <c r="FS54" i="1"/>
  <c r="FS53" i="1"/>
  <c r="FW29" i="1"/>
  <c r="FW30" i="1" s="1"/>
  <c r="FQ61" i="1"/>
  <c r="FQ58" i="1"/>
  <c r="FQ62" i="1"/>
  <c r="FQ64" i="1"/>
  <c r="FQ59" i="1"/>
  <c r="FQ63" i="1"/>
  <c r="FQ60" i="1"/>
  <c r="FR12" i="1"/>
  <c r="FR57" i="1"/>
  <c r="FM13" i="1"/>
  <c r="FP65" i="1"/>
  <c r="FS22" i="1"/>
  <c r="FS10" i="1"/>
  <c r="FS11" i="1" s="1"/>
  <c r="GD28" i="1" s="1"/>
  <c r="FT9" i="1"/>
  <c r="FT53" i="1" l="1"/>
  <c r="FU52" i="1"/>
  <c r="FT54" i="1"/>
  <c r="FX29" i="1"/>
  <c r="FX30" i="1" s="1"/>
  <c r="FU9" i="1"/>
  <c r="FT10" i="1"/>
  <c r="FT11" i="1" s="1"/>
  <c r="GE28" i="1" s="1"/>
  <c r="FT22" i="1"/>
  <c r="FR59" i="1"/>
  <c r="FR62" i="1"/>
  <c r="FR61" i="1"/>
  <c r="FR63" i="1"/>
  <c r="FR58" i="1"/>
  <c r="FR60" i="1"/>
  <c r="FR64" i="1"/>
  <c r="FQ65" i="1"/>
  <c r="FS57" i="1"/>
  <c r="FS12" i="1"/>
  <c r="FN13" i="1"/>
  <c r="FV52" i="1" l="1"/>
  <c r="FU53" i="1"/>
  <c r="FU54" i="1"/>
  <c r="FY29" i="1"/>
  <c r="FY30" i="1" s="1"/>
  <c r="FT57" i="1"/>
  <c r="FT12" i="1"/>
  <c r="FO13" i="1"/>
  <c r="FS60" i="1"/>
  <c r="FS64" i="1"/>
  <c r="FS61" i="1"/>
  <c r="FS59" i="1"/>
  <c r="FS58" i="1"/>
  <c r="FS62" i="1"/>
  <c r="FS63" i="1"/>
  <c r="FU10" i="1"/>
  <c r="FU22" i="1"/>
  <c r="FV9" i="1"/>
  <c r="FR65" i="1"/>
  <c r="FV54" i="1" l="1"/>
  <c r="FW52" i="1"/>
  <c r="FV53" i="1"/>
  <c r="FZ29" i="1"/>
  <c r="FZ30" i="1" s="1"/>
  <c r="FU11" i="1"/>
  <c r="GF28" i="1" s="1"/>
  <c r="DB82" i="1"/>
  <c r="FV10" i="1"/>
  <c r="FV11" i="1" s="1"/>
  <c r="GG28" i="1" s="1"/>
  <c r="FW9" i="1"/>
  <c r="FV22" i="1"/>
  <c r="FT58" i="1"/>
  <c r="FT59" i="1"/>
  <c r="FT62" i="1"/>
  <c r="FT60" i="1"/>
  <c r="FT64" i="1"/>
  <c r="FT63" i="1"/>
  <c r="FT61" i="1"/>
  <c r="FS65" i="1"/>
  <c r="FX52" i="1" l="1"/>
  <c r="FW53" i="1"/>
  <c r="FW54" i="1"/>
  <c r="FV12" i="1"/>
  <c r="FV57" i="1"/>
  <c r="FQ13" i="1"/>
  <c r="FT65" i="1"/>
  <c r="FU57" i="1"/>
  <c r="FU12" i="1"/>
  <c r="FP13" i="1"/>
  <c r="FW22" i="1"/>
  <c r="FW10" i="1"/>
  <c r="FW11" i="1" s="1"/>
  <c r="GH28" i="1" s="1"/>
  <c r="FX9" i="1"/>
  <c r="FX53" i="1" l="1"/>
  <c r="FY52" i="1"/>
  <c r="FX54" i="1"/>
  <c r="GA29" i="1"/>
  <c r="GA30" i="1" s="1"/>
  <c r="GB29" i="1"/>
  <c r="GB30" i="1" s="1"/>
  <c r="FY9" i="1"/>
  <c r="FX10" i="1"/>
  <c r="FX11" i="1" s="1"/>
  <c r="GI28" i="1" s="1"/>
  <c r="FX22" i="1"/>
  <c r="FU58" i="1"/>
  <c r="FU62" i="1"/>
  <c r="FU61" i="1"/>
  <c r="FU59" i="1"/>
  <c r="FU63" i="1"/>
  <c r="FU60" i="1"/>
  <c r="FU64" i="1"/>
  <c r="FW12" i="1"/>
  <c r="FW57" i="1"/>
  <c r="FR13" i="1"/>
  <c r="FV62" i="1"/>
  <c r="FV60" i="1"/>
  <c r="FV64" i="1"/>
  <c r="FV63" i="1"/>
  <c r="FV59" i="1"/>
  <c r="FV61" i="1"/>
  <c r="FV58" i="1"/>
  <c r="FZ52" i="1" l="1"/>
  <c r="FY53" i="1"/>
  <c r="FY54" i="1"/>
  <c r="GC29" i="1"/>
  <c r="GC30" i="1" s="1"/>
  <c r="FU65" i="1"/>
  <c r="FV65" i="1"/>
  <c r="FX12" i="1"/>
  <c r="FX57" i="1"/>
  <c r="FS13" i="1"/>
  <c r="FW61" i="1"/>
  <c r="FW60" i="1"/>
  <c r="FW58" i="1"/>
  <c r="FW62" i="1"/>
  <c r="FW59" i="1"/>
  <c r="FW63" i="1"/>
  <c r="FW64" i="1"/>
  <c r="FY10" i="1"/>
  <c r="FY11" i="1" s="1"/>
  <c r="GJ28" i="1" s="1"/>
  <c r="FY22" i="1"/>
  <c r="FZ9" i="1"/>
  <c r="FZ53" i="1" l="1"/>
  <c r="GA52" i="1"/>
  <c r="FZ54" i="1"/>
  <c r="GD29" i="1"/>
  <c r="GD30" i="1" s="1"/>
  <c r="FX60" i="1"/>
  <c r="FX63" i="1"/>
  <c r="FX62" i="1"/>
  <c r="FX59" i="1"/>
  <c r="FX64" i="1"/>
  <c r="FX58" i="1"/>
  <c r="FX61" i="1"/>
  <c r="FY12" i="1"/>
  <c r="FY57" i="1"/>
  <c r="FT13" i="1"/>
  <c r="FW65" i="1"/>
  <c r="FZ22" i="1"/>
  <c r="FZ10" i="1"/>
  <c r="FZ11" i="1" s="1"/>
  <c r="GK28" i="1" s="1"/>
  <c r="GA9" i="1"/>
  <c r="GA54" i="1" l="1"/>
  <c r="GB52" i="1"/>
  <c r="GA53" i="1"/>
  <c r="GE29" i="1"/>
  <c r="GE30" i="1" s="1"/>
  <c r="GB9" i="1"/>
  <c r="GA22" i="1"/>
  <c r="GA10" i="1"/>
  <c r="GA11" i="1" s="1"/>
  <c r="GL28" i="1" s="1"/>
  <c r="FY61" i="1"/>
  <c r="FY63" i="1"/>
  <c r="FY58" i="1"/>
  <c r="FY62" i="1"/>
  <c r="FY59" i="1"/>
  <c r="FY64" i="1"/>
  <c r="FY60" i="1"/>
  <c r="FX65" i="1"/>
  <c r="FZ57" i="1"/>
  <c r="FZ12" i="1"/>
  <c r="FU13" i="1"/>
  <c r="GB54" i="1" l="1"/>
  <c r="GC52" i="1"/>
  <c r="GB53" i="1"/>
  <c r="GF29" i="1"/>
  <c r="GF30" i="1" s="1"/>
  <c r="FY65" i="1"/>
  <c r="GA12" i="1"/>
  <c r="GA57" i="1"/>
  <c r="FV13" i="1"/>
  <c r="FZ60" i="1"/>
  <c r="FZ62" i="1"/>
  <c r="FZ64" i="1"/>
  <c r="FZ63" i="1"/>
  <c r="FZ61" i="1"/>
  <c r="FZ58" i="1"/>
  <c r="FZ59" i="1"/>
  <c r="GB22" i="1"/>
  <c r="GC9" i="1"/>
  <c r="GB10" i="1"/>
  <c r="GB11" i="1" s="1"/>
  <c r="GM28" i="1" s="1"/>
  <c r="GC54" i="1" l="1"/>
  <c r="GD52" i="1"/>
  <c r="GC53" i="1"/>
  <c r="GG29" i="1"/>
  <c r="GG30" i="1" s="1"/>
  <c r="GA59" i="1"/>
  <c r="GA63" i="1"/>
  <c r="GA60" i="1"/>
  <c r="GA64" i="1"/>
  <c r="GA61" i="1"/>
  <c r="GA58" i="1"/>
  <c r="GA62" i="1"/>
  <c r="GB57" i="1"/>
  <c r="GB12" i="1"/>
  <c r="FW13" i="1"/>
  <c r="FZ65" i="1"/>
  <c r="GC22" i="1"/>
  <c r="GD9" i="1"/>
  <c r="GC10" i="1"/>
  <c r="GC11" i="1" s="1"/>
  <c r="GN28" i="1" s="1"/>
  <c r="GD53" i="1" l="1"/>
  <c r="GD54" i="1"/>
  <c r="GE52" i="1"/>
  <c r="GH29" i="1"/>
  <c r="GH30" i="1" s="1"/>
  <c r="GC12" i="1"/>
  <c r="GC57" i="1"/>
  <c r="FX13" i="1"/>
  <c r="GB58" i="1"/>
  <c r="GB59" i="1"/>
  <c r="GB60" i="1"/>
  <c r="GB62" i="1"/>
  <c r="GB63" i="1"/>
  <c r="GB61" i="1"/>
  <c r="GB64" i="1"/>
  <c r="GD22" i="1"/>
  <c r="GE9" i="1"/>
  <c r="GD10" i="1"/>
  <c r="GD11" i="1" s="1"/>
  <c r="GO28" i="1" s="1"/>
  <c r="GA65" i="1"/>
  <c r="GE54" i="1" l="1"/>
  <c r="GF52" i="1"/>
  <c r="GE53" i="1"/>
  <c r="GI29" i="1"/>
  <c r="GI30" i="1" s="1"/>
  <c r="GF9" i="1"/>
  <c r="GE10" i="1"/>
  <c r="GE11" i="1" s="1"/>
  <c r="GP28" i="1" s="1"/>
  <c r="GE22" i="1"/>
  <c r="GB65" i="1"/>
  <c r="GC61" i="1"/>
  <c r="GC64" i="1"/>
  <c r="GC58" i="1"/>
  <c r="GC62" i="1"/>
  <c r="GC60" i="1"/>
  <c r="GC59" i="1"/>
  <c r="GC63" i="1"/>
  <c r="GD57" i="1"/>
  <c r="GD12" i="1"/>
  <c r="FY13" i="1"/>
  <c r="GF54" i="1" l="1"/>
  <c r="GF53" i="1"/>
  <c r="GG52" i="1"/>
  <c r="GJ29" i="1"/>
  <c r="GJ30" i="1" s="1"/>
  <c r="GD59" i="1"/>
  <c r="GD61" i="1"/>
  <c r="GD63" i="1"/>
  <c r="GD64" i="1"/>
  <c r="GD60" i="1"/>
  <c r="GD58" i="1"/>
  <c r="GD62" i="1"/>
  <c r="GG9" i="1"/>
  <c r="GF22" i="1"/>
  <c r="GF10" i="1"/>
  <c r="GF11" i="1" s="1"/>
  <c r="GQ28" i="1" s="1"/>
  <c r="GC65" i="1"/>
  <c r="GE12" i="1"/>
  <c r="GE57" i="1"/>
  <c r="FZ13" i="1"/>
  <c r="GG54" i="1" l="1"/>
  <c r="GH52" i="1"/>
  <c r="GG53" i="1"/>
  <c r="GK29" i="1"/>
  <c r="GK30" i="1" s="1"/>
  <c r="GE58" i="1"/>
  <c r="GE62" i="1"/>
  <c r="GE63" i="1"/>
  <c r="GE60" i="1"/>
  <c r="GE59" i="1"/>
  <c r="GE64" i="1"/>
  <c r="GE61" i="1"/>
  <c r="GF12" i="1"/>
  <c r="GF57" i="1"/>
  <c r="GA13" i="1"/>
  <c r="GD65" i="1"/>
  <c r="GG22" i="1"/>
  <c r="GG10" i="1"/>
  <c r="GG11" i="1" s="1"/>
  <c r="GR28" i="1" s="1"/>
  <c r="GH9" i="1"/>
  <c r="GH54" i="1" l="1"/>
  <c r="GH53" i="1"/>
  <c r="GI52" i="1"/>
  <c r="GL29" i="1"/>
  <c r="GL30" i="1" s="1"/>
  <c r="GH10" i="1"/>
  <c r="GH11" i="1" s="1"/>
  <c r="GS28" i="1" s="1"/>
  <c r="GI9" i="1"/>
  <c r="GH22" i="1"/>
  <c r="GG57" i="1"/>
  <c r="GG12" i="1"/>
  <c r="GB13" i="1"/>
  <c r="GF63" i="1"/>
  <c r="GF59" i="1"/>
  <c r="GF61" i="1"/>
  <c r="GF64" i="1"/>
  <c r="GF60" i="1"/>
  <c r="GF58" i="1"/>
  <c r="GF62" i="1"/>
  <c r="GE65" i="1"/>
  <c r="GI53" i="1" l="1"/>
  <c r="GI54" i="1"/>
  <c r="GJ52" i="1"/>
  <c r="GM29" i="1"/>
  <c r="GM30" i="1" s="1"/>
  <c r="GI10" i="1"/>
  <c r="GI11" i="1" s="1"/>
  <c r="GT28" i="1" s="1"/>
  <c r="GI22" i="1"/>
  <c r="GJ9" i="1"/>
  <c r="GH12" i="1"/>
  <c r="GH57" i="1"/>
  <c r="GC13" i="1"/>
  <c r="GF65" i="1"/>
  <c r="GG60" i="1"/>
  <c r="GG64" i="1"/>
  <c r="GG61" i="1"/>
  <c r="GG58" i="1"/>
  <c r="GG62" i="1"/>
  <c r="GG59" i="1"/>
  <c r="GG63" i="1"/>
  <c r="GJ53" i="1" l="1"/>
  <c r="GK52" i="1"/>
  <c r="GJ54" i="1"/>
  <c r="GN29" i="1"/>
  <c r="GN30" i="1" s="1"/>
  <c r="GK9" i="1"/>
  <c r="GJ10" i="1"/>
  <c r="GJ11" i="1" s="1"/>
  <c r="GU28" i="1" s="1"/>
  <c r="GJ22" i="1"/>
  <c r="GG65" i="1"/>
  <c r="GH60" i="1"/>
  <c r="GH62" i="1"/>
  <c r="GH58" i="1"/>
  <c r="GH64" i="1"/>
  <c r="GH59" i="1"/>
  <c r="GH63" i="1"/>
  <c r="GH61" i="1"/>
  <c r="GI12" i="1"/>
  <c r="GI57" i="1"/>
  <c r="GD13" i="1"/>
  <c r="GL52" i="1" l="1"/>
  <c r="GK53" i="1"/>
  <c r="GK54" i="1"/>
  <c r="GO29" i="1"/>
  <c r="GO30" i="1" s="1"/>
  <c r="GH65" i="1"/>
  <c r="GJ57" i="1"/>
  <c r="GJ12" i="1"/>
  <c r="GE13" i="1"/>
  <c r="GI60" i="1"/>
  <c r="GI64" i="1"/>
  <c r="GI63" i="1"/>
  <c r="GI61" i="1"/>
  <c r="GI58" i="1"/>
  <c r="GI62" i="1"/>
  <c r="GI59" i="1"/>
  <c r="GK10" i="1"/>
  <c r="GK11" i="1" s="1"/>
  <c r="GV28" i="1" s="1"/>
  <c r="GK22" i="1"/>
  <c r="GL9" i="1"/>
  <c r="GM52" i="1" l="1"/>
  <c r="GL53" i="1"/>
  <c r="GL54" i="1"/>
  <c r="GP29" i="1"/>
  <c r="GP30" i="1" s="1"/>
  <c r="GK57" i="1"/>
  <c r="GK12" i="1"/>
  <c r="GF13" i="1"/>
  <c r="GL22" i="1"/>
  <c r="GM9" i="1"/>
  <c r="GL10" i="1"/>
  <c r="GL11" i="1" s="1"/>
  <c r="GW28" i="1" s="1"/>
  <c r="GI65" i="1"/>
  <c r="GJ64" i="1"/>
  <c r="GJ63" i="1"/>
  <c r="GJ58" i="1"/>
  <c r="GJ61" i="1"/>
  <c r="GJ60" i="1"/>
  <c r="GJ59" i="1"/>
  <c r="GJ62" i="1"/>
  <c r="GN52" i="1" l="1"/>
  <c r="GM53" i="1"/>
  <c r="GM54" i="1"/>
  <c r="GQ29" i="1"/>
  <c r="GQ30" i="1" s="1"/>
  <c r="GJ65" i="1"/>
  <c r="GL12" i="1"/>
  <c r="GL57" i="1"/>
  <c r="GG13" i="1"/>
  <c r="GM22" i="1"/>
  <c r="GN9" i="1"/>
  <c r="GM10" i="1"/>
  <c r="GM11" i="1" s="1"/>
  <c r="GX28" i="1" s="1"/>
  <c r="GK59" i="1"/>
  <c r="GK63" i="1"/>
  <c r="GK58" i="1"/>
  <c r="GK62" i="1"/>
  <c r="GK60" i="1"/>
  <c r="GK64" i="1"/>
  <c r="GK61" i="1"/>
  <c r="GO52" i="1" l="1"/>
  <c r="GN54" i="1"/>
  <c r="GN53" i="1"/>
  <c r="GR29" i="1"/>
  <c r="GR30" i="1" s="1"/>
  <c r="GO9" i="1"/>
  <c r="GN22" i="1"/>
  <c r="GN10" i="1"/>
  <c r="GN11" i="1" s="1"/>
  <c r="GY28" i="1" s="1"/>
  <c r="GL59" i="1"/>
  <c r="GL61" i="1"/>
  <c r="GL63" i="1"/>
  <c r="GL58" i="1"/>
  <c r="GL64" i="1"/>
  <c r="GL62" i="1"/>
  <c r="GL60" i="1"/>
  <c r="GK65" i="1"/>
  <c r="GM57" i="1"/>
  <c r="GM12" i="1"/>
  <c r="GH13" i="1"/>
  <c r="GO54" i="1" l="1"/>
  <c r="GP52" i="1"/>
  <c r="GO53" i="1"/>
  <c r="GS29" i="1"/>
  <c r="GS30" i="1" s="1"/>
  <c r="GM60" i="1"/>
  <c r="GM64" i="1"/>
  <c r="GM62" i="1"/>
  <c r="GM59" i="1"/>
  <c r="GM61" i="1"/>
  <c r="GM58" i="1"/>
  <c r="GM63" i="1"/>
  <c r="GO22" i="1"/>
  <c r="GP9" i="1"/>
  <c r="GO10" i="1"/>
  <c r="GO11" i="1" s="1"/>
  <c r="GZ28" i="1" s="1"/>
  <c r="GL65" i="1"/>
  <c r="GN12" i="1"/>
  <c r="GN57" i="1"/>
  <c r="GI13" i="1"/>
  <c r="GQ52" i="1" l="1"/>
  <c r="GP54" i="1"/>
  <c r="GP53" i="1"/>
  <c r="GT29" i="1"/>
  <c r="GT30" i="1" s="1"/>
  <c r="GP22" i="1"/>
  <c r="GP10" i="1"/>
  <c r="GP11" i="1" s="1"/>
  <c r="HA28" i="1" s="1"/>
  <c r="GQ9" i="1"/>
  <c r="GN59" i="1"/>
  <c r="GN61" i="1"/>
  <c r="GN64" i="1"/>
  <c r="GN60" i="1"/>
  <c r="GN58" i="1"/>
  <c r="GN62" i="1"/>
  <c r="GN63" i="1"/>
  <c r="GO12" i="1"/>
  <c r="GO57" i="1"/>
  <c r="GJ13" i="1"/>
  <c r="GM65" i="1"/>
  <c r="GQ53" i="1" l="1"/>
  <c r="GQ54" i="1"/>
  <c r="GR52" i="1"/>
  <c r="GU29" i="1"/>
  <c r="GU30" i="1" s="1"/>
  <c r="GO58" i="1"/>
  <c r="GO62" i="1"/>
  <c r="GO59" i="1"/>
  <c r="GO60" i="1"/>
  <c r="GO61" i="1"/>
  <c r="GO64" i="1"/>
  <c r="GO63" i="1"/>
  <c r="GN65" i="1"/>
  <c r="GQ10" i="1"/>
  <c r="GQ11" i="1" s="1"/>
  <c r="HB28" i="1" s="1"/>
  <c r="GQ22" i="1"/>
  <c r="GR9" i="1"/>
  <c r="GP12" i="1"/>
  <c r="GP57" i="1"/>
  <c r="GK13" i="1"/>
  <c r="GS52" i="1" l="1"/>
  <c r="GR54" i="1"/>
  <c r="GR53" i="1"/>
  <c r="GV29" i="1"/>
  <c r="GV30" i="1" s="1"/>
  <c r="GR22" i="1"/>
  <c r="GR10" i="1"/>
  <c r="GR11" i="1" s="1"/>
  <c r="HC28" i="1" s="1"/>
  <c r="GS9" i="1"/>
  <c r="GP61" i="1"/>
  <c r="GP58" i="1"/>
  <c r="GP63" i="1"/>
  <c r="GP59" i="1"/>
  <c r="GP60" i="1"/>
  <c r="GP62" i="1"/>
  <c r="GP64" i="1"/>
  <c r="GQ57" i="1"/>
  <c r="GQ12" i="1"/>
  <c r="GL13" i="1"/>
  <c r="GO65" i="1"/>
  <c r="GS53" i="1" l="1"/>
  <c r="GS54" i="1"/>
  <c r="GT52" i="1"/>
  <c r="GW29" i="1"/>
  <c r="GW30" i="1" s="1"/>
  <c r="GQ61" i="1"/>
  <c r="GQ63" i="1"/>
  <c r="GQ58" i="1"/>
  <c r="GQ62" i="1"/>
  <c r="GQ64" i="1"/>
  <c r="GQ59" i="1"/>
  <c r="GQ60" i="1"/>
  <c r="GS22" i="1"/>
  <c r="GT9" i="1"/>
  <c r="GS10" i="1"/>
  <c r="GS11" i="1" s="1"/>
  <c r="HD28" i="1" s="1"/>
  <c r="GR12" i="1"/>
  <c r="GR57" i="1"/>
  <c r="GM13" i="1"/>
  <c r="GP65" i="1"/>
  <c r="GU52" i="1" l="1"/>
  <c r="GT53" i="1"/>
  <c r="GT54" i="1"/>
  <c r="GX29" i="1"/>
  <c r="GX30" i="1" s="1"/>
  <c r="GQ65" i="1"/>
  <c r="GR61" i="1"/>
  <c r="GR64" i="1"/>
  <c r="GR60" i="1"/>
  <c r="GR63" i="1"/>
  <c r="GR58" i="1"/>
  <c r="GR59" i="1"/>
  <c r="GR62" i="1"/>
  <c r="GS57" i="1"/>
  <c r="GS12" i="1"/>
  <c r="GN13" i="1"/>
  <c r="GT10" i="1"/>
  <c r="GT11" i="1" s="1"/>
  <c r="HE28" i="1" s="1"/>
  <c r="GT22" i="1"/>
  <c r="GU9" i="1"/>
  <c r="GU54" i="1" l="1"/>
  <c r="GV52" i="1"/>
  <c r="GU53" i="1"/>
  <c r="GY29" i="1"/>
  <c r="GY30" i="1" s="1"/>
  <c r="GR65" i="1"/>
  <c r="GT57" i="1"/>
  <c r="GT12" i="1"/>
  <c r="GO13" i="1"/>
  <c r="GV9" i="1"/>
  <c r="GU10" i="1"/>
  <c r="GU11" i="1" s="1"/>
  <c r="HF28" i="1" s="1"/>
  <c r="GU22" i="1"/>
  <c r="GS58" i="1"/>
  <c r="GS62" i="1"/>
  <c r="GS59" i="1"/>
  <c r="GS63" i="1"/>
  <c r="GS60" i="1"/>
  <c r="GS64" i="1"/>
  <c r="GS61" i="1"/>
  <c r="GW52" i="1" l="1"/>
  <c r="GV54" i="1"/>
  <c r="GV53" i="1"/>
  <c r="GZ29" i="1"/>
  <c r="GZ30" i="1" s="1"/>
  <c r="GS65" i="1"/>
  <c r="GU12" i="1"/>
  <c r="GU57" i="1"/>
  <c r="GP13" i="1"/>
  <c r="GT58" i="1"/>
  <c r="GT63" i="1"/>
  <c r="GT62" i="1"/>
  <c r="GT59" i="1"/>
  <c r="GT61" i="1"/>
  <c r="GT64" i="1"/>
  <c r="GT60" i="1"/>
  <c r="GW9" i="1"/>
  <c r="GV10" i="1"/>
  <c r="GV11" i="1" s="1"/>
  <c r="HG28" i="1" s="1"/>
  <c r="GV22" i="1"/>
  <c r="GX52" i="1" l="1"/>
  <c r="GW54" i="1"/>
  <c r="GW53" i="1"/>
  <c r="HA29" i="1"/>
  <c r="HA30" i="1" s="1"/>
  <c r="GT65" i="1"/>
  <c r="GU58" i="1"/>
  <c r="GU62" i="1"/>
  <c r="GU59" i="1"/>
  <c r="GU63" i="1"/>
  <c r="GU60" i="1"/>
  <c r="GU64" i="1"/>
  <c r="GU61" i="1"/>
  <c r="GX9" i="1"/>
  <c r="GW22" i="1"/>
  <c r="GW10" i="1"/>
  <c r="GW11" i="1" s="1"/>
  <c r="HH28" i="1" s="1"/>
  <c r="GV12" i="1"/>
  <c r="GV57" i="1"/>
  <c r="GQ13" i="1"/>
  <c r="GX53" i="1" l="1"/>
  <c r="GX54" i="1"/>
  <c r="GY52" i="1"/>
  <c r="HB29" i="1"/>
  <c r="HB30" i="1" s="1"/>
  <c r="GX10" i="1"/>
  <c r="GX11" i="1" s="1"/>
  <c r="HI28" i="1" s="1"/>
  <c r="GY9" i="1"/>
  <c r="GX22" i="1"/>
  <c r="GU65" i="1"/>
  <c r="GV64" i="1"/>
  <c r="GV61" i="1"/>
  <c r="GV60" i="1"/>
  <c r="GV58" i="1"/>
  <c r="GV63" i="1"/>
  <c r="GV62" i="1"/>
  <c r="GV59" i="1"/>
  <c r="GW12" i="1"/>
  <c r="GW57" i="1"/>
  <c r="GR13" i="1"/>
  <c r="GY54" i="1" l="1"/>
  <c r="GY53" i="1"/>
  <c r="GZ52" i="1"/>
  <c r="HC29" i="1"/>
  <c r="HC30" i="1" s="1"/>
  <c r="GV65" i="1"/>
  <c r="GW58" i="1"/>
  <c r="GW62" i="1"/>
  <c r="GW63" i="1"/>
  <c r="GW59" i="1"/>
  <c r="GW60" i="1"/>
  <c r="GW61" i="1"/>
  <c r="GW64" i="1"/>
  <c r="GY22" i="1"/>
  <c r="GZ9" i="1"/>
  <c r="GY10" i="1"/>
  <c r="GY11" i="1" s="1"/>
  <c r="HJ28" i="1" s="1"/>
  <c r="GX57" i="1"/>
  <c r="GX12" i="1"/>
  <c r="GS13" i="1"/>
  <c r="GZ53" i="1" l="1"/>
  <c r="GZ54" i="1"/>
  <c r="HA52" i="1"/>
  <c r="HD29" i="1"/>
  <c r="HD30" i="1" s="1"/>
  <c r="GX61" i="1"/>
  <c r="GX59" i="1"/>
  <c r="GX63" i="1"/>
  <c r="GX60" i="1"/>
  <c r="GX62" i="1"/>
  <c r="GX64" i="1"/>
  <c r="GX58" i="1"/>
  <c r="GY12" i="1"/>
  <c r="GY57" i="1"/>
  <c r="GT13" i="1"/>
  <c r="HA9" i="1"/>
  <c r="GZ10" i="1"/>
  <c r="GZ11" i="1" s="1"/>
  <c r="HK28" i="1" s="1"/>
  <c r="GZ22" i="1"/>
  <c r="GW65" i="1"/>
  <c r="HA54" i="1" l="1"/>
  <c r="HB52" i="1"/>
  <c r="HA53" i="1"/>
  <c r="HE29" i="1"/>
  <c r="HE30" i="1" s="1"/>
  <c r="GX65" i="1"/>
  <c r="GZ12" i="1"/>
  <c r="GZ57" i="1"/>
  <c r="GU13" i="1"/>
  <c r="HA22" i="1"/>
  <c r="HB9" i="1"/>
  <c r="HA10" i="1"/>
  <c r="HA11" i="1" s="1"/>
  <c r="HL28" i="1" s="1"/>
  <c r="GY60" i="1"/>
  <c r="GY63" i="1"/>
  <c r="GY58" i="1"/>
  <c r="GY62" i="1"/>
  <c r="GY61" i="1"/>
  <c r="GY64" i="1"/>
  <c r="GY59" i="1"/>
  <c r="HB54" i="1" l="1"/>
  <c r="HC52" i="1"/>
  <c r="HB53" i="1"/>
  <c r="HF29" i="1"/>
  <c r="HF30" i="1" s="1"/>
  <c r="HA57" i="1"/>
  <c r="HA12" i="1"/>
  <c r="GV13" i="1"/>
  <c r="GY65" i="1"/>
  <c r="HB22" i="1"/>
  <c r="HC9" i="1"/>
  <c r="HB10" i="1"/>
  <c r="HB11" i="1" s="1"/>
  <c r="HM28" i="1" s="1"/>
  <c r="GZ60" i="1"/>
  <c r="GZ59" i="1"/>
  <c r="GZ62" i="1"/>
  <c r="GZ63" i="1"/>
  <c r="GZ64" i="1"/>
  <c r="GZ58" i="1"/>
  <c r="GZ61" i="1"/>
  <c r="HC53" i="1" l="1"/>
  <c r="HC54" i="1"/>
  <c r="HD52" i="1"/>
  <c r="HG29" i="1"/>
  <c r="HG30" i="1" s="1"/>
  <c r="HB12" i="1"/>
  <c r="HB57" i="1"/>
  <c r="GW13" i="1"/>
  <c r="GZ65" i="1"/>
  <c r="HC10" i="1"/>
  <c r="HC11" i="1" s="1"/>
  <c r="HN28" i="1" s="1"/>
  <c r="HC22" i="1"/>
  <c r="HD9" i="1"/>
  <c r="HA61" i="1"/>
  <c r="HA62" i="1"/>
  <c r="HA63" i="1"/>
  <c r="HA64" i="1"/>
  <c r="HA58" i="1"/>
  <c r="HA59" i="1"/>
  <c r="HA60" i="1"/>
  <c r="HE52" i="1" l="1"/>
  <c r="HD53" i="1"/>
  <c r="HD54" i="1"/>
  <c r="HA65" i="1"/>
  <c r="HH29" i="1"/>
  <c r="HH30" i="1" s="1"/>
  <c r="HD10" i="1"/>
  <c r="HD11" i="1" s="1"/>
  <c r="HO28" i="1" s="1"/>
  <c r="HD22" i="1"/>
  <c r="HE9" i="1"/>
  <c r="HB63" i="1"/>
  <c r="HB60" i="1"/>
  <c r="HB64" i="1"/>
  <c r="HB62" i="1"/>
  <c r="HB59" i="1"/>
  <c r="HB58" i="1"/>
  <c r="HB61" i="1"/>
  <c r="HC57" i="1"/>
  <c r="HC12" i="1"/>
  <c r="GX13" i="1"/>
  <c r="HE54" i="1" l="1"/>
  <c r="HF52" i="1"/>
  <c r="HE53" i="1"/>
  <c r="HI29" i="1"/>
  <c r="HI30" i="1" s="1"/>
  <c r="HB65" i="1"/>
  <c r="HF9" i="1"/>
  <c r="HE10" i="1"/>
  <c r="HE11" i="1" s="1"/>
  <c r="HP28" i="1" s="1"/>
  <c r="HE22" i="1"/>
  <c r="HC60" i="1"/>
  <c r="HC61" i="1"/>
  <c r="HC62" i="1"/>
  <c r="HC63" i="1"/>
  <c r="HC64" i="1"/>
  <c r="HC58" i="1"/>
  <c r="HC59" i="1"/>
  <c r="HD12" i="1"/>
  <c r="HD57" i="1"/>
  <c r="GY13" i="1"/>
  <c r="HF54" i="1" l="1"/>
  <c r="HG52" i="1"/>
  <c r="HF53" i="1"/>
  <c r="HJ29" i="1"/>
  <c r="HJ30" i="1" s="1"/>
  <c r="HE57" i="1"/>
  <c r="HE12" i="1"/>
  <c r="GZ13" i="1"/>
  <c r="HD64" i="1"/>
  <c r="HD59" i="1"/>
  <c r="HD61" i="1"/>
  <c r="HD58" i="1"/>
  <c r="HD62" i="1"/>
  <c r="HD60" i="1"/>
  <c r="HD63" i="1"/>
  <c r="HC65" i="1"/>
  <c r="HF22" i="1"/>
  <c r="HG9" i="1"/>
  <c r="HF10" i="1"/>
  <c r="HF11" i="1" s="1"/>
  <c r="HQ28" i="1" s="1"/>
  <c r="HG53" i="1" l="1"/>
  <c r="HH52" i="1"/>
  <c r="HG54" i="1"/>
  <c r="HK29" i="1"/>
  <c r="HK30" i="1" s="1"/>
  <c r="HF12" i="1"/>
  <c r="HF57" i="1"/>
  <c r="HA13" i="1"/>
  <c r="HG10" i="1"/>
  <c r="HG11" i="1" s="1"/>
  <c r="HR28" i="1" s="1"/>
  <c r="HG22" i="1"/>
  <c r="HH9" i="1"/>
  <c r="HE59" i="1"/>
  <c r="HE60" i="1"/>
  <c r="HE61" i="1"/>
  <c r="HE64" i="1"/>
  <c r="HE63" i="1"/>
  <c r="HE62" i="1"/>
  <c r="HE58" i="1"/>
  <c r="HD65" i="1"/>
  <c r="HI52" i="1" l="1"/>
  <c r="HH53" i="1"/>
  <c r="HH54" i="1"/>
  <c r="HL29" i="1"/>
  <c r="HL30" i="1" s="1"/>
  <c r="HE65" i="1"/>
  <c r="HG12" i="1"/>
  <c r="HG57" i="1"/>
  <c r="HB13" i="1"/>
  <c r="HF59" i="1"/>
  <c r="HF62" i="1"/>
  <c r="HF60" i="1"/>
  <c r="HF63" i="1"/>
  <c r="HF61" i="1"/>
  <c r="HF58" i="1"/>
  <c r="HF64" i="1"/>
  <c r="HI9" i="1"/>
  <c r="HH10" i="1"/>
  <c r="HH11" i="1" s="1"/>
  <c r="HS28" i="1" s="1"/>
  <c r="HH22" i="1"/>
  <c r="HJ52" i="1" l="1"/>
  <c r="HI53" i="1"/>
  <c r="HI54" i="1"/>
  <c r="HM29" i="1"/>
  <c r="HM30" i="1" s="1"/>
  <c r="HH12" i="1"/>
  <c r="HH57" i="1"/>
  <c r="HC13" i="1"/>
  <c r="HF65" i="1"/>
  <c r="HG58" i="1"/>
  <c r="HG59" i="1"/>
  <c r="HG60" i="1"/>
  <c r="HG63" i="1"/>
  <c r="HG62" i="1"/>
  <c r="HG61" i="1"/>
  <c r="HG64" i="1"/>
  <c r="HI10" i="1"/>
  <c r="HI11" i="1" s="1"/>
  <c r="HT28" i="1" s="1"/>
  <c r="HI22" i="1"/>
  <c r="HJ9" i="1"/>
  <c r="HK52" i="1" l="1"/>
  <c r="HJ53" i="1"/>
  <c r="HJ54" i="1"/>
  <c r="HN29" i="1"/>
  <c r="HN30" i="1" s="1"/>
  <c r="HJ10" i="1"/>
  <c r="HJ11" i="1" s="1"/>
  <c r="HU28" i="1" s="1"/>
  <c r="HJ22" i="1"/>
  <c r="HK9" i="1"/>
  <c r="HG65" i="1"/>
  <c r="HH58" i="1"/>
  <c r="HH63" i="1"/>
  <c r="HH62" i="1"/>
  <c r="HH61" i="1"/>
  <c r="HH64" i="1"/>
  <c r="HH60" i="1"/>
  <c r="HH59" i="1"/>
  <c r="HI57" i="1"/>
  <c r="HI12" i="1"/>
  <c r="HD13" i="1"/>
  <c r="HK54" i="1" l="1"/>
  <c r="HL52" i="1"/>
  <c r="HK53" i="1"/>
  <c r="HO29" i="1"/>
  <c r="HO30" i="1" s="1"/>
  <c r="HL9" i="1"/>
  <c r="HK22" i="1"/>
  <c r="HK10" i="1"/>
  <c r="HK11" i="1" s="1"/>
  <c r="HV28" i="1" s="1"/>
  <c r="HH65" i="1"/>
  <c r="HJ12" i="1"/>
  <c r="HJ57" i="1"/>
  <c r="HE13" i="1"/>
  <c r="HI59" i="1"/>
  <c r="HI62" i="1"/>
  <c r="HI58" i="1"/>
  <c r="HI61" i="1"/>
  <c r="HI60" i="1"/>
  <c r="HI63" i="1"/>
  <c r="HI64" i="1"/>
  <c r="HL53" i="1" l="1"/>
  <c r="HL54" i="1"/>
  <c r="HM52" i="1"/>
  <c r="HP29" i="1"/>
  <c r="HP30" i="1" s="1"/>
  <c r="HI65" i="1"/>
  <c r="HJ59" i="1"/>
  <c r="HJ62" i="1"/>
  <c r="HJ61" i="1"/>
  <c r="HJ58" i="1"/>
  <c r="HJ64" i="1"/>
  <c r="HJ63" i="1"/>
  <c r="HJ60" i="1"/>
  <c r="HK57" i="1"/>
  <c r="HK12" i="1"/>
  <c r="HF13" i="1"/>
  <c r="HL22" i="1"/>
  <c r="HL10" i="1"/>
  <c r="HL11" i="1" s="1"/>
  <c r="HW28" i="1" s="1"/>
  <c r="HM9" i="1"/>
  <c r="HN52" i="1" l="1"/>
  <c r="HM53" i="1"/>
  <c r="HM54" i="1"/>
  <c r="HQ29" i="1"/>
  <c r="HQ30" i="1" s="1"/>
  <c r="HJ65" i="1"/>
  <c r="HK58" i="1"/>
  <c r="HK59" i="1"/>
  <c r="HK60" i="1"/>
  <c r="HK61" i="1"/>
  <c r="HK62" i="1"/>
  <c r="HK63" i="1"/>
  <c r="HK64" i="1"/>
  <c r="HM10" i="1"/>
  <c r="HM11" i="1" s="1"/>
  <c r="HX28" i="1" s="1"/>
  <c r="HN9" i="1"/>
  <c r="HM22" i="1"/>
  <c r="HL12" i="1"/>
  <c r="HL57" i="1"/>
  <c r="HG13" i="1"/>
  <c r="HO52" i="1" l="1"/>
  <c r="HN53" i="1"/>
  <c r="HN54" i="1"/>
  <c r="HR29" i="1"/>
  <c r="HR30" i="1" s="1"/>
  <c r="HM57" i="1"/>
  <c r="HM12" i="1"/>
  <c r="HH13" i="1"/>
  <c r="HL58" i="1"/>
  <c r="HL59" i="1"/>
  <c r="HL62" i="1"/>
  <c r="HL60" i="1"/>
  <c r="HL61" i="1"/>
  <c r="HL63" i="1"/>
  <c r="HL64" i="1"/>
  <c r="HN22" i="1"/>
  <c r="HO9" i="1"/>
  <c r="HN10" i="1"/>
  <c r="HN11" i="1" s="1"/>
  <c r="HY28" i="1" s="1"/>
  <c r="HK65" i="1"/>
  <c r="HP52" i="1" l="1"/>
  <c r="HO54" i="1"/>
  <c r="HO53" i="1"/>
  <c r="HS29" i="1"/>
  <c r="HS30" i="1" s="1"/>
  <c r="HM59" i="1"/>
  <c r="HM64" i="1"/>
  <c r="HM61" i="1"/>
  <c r="HM62" i="1"/>
  <c r="HM58" i="1"/>
  <c r="HM63" i="1"/>
  <c r="HM60" i="1"/>
  <c r="HN12" i="1"/>
  <c r="HN57" i="1"/>
  <c r="HI13" i="1"/>
  <c r="HO10" i="1"/>
  <c r="HO11" i="1" s="1"/>
  <c r="HZ28" i="1" s="1"/>
  <c r="HP9" i="1"/>
  <c r="HO22" i="1"/>
  <c r="HL65" i="1"/>
  <c r="HP53" i="1" l="1"/>
  <c r="HP54" i="1"/>
  <c r="HQ52" i="1"/>
  <c r="HT29" i="1"/>
  <c r="HT30" i="1" s="1"/>
  <c r="HO12" i="1"/>
  <c r="HO57" i="1"/>
  <c r="HJ13" i="1"/>
  <c r="HM65" i="1"/>
  <c r="HQ9" i="1"/>
  <c r="HP10" i="1"/>
  <c r="HP11" i="1" s="1"/>
  <c r="IA28" i="1" s="1"/>
  <c r="HP22" i="1"/>
  <c r="HN63" i="1"/>
  <c r="HN64" i="1"/>
  <c r="HN59" i="1"/>
  <c r="HN62" i="1"/>
  <c r="HN58" i="1"/>
  <c r="HN61" i="1"/>
  <c r="HN60" i="1"/>
  <c r="HQ54" i="1" l="1"/>
  <c r="HR52" i="1"/>
  <c r="HQ53" i="1"/>
  <c r="HN65" i="1"/>
  <c r="HU29" i="1"/>
  <c r="HU30" i="1" s="1"/>
  <c r="HP12" i="1"/>
  <c r="HP57" i="1"/>
  <c r="HK13" i="1"/>
  <c r="HO60" i="1"/>
  <c r="HO63" i="1"/>
  <c r="HO62" i="1"/>
  <c r="HO61" i="1"/>
  <c r="HO64" i="1"/>
  <c r="HO58" i="1"/>
  <c r="HO59" i="1"/>
  <c r="HQ22" i="1"/>
  <c r="HR9" i="1"/>
  <c r="HQ10" i="1"/>
  <c r="HQ11" i="1" s="1"/>
  <c r="IB28" i="1" s="1"/>
  <c r="HR54" i="1" l="1"/>
  <c r="HR53" i="1"/>
  <c r="HS52" i="1"/>
  <c r="HV29" i="1"/>
  <c r="HV30" i="1" s="1"/>
  <c r="HO65" i="1"/>
  <c r="HQ12" i="1"/>
  <c r="HQ57" i="1"/>
  <c r="HL13" i="1"/>
  <c r="HR22" i="1"/>
  <c r="HS9" i="1"/>
  <c r="HR10" i="1"/>
  <c r="HR11" i="1" s="1"/>
  <c r="IC28" i="1" s="1"/>
  <c r="HP58" i="1"/>
  <c r="HP63" i="1"/>
  <c r="HP59" i="1"/>
  <c r="HP62" i="1"/>
  <c r="HP64" i="1"/>
  <c r="HP60" i="1"/>
  <c r="HP61" i="1"/>
  <c r="HS53" i="1" l="1"/>
  <c r="HS54" i="1"/>
  <c r="HT52" i="1"/>
  <c r="HW29" i="1"/>
  <c r="HW30" i="1" s="1"/>
  <c r="HP65" i="1"/>
  <c r="HR57" i="1"/>
  <c r="HR12" i="1"/>
  <c r="HM13" i="1"/>
  <c r="HT9" i="1"/>
  <c r="HS22" i="1"/>
  <c r="HS10" i="1"/>
  <c r="HS11" i="1" s="1"/>
  <c r="ID28" i="1" s="1"/>
  <c r="DE82" i="1" s="1"/>
  <c r="HQ63" i="1"/>
  <c r="HQ64" i="1"/>
  <c r="HQ60" i="1"/>
  <c r="HQ58" i="1"/>
  <c r="HQ59" i="1"/>
  <c r="HQ62" i="1"/>
  <c r="HQ61" i="1"/>
  <c r="HU52" i="1" l="1"/>
  <c r="HT53" i="1"/>
  <c r="HT54" i="1"/>
  <c r="HX29" i="1"/>
  <c r="HX30" i="1" s="1"/>
  <c r="HQ65" i="1"/>
  <c r="HR61" i="1"/>
  <c r="HR62" i="1"/>
  <c r="HR63" i="1"/>
  <c r="HR60" i="1"/>
  <c r="HR64" i="1"/>
  <c r="HR59" i="1"/>
  <c r="HR58" i="1"/>
  <c r="HS12" i="1"/>
  <c r="HS57" i="1"/>
  <c r="HN13" i="1"/>
  <c r="HT22" i="1"/>
  <c r="HU9" i="1"/>
  <c r="HT10" i="1"/>
  <c r="HT11" i="1" s="1"/>
  <c r="HU54" i="1" l="1"/>
  <c r="HV52" i="1"/>
  <c r="HU53" i="1"/>
  <c r="HY29" i="1"/>
  <c r="HY30" i="1" s="1"/>
  <c r="HU22" i="1"/>
  <c r="HV9" i="1"/>
  <c r="HU10" i="1"/>
  <c r="HU11" i="1" s="1"/>
  <c r="HS58" i="1"/>
  <c r="HS59" i="1"/>
  <c r="HS60" i="1"/>
  <c r="HS61" i="1"/>
  <c r="HS62" i="1"/>
  <c r="HS63" i="1"/>
  <c r="HS64" i="1"/>
  <c r="HR65" i="1"/>
  <c r="HT57" i="1"/>
  <c r="HT12" i="1"/>
  <c r="HO13" i="1"/>
  <c r="HV54" i="1" l="1"/>
  <c r="HW52" i="1"/>
  <c r="HV53" i="1"/>
  <c r="HZ29" i="1"/>
  <c r="HZ30" i="1" s="1"/>
  <c r="HW9" i="1"/>
  <c r="HV10" i="1"/>
  <c r="HV11" i="1" s="1"/>
  <c r="HV22" i="1"/>
  <c r="HT60" i="1"/>
  <c r="HT59" i="1"/>
  <c r="HT61" i="1"/>
  <c r="HT64" i="1"/>
  <c r="HT58" i="1"/>
  <c r="HT63" i="1"/>
  <c r="HT62" i="1"/>
  <c r="HS65" i="1"/>
  <c r="HU12" i="1"/>
  <c r="HU57" i="1"/>
  <c r="HP13" i="1"/>
  <c r="HW53" i="1" l="1"/>
  <c r="HX52" i="1"/>
  <c r="HW54" i="1"/>
  <c r="IA29" i="1"/>
  <c r="IA30" i="1" s="1"/>
  <c r="HT65" i="1"/>
  <c r="HV12" i="1"/>
  <c r="HV57" i="1"/>
  <c r="HQ13" i="1"/>
  <c r="HU58" i="1"/>
  <c r="HU62" i="1"/>
  <c r="HU59" i="1"/>
  <c r="HU64" i="1"/>
  <c r="HU61" i="1"/>
  <c r="HU60" i="1"/>
  <c r="HU63" i="1"/>
  <c r="HX9" i="1"/>
  <c r="HW22" i="1"/>
  <c r="HW10" i="1"/>
  <c r="HW11" i="1" s="1"/>
  <c r="HY52" i="1" l="1"/>
  <c r="HX53" i="1"/>
  <c r="HX54" i="1"/>
  <c r="IB29" i="1"/>
  <c r="IB30" i="1" s="1"/>
  <c r="HU65" i="1"/>
  <c r="HV61" i="1"/>
  <c r="HV58" i="1"/>
  <c r="HV60" i="1"/>
  <c r="HV59" i="1"/>
  <c r="HV63" i="1"/>
  <c r="HV64" i="1"/>
  <c r="HV62" i="1"/>
  <c r="HY9" i="1"/>
  <c r="HX10" i="1"/>
  <c r="HX11" i="1" s="1"/>
  <c r="HX22" i="1"/>
  <c r="HW12" i="1"/>
  <c r="HW57" i="1"/>
  <c r="HR13" i="1"/>
  <c r="HY53" i="1" l="1"/>
  <c r="HY54" i="1"/>
  <c r="HZ52" i="1"/>
  <c r="IC29" i="1"/>
  <c r="IC30" i="1" s="1"/>
  <c r="HV65" i="1"/>
  <c r="HX57" i="1"/>
  <c r="HX12" i="1"/>
  <c r="HS13" i="1"/>
  <c r="HW62" i="1"/>
  <c r="HW61" i="1"/>
  <c r="HW64" i="1"/>
  <c r="HW60" i="1"/>
  <c r="HW63" i="1"/>
  <c r="HW58" i="1"/>
  <c r="HW59" i="1"/>
  <c r="HY22" i="1"/>
  <c r="HZ9" i="1"/>
  <c r="HY10" i="1"/>
  <c r="HY11" i="1" s="1"/>
  <c r="IA52" i="1" l="1"/>
  <c r="HZ53" i="1"/>
  <c r="HZ54" i="1"/>
  <c r="ID29" i="1"/>
  <c r="ID30" i="1" s="1"/>
  <c r="HY12" i="1"/>
  <c r="HY57" i="1"/>
  <c r="HT13" i="1"/>
  <c r="HW65" i="1"/>
  <c r="HZ10" i="1"/>
  <c r="HZ11" i="1" s="1"/>
  <c r="HZ22" i="1"/>
  <c r="IA9" i="1"/>
  <c r="HX60" i="1"/>
  <c r="HX59" i="1"/>
  <c r="HX64" i="1"/>
  <c r="HX63" i="1"/>
  <c r="HX58" i="1"/>
  <c r="HX61" i="1"/>
  <c r="HX62" i="1"/>
  <c r="IA54" i="1" l="1"/>
  <c r="IB52" i="1"/>
  <c r="IA53" i="1"/>
  <c r="HZ57" i="1"/>
  <c r="HZ12" i="1"/>
  <c r="HU13" i="1"/>
  <c r="HY59" i="1"/>
  <c r="HY61" i="1"/>
  <c r="HY64" i="1"/>
  <c r="HY63" i="1"/>
  <c r="HY60" i="1"/>
  <c r="HY58" i="1"/>
  <c r="HY62" i="1"/>
  <c r="IA10" i="1"/>
  <c r="IA11" i="1" s="1"/>
  <c r="IB9" i="1"/>
  <c r="IA22" i="1"/>
  <c r="HX65" i="1"/>
  <c r="IB54" i="1" l="1"/>
  <c r="IC52" i="1"/>
  <c r="IB53" i="1"/>
  <c r="HY65" i="1"/>
  <c r="IB10" i="1"/>
  <c r="IB11" i="1" s="1"/>
  <c r="IC9" i="1"/>
  <c r="IB22" i="1"/>
  <c r="HZ64" i="1"/>
  <c r="HZ59" i="1"/>
  <c r="HZ62" i="1"/>
  <c r="HZ58" i="1"/>
  <c r="HZ61" i="1"/>
  <c r="HZ60" i="1"/>
  <c r="HZ63" i="1"/>
  <c r="IA12" i="1"/>
  <c r="IA57" i="1"/>
  <c r="HV13" i="1"/>
  <c r="ID52" i="1" l="1"/>
  <c r="IC53" i="1"/>
  <c r="IC54" i="1"/>
  <c r="HZ65" i="1"/>
  <c r="IB57" i="1"/>
  <c r="IB12" i="1"/>
  <c r="HW13" i="1"/>
  <c r="IC22" i="1"/>
  <c r="ID9" i="1"/>
  <c r="DF82" i="1" s="1"/>
  <c r="IC10" i="1"/>
  <c r="IC11" i="1" s="1"/>
  <c r="IA62" i="1"/>
  <c r="IA63" i="1"/>
  <c r="IA64" i="1"/>
  <c r="IA58" i="1"/>
  <c r="IA59" i="1"/>
  <c r="IA60" i="1"/>
  <c r="IA61" i="1"/>
  <c r="ID53" i="1" l="1"/>
  <c r="ID54" i="1"/>
  <c r="IC12" i="1"/>
  <c r="IC57" i="1"/>
  <c r="HX13" i="1"/>
  <c r="ID10" i="1"/>
  <c r="ID11" i="1" s="1"/>
  <c r="IB13" i="1" s="1"/>
  <c r="ID22" i="1"/>
  <c r="IA65" i="1"/>
  <c r="IB62" i="1"/>
  <c r="IB63" i="1"/>
  <c r="IB64" i="1"/>
  <c r="IB59" i="1"/>
  <c r="IB58" i="1"/>
  <c r="IB61" i="1"/>
  <c r="IB60" i="1"/>
  <c r="ID12" i="1" l="1"/>
  <c r="ID57" i="1"/>
  <c r="IA13" i="1"/>
  <c r="HY13" i="1"/>
  <c r="IC13" i="1"/>
  <c r="ID13" i="1"/>
  <c r="IC61" i="1"/>
  <c r="IC62" i="1"/>
  <c r="IC59" i="1"/>
  <c r="IC64" i="1"/>
  <c r="IC63" i="1"/>
  <c r="IC60" i="1"/>
  <c r="IC58" i="1"/>
  <c r="IB65" i="1"/>
  <c r="HZ13" i="1"/>
  <c r="ID59" i="1" l="1"/>
  <c r="ID60" i="1"/>
  <c r="ID61" i="1"/>
  <c r="ID64" i="1"/>
  <c r="ID63" i="1"/>
  <c r="ID62" i="1"/>
  <c r="ID58" i="1"/>
  <c r="IC65" i="1"/>
  <c r="ID65" i="1" l="1"/>
</calcChain>
</file>

<file path=xl/sharedStrings.xml><?xml version="1.0" encoding="utf-8"?>
<sst xmlns="http://schemas.openxmlformats.org/spreadsheetml/2006/main" count="87" uniqueCount="84">
  <si>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</si>
  <si>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</si>
  <si>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</si>
  <si>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</si>
  <si>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</si>
  <si>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</si>
  <si>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</si>
  <si>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</si>
  <si>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</si>
  <si>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</si>
  <si>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</si>
  <si>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</si>
  <si>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</si>
  <si>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</si>
  <si>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</si>
  <si>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</si>
  <si>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</si>
  <si>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</si>
  <si>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</si>
  <si>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</si>
  <si>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</si>
  <si>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</si>
  <si>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</si>
  <si>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</si>
  <si>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</si>
  <si>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</si>
  <si>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</si>
  <si>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</si>
  <si>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</si>
  <si>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</si>
  <si>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</si>
  <si>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</si>
  <si>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</si>
  <si>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</si>
  <si>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</si>
  <si>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</si>
  <si>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</si>
  <si>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</si>
  <si>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</si>
  <si>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</si>
  <si>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</si>
  <si>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</si>
  <si>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</si>
  <si>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</si>
  <si>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</si>
  <si>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Td.Estimation</t>
  </si>
  <si>
    <t>Cases.Model.Estimated</t>
  </si>
  <si>
    <t>Td.Data.Quality</t>
  </si>
  <si>
    <t>Grow.Rate.Estimation</t>
  </si>
  <si>
    <t>Rt.Model</t>
  </si>
  <si>
    <t>Active.Real</t>
  </si>
  <si>
    <t>P.Active.Model</t>
  </si>
  <si>
    <t>Active.Model.Estimated</t>
  </si>
  <si>
    <t>Rt.Active.Model</t>
  </si>
  <si>
    <t>Rt.Active.Real</t>
  </si>
  <si>
    <t>Cases.Dayly.Delta</t>
  </si>
  <si>
    <t>Cases.Daily.Ln.Delta</t>
  </si>
  <si>
    <t>P.Infected.Model.To.07.05</t>
  </si>
  <si>
    <t>Grow.Rate.By.P</t>
  </si>
  <si>
    <t>Active.Model.Back.Calculation</t>
  </si>
  <si>
    <t>Rt.Active.Model.Back.1</t>
  </si>
  <si>
    <t>Rt.Active.Model.Back.2</t>
  </si>
  <si>
    <t>Rt.Active.Model.Back.3</t>
  </si>
  <si>
    <t>Rt.Active.Model.Back.4</t>
  </si>
  <si>
    <t>Rt.Active.Model.Back.5</t>
  </si>
  <si>
    <t>Rt.Active.Model.Back.6</t>
  </si>
  <si>
    <t>Rt.Active.Model.Back.7</t>
  </si>
  <si>
    <t>Rt.Active.Model.Back.Estimation</t>
  </si>
  <si>
    <t>Cases.Delta.To.Deaths.Delta.Intercept.To.14.04</t>
  </si>
  <si>
    <t>Cases.Delta.To.Deaths.Delta.Intercept.From.14.04</t>
  </si>
  <si>
    <t>Total cases</t>
  </si>
  <si>
    <t>Active cases</t>
  </si>
  <si>
    <t>County parameters</t>
  </si>
  <si>
    <t>Cases.Delta.To.Deaths.Delta.Slope.To.24.04</t>
  </si>
  <si>
    <t>Cases.Delta.To.Deaths.Delta.Slope.From.24.04</t>
  </si>
  <si>
    <t>Ratio detected vs real</t>
  </si>
  <si>
    <t>Rt.Data.Average</t>
  </si>
  <si>
    <t>Grow.Rate.Average</t>
  </si>
  <si>
    <t>Td.Ln.Average</t>
  </si>
  <si>
    <t>Td.Average</t>
  </si>
  <si>
    <t>Leatlity.Curent.Prediction</t>
  </si>
  <si>
    <t>Leatlity.Total.Prediction</t>
  </si>
  <si>
    <t>Leatlity.Maximal.Prediction</t>
  </si>
  <si>
    <t>Letality from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</si>
</sst>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00"/>
    <numFmt numFmtId="168" formatCode="0.000000"/>
    <numFmt numFmtId="169" formatCode="0.00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14" fontId="0" fillId="0" borderId="3" xfId="0" applyNumberFormat="1" applyBorder="1"/>
    <xf numFmtId="0" fontId="0" fillId="2" borderId="4" xfId="0" applyFill="1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0" fontId="1" fillId="5" borderId="9" xfId="0" applyFont="1" applyFill="1" applyBorder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166" fontId="1" fillId="0" borderId="0" xfId="0" applyNumberFormat="1" applyFont="1"/>
    <xf numFmtId="1" fontId="1" fillId="6" borderId="0" xfId="0" applyNumberFormat="1" applyFont="1" applyFill="1"/>
    <xf numFmtId="1" fontId="1" fillId="7" borderId="0" xfId="0" applyNumberFormat="1" applyFont="1" applyFill="1"/>
    <xf numFmtId="1" fontId="6" fillId="7" borderId="0" xfId="0" applyNumberFormat="1" applyFont="1" applyFill="1"/>
    <xf numFmtId="0" fontId="0" fillId="0" borderId="3" xfId="0" applyBorder="1"/>
    <xf numFmtId="165" fontId="0" fillId="2" borderId="4" xfId="0" applyNumberFormat="1" applyFill="1" applyBorder="1"/>
    <xf numFmtId="165" fontId="0" fillId="4" borderId="5" xfId="0" applyNumberFormat="1" applyFill="1" applyBorder="1"/>
    <xf numFmtId="167" fontId="0" fillId="0" borderId="1" xfId="0" applyNumberFormat="1" applyBorder="1"/>
    <xf numFmtId="167" fontId="0" fillId="3" borderId="2" xfId="0" applyNumberFormat="1" applyFill="1" applyBorder="1"/>
    <xf numFmtId="0" fontId="0" fillId="3" borderId="2" xfId="0" applyFill="1" applyBorder="1"/>
    <xf numFmtId="0" fontId="0" fillId="3" borderId="5" xfId="0" applyFill="1" applyBorder="1"/>
    <xf numFmtId="1" fontId="0" fillId="4" borderId="0" xfId="0" applyNumberFormat="1" applyFill="1" applyBorder="1"/>
    <xf numFmtId="169" fontId="0" fillId="4" borderId="2" xfId="0" applyNumberFormat="1" applyFill="1" applyBorder="1"/>
    <xf numFmtId="1" fontId="0" fillId="4" borderId="4" xfId="0" applyNumberFormat="1" applyFill="1" applyBorder="1"/>
    <xf numFmtId="169" fontId="0" fillId="4" borderId="5" xfId="0" applyNumberFormat="1" applyFill="1" applyBorder="1"/>
    <xf numFmtId="0" fontId="8" fillId="0" borderId="0" xfId="0" applyFont="1"/>
    <xf numFmtId="0" fontId="0" fillId="4" borderId="2" xfId="0" applyFill="1" applyBorder="1"/>
    <xf numFmtId="166" fontId="0" fillId="4" borderId="2" xfId="0" applyNumberFormat="1" applyFill="1" applyBorder="1"/>
    <xf numFmtId="166" fontId="0" fillId="4" borderId="5" xfId="0" applyNumberFormat="1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4733903709844E-2"/>
          <c:y val="2.4654320223123541E-2"/>
          <c:w val="0.86275571460761402"/>
          <c:h val="0.8083421789090350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Base!$B$17:$FD$17</c:f>
              <c:numCache>
                <c:formatCode>0.0000000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  <c:pt idx="136">
                  <c:v>0.71428571161834775</c:v>
                </c:pt>
                <c:pt idx="137">
                  <c:v>0.71428571228518944</c:v>
                </c:pt>
                <c:pt idx="138">
                  <c:v>0.7142857127853206</c:v>
                </c:pt>
                <c:pt idx="139">
                  <c:v>0.714285713160419</c:v>
                </c:pt>
                <c:pt idx="140">
                  <c:v>0.71428571344174285</c:v>
                </c:pt>
                <c:pt idx="141">
                  <c:v>0.71428571365273563</c:v>
                </c:pt>
                <c:pt idx="142">
                  <c:v>0.71428571381098027</c:v>
                </c:pt>
                <c:pt idx="143">
                  <c:v>0.71428571392966378</c:v>
                </c:pt>
                <c:pt idx="144">
                  <c:v>0.71428571401867635</c:v>
                </c:pt>
                <c:pt idx="145">
                  <c:v>0.71428571408543584</c:v>
                </c:pt>
                <c:pt idx="146">
                  <c:v>0.71428571413550546</c:v>
                </c:pt>
                <c:pt idx="147">
                  <c:v>0.71428571417305764</c:v>
                </c:pt>
                <c:pt idx="148">
                  <c:v>0.71428571420122178</c:v>
                </c:pt>
                <c:pt idx="149">
                  <c:v>0.71428571422234488</c:v>
                </c:pt>
                <c:pt idx="150">
                  <c:v>0.71428571423818732</c:v>
                </c:pt>
                <c:pt idx="151">
                  <c:v>0.71428571425006904</c:v>
                </c:pt>
                <c:pt idx="152">
                  <c:v>0.71428571425898035</c:v>
                </c:pt>
                <c:pt idx="153">
                  <c:v>0.7142857142656639</c:v>
                </c:pt>
                <c:pt idx="154">
                  <c:v>0.71428571427067655</c:v>
                </c:pt>
                <c:pt idx="155">
                  <c:v>0.71428571427443588</c:v>
                </c:pt>
                <c:pt idx="156">
                  <c:v>0.71428571427725551</c:v>
                </c:pt>
                <c:pt idx="157">
                  <c:v>0.71428571427937015</c:v>
                </c:pt>
                <c:pt idx="158">
                  <c:v>0.71428571428095622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1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Base!$B$18:$FD$18</c:f>
              <c:numCache>
                <c:formatCode>0.0000000</c:formatCode>
                <c:ptCount val="159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  <c:pt idx="136">
                  <c:v>0.61537340110453576</c:v>
                </c:pt>
                <c:pt idx="137">
                  <c:v>0.61537519535926666</c:v>
                </c:pt>
                <c:pt idx="138">
                  <c:v>0.61537670254209664</c:v>
                </c:pt>
                <c:pt idx="139">
                  <c:v>0.61537796858192262</c:v>
                </c:pt>
                <c:pt idx="140">
                  <c:v>0.61537903205978561</c:v>
                </c:pt>
                <c:pt idx="141">
                  <c:v>0.61537992538430164</c:v>
                </c:pt>
                <c:pt idx="142">
                  <c:v>0.61538067577909028</c:v>
                </c:pt>
                <c:pt idx="143">
                  <c:v>0.61538130611226183</c:v>
                </c:pt>
                <c:pt idx="144">
                  <c:v>0.6153818355932188</c:v>
                </c:pt>
                <c:pt idx="145">
                  <c:v>0.61538228035799392</c:v>
                </c:pt>
                <c:pt idx="146">
                  <c:v>0.61538265396094916</c:v>
                </c:pt>
                <c:pt idx="147">
                  <c:v>0.61538296778781554</c:v>
                </c:pt>
                <c:pt idx="148">
                  <c:v>0.61538323140265416</c:v>
                </c:pt>
                <c:pt idx="149">
                  <c:v>0.61538345283930973</c:v>
                </c:pt>
                <c:pt idx="150">
                  <c:v>0.61538363884623537</c:v>
                </c:pt>
                <c:pt idx="151">
                  <c:v>0.61538379509214802</c:v>
                </c:pt>
                <c:pt idx="152">
                  <c:v>0.61538392633878192</c:v>
                </c:pt>
                <c:pt idx="153">
                  <c:v>0.61538403658600171</c:v>
                </c:pt>
                <c:pt idx="154">
                  <c:v>0.61538412919369967</c:v>
                </c:pt>
                <c:pt idx="155">
                  <c:v>0.61538420698418961</c:v>
                </c:pt>
                <c:pt idx="156">
                  <c:v>0.61538427232821791</c:v>
                </c:pt>
                <c:pt idx="157">
                  <c:v>0.61538432721721337</c:v>
                </c:pt>
                <c:pt idx="158">
                  <c:v>0.61538437332397788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2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Base!$B$19:$FD$19</c:f>
              <c:numCache>
                <c:formatCode>0.0000000</c:formatCode>
                <c:ptCount val="159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  <c:pt idx="136">
                  <c:v>0.51402035444953398</c:v>
                </c:pt>
                <c:pt idx="137">
                  <c:v>0.51407782872772201</c:v>
                </c:pt>
                <c:pt idx="138">
                  <c:v>0.51412922225983537</c:v>
                </c:pt>
                <c:pt idx="139">
                  <c:v>0.51417517729369311</c:v>
                </c:pt>
                <c:pt idx="140">
                  <c:v>0.51421626846200164</c:v>
                </c:pt>
                <c:pt idx="141">
                  <c:v>0.51425300985681766</c:v>
                </c:pt>
                <c:pt idx="142">
                  <c:v>0.51428586137266596</c:v>
                </c:pt>
                <c:pt idx="143">
                  <c:v>0.51431523439213278</c:v>
                </c:pt>
                <c:pt idx="144">
                  <c:v>0.51434149688066311</c:v>
                </c:pt>
                <c:pt idx="145">
                  <c:v>0.51436497795081515</c:v>
                </c:pt>
                <c:pt idx="146">
                  <c:v>0.51438597195030633</c:v>
                </c:pt>
                <c:pt idx="147">
                  <c:v>0.51440474212280862</c:v>
                </c:pt>
                <c:pt idx="148">
                  <c:v>0.51442152388556439</c:v>
                </c:pt>
                <c:pt idx="149">
                  <c:v>0.51443652776346549</c:v>
                </c:pt>
                <c:pt idx="150">
                  <c:v>0.51444994201523209</c:v>
                </c:pt>
                <c:pt idx="151">
                  <c:v>0.51446193498370396</c:v>
                </c:pt>
                <c:pt idx="152">
                  <c:v>0.51447265719899071</c:v>
                </c:pt>
                <c:pt idx="153">
                  <c:v>0.5144822432602798</c:v>
                </c:pt>
                <c:pt idx="154">
                  <c:v>0.5144908135194437</c:v>
                </c:pt>
                <c:pt idx="155">
                  <c:v>0.51449847558720274</c:v>
                </c:pt>
                <c:pt idx="156">
                  <c:v>0.51450532568044693</c:v>
                </c:pt>
                <c:pt idx="157">
                  <c:v>0.51451144982739194</c:v>
                </c:pt>
                <c:pt idx="158">
                  <c:v>0.51451692494550882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5"/>
          <c:order val="3"/>
          <c:tx>
            <c:strRef>
              <c:f>Base!$A$20</c:f>
              <c:strCache>
                <c:ptCount val="1"/>
                <c:pt idx="0">
                  <c:v>P.Infected.Model.To.07.05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Base!$B$20:$FD$20</c:f>
              <c:numCache>
                <c:formatCode>0.0000000</c:formatCode>
                <c:ptCount val="159"/>
                <c:pt idx="105">
                  <c:v>0.40982417726729531</c:v>
                </c:pt>
                <c:pt idx="106">
                  <c:v>0.41153507955903912</c:v>
                </c:pt>
                <c:pt idx="107">
                  <c:v>0.41312835142930471</c:v>
                </c:pt>
                <c:pt idx="108">
                  <c:v>0.41461118146903025</c:v>
                </c:pt>
                <c:pt idx="109">
                  <c:v>0.4159904467282825</c:v>
                </c:pt>
                <c:pt idx="110">
                  <c:v>0.41727270695085167</c:v>
                </c:pt>
                <c:pt idx="111">
                  <c:v>0.41846420255907113</c:v>
                </c:pt>
                <c:pt idx="112">
                  <c:v>0.41957085580762404</c:v>
                </c:pt>
                <c:pt idx="113">
                  <c:v>0.42059827457927573</c:v>
                </c:pt>
                <c:pt idx="114">
                  <c:v>0.42155175834945519</c:v>
                </c:pt>
                <c:pt idx="115">
                  <c:v>0.42243630589909154</c:v>
                </c:pt>
                <c:pt idx="116">
                  <c:v>0.42325662440516332</c:v>
                </c:pt>
                <c:pt idx="117">
                  <c:v>0.42401713958538639</c:v>
                </c:pt>
                <c:pt idx="118">
                  <c:v>0.42472200661695442</c:v>
                </c:pt>
                <c:pt idx="119">
                  <c:v>0.42537512158903923</c:v>
                </c:pt>
                <c:pt idx="120">
                  <c:v>0.42598013328479856</c:v>
                </c:pt>
                <c:pt idx="121">
                  <c:v>0.42654045512098004</c:v>
                </c:pt>
                <c:pt idx="122">
                  <c:v>0.42705927710198055</c:v>
                </c:pt>
                <c:pt idx="123">
                  <c:v>0.42753957767061934</c:v>
                </c:pt>
                <c:pt idx="124">
                  <c:v>0.42798413536013336</c:v>
                </c:pt>
                <c:pt idx="125">
                  <c:v>0.42839554017125558</c:v>
                </c:pt>
                <c:pt idx="126">
                  <c:v>0.42877620461495064</c:v>
                </c:pt>
                <c:pt idx="127">
                  <c:v>0.42912837437571322</c:v>
                </c:pt>
                <c:pt idx="128">
                  <c:v>0.42945413856253245</c:v>
                </c:pt>
                <c:pt idx="129">
                  <c:v>0.42975543952493084</c:v>
                </c:pt>
                <c:pt idx="130">
                  <c:v>0.43003408222011996</c:v>
                </c:pt>
                <c:pt idx="131">
                  <c:v>0.43029174312448387</c:v>
                </c:pt>
                <c:pt idx="132">
                  <c:v>0.43052997868849568</c:v>
                </c:pt>
                <c:pt idx="133">
                  <c:v>0.4307502333389599</c:v>
                </c:pt>
                <c:pt idx="134">
                  <c:v>0.43095384703631301</c:v>
                </c:pt>
                <c:pt idx="135">
                  <c:v>0.43114206239773495</c:v>
                </c:pt>
                <c:pt idx="136">
                  <c:v>0.4313160313991572</c:v>
                </c:pt>
                <c:pt idx="137">
                  <c:v>0.43147682167099449</c:v>
                </c:pt>
                <c:pt idx="138">
                  <c:v>0.43162542240368085</c:v>
                </c:pt>
                <c:pt idx="139">
                  <c:v>0.43176274987992835</c:v>
                </c:pt>
                <c:pt idx="140">
                  <c:v>0.43188965265112872</c:v>
                </c:pt>
                <c:pt idx="141">
                  <c:v>0.4320069163755359</c:v>
                </c:pt>
                <c:pt idx="142">
                  <c:v>0.43211526833586195</c:v>
                </c:pt>
                <c:pt idx="143">
                  <c:v>0.43221538165372603</c:v>
                </c:pt>
                <c:pt idx="144">
                  <c:v>0.43230787921806479</c:v>
                </c:pt>
                <c:pt idx="145">
                  <c:v>0.4323933373441613</c:v>
                </c:pt>
                <c:pt idx="146">
                  <c:v>0.4324722891794206</c:v>
                </c:pt>
                <c:pt idx="147">
                  <c:v>0.4325452278714213</c:v>
                </c:pt>
                <c:pt idx="148">
                  <c:v>0.43261260951313535</c:v>
                </c:pt>
                <c:pt idx="149">
                  <c:v>0.4326748558795393</c:v>
                </c:pt>
                <c:pt idx="150">
                  <c:v>0.43273235696915796</c:v>
                </c:pt>
                <c:pt idx="151">
                  <c:v>0.43278547336339168</c:v>
                </c:pt>
                <c:pt idx="152">
                  <c:v>0.4328345384157955</c:v>
                </c:pt>
                <c:pt idx="153">
                  <c:v>0.43287986028280118</c:v>
                </c:pt>
                <c:pt idx="154">
                  <c:v>0.43292172380671401</c:v>
                </c:pt>
                <c:pt idx="155">
                  <c:v>0.43296039226117633</c:v>
                </c:pt>
                <c:pt idx="156">
                  <c:v>0.43299610896866841</c:v>
                </c:pt>
                <c:pt idx="157">
                  <c:v>0.43302909879902568</c:v>
                </c:pt>
                <c:pt idx="158">
                  <c:v>0.43305956955737979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D06-B94B-B0E45A8B9DB3}"/>
            </c:ext>
          </c:extLst>
        </c:ser>
        <c:ser>
          <c:idx val="1"/>
          <c:order val="4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3.8873929008567928E-5</c:v>
                </c:pt>
                <c:pt idx="34">
                  <c:v>4.1303549571603423E-5</c:v>
                </c:pt>
                <c:pt idx="35">
                  <c:v>6.5599755201958389E-5</c:v>
                </c:pt>
                <c:pt idx="36">
                  <c:v>1.1176254589963281E-4</c:v>
                </c:pt>
                <c:pt idx="37">
                  <c:v>1.166217870257038E-4</c:v>
                </c:pt>
                <c:pt idx="38">
                  <c:v>1.9194002447980415E-4</c:v>
                </c:pt>
                <c:pt idx="39">
                  <c:v>3.1585067319461443E-4</c:v>
                </c:pt>
                <c:pt idx="40">
                  <c:v>3.8630966952264381E-4</c:v>
                </c:pt>
                <c:pt idx="41">
                  <c:v>4.7620563035495714E-4</c:v>
                </c:pt>
                <c:pt idx="42">
                  <c:v>6.3656058751529986E-4</c:v>
                </c:pt>
                <c:pt idx="43">
                  <c:v>1.1710771113831089E-3</c:v>
                </c:pt>
                <c:pt idx="44">
                  <c:v>1.6278457772337823E-3</c:v>
                </c:pt>
                <c:pt idx="45">
                  <c:v>1.9412668298653612E-3</c:v>
                </c:pt>
                <c:pt idx="46">
                  <c:v>2.5268053855569154E-3</c:v>
                </c:pt>
                <c:pt idx="47">
                  <c:v>2.8572337821297432E-3</c:v>
                </c:pt>
                <c:pt idx="48">
                  <c:v>3.5399571603427172E-3</c:v>
                </c:pt>
                <c:pt idx="49">
                  <c:v>4.7766340269277847E-3</c:v>
                </c:pt>
                <c:pt idx="50">
                  <c:v>6.6693084455324361E-3</c:v>
                </c:pt>
                <c:pt idx="51">
                  <c:v>8.9288555691554462E-3</c:v>
                </c:pt>
                <c:pt idx="52">
                  <c:v>1.1173824969400245E-2</c:v>
                </c:pt>
                <c:pt idx="53">
                  <c:v>1.4123384332925336E-2</c:v>
                </c:pt>
                <c:pt idx="54">
                  <c:v>1.7668200734394127E-2</c:v>
                </c:pt>
                <c:pt idx="55">
                  <c:v>2.2758255813953489E-2</c:v>
                </c:pt>
                <c:pt idx="56">
                  <c:v>2.9949932680538555E-2</c:v>
                </c:pt>
                <c:pt idx="57">
                  <c:v>3.7221787025703799E-2</c:v>
                </c:pt>
                <c:pt idx="58">
                  <c:v>4.8223108935128517E-2</c:v>
                </c:pt>
                <c:pt idx="59">
                  <c:v>5.4336034271725828E-2</c:v>
                </c:pt>
                <c:pt idx="60">
                  <c:v>6.0431952264381882E-2</c:v>
                </c:pt>
                <c:pt idx="61">
                  <c:v>7.0595055079559363E-2</c:v>
                </c:pt>
                <c:pt idx="62">
                  <c:v>8.0155611995104042E-2</c:v>
                </c:pt>
                <c:pt idx="63">
                  <c:v>9.0680728274173811E-2</c:v>
                </c:pt>
                <c:pt idx="64">
                  <c:v>0.10675266829865361</c:v>
                </c:pt>
                <c:pt idx="65">
                  <c:v>0.1235972276621787</c:v>
                </c:pt>
                <c:pt idx="66">
                  <c:v>0.14017695838433294</c:v>
                </c:pt>
                <c:pt idx="67">
                  <c:v>0.15169335985312118</c:v>
                </c:pt>
                <c:pt idx="68">
                  <c:v>0.16250517135862913</c:v>
                </c:pt>
                <c:pt idx="69">
                  <c:v>0.17446619339045288</c:v>
                </c:pt>
                <c:pt idx="70">
                  <c:v>0.18894187270501836</c:v>
                </c:pt>
                <c:pt idx="71">
                  <c:v>0.20601724602203181</c:v>
                </c:pt>
                <c:pt idx="72">
                  <c:v>0.22148178090575277</c:v>
                </c:pt>
                <c:pt idx="73">
                  <c:v>0.23346709914320685</c:v>
                </c:pt>
                <c:pt idx="74">
                  <c:v>0.24326089963280292</c:v>
                </c:pt>
                <c:pt idx="75">
                  <c:v>0.25115959608323135</c:v>
                </c:pt>
                <c:pt idx="76">
                  <c:v>0.2615802386780906</c:v>
                </c:pt>
                <c:pt idx="77">
                  <c:v>0.27526629130966951</c:v>
                </c:pt>
                <c:pt idx="78">
                  <c:v>0.28726618727050185</c:v>
                </c:pt>
                <c:pt idx="79">
                  <c:v>0.29682917380660956</c:v>
                </c:pt>
                <c:pt idx="80">
                  <c:v>0.30480075887392899</c:v>
                </c:pt>
                <c:pt idx="81">
                  <c:v>0.31063670746634026</c:v>
                </c:pt>
                <c:pt idx="82">
                  <c:v>0.31602560587515299</c:v>
                </c:pt>
                <c:pt idx="83">
                  <c:v>0.32122013463892285</c:v>
                </c:pt>
                <c:pt idx="84">
                  <c:v>0.32739865973072219</c:v>
                </c:pt>
                <c:pt idx="85">
                  <c:v>0.33455389228886168</c:v>
                </c:pt>
                <c:pt idx="86">
                  <c:v>0.34354105875153002</c:v>
                </c:pt>
                <c:pt idx="87">
                  <c:v>0.34858981028151775</c:v>
                </c:pt>
                <c:pt idx="88">
                  <c:v>0.35409776009791921</c:v>
                </c:pt>
                <c:pt idx="89">
                  <c:v>0.3573121481028152</c:v>
                </c:pt>
                <c:pt idx="90">
                  <c:v>0.36068446144430849</c:v>
                </c:pt>
                <c:pt idx="91">
                  <c:v>0.36601747858017136</c:v>
                </c:pt>
                <c:pt idx="92">
                  <c:v>0.37204536719706238</c:v>
                </c:pt>
                <c:pt idx="93">
                  <c:v>0.37658875764993877</c:v>
                </c:pt>
                <c:pt idx="94">
                  <c:v>0.38026720318237456</c:v>
                </c:pt>
                <c:pt idx="95">
                  <c:v>0.38332123623011016</c:v>
                </c:pt>
                <c:pt idx="96">
                  <c:v>0.38572170134638922</c:v>
                </c:pt>
                <c:pt idx="97">
                  <c:v>0.38852548347613225</c:v>
                </c:pt>
                <c:pt idx="98">
                  <c:v>0.39247847613219089</c:v>
                </c:pt>
                <c:pt idx="99">
                  <c:v>0.3960500183598531</c:v>
                </c:pt>
                <c:pt idx="100">
                  <c:v>0.39864485312117504</c:v>
                </c:pt>
                <c:pt idx="101">
                  <c:v>0.40080721542227665</c:v>
                </c:pt>
                <c:pt idx="102">
                  <c:v>0.40250066095471232</c:v>
                </c:pt>
                <c:pt idx="103">
                  <c:v>0.40368631578947362</c:v>
                </c:pt>
                <c:pt idx="104">
                  <c:v>0.40576364137086907</c:v>
                </c:pt>
                <c:pt idx="105">
                  <c:v>0.40856985312117505</c:v>
                </c:pt>
                <c:pt idx="106">
                  <c:v>0.41165061199510405</c:v>
                </c:pt>
                <c:pt idx="107">
                  <c:v>0.41446411260709914</c:v>
                </c:pt>
                <c:pt idx="108">
                  <c:v>0.41625231334149321</c:v>
                </c:pt>
                <c:pt idx="109">
                  <c:v>0.41760075275397801</c:v>
                </c:pt>
                <c:pt idx="110">
                  <c:v>0.41929419828641368</c:v>
                </c:pt>
                <c:pt idx="111">
                  <c:v>0.42073982252141984</c:v>
                </c:pt>
                <c:pt idx="112">
                  <c:v>0.42299208078335376</c:v>
                </c:pt>
                <c:pt idx="113">
                  <c:v>0.4251228580171359</c:v>
                </c:pt>
                <c:pt idx="114">
                  <c:v>0.42688190330477355</c:v>
                </c:pt>
                <c:pt idx="115">
                  <c:v>0.42820604651162791</c:v>
                </c:pt>
                <c:pt idx="116">
                  <c:v>0.42919490208078337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5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Base!$B$9:$FD$9</c:f>
              <c:numCache>
                <c:formatCode>General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0.27265078302217449</c:v>
                </c:pt>
                <c:pt idx="77">
                  <c:v>0.28049865503287463</c:v>
                </c:pt>
                <c:pt idx="78">
                  <c:v>0.28817297787135182</c:v>
                </c:pt>
                <c:pt idx="79">
                  <c:v>0.29565652346655569</c:v>
                </c:pt>
                <c:pt idx="80">
                  <c:v>0.30293401528590425</c:v>
                </c:pt>
                <c:pt idx="81">
                  <c:v>0.30999220647568099</c:v>
                </c:pt>
                <c:pt idx="82">
                  <c:v>0.31681991859579656</c:v>
                </c:pt>
                <c:pt idx="83">
                  <c:v>0.32340804291054587</c:v>
                </c:pt>
                <c:pt idx="84">
                  <c:v>0.32974950719423179</c:v>
                </c:pt>
                <c:pt idx="85">
                  <c:v>0.33583921179156667</c:v>
                </c:pt>
                <c:pt idx="86">
                  <c:v>0.34167393922427108</c:v>
                </c:pt>
                <c:pt idx="87">
                  <c:v>0.34725224195907223</c:v>
                </c:pt>
                <c:pt idx="88">
                  <c:v>0.35257431306298476</c:v>
                </c:pt>
                <c:pt idx="89">
                  <c:v>0.35764184439383478</c:v>
                </c:pt>
                <c:pt idx="90">
                  <c:v>0.36245787673859997</c:v>
                </c:pt>
                <c:pt idx="91">
                  <c:v>0.36702664595389106</c:v>
                </c:pt>
                <c:pt idx="92">
                  <c:v>0.37135342871704108</c:v>
                </c:pt>
                <c:pt idx="93">
                  <c:v>0.37544439099635563</c:v>
                </c:pt>
                <c:pt idx="94">
                  <c:v>0.3793064418252603</c:v>
                </c:pt>
                <c:pt idx="95">
                  <c:v>0.38294709444297176</c:v>
                </c:pt>
                <c:pt idx="96">
                  <c:v>0.38637433636444091</c:v>
                </c:pt>
                <c:pt idx="97">
                  <c:v>0.38959650948000901</c:v>
                </c:pt>
                <c:pt idx="98">
                  <c:v>0.39262220087091732</c:v>
                </c:pt>
                <c:pt idx="99">
                  <c:v>0.39546014466657109</c:v>
                </c:pt>
                <c:pt idx="100">
                  <c:v>0.39811913496563311</c:v>
                </c:pt>
                <c:pt idx="101">
                  <c:v>0.40060794959500312</c:v>
                </c:pt>
                <c:pt idx="102">
                  <c:v>0.40293528428567654</c:v>
                </c:pt>
                <c:pt idx="103">
                  <c:v>0.4051096966979808</c:v>
                </c:pt>
                <c:pt idx="104">
                  <c:v>0.40798815457179177</c:v>
                </c:pt>
                <c:pt idx="105">
                  <c:v>0.41067423032194728</c:v>
                </c:pt>
                <c:pt idx="106">
                  <c:v>0.4131781730981216</c:v>
                </c:pt>
                <c:pt idx="107">
                  <c:v>0.41551006616470088</c:v>
                </c:pt>
                <c:pt idx="108">
                  <c:v>0.41767976594052436</c:v>
                </c:pt>
                <c:pt idx="109">
                  <c:v>0.41969685247727756</c:v>
                </c:pt>
                <c:pt idx="110">
                  <c:v>0.4215705902856598</c:v>
                </c:pt>
                <c:pt idx="111">
                  <c:v>0.42330989840577604</c:v>
                </c:pt>
                <c:pt idx="112">
                  <c:v>0.42492332863693094</c:v>
                </c:pt>
                <c:pt idx="113">
                  <c:v>0.42641905088440629</c:v>
                </c:pt>
                <c:pt idx="114">
                  <c:v>0.427804844640161</c:v>
                </c:pt>
                <c:pt idx="115">
                  <c:v>0.42908809568503775</c:v>
                </c:pt>
                <c:pt idx="116">
                  <c:v>0.43027579717732312</c:v>
                </c:pt>
                <c:pt idx="117">
                  <c:v>0.43137455437265082</c:v>
                </c:pt>
                <c:pt idx="118">
                  <c:v>0.43239059230037208</c:v>
                </c:pt>
                <c:pt idx="119">
                  <c:v>0.43332976579945515</c:v>
                </c:pt>
                <c:pt idx="120">
                  <c:v>0.43419757139117637</c:v>
                </c:pt>
                <c:pt idx="121">
                  <c:v>0.43499916053526216</c:v>
                </c:pt>
                <c:pt idx="122">
                  <c:v>0.43573935388010537</c:v>
                </c:pt>
                <c:pt idx="123">
                  <c:v>0.43642265617588843</c:v>
                </c:pt>
                <c:pt idx="124">
                  <c:v>0.43705327157183027</c:v>
                </c:pt>
                <c:pt idx="125">
                  <c:v>0.43763511906544628</c:v>
                </c:pt>
                <c:pt idx="126">
                  <c:v>0.4381718479129143</c:v>
                </c:pt>
                <c:pt idx="127">
                  <c:v>0.43866685284570672</c:v>
                </c:pt>
                <c:pt idx="128">
                  <c:v>0.43912328896996211</c:v>
                </c:pt>
                <c:pt idx="129">
                  <c:v>0.43954408625204433</c:v>
                </c:pt>
                <c:pt idx="130">
                  <c:v>0.43993196351679115</c:v>
                </c:pt>
                <c:pt idx="131">
                  <c:v>0.44028944190450431</c:v>
                </c:pt>
                <c:pt idx="132">
                  <c:v>0.44061885774917564</c:v>
                </c:pt>
                <c:pt idx="133">
                  <c:v>0.44092237485415225</c:v>
                </c:pt>
                <c:pt idx="134">
                  <c:v>0.4412019961527649</c:v>
                </c:pt>
                <c:pt idx="135">
                  <c:v>0.4414595747506968</c:v>
                </c:pt>
                <c:pt idx="136">
                  <c:v>0.44169682435433716</c:v>
                </c:pt>
                <c:pt idx="137">
                  <c:v>0.44191532909530457</c:v>
                </c:pt>
                <c:pt idx="138">
                  <c:v>0.4421165527659684</c:v>
                </c:pt>
                <c:pt idx="139">
                  <c:v>0.44230184748433832</c:v>
                </c:pt>
                <c:pt idx="140">
                  <c:v>0.4424724618093161</c:v>
                </c:pt>
                <c:pt idx="141">
                  <c:v>0.44262954832915469</c:v>
                </c:pt>
                <c:pt idx="142">
                  <c:v>0.44277417074718783</c:v>
                </c:pt>
                <c:pt idx="143">
                  <c:v>0.44290731048958815</c:v>
                </c:pt>
                <c:pt idx="144">
                  <c:v>0.44302987286018203</c:v>
                </c:pt>
                <c:pt idx="145">
                  <c:v>0.44314269276728058</c:v>
                </c:pt>
                <c:pt idx="146">
                  <c:v>0.44324654004714475</c:v>
                </c:pt>
                <c:pt idx="147">
                  <c:v>0.44334212440815168</c:v>
                </c:pt>
                <c:pt idx="148">
                  <c:v>0.44343010001901834</c:v>
                </c:pt>
                <c:pt idx="149">
                  <c:v>0.44351106976360583</c:v>
                </c:pt>
                <c:pt idx="150">
                  <c:v>0.44358558918391322</c:v>
                </c:pt>
                <c:pt idx="151">
                  <c:v>0.44365417013189429</c:v>
                </c:pt>
                <c:pt idx="152">
                  <c:v>0.44371728414972872</c:v>
                </c:pt>
                <c:pt idx="153">
                  <c:v>0.44377536559715314</c:v>
                </c:pt>
                <c:pt idx="154">
                  <c:v>0.44382881454344147</c:v>
                </c:pt>
                <c:pt idx="155">
                  <c:v>0.44387799944061229</c:v>
                </c:pt>
                <c:pt idx="156">
                  <c:v>0.44392325959345486</c:v>
                </c:pt>
                <c:pt idx="157">
                  <c:v>0.44396490744100708</c:v>
                </c:pt>
                <c:pt idx="158">
                  <c:v>0.44400323066319181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P-Cases-</a:t>
                </a:r>
                <a:r>
                  <a:rPr lang="de-DE">
                    <a:solidFill>
                      <a:srgbClr val="FF0000"/>
                    </a:solidFill>
                  </a:rPr>
                  <a:t>Uncorrected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018871032964405E-2"/>
          <c:y val="0.90789764581811394"/>
          <c:w val="0.88048626608156499"/>
          <c:h val="7.030310229101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Base!$B$11:$FD$11</c:f>
              <c:numCache>
                <c:formatCode>0</c:formatCode>
                <c:ptCount val="159"/>
                <c:pt idx="33">
                  <c:v>41.158690176322416</c:v>
                </c:pt>
                <c:pt idx="34">
                  <c:v>52.846954628192933</c:v>
                </c:pt>
                <c:pt idx="35">
                  <c:v>67.853783565958139</c:v>
                </c:pt>
                <c:pt idx="36">
                  <c:v>87.120955637909603</c:v>
                </c:pt>
                <c:pt idx="37">
                  <c:v>111.85723413708753</c:v>
                </c:pt>
                <c:pt idx="38">
                  <c:v>143.61387051116566</c:v>
                </c:pt>
                <c:pt idx="39">
                  <c:v>184.38134106660522</c:v>
                </c:pt>
                <c:pt idx="40">
                  <c:v>236.71321068185131</c:v>
                </c:pt>
                <c:pt idx="41">
                  <c:v>303.88460293550253</c:v>
                </c:pt>
                <c:pt idx="42">
                  <c:v>390.09473513827317</c:v>
                </c:pt>
                <c:pt idx="43">
                  <c:v>500.72542475660464</c:v>
                </c:pt>
                <c:pt idx="44">
                  <c:v>642.67046451128863</c:v>
                </c:pt>
                <c:pt idx="45">
                  <c:v>824.75435469475792</c:v>
                </c:pt>
                <c:pt idx="46">
                  <c:v>1058.263087101772</c:v>
                </c:pt>
                <c:pt idx="47">
                  <c:v>1357.6144176916634</c:v>
                </c:pt>
                <c:pt idx="48">
                  <c:v>1741.2000929860701</c:v>
                </c:pt>
                <c:pt idx="49">
                  <c:v>2232.4372472901614</c:v>
                </c:pt>
                <c:pt idx="50">
                  <c:v>2861.0695780322549</c:v>
                </c:pt>
                <c:pt idx="51">
                  <c:v>3664.7589909128906</c:v>
                </c:pt>
                <c:pt idx="52">
                  <c:v>4691.001892149221</c:v>
                </c:pt>
                <c:pt idx="53">
                  <c:v>5999.3858675024594</c:v>
                </c:pt>
                <c:pt idx="54">
                  <c:v>7664.1639114166837</c:v>
                </c:pt>
                <c:pt idx="55">
                  <c:v>9777.0526543920296</c:v>
                </c:pt>
                <c:pt idx="56">
                  <c:v>12450.041910178594</c:v>
                </c:pt>
                <c:pt idx="57">
                  <c:v>15817.815718917902</c:v>
                </c:pt>
                <c:pt idx="58">
                  <c:v>20039.111328044521</c:v>
                </c:pt>
                <c:pt idx="59">
                  <c:v>23220.30698086257</c:v>
                </c:pt>
                <c:pt idx="60">
                  <c:v>26852.499222502651</c:v>
                </c:pt>
                <c:pt idx="61">
                  <c:v>30981.682341284773</c:v>
                </c:pt>
                <c:pt idx="62">
                  <c:v>35652.703096675505</c:v>
                </c:pt>
                <c:pt idx="63">
                  <c:v>40907.078094698598</c:v>
                </c:pt>
                <c:pt idx="64">
                  <c:v>46780.294207859763</c:v>
                </c:pt>
                <c:pt idx="65">
                  <c:v>53298.643228953581</c:v>
                </c:pt>
                <c:pt idx="66">
                  <c:v>60475.725359433382</c:v>
                </c:pt>
                <c:pt idx="67">
                  <c:v>65233.545569269918</c:v>
                </c:pt>
                <c:pt idx="68">
                  <c:v>70198.316544205096</c:v>
                </c:pt>
                <c:pt idx="69">
                  <c:v>75353.467574249225</c:v>
                </c:pt>
                <c:pt idx="70">
                  <c:v>80678.764122906738</c:v>
                </c:pt>
                <c:pt idx="71">
                  <c:v>86150.479182083203</c:v>
                </c:pt>
                <c:pt idx="72">
                  <c:v>91741.702982765957</c:v>
                </c:pt>
                <c:pt idx="73">
                  <c:v>97422.789465074587</c:v>
                </c:pt>
                <c:pt idx="74">
                  <c:v>103161.92863069636</c:v>
                </c:pt>
                <c:pt idx="75">
                  <c:v>108925.82453048203</c:v>
                </c:pt>
                <c:pt idx="76">
                  <c:v>112219.49104741389</c:v>
                </c:pt>
                <c:pt idx="77">
                  <c:v>115449.57237373228</c:v>
                </c:pt>
                <c:pt idx="78">
                  <c:v>118608.22313395186</c:v>
                </c:pt>
                <c:pt idx="79">
                  <c:v>121688.35247968564</c:v>
                </c:pt>
                <c:pt idx="80">
                  <c:v>124683.67279021852</c:v>
                </c:pt>
                <c:pt idx="81">
                  <c:v>127588.73183407122</c:v>
                </c:pt>
                <c:pt idx="82">
                  <c:v>130398.9287117208</c:v>
                </c:pt>
                <c:pt idx="83">
                  <c:v>133110.51438685943</c:v>
                </c:pt>
                <c:pt idx="84">
                  <c:v>135720.57802402388</c:v>
                </c:pt>
                <c:pt idx="85">
                  <c:v>138227.02067189419</c:v>
                </c:pt>
                <c:pt idx="86">
                  <c:v>140628.51805855389</c:v>
                </c:pt>
                <c:pt idx="87">
                  <c:v>142924.47439826801</c:v>
                </c:pt>
                <c:pt idx="88">
                  <c:v>145114.96915489095</c:v>
                </c:pt>
                <c:pt idx="89">
                  <c:v>147200.69867494359</c:v>
                </c:pt>
                <c:pt idx="90">
                  <c:v>149182.91450651694</c:v>
                </c:pt>
                <c:pt idx="91">
                  <c:v>151063.36007270982</c:v>
                </c:pt>
                <c:pt idx="92">
                  <c:v>152844.20718479724</c:v>
                </c:pt>
                <c:pt idx="93">
                  <c:v>154527.99367457055</c:v>
                </c:pt>
                <c:pt idx="94">
                  <c:v>156117.56320969152</c:v>
                </c:pt>
                <c:pt idx="95">
                  <c:v>157616.00814101155</c:v>
                </c:pt>
                <c:pt idx="96">
                  <c:v>159026.61602506207</c:v>
                </c:pt>
                <c:pt idx="97">
                  <c:v>160352.82027464351</c:v>
                </c:pt>
                <c:pt idx="98">
                  <c:v>161598.15521991911</c:v>
                </c:pt>
                <c:pt idx="99">
                  <c:v>162766.21571415043</c:v>
                </c:pt>
                <c:pt idx="100">
                  <c:v>163860.62129315984</c:v>
                </c:pt>
                <c:pt idx="101">
                  <c:v>164884.98479552523</c:v>
                </c:pt>
                <c:pt idx="102">
                  <c:v>165842.88527022555</c:v>
                </c:pt>
                <c:pt idx="103">
                  <c:v>166737.84493816138</c:v>
                </c:pt>
                <c:pt idx="104">
                  <c:v>167922.58049629917</c:v>
                </c:pt>
                <c:pt idx="105">
                  <c:v>169028.13409220701</c:v>
                </c:pt>
                <c:pt idx="106">
                  <c:v>170058.72414164501</c:v>
                </c:pt>
                <c:pt idx="107">
                  <c:v>171018.50078416153</c:v>
                </c:pt>
                <c:pt idx="108">
                  <c:v>171911.52079264907</c:v>
                </c:pt>
                <c:pt idx="109">
                  <c:v>172741.72719089963</c:v>
                </c:pt>
                <c:pt idx="110">
                  <c:v>173512.9331301683</c:v>
                </c:pt>
                <c:pt idx="111">
                  <c:v>174228.80957053858</c:v>
                </c:pt>
                <c:pt idx="112">
                  <c:v>174892.8763205907</c:v>
                </c:pt>
                <c:pt idx="113">
                  <c:v>175508.49600632745</c:v>
                </c:pt>
                <c:pt idx="114">
                  <c:v>176078.87056474132</c:v>
                </c:pt>
                <c:pt idx="115">
                  <c:v>176607.03988648657</c:v>
                </c:pt>
                <c:pt idx="116">
                  <c:v>177095.88226391585</c:v>
                </c:pt>
                <c:pt idx="117">
                  <c:v>177548.11633373084</c:v>
                </c:pt>
                <c:pt idx="118">
                  <c:v>177966.30423647555</c:v>
                </c:pt>
                <c:pt idx="119">
                  <c:v>178352.85574718128</c:v>
                </c:pt>
                <c:pt idx="120">
                  <c:v>178710.03316201063</c:v>
                </c:pt>
                <c:pt idx="121">
                  <c:v>179039.95675431192</c:v>
                </c:pt>
                <c:pt idx="122">
                  <c:v>179344.61063982171</c:v>
                </c:pt>
                <c:pt idx="123">
                  <c:v>179625.84891471075</c:v>
                </c:pt>
                <c:pt idx="124">
                  <c:v>179885.40195173066</c:v>
                </c:pt>
                <c:pt idx="125">
                  <c:v>180124.88275892675</c:v>
                </c:pt>
                <c:pt idx="126">
                  <c:v>180345.79332234306</c:v>
                </c:pt>
                <c:pt idx="127">
                  <c:v>180549.5308689886</c:v>
                </c:pt>
                <c:pt idx="128">
                  <c:v>180737.39399922371</c:v>
                </c:pt>
                <c:pt idx="129">
                  <c:v>180910.58864882629</c:v>
                </c:pt>
                <c:pt idx="130">
                  <c:v>181070.23385048783</c:v>
                </c:pt>
                <c:pt idx="131">
                  <c:v>181217.36727253403</c:v>
                </c:pt>
                <c:pt idx="132">
                  <c:v>181352.950519434</c:v>
                </c:pt>
                <c:pt idx="133">
                  <c:v>181477.87418430345</c:v>
                </c:pt>
                <c:pt idx="134">
                  <c:v>181592.96264826646</c:v>
                </c:pt>
                <c:pt idx="135">
                  <c:v>181698.97862534976</c:v>
                </c:pt>
                <c:pt idx="136">
                  <c:v>181796.62745465664</c:v>
                </c:pt>
                <c:pt idx="137">
                  <c:v>181886.561144012</c:v>
                </c:pt>
                <c:pt idx="138">
                  <c:v>181969.38217118196</c:v>
                </c:pt>
                <c:pt idx="139">
                  <c:v>182045.64705022893</c:v>
                </c:pt>
                <c:pt idx="140">
                  <c:v>182115.86967164293</c:v>
                </c:pt>
                <c:pt idx="141">
                  <c:v>182180.52442565208</c:v>
                </c:pt>
                <c:pt idx="142">
                  <c:v>182240.04911861586</c:v>
                </c:pt>
                <c:pt idx="143">
                  <c:v>182294.84769269192</c:v>
                </c:pt>
                <c:pt idx="144">
                  <c:v>182345.29275907745</c:v>
                </c:pt>
                <c:pt idx="145">
                  <c:v>182391.72795509733</c:v>
                </c:pt>
                <c:pt idx="146">
                  <c:v>182434.47013527315</c:v>
                </c:pt>
                <c:pt idx="147">
                  <c:v>182473.81140627703</c:v>
                </c:pt>
                <c:pt idx="148">
                  <c:v>182510.02101538438</c:v>
                </c:pt>
                <c:pt idx="149">
                  <c:v>182543.34710169569</c:v>
                </c:pt>
                <c:pt idx="150">
                  <c:v>182574.01831902121</c:v>
                </c:pt>
                <c:pt idx="151">
                  <c:v>182602.24533892071</c:v>
                </c:pt>
                <c:pt idx="152">
                  <c:v>182628.22224197903</c:v>
                </c:pt>
                <c:pt idx="153">
                  <c:v>182652.12780497436</c:v>
                </c:pt>
                <c:pt idx="154">
                  <c:v>182674.1266911797</c:v>
                </c:pt>
                <c:pt idx="155">
                  <c:v>182694.37055061976</c:v>
                </c:pt>
                <c:pt idx="156">
                  <c:v>182712.99903670157</c:v>
                </c:pt>
                <c:pt idx="157">
                  <c:v>182730.1407452407</c:v>
                </c:pt>
                <c:pt idx="158">
                  <c:v>182745.91408152529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Base!$AP$3:$ID$3</c:f>
              <c:numCache>
                <c:formatCode>General</c:formatCode>
                <c:ptCount val="197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  <c:pt idx="67">
                  <c:v>170588</c:v>
                </c:pt>
                <c:pt idx="68">
                  <c:v>171324</c:v>
                </c:pt>
                <c:pt idx="69">
                  <c:v>171879</c:v>
                </c:pt>
                <c:pt idx="70">
                  <c:v>172576</c:v>
                </c:pt>
                <c:pt idx="71">
                  <c:v>173171</c:v>
                </c:pt>
                <c:pt idx="72">
                  <c:v>174098</c:v>
                </c:pt>
                <c:pt idx="73">
                  <c:v>174975</c:v>
                </c:pt>
                <c:pt idx="74">
                  <c:v>175699</c:v>
                </c:pt>
                <c:pt idx="75">
                  <c:v>176244</c:v>
                </c:pt>
                <c:pt idx="76">
                  <c:v>176651</c:v>
                </c:pt>
              </c:numCache>
            </c:numRef>
          </c:xVal>
          <c:yVal>
            <c:numRef>
              <c:f>Base!$AP$10:$ID$10</c:f>
              <c:numCache>
                <c:formatCode>0</c:formatCode>
                <c:ptCount val="197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22275568.972911656</c:v>
                </c:pt>
                <c:pt idx="37">
                  <c:v>22916740.116185859</c:v>
                </c:pt>
                <c:pt idx="38">
                  <c:v>23543732.292089444</c:v>
                </c:pt>
                <c:pt idx="39">
                  <c:v>24155137.967217598</c:v>
                </c:pt>
                <c:pt idx="40">
                  <c:v>24749709.048858378</c:v>
                </c:pt>
                <c:pt idx="41">
                  <c:v>25326363.269063137</c:v>
                </c:pt>
                <c:pt idx="42">
                  <c:v>25884187.34927658</c:v>
                </c:pt>
                <c:pt idx="43">
                  <c:v>26422437.105791599</c:v>
                </c:pt>
                <c:pt idx="44">
                  <c:v>26940534.737768739</c:v>
                </c:pt>
                <c:pt idx="45">
                  <c:v>27438063.603370998</c:v>
                </c:pt>
                <c:pt idx="46">
                  <c:v>27914760.834622949</c:v>
                </c:pt>
                <c:pt idx="47">
                  <c:v>28370508.168056201</c:v>
                </c:pt>
                <c:pt idx="48">
                  <c:v>28805321.377245855</c:v>
                </c:pt>
                <c:pt idx="49">
                  <c:v>29219338.686976302</c:v>
                </c:pt>
                <c:pt idx="50">
                  <c:v>29612808.529543616</c:v>
                </c:pt>
                <c:pt idx="51">
                  <c:v>29986076.974432901</c:v>
                </c:pt>
                <c:pt idx="52">
                  <c:v>30339575.126182254</c:v>
                </c:pt>
                <c:pt idx="53">
                  <c:v>30673806.744402256</c:v>
                </c:pt>
                <c:pt idx="54">
                  <c:v>30989336.297123767</c:v>
                </c:pt>
                <c:pt idx="55">
                  <c:v>31286777.615990791</c:v>
                </c:pt>
                <c:pt idx="56">
                  <c:v>31566783.28097482</c:v>
                </c:pt>
                <c:pt idx="57">
                  <c:v>31830034.824516736</c:v>
                </c:pt>
                <c:pt idx="58">
                  <c:v>32077233.811153945</c:v>
                </c:pt>
                <c:pt idx="59">
                  <c:v>32309093.819258858</c:v>
                </c:pt>
                <c:pt idx="60">
                  <c:v>32526333.326692227</c:v>
                </c:pt>
                <c:pt idx="61">
                  <c:v>32729669.481911756</c:v>
                </c:pt>
                <c:pt idx="62">
                  <c:v>32919812.726139773</c:v>
                </c:pt>
                <c:pt idx="63">
                  <c:v>33097462.220225032</c:v>
                </c:pt>
                <c:pt idx="64">
                  <c:v>33332632.228515387</c:v>
                </c:pt>
                <c:pt idx="65">
                  <c:v>33552084.617303092</c:v>
                </c:pt>
                <c:pt idx="66">
                  <c:v>33756656.742116533</c:v>
                </c:pt>
                <c:pt idx="67">
                  <c:v>33947172.405656062</c:v>
                </c:pt>
                <c:pt idx="68">
                  <c:v>34124436.877340838</c:v>
                </c:pt>
                <c:pt idx="69">
                  <c:v>34289232.84739358</c:v>
                </c:pt>
                <c:pt idx="70">
                  <c:v>34442317.226338409</c:v>
                </c:pt>
                <c:pt idx="71">
                  <c:v>34584418.699751906</c:v>
                </c:pt>
                <c:pt idx="72">
                  <c:v>34716235.949637257</c:v>
                </c:pt>
                <c:pt idx="73">
                  <c:v>34838436.457255997</c:v>
                </c:pt>
                <c:pt idx="74">
                  <c:v>34951655.807101153</c:v>
                </c:pt>
                <c:pt idx="75">
                  <c:v>35056497.417467587</c:v>
                </c:pt>
                <c:pt idx="76">
                  <c:v>35153532.629387297</c:v>
                </c:pt>
                <c:pt idx="77">
                  <c:v>35243301.092245571</c:v>
                </c:pt>
                <c:pt idx="78">
                  <c:v>35326311.390940398</c:v>
                </c:pt>
                <c:pt idx="79">
                  <c:v>35403041.865815483</c:v>
                </c:pt>
                <c:pt idx="80">
                  <c:v>35473941.58265911</c:v>
                </c:pt>
                <c:pt idx="81">
                  <c:v>35539431.415730916</c:v>
                </c:pt>
                <c:pt idx="82">
                  <c:v>35599905.212004609</c:v>
                </c:pt>
                <c:pt idx="83">
                  <c:v>35655731.009570085</c:v>
                </c:pt>
                <c:pt idx="84">
                  <c:v>35707252.287418537</c:v>
                </c:pt>
                <c:pt idx="85">
                  <c:v>35754789.227646962</c:v>
                </c:pt>
                <c:pt idx="86">
                  <c:v>35798639.974485099</c:v>
                </c:pt>
                <c:pt idx="87">
                  <c:v>35839081.877494238</c:v>
                </c:pt>
                <c:pt idx="88">
                  <c:v>35876372.708845906</c:v>
                </c:pt>
                <c:pt idx="89">
                  <c:v>35910751.84679202</c:v>
                </c:pt>
                <c:pt idx="90">
                  <c:v>35942441.419321835</c:v>
                </c:pt>
                <c:pt idx="91">
                  <c:v>35971647.403598003</c:v>
                </c:pt>
                <c:pt idx="92">
                  <c:v>35998560.678107649</c:v>
                </c:pt>
                <c:pt idx="93">
                  <c:v>36023358.025584236</c:v>
                </c:pt>
                <c:pt idx="94">
                  <c:v>36046203.085680895</c:v>
                </c:pt>
                <c:pt idx="95">
                  <c:v>36067247.257131927</c:v>
                </c:pt>
                <c:pt idx="96">
                  <c:v>36086630.549749345</c:v>
                </c:pt>
                <c:pt idx="97">
                  <c:v>36104482.387086384</c:v>
                </c:pt>
                <c:pt idx="98">
                  <c:v>36120922.360979617</c:v>
                </c:pt>
                <c:pt idx="99">
                  <c:v>36136060.93947044</c:v>
                </c:pt>
                <c:pt idx="100">
                  <c:v>36150000.129821122</c:v>
                </c:pt>
                <c:pt idx="101">
                  <c:v>36162834.098491937</c:v>
                </c:pt>
                <c:pt idx="102">
                  <c:v>36174649.750045247</c:v>
                </c:pt>
                <c:pt idx="103">
                  <c:v>36185527.266999349</c:v>
                </c:pt>
                <c:pt idx="104">
                  <c:v>36195540.612676874</c:v>
                </c:pt>
                <c:pt idx="105">
                  <c:v>36204757.99908682</c:v>
                </c:pt>
                <c:pt idx="106">
                  <c:v>36213242.321851723</c:v>
                </c:pt>
                <c:pt idx="107">
                  <c:v>36221051.56414599</c:v>
                </c:pt>
                <c:pt idx="108">
                  <c:v>36228239.171553798</c:v>
                </c:pt>
                <c:pt idx="109">
                  <c:v>36234854.399686597</c:v>
                </c:pt>
                <c:pt idx="110">
                  <c:v>36240942.63632571</c:v>
                </c:pt>
                <c:pt idx="111">
                  <c:v>36246545.699775763</c:v>
                </c:pt>
                <c:pt idx="112">
                  <c:v>36251702.115032837</c:v>
                </c:pt>
                <c:pt idx="113">
                  <c:v>36256447.369287409</c:v>
                </c:pt>
                <c:pt idx="114">
                  <c:v>36260814.148199171</c:v>
                </c:pt>
                <c:pt idx="115">
                  <c:v>36264832.554298021</c:v>
                </c:pt>
                <c:pt idx="116">
                  <c:v>36268530.30878526</c:v>
                </c:pt>
                <c:pt idx="117">
                  <c:v>36271932.937930278</c:v>
                </c:pt>
                <c:pt idx="118">
                  <c:v>36275063.94518277</c:v>
                </c:pt>
                <c:pt idx="119">
                  <c:v>36277944.970047683</c:v>
                </c:pt>
                <c:pt idx="120">
                  <c:v>36280595.934700973</c:v>
                </c:pt>
                <c:pt idx="121">
                  <c:v>36283035.179258153</c:v>
                </c:pt>
                <c:pt idx="122">
                  <c:v>36285279.586545125</c:v>
                </c:pt>
                <c:pt idx="123">
                  <c:v>36287344.697161831</c:v>
                </c:pt>
                <c:pt idx="124">
                  <c:v>36289244.815573201</c:v>
                </c:pt>
                <c:pt idx="125">
                  <c:v>36290993.107909925</c:v>
                </c:pt>
                <c:pt idx="126">
                  <c:v>36292601.692111976</c:v>
                </c:pt>
                <c:pt idx="127">
                  <c:v>36294081.721002042</c:v>
                </c:pt>
                <c:pt idx="128">
                  <c:v>36295443.45883286</c:v>
                </c:pt>
                <c:pt idx="129">
                  <c:v>36296696.351812191</c:v>
                </c:pt>
                <c:pt idx="130">
                  <c:v>36297849.093071707</c:v>
                </c:pt>
                <c:pt idx="131">
                  <c:v>36298909.682511091</c:v>
                </c:pt>
                <c:pt idx="132">
                  <c:v>36299885.481916271</c:v>
                </c:pt>
                <c:pt idx="133">
                  <c:v>36300783.265720382</c:v>
                </c:pt>
                <c:pt idx="134">
                  <c:v>36301609.267747976</c:v>
                </c:pt>
                <c:pt idx="135">
                  <c:v>36302369.224257194</c:v>
                </c:pt>
                <c:pt idx="136">
                  <c:v>36303068.413570181</c:v>
                </c:pt>
                <c:pt idx="137">
                  <c:v>36303711.69255992</c:v>
                </c:pt>
                <c:pt idx="138">
                  <c:v>36304303.530240849</c:v>
                </c:pt>
                <c:pt idx="139">
                  <c:v>36304848.038691387</c:v>
                </c:pt>
                <c:pt idx="140">
                  <c:v>36305349.001519077</c:v>
                </c:pt>
                <c:pt idx="141">
                  <c:v>36305809.900062136</c:v>
                </c:pt>
                <c:pt idx="142">
                  <c:v>36306233.937506646</c:v>
                </c:pt>
                <c:pt idx="143">
                  <c:v>36306624.061084293</c:v>
                </c:pt>
                <c:pt idx="144">
                  <c:v>36306982.982502513</c:v>
                </c:pt>
                <c:pt idx="145">
                  <c:v>36307313.196747437</c:v>
                </c:pt>
                <c:pt idx="146">
                  <c:v>36307616.999388523</c:v>
                </c:pt>
                <c:pt idx="147">
                  <c:v>36307896.502503909</c:v>
                </c:pt>
                <c:pt idx="148">
                  <c:v>36308153.64933604</c:v>
                </c:pt>
                <c:pt idx="149">
                  <c:v>36308390.227778487</c:v>
                </c:pt>
                <c:pt idx="150">
                  <c:v>36308607.882786863</c:v>
                </c:pt>
                <c:pt idx="151">
                  <c:v>36308808.127799511</c:v>
                </c:pt>
                <c:pt idx="152">
                  <c:v>36308992.355246723</c:v>
                </c:pt>
                <c:pt idx="153">
                  <c:v>36309161.846221104</c:v>
                </c:pt>
                <c:pt idx="154">
                  <c:v>36309317.779375851</c:v>
                </c:pt>
                <c:pt idx="155">
                  <c:v>36309461.239112563</c:v>
                </c:pt>
                <c:pt idx="156">
                  <c:v>36309593.223115087</c:v>
                </c:pt>
                <c:pt idx="157">
                  <c:v>36309714.64928171</c:v>
                </c:pt>
                <c:pt idx="158">
                  <c:v>36309826.362103477</c:v>
                </c:pt>
                <c:pt idx="159">
                  <c:v>36309929.138533011</c:v>
                </c:pt>
                <c:pt idx="160">
                  <c:v>36310023.693384402</c:v>
                </c:pt>
                <c:pt idx="161">
                  <c:v>36310110.684301533</c:v>
                </c:pt>
                <c:pt idx="162">
                  <c:v>36310190.716329433</c:v>
                </c:pt>
                <c:pt idx="163">
                  <c:v>36310264.346120253</c:v>
                </c:pt>
                <c:pt idx="164">
                  <c:v>36310332.085802995</c:v>
                </c:pt>
                <c:pt idx="165">
                  <c:v>36310394.406544067</c:v>
                </c:pt>
                <c:pt idx="166">
                  <c:v>36310451.741822995</c:v>
                </c:pt>
                <c:pt idx="167">
                  <c:v>36310504.490446486</c:v>
                </c:pt>
                <c:pt idx="168">
                  <c:v>36310553.019321345</c:v>
                </c:pt>
                <c:pt idx="169">
                  <c:v>36310597.666005753</c:v>
                </c:pt>
                <c:pt idx="170">
                  <c:v>36310638.741056599</c:v>
                </c:pt>
                <c:pt idx="171">
                  <c:v>36310676.530189015</c:v>
                </c:pt>
                <c:pt idx="172">
                  <c:v>36310711.296263337</c:v>
                </c:pt>
                <c:pt idx="173">
                  <c:v>36310743.281113066</c:v>
                </c:pt>
                <c:pt idx="174">
                  <c:v>36310772.707226746</c:v>
                </c:pt>
                <c:pt idx="175">
                  <c:v>36310799.779295288</c:v>
                </c:pt>
                <c:pt idx="176">
                  <c:v>36310824.685635544</c:v>
                </c:pt>
                <c:pt idx="177">
                  <c:v>36310847.599500075</c:v>
                </c:pt>
                <c:pt idx="178">
                  <c:v>36310868.680282094</c:v>
                </c:pt>
                <c:pt idx="179">
                  <c:v>36310888.074624106</c:v>
                </c:pt>
                <c:pt idx="180">
                  <c:v>36310905.917437859</c:v>
                </c:pt>
                <c:pt idx="181">
                  <c:v>36310922.33284267</c:v>
                </c:pt>
                <c:pt idx="182">
                  <c:v>36310937.435028769</c:v>
                </c:pt>
                <c:pt idx="183">
                  <c:v>36310951.329051562</c:v>
                </c:pt>
                <c:pt idx="184">
                  <c:v>36310964.111562327</c:v>
                </c:pt>
                <c:pt idx="185">
                  <c:v>36310975.871480525</c:v>
                </c:pt>
                <c:pt idx="186">
                  <c:v>36310986.690612294</c:v>
                </c:pt>
                <c:pt idx="187">
                  <c:v>36310996.644219451</c:v>
                </c:pt>
                <c:pt idx="188">
                  <c:v>36311005.801543072</c:v>
                </c:pt>
                <c:pt idx="189">
                  <c:v>36311014.226285063</c:v>
                </c:pt>
                <c:pt idx="190">
                  <c:v>36311021.977051295</c:v>
                </c:pt>
                <c:pt idx="191">
                  <c:v>36311029.107759282</c:v>
                </c:pt>
                <c:pt idx="192">
                  <c:v>36311035.668013208</c:v>
                </c:pt>
                <c:pt idx="193">
                  <c:v>36311041.703449003</c:v>
                </c:pt>
                <c:pt idx="194">
                  <c:v>36311047.256051786</c:v>
                </c:pt>
                <c:pt idx="195">
                  <c:v>36311052.364447907</c:v>
                </c:pt>
                <c:pt idx="196">
                  <c:v>36311057.064173654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Base!$A$22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Base!$AJ$1:$FD$1</c:f>
              <c:numCache>
                <c:formatCode>m/d/yyyy</c:formatCode>
                <c:ptCount val="12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</c:numCache>
            </c:numRef>
          </c:xVal>
          <c:yVal>
            <c:numRef>
              <c:f>Base!$AJ$22:$FD$22</c:f>
              <c:numCache>
                <c:formatCode>General</c:formatCode>
                <c:ptCount val="125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1.29789553318463</c:v>
                </c:pt>
                <c:pt idx="43">
                  <c:v>1.283771367965862</c:v>
                </c:pt>
                <c:pt idx="44">
                  <c:v>1.2699198738669752</c:v>
                </c:pt>
                <c:pt idx="45">
                  <c:v>1.256374694057063</c:v>
                </c:pt>
                <c:pt idx="46">
                  <c:v>1.2431662360815301</c:v>
                </c:pt>
                <c:pt idx="47">
                  <c:v>1.2303214630203794</c:v>
                </c:pt>
                <c:pt idx="48">
                  <c:v>1.2178637555704219</c:v>
                </c:pt>
                <c:pt idx="49">
                  <c:v>1.2058128436784199</c:v>
                </c:pt>
                <c:pt idx="50">
                  <c:v>1.1941848042628866</c:v>
                </c:pt>
                <c:pt idx="51">
                  <c:v>1.1829921198021813</c:v>
                </c:pt>
                <c:pt idx="52">
                  <c:v>1.1722437911878851</c:v>
                </c:pt>
                <c:pt idx="53">
                  <c:v>1.1619454972691614</c:v>
                </c:pt>
                <c:pt idx="54">
                  <c:v>1.1520997929422376</c:v>
                </c:pt>
                <c:pt idx="55">
                  <c:v>1.1427063374438327</c:v>
                </c:pt>
                <c:pt idx="56">
                  <c:v>1.1337621446448822</c:v>
                </c:pt>
                <c:pt idx="57">
                  <c:v>1.1252618475563712</c:v>
                </c:pt>
                <c:pt idx="58">
                  <c:v>1.1171979698913825</c:v>
                </c:pt>
                <c:pt idx="59">
                  <c:v>1.1095611983144225</c:v>
                </c:pt>
                <c:pt idx="60">
                  <c:v>1.1023406498914321</c:v>
                </c:pt>
                <c:pt idx="61">
                  <c:v>1.0955241301784162</c:v>
                </c:pt>
                <c:pt idx="62">
                  <c:v>1.0890983783081556</c:v>
                </c:pt>
                <c:pt idx="63">
                  <c:v>1.0830492963167624</c:v>
                </c:pt>
                <c:pt idx="64">
                  <c:v>1.0773621607677832</c:v>
                </c:pt>
                <c:pt idx="65">
                  <c:v>1.0720218154628309</c:v>
                </c:pt>
                <c:pt idx="66">
                  <c:v>1.0670128446635017</c:v>
                </c:pt>
                <c:pt idx="67">
                  <c:v>1.0623197267856579</c:v>
                </c:pt>
                <c:pt idx="68">
                  <c:v>1.0579269689648192</c:v>
                </c:pt>
                <c:pt idx="69">
                  <c:v>1.0538192232357819</c:v>
                </c:pt>
                <c:pt idx="70">
                  <c:v>1.0708025459436337</c:v>
                </c:pt>
                <c:pt idx="71">
                  <c:v>1.0656213217707753</c:v>
                </c:pt>
                <c:pt idx="72">
                  <c:v>1.0607863854204951</c:v>
                </c:pt>
                <c:pt idx="73">
                  <c:v>1.05627928842338</c:v>
                </c:pt>
                <c:pt idx="74">
                  <c:v>1.0520818809035382</c:v>
                </c:pt>
                <c:pt idx="75">
                  <c:v>1.0481764213070566</c:v>
                </c:pt>
                <c:pt idx="76">
                  <c:v>1.0445456655409</c:v>
                </c:pt>
                <c:pt idx="77">
                  <c:v>1.041172937485813</c:v>
                </c:pt>
                <c:pt idx="78">
                  <c:v>1.0380421828696029</c:v>
                </c:pt>
                <c:pt idx="79">
                  <c:v>1.0351380084535247</c:v>
                </c:pt>
                <c:pt idx="80">
                  <c:v>1.0324457084080694</c:v>
                </c:pt>
                <c:pt idx="81">
                  <c:v>1.0299512796477095</c:v>
                </c:pt>
                <c:pt idx="82">
                  <c:v>1.0276414277669326</c:v>
                </c:pt>
                <c:pt idx="83">
                  <c:v>1.0255035650808177</c:v>
                </c:pt>
                <c:pt idx="84">
                  <c:v>1.0235258021292293</c:v>
                </c:pt>
                <c:pt idx="85">
                  <c:v>1.0216969338593305</c:v>
                </c:pt>
                <c:pt idx="86">
                  <c:v>1.0200064215609805</c:v>
                </c:pt>
                <c:pt idx="87">
                  <c:v>1.0184443714958815</c:v>
                </c:pt>
                <c:pt idx="88">
                  <c:v>1.0170015110365278</c:v>
                </c:pt>
                <c:pt idx="89">
                  <c:v>1.015669163015811</c:v>
                </c:pt>
                <c:pt idx="90">
                  <c:v>1.0144392188834013</c:v>
                </c:pt>
                <c:pt idx="91">
                  <c:v>1.0133041111707062</c:v>
                </c:pt>
                <c:pt idx="92">
                  <c:v>1.0122567856821973</c:v>
                </c:pt>
                <c:pt idx="93">
                  <c:v>1.0112906737567553</c:v>
                </c:pt>
                <c:pt idx="94">
                  <c:v>1.0103996648777291</c:v>
                </c:pt>
                <c:pt idx="95">
                  <c:v>1.0095780798540683</c:v>
                </c:pt>
                <c:pt idx="96">
                  <c:v>1.008820644746321</c:v>
                </c:pt>
                <c:pt idx="97">
                  <c:v>1.0081224656697769</c:v>
                </c:pt>
                <c:pt idx="98">
                  <c:v>1.0074790045718924</c:v>
                </c:pt>
                <c:pt idx="99">
                  <c:v>1.0068860560514841</c:v>
                </c:pt>
                <c:pt idx="100">
                  <c:v>1.0063397252625259</c:v>
                </c:pt>
                <c:pt idx="101">
                  <c:v>1.0058364069250225</c:v>
                </c:pt>
                <c:pt idx="102">
                  <c:v>1.0053727654487461</c:v>
                </c:pt>
                <c:pt idx="103">
                  <c:v>1.0049457161621929</c:v>
                </c:pt>
                <c:pt idx="104">
                  <c:v>1.0045524076284522</c:v>
                </c:pt>
                <c:pt idx="105">
                  <c:v>1.0041902050212577</c:v>
                </c:pt>
                <c:pt idx="106">
                  <c:v>1.0038566745281907</c:v>
                </c:pt>
                <c:pt idx="107">
                  <c:v>1.0035495687432305</c:v>
                </c:pt>
                <c:pt idx="108">
                  <c:v>1.0032668130075215</c:v>
                </c:pt>
                <c:pt idx="109">
                  <c:v>1.003006492655063</c:v>
                </c:pt>
                <c:pt idx="110">
                  <c:v>1.0027668411187423</c:v>
                </c:pt>
                <c:pt idx="111">
                  <c:v>1.0025462288516735</c:v>
                </c:pt>
                <c:pt idx="112">
                  <c:v>1.002343153018896</c:v>
                </c:pt>
                <c:pt idx="113">
                  <c:v>1.0021562279151406</c:v>
                </c:pt>
                <c:pt idx="114">
                  <c:v>1.0019841760653276</c:v>
                </c:pt>
                <c:pt idx="115">
                  <c:v>1.0018258199657661</c:v>
                </c:pt>
                <c:pt idx="116">
                  <c:v>1.0016800744255101</c:v>
                </c:pt>
                <c:pt idx="117">
                  <c:v>1.0015459394689554</c:v>
                </c:pt>
                <c:pt idx="118">
                  <c:v>1.0014224937625906</c:v>
                </c:pt>
                <c:pt idx="119">
                  <c:v>1.0013088885304888</c:v>
                </c:pt>
                <c:pt idx="120">
                  <c:v>1.001204341925124</c:v>
                </c:pt>
                <c:pt idx="121">
                  <c:v>1.0011081338218051</c:v>
                </c:pt>
                <c:pt idx="122">
                  <c:v>1.0010196010068975</c:v>
                </c:pt>
                <c:pt idx="123">
                  <c:v>1.0009381327317808</c:v>
                </c:pt>
                <c:pt idx="124">
                  <c:v>1.0008631666061873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Base!$A$49</c:f>
              <c:strCache>
                <c:ptCount val="1"/>
                <c:pt idx="0">
                  <c:v>Rt.Data.Average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Base!$AL$49:$EG$49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  <c:pt idx="71">
                  <c:v>1.0631017089588379</c:v>
                </c:pt>
                <c:pt idx="72">
                  <c:v>1.0556966659022098</c:v>
                </c:pt>
                <c:pt idx="73">
                  <c:v>1.0464353374489226</c:v>
                </c:pt>
                <c:pt idx="74">
                  <c:v>1.0449139095060369</c:v>
                </c:pt>
                <c:pt idx="75">
                  <c:v>1.0404614941313961</c:v>
                </c:pt>
                <c:pt idx="76">
                  <c:v>1.0446990139381271</c:v>
                </c:pt>
                <c:pt idx="77">
                  <c:v>1.0459272797508252</c:v>
                </c:pt>
                <c:pt idx="78">
                  <c:v>1.0439360635581869</c:v>
                </c:pt>
                <c:pt idx="79">
                  <c:v>1.0389721950160884</c:v>
                </c:pt>
                <c:pt idx="80">
                  <c:v>1.0324507584711007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Base!$A$24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Base!$B$28:$FD$28</c:f>
              <c:numCache>
                <c:formatCode>General</c:formatCode>
                <c:ptCount val="159"/>
                <c:pt idx="47" formatCode="0">
                  <c:v>4.7774928268516179</c:v>
                </c:pt>
                <c:pt idx="48" formatCode="0">
                  <c:v>6.068910615783965</c:v>
                </c:pt>
                <c:pt idx="49" formatCode="0">
                  <c:v>7.709260004540516</c:v>
                </c:pt>
                <c:pt idx="50" formatCode="0">
                  <c:v>9.7927218088035488</c:v>
                </c:pt>
                <c:pt idx="51" formatCode="0">
                  <c:v>12.438835601585021</c:v>
                </c:pt>
                <c:pt idx="52" formatCode="0">
                  <c:v>15.799288756802794</c:v>
                </c:pt>
                <c:pt idx="53" formatCode="0">
                  <c:v>20.066498477345405</c:v>
                </c:pt>
                <c:pt idx="54" formatCode="0">
                  <c:v>25.484444793558527</c:v>
                </c:pt>
                <c:pt idx="55" formatCode="0">
                  <c:v>32.362319600224197</c:v>
                </c:pt>
                <c:pt idx="56" formatCode="0">
                  <c:v>41.091682460281795</c:v>
                </c:pt>
                <c:pt idx="57" formatCode="0">
                  <c:v>52.167956832866061</c:v>
                </c:pt>
                <c:pt idx="58" formatCode="0">
                  <c:v>66.217255156478998</c:v>
                </c:pt>
                <c:pt idx="59" formatCode="0">
                  <c:v>84.029675056356169</c:v>
                </c:pt>
                <c:pt idx="60" formatCode="0">
                  <c:v>106.60033652593036</c:v>
                </c:pt>
                <c:pt idx="61" formatCode="0">
                  <c:v>135.17948531126441</c:v>
                </c:pt>
                <c:pt idx="62" formatCode="0">
                  <c:v>171.33289219204221</c:v>
                </c:pt>
                <c:pt idx="63" formatCode="0">
                  <c:v>217.01340248030226</c:v>
                </c:pt>
                <c:pt idx="64" formatCode="0">
                  <c:v>274.64363230257266</c:v>
                </c:pt>
                <c:pt idx="65" formatCode="0">
                  <c:v>347.20816390823302</c:v>
                </c:pt>
                <c:pt idx="66" formatCode="0">
                  <c:v>438.35072947757124</c:v>
                </c:pt>
                <c:pt idx="67" formatCode="0">
                  <c:v>552.46722573287286</c:v>
                </c:pt>
                <c:pt idx="68" formatCode="0">
                  <c:v>694.77832212466683</c:v>
                </c:pt>
                <c:pt idx="69" formatCode="0">
                  <c:v>871.35536720706568</c:v>
                </c:pt>
                <c:pt idx="70" formatCode="0">
                  <c:v>1003.3554159290618</c:v>
                </c:pt>
                <c:pt idx="71" formatCode="0">
                  <c:v>1153.1313485614087</c:v>
                </c:pt>
                <c:pt idx="72" formatCode="0">
                  <c:v>1322.3572471077664</c:v>
                </c:pt>
                <c:pt idx="73" formatCode="0">
                  <c:v>1512.6356515168322</c:v>
                </c:pt>
                <c:pt idx="74" formatCode="0">
                  <c:v>1725.4130082284589</c:v>
                </c:pt>
                <c:pt idx="75" formatCode="0">
                  <c:v>1961.8770869580621</c:v>
                </c:pt>
                <c:pt idx="76" formatCode="0">
                  <c:v>2222.8388620370647</c:v>
                </c:pt>
                <c:pt idx="77" formatCode="0">
                  <c:v>2508.6044488593234</c:v>
                </c:pt>
                <c:pt idx="78" formatCode="0">
                  <c:v>2697.2356468407806</c:v>
                </c:pt>
                <c:pt idx="79" formatCode="0">
                  <c:v>2893.4469930532455</c:v>
                </c:pt>
                <c:pt idx="80" formatCode="0">
                  <c:v>3096.5567469992116</c:v>
                </c:pt>
                <c:pt idx="81" formatCode="0">
                  <c:v>3305.7485183153967</c:v>
                </c:pt>
                <c:pt idx="82" formatCode="0">
                  <c:v>3520.0791672456812</c:v>
                </c:pt>
                <c:pt idx="83" formatCode="0">
                  <c:v>3566.530341156697</c:v>
                </c:pt>
                <c:pt idx="84" formatCode="0">
                  <c:v>3865.7515978825859</c:v>
                </c:pt>
                <c:pt idx="85" formatCode="0">
                  <c:v>4174.1320088936236</c:v>
                </c:pt>
                <c:pt idx="86" formatCode="0">
                  <c:v>4489.7867106895128</c:v>
                </c:pt>
                <c:pt idx="87" formatCode="0">
                  <c:v>4672.7545979636461</c:v>
                </c:pt>
                <c:pt idx="88" formatCode="0">
                  <c:v>4853.9773837962475</c:v>
                </c:pt>
                <c:pt idx="89" formatCode="0">
                  <c:v>5032.8723274323547</c:v>
                </c:pt>
                <c:pt idx="90" formatCode="0">
                  <c:v>5208.89143630947</c:v>
                </c:pt>
                <c:pt idx="91" formatCode="0">
                  <c:v>5381.5271319408857</c:v>
                </c:pt>
                <c:pt idx="92" formatCode="0">
                  <c:v>5550.3168523525273</c:v>
                </c:pt>
                <c:pt idx="93" formatCode="0">
                  <c:v>5714.8465394961868</c:v>
                </c:pt>
                <c:pt idx="94" formatCode="0">
                  <c:v>5874.7530020618606</c:v>
                </c:pt>
                <c:pt idx="95" formatCode="0">
                  <c:v>6029.7251826886313</c:v>
                </c:pt>
                <c:pt idx="96" formatCode="0">
                  <c:v>6179.5043920623057</c:v>
                </c:pt>
                <c:pt idx="97" formatCode="0">
                  <c:v>6323.8835996469425</c:v>
                </c:pt>
                <c:pt idx="98" formatCode="0">
                  <c:v>6462.7058912107186</c:v>
                </c:pt>
                <c:pt idx="99" formatCode="0">
                  <c:v>6595.8622167678186</c:v>
                </c:pt>
                <c:pt idx="100" formatCode="0">
                  <c:v>6723.2885593843721</c:v>
                </c:pt>
                <c:pt idx="101" formatCode="0">
                  <c:v>6844.9626561453033</c:v>
                </c:pt>
                <c:pt idx="102" formatCode="0">
                  <c:v>6960.9003983415942</c:v>
                </c:pt>
                <c:pt idx="103" formatCode="0">
                  <c:v>7071.152029634919</c:v>
                </c:pt>
                <c:pt idx="104" formatCode="0">
                  <c:v>7175.798249649516</c:v>
                </c:pt>
                <c:pt idx="105" formatCode="0">
                  <c:v>7274.946317155107</c:v>
                </c:pt>
                <c:pt idx="106" formatCode="0">
                  <c:v>7368.7262326687469</c:v>
                </c:pt>
                <c:pt idx="107" formatCode="0">
                  <c:v>7457.2870657180356</c:v>
                </c:pt>
                <c:pt idx="108" formatCode="0">
                  <c:v>7540.7934778230328</c:v>
                </c:pt>
                <c:pt idx="109" formatCode="0">
                  <c:v>7619.4224789603331</c:v>
                </c:pt>
                <c:pt idx="110" formatCode="0">
                  <c:v>7693.3604432202419</c:v>
                </c:pt>
                <c:pt idx="111" formatCode="0">
                  <c:v>7762.8003987632428</c:v>
                </c:pt>
                <c:pt idx="112" formatCode="0">
                  <c:v>7827.9395981301723</c:v>
                </c:pt>
                <c:pt idx="113" formatCode="0">
                  <c:v>7888.9773674648914</c:v>
                </c:pt>
                <c:pt idx="114" formatCode="0">
                  <c:v>7946.1132272087771</c:v>
                </c:pt>
                <c:pt idx="115" formatCode="0">
                  <c:v>8021.9097767667281</c:v>
                </c:pt>
                <c:pt idx="116" formatCode="0">
                  <c:v>8092.8050810646882</c:v>
                </c:pt>
                <c:pt idx="117" formatCode="0">
                  <c:v>8159.0357511699267</c:v>
                </c:pt>
                <c:pt idx="118" formatCode="0">
                  <c:v>8220.8387831196578</c:v>
                </c:pt>
                <c:pt idx="119" formatCode="0">
                  <c:v>8278.4494334696337</c:v>
                </c:pt>
                <c:pt idx="120" formatCode="0">
                  <c:v>8332.0994280820523</c:v>
                </c:pt>
                <c:pt idx="121" formatCode="0">
                  <c:v>8382.0154788857653</c:v>
                </c:pt>
                <c:pt idx="122" formatCode="0">
                  <c:v>8428.4180813143994</c:v>
                </c:pt>
                <c:pt idx="123" formatCode="0">
                  <c:v>8471.5205642782694</c:v>
                </c:pt>
                <c:pt idx="124" formatCode="0">
                  <c:v>8511.5283646135995</c:v>
                </c:pt>
                <c:pt idx="125" formatCode="0">
                  <c:v>8548.6384987544625</c:v>
                </c:pt>
                <c:pt idx="126" formatCode="0">
                  <c:v>8583.039205698662</c:v>
                </c:pt>
                <c:pt idx="127" formatCode="0">
                  <c:v>8614.90973702263</c:v>
                </c:pt>
                <c:pt idx="128" formatCode="0">
                  <c:v>8644.4202716127311</c:v>
                </c:pt>
                <c:pt idx="129" formatCode="0">
                  <c:v>8671.7319348036362</c:v>
                </c:pt>
                <c:pt idx="130" formatCode="0">
                  <c:v>8696.9969036744169</c:v>
                </c:pt>
                <c:pt idx="131" formatCode="0">
                  <c:v>8720.3585822744935</c:v>
                </c:pt>
                <c:pt idx="132" formatCode="0">
                  <c:v>8741.9518324966302</c:v>
                </c:pt>
                <c:pt idx="133" formatCode="0">
                  <c:v>8761.9032481437862</c:v>
                </c:pt>
                <c:pt idx="134" formatCode="0">
                  <c:v>8780.3314614345054</c:v>
                </c:pt>
                <c:pt idx="135" formatCode="0">
                  <c:v>8797.3474727433368</c:v>
                </c:pt>
                <c:pt idx="136" formatCode="0">
                  <c:v>8813.0549957767726</c:v>
                </c:pt>
                <c:pt idx="137" formatCode="0">
                  <c:v>8827.5508116402943</c:v>
                </c:pt>
                <c:pt idx="138" formatCode="0">
                  <c:v>8840.9251263653678</c:v>
                </c:pt>
                <c:pt idx="139" formatCode="0">
                  <c:v>8853.2619274433691</c:v>
                </c:pt>
                <c:pt idx="140" formatCode="0">
                  <c:v>8864.6393357650377</c:v>
                </c:pt>
                <c:pt idx="141" formatCode="0">
                  <c:v>8875.1299501025696</c:v>
                </c:pt>
                <c:pt idx="142" formatCode="0">
                  <c:v>8884.8011819029034</c:v>
                </c:pt>
                <c:pt idx="143" formatCode="0">
                  <c:v>8893.7155787009851</c:v>
                </c:pt>
                <c:pt idx="144" formatCode="0">
                  <c:v>8901.931134916842</c:v>
                </c:pt>
                <c:pt idx="145" formatCode="0">
                  <c:v>8909.5015891826479</c:v>
                </c:pt>
                <c:pt idx="146" formatCode="0">
                  <c:v>8916.4767076640965</c:v>
                </c:pt>
                <c:pt idx="147" formatCode="0">
                  <c:v>8922.9025531010811</c:v>
                </c:pt>
                <c:pt idx="148" formatCode="0">
                  <c:v>8928.8217395074535</c:v>
                </c:pt>
                <c:pt idx="149" formatCode="0">
                  <c:v>8934.2736726394487</c:v>
                </c:pt>
                <c:pt idx="150" formatCode="0">
                  <c:v>8939.2947764804576</c:v>
                </c:pt>
                <c:pt idx="151" formatCode="0">
                  <c:v>8943.9187060941094</c:v>
                </c:pt>
                <c:pt idx="152" formatCode="0">
                  <c:v>8948.1765472795341</c:v>
                </c:pt>
                <c:pt idx="153" formatCode="0">
                  <c:v>8952.0970035210958</c:v>
                </c:pt>
                <c:pt idx="154" formatCode="0">
                  <c:v>8955.7065707670736</c:v>
                </c:pt>
                <c:pt idx="155" formatCode="0">
                  <c:v>8959.0297005987359</c:v>
                </c:pt>
                <c:pt idx="156" formatCode="0">
                  <c:v>8962.0889523661735</c:v>
                </c:pt>
                <c:pt idx="157" formatCode="0">
                  <c:v>8964.9051348723497</c:v>
                </c:pt>
                <c:pt idx="158" formatCode="0">
                  <c:v>8967.4974381854572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4167672732721E-2"/>
          <c:y val="3.6299723187137069E-2"/>
          <c:w val="0.87230378929916608"/>
          <c:h val="0.78532163862762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  <c:pt idx="107">
                  <c:v>1158</c:v>
                </c:pt>
                <c:pt idx="108">
                  <c:v>736</c:v>
                </c:pt>
                <c:pt idx="109">
                  <c:v>555</c:v>
                </c:pt>
                <c:pt idx="110">
                  <c:v>697</c:v>
                </c:pt>
                <c:pt idx="111">
                  <c:v>595</c:v>
                </c:pt>
                <c:pt idx="112">
                  <c:v>927</c:v>
                </c:pt>
                <c:pt idx="113">
                  <c:v>877</c:v>
                </c:pt>
                <c:pt idx="114">
                  <c:v>724</c:v>
                </c:pt>
                <c:pt idx="115">
                  <c:v>545</c:v>
                </c:pt>
                <c:pt idx="116">
                  <c:v>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Base!$B$13:$FD$13</c:f>
              <c:numCache>
                <c:formatCode>0.0</c:formatCode>
                <c:ptCount val="159"/>
                <c:pt idx="38">
                  <c:v>42.969326091525147</c:v>
                </c:pt>
                <c:pt idx="39">
                  <c:v>55.151632094969735</c:v>
                </c:pt>
                <c:pt idx="40">
                  <c:v>70.779731401083438</c:v>
                </c:pt>
                <c:pt idx="41">
                  <c:v>90.823078303516226</c:v>
                </c:pt>
                <c:pt idx="42">
                  <c:v>116.52051958636127</c:v>
                </c:pt>
                <c:pt idx="43">
                  <c:v>149.45298437296401</c:v>
                </c:pt>
                <c:pt idx="44">
                  <c:v>191.63438307698445</c:v>
                </c:pt>
                <c:pt idx="45">
                  <c:v>245.6243554197695</c:v>
                </c:pt>
                <c:pt idx="46">
                  <c:v>314.666600900091</c:v>
                </c:pt>
                <c:pt idx="47">
                  <c:v>402.85609255743532</c:v>
                </c:pt>
                <c:pt idx="48">
                  <c:v>515.33706949449879</c:v>
                </c:pt>
                <c:pt idx="49">
                  <c:v>658.53062120353422</c:v>
                </c:pt>
                <c:pt idx="50">
                  <c:v>840.38485897388557</c:v>
                </c:pt>
                <c:pt idx="51">
                  <c:v>1070.6306188365363</c:v>
                </c:pt>
                <c:pt idx="52">
                  <c:v>1361.0094139960484</c:v>
                </c:pt>
                <c:pt idx="53">
                  <c:v>1725.4157854951634</c:v>
                </c:pt>
                <c:pt idx="54">
                  <c:v>2085.5130243170406</c:v>
                </c:pt>
                <c:pt idx="55">
                  <c:v>2442.2400562857215</c:v>
                </c:pt>
                <c:pt idx="56">
                  <c:v>2797.1275210103186</c:v>
                </c:pt>
                <c:pt idx="57">
                  <c:v>3152.5297811075052</c:v>
                </c:pt>
                <c:pt idx="58">
                  <c:v>3511.9446620389731</c:v>
                </c:pt>
                <c:pt idx="59">
                  <c:v>3880.4532540193118</c:v>
                </c:pt>
                <c:pt idx="60">
                  <c:v>4265.3209826232605</c:v>
                </c:pt>
                <c:pt idx="61">
                  <c:v>4676.8092911609747</c:v>
                </c:pt>
                <c:pt idx="62">
                  <c:v>4989.4645440519689</c:v>
                </c:pt>
                <c:pt idx="63">
                  <c:v>5231.6379248340572</c:v>
                </c:pt>
                <c:pt idx="64">
                  <c:v>5444.0206508860838</c:v>
                </c:pt>
                <c:pt idx="65">
                  <c:v>5569.1242897925749</c:v>
                </c:pt>
                <c:pt idx="66">
                  <c:v>5618.7122160052349</c:v>
                </c:pt>
                <c:pt idx="67">
                  <c:v>5608.6023036408596</c:v>
                </c:pt>
                <c:pt idx="68">
                  <c:v>5559.1427212983599</c:v>
                </c:pt>
                <c:pt idx="69">
                  <c:v>5495.6091339362993</c:v>
                </c:pt>
                <c:pt idx="70">
                  <c:v>5448.4748705914899</c:v>
                </c:pt>
                <c:pt idx="71">
                  <c:v>5341.6396653248612</c:v>
                </c:pt>
                <c:pt idx="72">
                  <c:v>5237.4594745674185</c:v>
                </c:pt>
                <c:pt idx="73">
                  <c:v>5036.6095387719606</c:v>
                </c:pt>
                <c:pt idx="74">
                  <c:v>4761.3468303728469</c:v>
                </c:pt>
                <c:pt idx="75">
                  <c:v>4435.333865586902</c:v>
                </c:pt>
                <c:pt idx="76">
                  <c:v>4083.3833489394974</c:v>
                </c:pt>
                <c:pt idx="77">
                  <c:v>3731.1719871297491</c:v>
                </c:pt>
                <c:pt idx="78">
                  <c:v>3404.9317312304747</c:v>
                </c:pt>
                <c:pt idx="79">
                  <c:v>3131.1280723819314</c:v>
                </c:pt>
                <c:pt idx="80">
                  <c:v>2936.1358651164151</c:v>
                </c:pt>
                <c:pt idx="81">
                  <c:v>2845.9233877673964</c:v>
                </c:pt>
                <c:pt idx="82">
                  <c:v>2751.520794710103</c:v>
                </c:pt>
                <c:pt idx="83">
                  <c:v>2653.7361870180002</c:v>
                </c:pt>
                <c:pt idx="84">
                  <c:v>2553.3620827842801</c:v>
                </c:pt>
                <c:pt idx="85">
                  <c:v>2451.1641575621743</c:v>
                </c:pt>
                <c:pt idx="86">
                  <c:v>2347.8715747703454</c:v>
                </c:pt>
                <c:pt idx="87">
                  <c:v>2244.1690150790801</c:v>
                </c:pt>
                <c:pt idx="88">
                  <c:v>2140.6904405154328</c:v>
                </c:pt>
                <c:pt idx="89">
                  <c:v>2038.0145638025754</c:v>
                </c:pt>
                <c:pt idx="90">
                  <c:v>1936.6619385147615</c:v>
                </c:pt>
                <c:pt idx="91">
                  <c:v>1837.093542231373</c:v>
                </c:pt>
                <c:pt idx="92">
                  <c:v>1739.7106933543255</c:v>
                </c:pt>
                <c:pt idx="93">
                  <c:v>1644.8561221915784</c:v>
                </c:pt>
                <c:pt idx="94">
                  <c:v>1552.816007294678</c:v>
                </c:pt>
                <c:pt idx="95">
                  <c:v>1463.8227874532636</c:v>
                </c:pt>
                <c:pt idx="96">
                  <c:v>1378.0585665486747</c:v>
                </c:pt>
                <c:pt idx="97">
                  <c:v>1295.6589409318187</c:v>
                </c:pt>
                <c:pt idx="98">
                  <c:v>1216.7170954484886</c:v>
                </c:pt>
                <c:pt idx="99">
                  <c:v>1157.163967928474</c:v>
                </c:pt>
                <c:pt idx="100">
                  <c:v>1112.7980983042448</c:v>
                </c:pt>
                <c:pt idx="101">
                  <c:v>1079.6417646126952</c:v>
                </c:pt>
                <c:pt idx="102">
                  <c:v>1053.9382901598021</c:v>
                </c:pt>
                <c:pt idx="103">
                  <c:v>1032.1479137144263</c:v>
                </c:pt>
                <c:pt idx="104">
                  <c:v>1010.9424567681489</c:v>
                </c:pt>
                <c:pt idx="105">
                  <c:v>987.19900610142349</c:v>
                </c:pt>
                <c:pt idx="106">
                  <c:v>957.99281234278908</c:v>
                </c:pt>
                <c:pt idx="107">
                  <c:v>920.58958664846591</c:v>
                </c:pt>
                <c:pt idx="108">
                  <c:v>872.43735869796262</c:v>
                </c:pt>
                <c:pt idx="109">
                  <c:v>811.15804041638989</c:v>
                </c:pt>
                <c:pt idx="110">
                  <c:v>753.58994332548173</c:v>
                </c:pt>
                <c:pt idx="111">
                  <c:v>699.59524689281</c:v>
                </c:pt>
                <c:pt idx="112">
                  <c:v>649.02748204190334</c:v>
                </c:pt>
                <c:pt idx="113">
                  <c:v>601.73432788860441</c:v>
                </c:pt>
                <c:pt idx="114">
                  <c:v>557.5600296638496</c:v>
                </c:pt>
                <c:pt idx="115">
                  <c:v>516.34746334016677</c:v>
                </c:pt>
                <c:pt idx="116">
                  <c:v>477.93987543473327</c:v>
                </c:pt>
                <c:pt idx="117">
                  <c:v>442.18232794409084</c:v>
                </c:pt>
                <c:pt idx="118">
                  <c:v>408.92287868503746</c:v>
                </c:pt>
                <c:pt idx="119">
                  <c:v>378.01352674780225</c:v>
                </c:pt>
                <c:pt idx="120">
                  <c:v>349.31095154747999</c:v>
                </c:pt>
                <c:pt idx="121">
                  <c:v>322.67707228686379</c:v>
                </c:pt>
                <c:pt idx="122">
                  <c:v>297.97945268031009</c:v>
                </c:pt>
                <c:pt idx="123">
                  <c:v>275.09157366459971</c:v>
                </c:pt>
                <c:pt idx="124">
                  <c:v>253.89299463969206</c:v>
                </c:pt>
                <c:pt idx="125">
                  <c:v>234.26942161652366</c:v>
                </c:pt>
                <c:pt idx="126">
                  <c:v>216.11269855608751</c:v>
                </c:pt>
                <c:pt idx="127">
                  <c:v>199.32073620278044</c:v>
                </c:pt>
                <c:pt idx="128">
                  <c:v>183.79739087023614</c:v>
                </c:pt>
                <c:pt idx="129">
                  <c:v>169.45230394376028</c:v>
                </c:pt>
                <c:pt idx="130">
                  <c:v>156.2007113261958</c:v>
                </c:pt>
                <c:pt idx="131">
                  <c:v>143.96323067310254</c:v>
                </c:pt>
                <c:pt idx="132">
                  <c:v>132.6656330340526</c:v>
                </c:pt>
                <c:pt idx="133">
                  <c:v>122.23860443185841</c:v>
                </c:pt>
                <c:pt idx="134">
                  <c:v>112.61750196104748</c:v>
                </c:pt>
                <c:pt idx="135">
                  <c:v>103.74210816005679</c:v>
                </c:pt>
                <c:pt idx="136">
                  <c:v>95.556386697233066</c:v>
                </c:pt>
                <c:pt idx="137">
                  <c:v>88.00824179742618</c:v>
                </c:pt>
                <c:pt idx="138">
                  <c:v>81.049283313058552</c:v>
                </c:pt>
                <c:pt idx="139">
                  <c:v>74.634598900385427</c:v>
                </c:pt>
                <c:pt idx="140">
                  <c:v>68.722534388653003</c:v>
                </c:pt>
                <c:pt idx="141">
                  <c:v>63.274483118266055</c:v>
                </c:pt>
                <c:pt idx="142">
                  <c:v>58.254684765491135</c:v>
                </c:pt>
                <c:pt idx="143">
                  <c:v>53.63003395861147</c:v>
                </c:pt>
                <c:pt idx="144">
                  <c:v>49.3698988172223</c:v>
                </c:pt>
                <c:pt idx="145">
                  <c:v>45.445949406703058</c:v>
                </c:pt>
                <c:pt idx="146">
                  <c:v>41.831995988812629</c:v>
                </c:pt>
                <c:pt idx="147">
                  <c:v>38.503836862456623</c:v>
                </c:pt>
                <c:pt idx="148">
                  <c:v>35.439115521849125</c:v>
                </c:pt>
                <c:pt idx="149">
                  <c:v>32.617186809647087</c:v>
                </c:pt>
                <c:pt idx="150">
                  <c:v>30.018991706769288</c:v>
                </c:pt>
                <c:pt idx="151">
                  <c:v>27.626940376491984</c:v>
                </c:pt>
                <c:pt idx="152">
                  <c:v>25.424803065726618</c:v>
                </c:pt>
                <c:pt idx="153">
                  <c:v>23.397608459313052</c:v>
                </c:pt>
                <c:pt idx="154">
                  <c:v>21.531549082330525</c:v>
                </c:pt>
                <c:pt idx="155">
                  <c:v>19.813893349467122</c:v>
                </c:pt>
                <c:pt idx="156">
                  <c:v>18.232903868319806</c:v>
                </c:pt>
                <c:pt idx="157">
                  <c:v>16.77776161422609</c:v>
                </c:pt>
                <c:pt idx="158">
                  <c:v>15.438495607288363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Base!$AI$15:$FD$15</c:f>
              <c:numCache>
                <c:formatCode>0</c:formatCode>
                <c:ptCount val="126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5328.4065064251408</c:v>
                </c:pt>
                <c:pt idx="39">
                  <c:v>5056.1576518450738</c:v>
                </c:pt>
                <c:pt idx="40">
                  <c:v>4797.8190420503515</c:v>
                </c:pt>
                <c:pt idx="41">
                  <c:v>4552.6799489452005</c:v>
                </c:pt>
                <c:pt idx="42">
                  <c:v>4320.0659582754952</c:v>
                </c:pt>
                <c:pt idx="43">
                  <c:v>4099.3371142143988</c:v>
                </c:pt>
                <c:pt idx="44">
                  <c:v>3889.8861587483179</c:v>
                </c:pt>
                <c:pt idx="45">
                  <c:v>3691.1368610194195</c:v>
                </c:pt>
                <c:pt idx="46">
                  <c:v>3502.542432028496</c:v>
                </c:pt>
                <c:pt idx="47">
                  <c:v>3323.5840203367434</c:v>
                </c:pt>
                <c:pt idx="48">
                  <c:v>3153.7692846280129</c:v>
                </c:pt>
                <c:pt idx="49">
                  <c:v>2992.6310392042751</c:v>
                </c:pt>
                <c:pt idx="50">
                  <c:v>2839.7259686880361</c:v>
                </c:pt>
                <c:pt idx="51">
                  <c:v>2694.6334083955076</c:v>
                </c:pt>
                <c:pt idx="52">
                  <c:v>2556.954187025246</c:v>
                </c:pt>
                <c:pt idx="53">
                  <c:v>2426.3095284782826</c:v>
                </c:pt>
                <c:pt idx="54">
                  <c:v>2302.3400097885215</c:v>
                </c:pt>
                <c:pt idx="55">
                  <c:v>2184.7045722964772</c:v>
                </c:pt>
                <c:pt idx="56">
                  <c:v>2073.0795833459633</c:v>
                </c:pt>
                <c:pt idx="57">
                  <c:v>1967.1579459223371</c:v>
                </c:pt>
                <c:pt idx="58">
                  <c:v>1866.6482537827367</c:v>
                </c:pt>
                <c:pt idx="59">
                  <c:v>1771.2739897540009</c:v>
                </c:pt>
                <c:pt idx="60">
                  <c:v>1680.7727649926185</c:v>
                </c:pt>
                <c:pt idx="61">
                  <c:v>1594.8955971138478</c:v>
                </c:pt>
                <c:pt idx="62">
                  <c:v>1513.4062252039798</c:v>
                </c:pt>
                <c:pt idx="63">
                  <c:v>1436.0804598312945</c:v>
                </c:pt>
                <c:pt idx="64">
                  <c:v>1362.7055662674413</c:v>
                </c:pt>
                <c:pt idx="65">
                  <c:v>1293.0796792224437</c:v>
                </c:pt>
                <c:pt idx="66">
                  <c:v>1227.0112474831287</c:v>
                </c:pt>
                <c:pt idx="67">
                  <c:v>1164.3185069271431</c:v>
                </c:pt>
                <c:pt idx="68">
                  <c:v>1104.8289804627</c:v>
                </c:pt>
                <c:pt idx="69">
                  <c:v>1048.379003518349</c:v>
                </c:pt>
                <c:pt idx="70">
                  <c:v>994.8132737772911</c:v>
                </c:pt>
                <c:pt idx="71">
                  <c:v>943.98442391752008</c:v>
                </c:pt>
                <c:pt idx="72">
                  <c:v>895.75261618230434</c:v>
                </c:pt>
                <c:pt idx="73">
                  <c:v>849.98515766564185</c:v>
                </c:pt>
                <c:pt idx="74">
                  <c:v>806.55613525425269</c:v>
                </c:pt>
                <c:pt idx="75">
                  <c:v>765.34606922180637</c:v>
                </c:pt>
                <c:pt idx="76">
                  <c:v>726.24158452234906</c:v>
                </c:pt>
                <c:pt idx="77">
                  <c:v>689.13509887861892</c:v>
                </c:pt>
                <c:pt idx="78">
                  <c:v>653.92452680713939</c:v>
                </c:pt>
                <c:pt idx="79">
                  <c:v>620.51299876580424</c:v>
                </c:pt>
                <c:pt idx="80">
                  <c:v>588.80859465130482</c:v>
                </c:pt>
                <c:pt idx="81">
                  <c:v>558.7240909131948</c:v>
                </c:pt>
                <c:pt idx="82">
                  <c:v>530.17672058888047</c:v>
                </c:pt>
                <c:pt idx="83">
                  <c:v>503.08794559934273</c:v>
                </c:pt>
                <c:pt idx="84">
                  <c:v>477.38324067915659</c:v>
                </c:pt>
                <c:pt idx="85">
                  <c:v>452.99188834635254</c:v>
                </c:pt>
                <c:pt idx="86">
                  <c:v>429.84678434806636</c:v>
                </c:pt>
                <c:pt idx="87">
                  <c:v>407.884253046715</c:v>
                </c:pt>
                <c:pt idx="88">
                  <c:v>387.0438722388111</c:v>
                </c:pt>
                <c:pt idx="89">
                  <c:v>367.26830692445498</c:v>
                </c:pt>
                <c:pt idx="90">
                  <c:v>348.50315157019037</c:v>
                </c:pt>
                <c:pt idx="91">
                  <c:v>330.6967804312543</c:v>
                </c:pt>
                <c:pt idx="92">
                  <c:v>313.80020552144572</c:v>
                </c:pt>
                <c:pt idx="93">
                  <c:v>297.76694183985774</c:v>
                </c:pt>
                <c:pt idx="94">
                  <c:v>282.55287948369983</c:v>
                </c:pt>
                <c:pt idx="95">
                  <c:v>268.11616229536605</c:v>
                </c:pt>
                <c:pt idx="96">
                  <c:v>254.41707270989647</c:v>
                </c:pt>
                <c:pt idx="97">
                  <c:v>241.41792248602363</c:v>
                </c:pt>
                <c:pt idx="98">
                  <c:v>229.08294902019185</c:v>
                </c:pt>
                <c:pt idx="99">
                  <c:v>217.37821695829572</c:v>
                </c:pt>
                <c:pt idx="100">
                  <c:v>206.2715248344513</c:v>
                </c:pt>
                <c:pt idx="101">
                  <c:v>195.7323164799561</c:v>
                </c:pt>
                <c:pt idx="102">
                  <c:v>185.73159695870422</c:v>
                </c:pt>
                <c:pt idx="103">
                  <c:v>176.24185279778854</c:v>
                </c:pt>
                <c:pt idx="104">
                  <c:v>167.23697629382636</c:v>
                </c:pt>
                <c:pt idx="105">
                  <c:v>158.69219368677003</c:v>
                </c:pt>
                <c:pt idx="106">
                  <c:v>150.58399700359183</c:v>
                </c:pt>
                <c:pt idx="107">
                  <c:v>142.89007938434094</c:v>
                </c:pt>
                <c:pt idx="108">
                  <c:v>135.58927371263906</c:v>
                </c:pt>
                <c:pt idx="109">
                  <c:v>128.66149438178346</c:v>
                </c:pt>
                <c:pt idx="110">
                  <c:v>122.08768203624211</c:v>
                </c:pt>
                <c:pt idx="111">
                  <c:v>115.84975113652148</c:v>
                </c:pt>
                <c:pt idx="112">
                  <c:v>109.93054020314541</c:v>
                </c:pt>
                <c:pt idx="113">
                  <c:v>104.31376460286315</c:v>
                </c:pt>
                <c:pt idx="114">
                  <c:v>98.983971747190509</c:v>
                </c:pt>
                <c:pt idx="115">
                  <c:v>93.926498580032003</c:v>
                </c:pt>
                <c:pt idx="116">
                  <c:v>89.127431237423025</c:v>
                </c:pt>
                <c:pt idx="117">
                  <c:v>84.573566768412832</c:v>
                </c:pt>
                <c:pt idx="118">
                  <c:v>80.252376811774468</c:v>
                </c:pt>
                <c:pt idx="119">
                  <c:v>76.151973128611786</c:v>
                </c:pt>
                <c:pt idx="120">
                  <c:v>72.261074896039432</c:v>
                </c:pt>
                <c:pt idx="121">
                  <c:v>68.568977671954073</c:v>
                </c:pt>
                <c:pt idx="122">
                  <c:v>65.065523945515309</c:v>
                </c:pt>
                <c:pt idx="123">
                  <c:v>61.741075192317055</c:v>
                </c:pt>
                <c:pt idx="124">
                  <c:v>58.58648535736706</c:v>
                </c:pt>
                <c:pt idx="125">
                  <c:v>55.593075692923954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2.4284663537537803</c:v>
                </c:pt>
                <c:pt idx="50">
                  <c:v>3.0839491663466099</c:v>
                </c:pt>
                <c:pt idx="51">
                  <c:v>3.915932060060666</c:v>
                </c:pt>
                <c:pt idx="52">
                  <c:v>4.9716729256643593</c:v>
                </c:pt>
                <c:pt idx="53">
                  <c:v>6.3109145425217603</c:v>
                </c:pt>
                <c:pt idx="54">
                  <c:v>8.0090770320777338</c:v>
                </c:pt>
                <c:pt idx="55">
                  <c:v>10.161199844090198</c:v>
                </c:pt>
                <c:pt idx="56">
                  <c:v>12.886766449829194</c:v>
                </c:pt>
                <c:pt idx="57">
                  <c:v>16.335539495071629</c:v>
                </c:pt>
                <c:pt idx="58">
                  <c:v>20.694503703553348</c:v>
                </c:pt>
                <c:pt idx="59">
                  <c:v>26.195939338274954</c:v>
                </c:pt>
                <c:pt idx="60">
                  <c:v>33.126501386074032</c:v>
                </c:pt>
                <c:pt idx="61">
                  <c:v>41.836916168433454</c:v>
                </c:pt>
                <c:pt idx="62">
                  <c:v>52.751469148773232</c:v>
                </c:pt>
                <c:pt idx="63">
                  <c:v>66.37577204849805</c:v>
                </c:pt>
                <c:pt idx="64">
                  <c:v>83.300287361037206</c:v>
                </c:pt>
                <c:pt idx="65">
                  <c:v>99.874271314335175</c:v>
                </c:pt>
                <c:pt idx="66">
                  <c:v>116.17251861713527</c:v>
                </c:pt>
                <c:pt idx="67">
                  <c:v>132.2858602746025</c:v>
                </c:pt>
                <c:pt idx="68">
                  <c:v>148.33516678550779</c:v>
                </c:pt>
                <c:pt idx="69">
                  <c:v>164.48722296945132</c:v>
                </c:pt>
                <c:pt idx="70">
                  <c:v>180.97481877986428</c:v>
                </c:pt>
                <c:pt idx="71">
                  <c:v>198.12316566236578</c:v>
                </c:pt>
                <c:pt idx="72">
                  <c:v>216.38480062812391</c:v>
                </c:pt>
                <c:pt idx="73">
                  <c:v>230.21414649181486</c:v>
                </c:pt>
                <c:pt idx="74">
                  <c:v>240.90042892083127</c:v>
                </c:pt>
                <c:pt idx="75">
                  <c:v>250.25475906020699</c:v>
                </c:pt>
                <c:pt idx="76">
                  <c:v>255.7575868010866</c:v>
                </c:pt>
                <c:pt idx="77">
                  <c:v>257.93730312055885</c:v>
                </c:pt>
                <c:pt idx="78">
                  <c:v>257.49297265235236</c:v>
                </c:pt>
                <c:pt idx="79">
                  <c:v>255.31873116692876</c:v>
                </c:pt>
                <c:pt idx="80">
                  <c:v>252.52458463945177</c:v>
                </c:pt>
                <c:pt idx="81">
                  <c:v>250.45077495793379</c:v>
                </c:pt>
                <c:pt idx="82">
                  <c:v>245.74740282287271</c:v>
                </c:pt>
                <c:pt idx="83">
                  <c:v>241.15705031404869</c:v>
                </c:pt>
                <c:pt idx="84">
                  <c:v>232.2961960171381</c:v>
                </c:pt>
                <c:pt idx="85">
                  <c:v>220.1278443611115</c:v>
                </c:pt>
                <c:pt idx="86">
                  <c:v>205.6769681238203</c:v>
                </c:pt>
                <c:pt idx="87">
                  <c:v>190.02527869946914</c:v>
                </c:pt>
                <c:pt idx="88">
                  <c:v>174.30419003061201</c:v>
                </c:pt>
                <c:pt idx="89">
                  <c:v>159.68579237231813</c:v>
                </c:pt>
                <c:pt idx="90">
                  <c:v>147.37098023345871</c:v>
                </c:pt>
                <c:pt idx="91">
                  <c:v>138.57301001666517</c:v>
                </c:pt>
                <c:pt idx="92">
                  <c:v>134.49431337529344</c:v>
                </c:pt>
                <c:pt idx="93">
                  <c:v>130.22025846627713</c:v>
                </c:pt>
                <c:pt idx="94">
                  <c:v>125.78647826932895</c:v>
                </c:pt>
                <c:pt idx="95">
                  <c:v>121.22802494995692</c:v>
                </c:pt>
                <c:pt idx="96">
                  <c:v>116.57887809375197</c:v>
                </c:pt>
                <c:pt idx="97">
                  <c:v>111.87151899915371</c:v>
                </c:pt>
                <c:pt idx="98">
                  <c:v>107.13657606455605</c:v>
                </c:pt>
                <c:pt idx="99">
                  <c:v>102.40254323998187</c:v>
                </c:pt>
                <c:pt idx="100">
                  <c:v>97.695570761255382</c:v>
                </c:pt>
                <c:pt idx="101">
                  <c:v>93.03932504194745</c:v>
                </c:pt>
                <c:pt idx="102">
                  <c:v>88.454912721712844</c:v>
                </c:pt>
                <c:pt idx="103">
                  <c:v>83.960862478295837</c:v>
                </c:pt>
                <c:pt idx="104">
                  <c:v>79.573157292101882</c:v>
                </c:pt>
                <c:pt idx="105">
                  <c:v>75.305309369550869</c:v>
                </c:pt>
                <c:pt idx="106">
                  <c:v>71.16846982963196</c:v>
                </c:pt>
                <c:pt idx="107">
                  <c:v>67.171565471940895</c:v>
                </c:pt>
                <c:pt idx="108">
                  <c:v>63.3214554046736</c:v>
                </c:pt>
                <c:pt idx="109">
                  <c:v>59.623100949433244</c:v>
                </c:pt>
                <c:pt idx="110">
                  <c:v>56.826340342177282</c:v>
                </c:pt>
                <c:pt idx="111">
                  <c:v>54.73883154794779</c:v>
                </c:pt>
                <c:pt idx="112">
                  <c:v>53.176442618762231</c:v>
                </c:pt>
                <c:pt idx="113">
                  <c:v>51.96384016446838</c:v>
                </c:pt>
                <c:pt idx="114">
                  <c:v>50.934856845952574</c:v>
                </c:pt>
                <c:pt idx="115">
                  <c:v>49.932604437346129</c:v>
                </c:pt>
                <c:pt idx="116">
                  <c:v>48.809330705597048</c:v>
                </c:pt>
                <c:pt idx="117">
                  <c:v>47.426036308860006</c:v>
                </c:pt>
                <c:pt idx="118">
                  <c:v>45.651867847017471</c:v>
                </c:pt>
                <c:pt idx="119">
                  <c:v>43.363283710594274</c:v>
                </c:pt>
                <c:pt idx="120">
                  <c:v>40.442945356711675</c:v>
                </c:pt>
                <c:pt idx="121">
                  <c:v>37.69088708299244</c:v>
                </c:pt>
                <c:pt idx="122">
                  <c:v>35.101497253288741</c:v>
                </c:pt>
                <c:pt idx="123">
                  <c:v>32.668712032241636</c:v>
                </c:pt>
                <c:pt idx="124">
                  <c:v>30.386141860737101</c:v>
                </c:pt>
                <c:pt idx="125">
                  <c:v>28.247181847459757</c:v>
                </c:pt>
                <c:pt idx="126">
                  <c:v>26.245107026669018</c:v>
                </c:pt>
                <c:pt idx="127">
                  <c:v>24.373153583606666</c:v>
                </c:pt>
                <c:pt idx="128">
                  <c:v>22.624587235713676</c:v>
                </c:pt>
                <c:pt idx="129">
                  <c:v>20.992759992866908</c:v>
                </c:pt>
                <c:pt idx="130">
                  <c:v>19.471156514613433</c:v>
                </c:pt>
                <c:pt idx="131">
                  <c:v>18.053431246852401</c:v>
                </c:pt>
                <c:pt idx="132">
                  <c:v>16.733437463108448</c:v>
                </c:pt>
                <c:pt idx="133">
                  <c:v>15.505249263475182</c:v>
                </c:pt>
                <c:pt idx="134">
                  <c:v>14.363177503226934</c:v>
                </c:pt>
                <c:pt idx="135">
                  <c:v>13.301780537505305</c:v>
                </c:pt>
                <c:pt idx="136">
                  <c:v>12.315870581886255</c:v>
                </c:pt>
                <c:pt idx="137">
                  <c:v>11.400516403619648</c:v>
                </c:pt>
                <c:pt idx="138">
                  <c:v>10.551042976790498</c:v>
                </c:pt>
                <c:pt idx="139">
                  <c:v>9.7630286578461334</c:v>
                </c:pt>
                <c:pt idx="140">
                  <c:v>9.0323003666661723</c:v>
                </c:pt>
                <c:pt idx="141">
                  <c:v>8.3549271930584101</c:v>
                </c:pt>
                <c:pt idx="142">
                  <c:v>7.7272127893743665</c:v>
                </c:pt>
                <c:pt idx="143">
                  <c:v>7.1456868567941703</c:v>
                </c:pt>
                <c:pt idx="144">
                  <c:v>6.6070959855130198</c:v>
                </c:pt>
                <c:pt idx="145">
                  <c:v>6.1083940672525072</c:v>
                </c:pt>
                <c:pt idx="146">
                  <c:v>5.6467324618370975</c:v>
                </c:pt>
                <c:pt idx="147">
                  <c:v>5.2194500676021995</c:v>
                </c:pt>
                <c:pt idx="148">
                  <c:v>4.8240634177000441</c:v>
                </c:pt>
                <c:pt idx="149">
                  <c:v>4.4582569005288031</c:v>
                </c:pt>
                <c:pt idx="150">
                  <c:v>4.1198731821002808</c:v>
                </c:pt>
                <c:pt idx="151">
                  <c:v>3.8069038907977761</c:v>
                </c:pt>
                <c:pt idx="152">
                  <c:v>3.5174806103016061</c:v>
                </c:pt>
                <c:pt idx="153">
                  <c:v>3.2498662141250554</c:v>
                </c:pt>
                <c:pt idx="154">
                  <c:v>3.0024465649163021</c:v>
                </c:pt>
                <c:pt idx="155">
                  <c:v>2.7737225931638489</c:v>
                </c:pt>
                <c:pt idx="156">
                  <c:v>2.5623027629458566</c:v>
                </c:pt>
                <c:pt idx="157">
                  <c:v>2.3668959266734615</c:v>
                </c:pt>
                <c:pt idx="158">
                  <c:v>2.1863045662057443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245.16454114311517</c:v>
                </c:pt>
                <c:pt idx="83">
                  <c:v>233.15924889483404</c:v>
                </c:pt>
                <c:pt idx="84">
                  <c:v>221.7418354698718</c:v>
                </c:pt>
                <c:pt idx="85">
                  <c:v>210.88351343817106</c:v>
                </c:pt>
                <c:pt idx="86">
                  <c:v>200.55690504135697</c:v>
                </c:pt>
                <c:pt idx="87">
                  <c:v>190.7359731635012</c:v>
                </c:pt>
                <c:pt idx="88">
                  <c:v>181.39595568213369</c:v>
                </c:pt>
                <c:pt idx="89">
                  <c:v>172.51330303397188</c:v>
                </c:pt>
                <c:pt idx="90">
                  <c:v>164.06561883795246</c:v>
                </c:pt>
                <c:pt idx="91">
                  <c:v>156.03160342585036</c:v>
                </c:pt>
                <c:pt idx="92">
                  <c:v>148.39100013811111</c:v>
                </c:pt>
                <c:pt idx="93">
                  <c:v>141.12454424948075</c:v>
                </c:pt>
                <c:pt idx="94">
                  <c:v>134.2139143956656</c:v>
                </c:pt>
                <c:pt idx="95">
                  <c:v>127.64168637854303</c:v>
                </c:pt>
                <c:pt idx="96">
                  <c:v>121.39128923345464</c:v>
                </c:pt>
                <c:pt idx="97">
                  <c:v>115.446963447808</c:v>
                </c:pt>
                <c:pt idx="98">
                  <c:v>109.79372122564463</c:v>
                </c:pt>
                <c:pt idx="99">
                  <c:v>104.41730869798346</c:v>
                </c:pt>
                <c:pt idx="100">
                  <c:v>99.304169983659705</c:v>
                </c:pt>
                <c:pt idx="101">
                  <c:v>94.441413010044712</c:v>
                </c:pt>
                <c:pt idx="102">
                  <c:v>89.816777007465731</c:v>
                </c:pt>
                <c:pt idx="103">
                  <c:v>85.418601595370305</c:v>
                </c:pt>
                <c:pt idx="104">
                  <c:v>81.235797382287586</c:v>
                </c:pt>
                <c:pt idx="105">
                  <c:v>77.257818005460862</c:v>
                </c:pt>
                <c:pt idx="106">
                  <c:v>73.474633539650839</c:v>
                </c:pt>
                <c:pt idx="107">
                  <c:v>69.876705208065829</c:v>
                </c:pt>
                <c:pt idx="108">
                  <c:v>66.454961331653806</c:v>
                </c:pt>
                <c:pt idx="109">
                  <c:v>63.20077445611782</c:v>
                </c:pt>
                <c:pt idx="110">
                  <c:v>60.105939598982104</c:v>
                </c:pt>
                <c:pt idx="111">
                  <c:v>57.162653561862754</c:v>
                </c:pt>
                <c:pt idx="112">
                  <c:v>54.363495255781253</c:v>
                </c:pt>
                <c:pt idx="113">
                  <c:v>51.701406989914517</c:v>
                </c:pt>
                <c:pt idx="114">
                  <c:v>49.169676676602528</c:v>
                </c:pt>
                <c:pt idx="115">
                  <c:v>46.761920907747239</c:v>
                </c:pt>
                <c:pt idx="116">
                  <c:v>44.4720688599309</c:v>
                </c:pt>
                <c:pt idx="117">
                  <c:v>42.294346987674182</c:v>
                </c:pt>
                <c:pt idx="118">
                  <c:v>40.223264466238774</c:v>
                </c:pt>
                <c:pt idx="119">
                  <c:v>38.253599347271958</c:v>
                </c:pt>
                <c:pt idx="120">
                  <c:v>36.380385392385378</c:v>
                </c:pt>
                <c:pt idx="121">
                  <c:v>34.598899551471185</c:v>
                </c:pt>
                <c:pt idx="122">
                  <c:v>32.904650054184124</c:v>
                </c:pt>
                <c:pt idx="123">
                  <c:v>31.293365084563249</c:v>
                </c:pt>
                <c:pt idx="124">
                  <c:v>29.760982010238379</c:v>
                </c:pt>
                <c:pt idx="125">
                  <c:v>28.303637139063959</c:v>
                </c:pt>
                <c:pt idx="126">
                  <c:v>26.917655977353441</c:v>
                </c:pt>
                <c:pt idx="127">
                  <c:v>25.599543965151078</c:v>
                </c:pt>
                <c:pt idx="128">
                  <c:v>24.345977665182151</c:v>
                </c:pt>
                <c:pt idx="129">
                  <c:v>23.153796383264964</c:v>
                </c:pt>
                <c:pt idx="130">
                  <c:v>22.019994199057496</c:v>
                </c:pt>
                <c:pt idx="131">
                  <c:v>20.941712387044468</c:v>
                </c:pt>
                <c:pt idx="132">
                  <c:v>19.916232208656222</c:v>
                </c:pt>
                <c:pt idx="133">
                  <c:v>18.940968057344993</c:v>
                </c:pt>
                <c:pt idx="134">
                  <c:v>18.013460939335442</c:v>
                </c:pt>
                <c:pt idx="135">
                  <c:v>17.131372273611639</c:v>
                </c:pt>
                <c:pt idx="136">
                  <c:v>16.292477995508239</c:v>
                </c:pt>
                <c:pt idx="137">
                  <c:v>15.494662949038746</c:v>
                </c:pt>
                <c:pt idx="138">
                  <c:v>14.735915553822108</c:v>
                </c:pt>
                <c:pt idx="139">
                  <c:v>14.014322733160677</c:v>
                </c:pt>
                <c:pt idx="140">
                  <c:v>13.328065090481793</c:v>
                </c:pt>
                <c:pt idx="141">
                  <c:v>12.675412321980739</c:v>
                </c:pt>
                <c:pt idx="142">
                  <c:v>12.054718853898779</c:v>
                </c:pt>
                <c:pt idx="143">
                  <c:v>11.464419693436433</c:v>
                </c:pt>
                <c:pt idx="144">
                  <c:v>10.903026482840328</c:v>
                </c:pt>
                <c:pt idx="145">
                  <c:v>10.369123746714898</c:v>
                </c:pt>
                <c:pt idx="146">
                  <c:v>9.8613653230967113</c:v>
                </c:pt>
                <c:pt idx="147">
                  <c:v>9.3784709692931987</c:v>
                </c:pt>
                <c:pt idx="148">
                  <c:v>8.9192231339275523</c:v>
                </c:pt>
                <c:pt idx="149">
                  <c:v>8.4824638870513027</c:v>
                </c:pt>
                <c:pt idx="150">
                  <c:v>8.0670920005838553</c:v>
                </c:pt>
                <c:pt idx="151">
                  <c:v>7.672060171718182</c:v>
                </c:pt>
                <c:pt idx="152">
                  <c:v>7.2963723822914544</c:v>
                </c:pt>
                <c:pt idx="153">
                  <c:v>6.9390813874629611</c:v>
                </c:pt>
                <c:pt idx="154">
                  <c:v>6.5992863273670919</c:v>
                </c:pt>
                <c:pt idx="155">
                  <c:v>6.2761304557197395</c:v>
                </c:pt>
                <c:pt idx="156">
                  <c:v>5.9687989796508996</c:v>
                </c:pt>
                <c:pt idx="157">
                  <c:v>5.6765170053170984</c:v>
                </c:pt>
                <c:pt idx="158">
                  <c:v>5.398547584113615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65835845804825"/>
                  <c:y val="0.41740054549750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Base!$AL$4:$CD$4</c:f>
              <c:numCache>
                <c:formatCode>General</c:formatCode>
                <c:ptCount val="45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</c:numCache>
            </c:numRef>
          </c:xVal>
          <c:yVal>
            <c:numRef>
              <c:f>Base!$AW$25:$CO$25</c:f>
              <c:numCache>
                <c:formatCode>General</c:formatCode>
                <c:ptCount val="45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8159677332906"/>
                  <c:y val="0.241307352450790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Base!$CE$4:$DW$4</c:f>
              <c:numCache>
                <c:formatCode>General</c:formatCode>
                <c:ptCount val="45"/>
                <c:pt idx="0">
                  <c:v>11.758644266893974</c:v>
                </c:pt>
                <c:pt idx="1">
                  <c:v>11.775843422275392</c:v>
                </c:pt>
                <c:pt idx="2">
                  <c:v>11.792146846504142</c:v>
                </c:pt>
                <c:pt idx="3">
                  <c:v>11.811198751974251</c:v>
                </c:pt>
                <c:pt idx="4">
                  <c:v>11.832818160283017</c:v>
                </c:pt>
                <c:pt idx="5">
                  <c:v>11.859326815812183</c:v>
                </c:pt>
                <c:pt idx="6">
                  <c:v>11.873916082976564</c:v>
                </c:pt>
                <c:pt idx="7">
                  <c:v>11.889593214198591</c:v>
                </c:pt>
                <c:pt idx="8">
                  <c:v>11.898629944900238</c:v>
                </c:pt>
                <c:pt idx="9">
                  <c:v>11.90802368881223</c:v>
                </c:pt>
                <c:pt idx="10">
                  <c:v>11.922701268665477</c:v>
                </c:pt>
                <c:pt idx="11">
                  <c:v>11.939035982388923</c:v>
                </c:pt>
                <c:pt idx="12">
                  <c:v>11.951173944267669</c:v>
                </c:pt>
                <c:pt idx="13">
                  <c:v>11.960894352605116</c:v>
                </c:pt>
                <c:pt idx="14">
                  <c:v>11.968893555251499</c:v>
                </c:pt>
                <c:pt idx="15">
                  <c:v>11.975136309186006</c:v>
                </c:pt>
                <c:pt idx="16">
                  <c:v>11.982378942910483</c:v>
                </c:pt>
                <c:pt idx="17">
                  <c:v>11.992501878559892</c:v>
                </c:pt>
                <c:pt idx="18">
                  <c:v>12.00156069298855</c:v>
                </c:pt>
                <c:pt idx="19">
                  <c:v>12.008091108815094</c:v>
                </c:pt>
                <c:pt idx="20">
                  <c:v>12.01350073288005</c:v>
                </c:pt>
                <c:pt idx="21">
                  <c:v>12.017716919701629</c:v>
                </c:pt>
                <c:pt idx="22">
                  <c:v>12.02065831102597</c:v>
                </c:pt>
                <c:pt idx="23">
                  <c:v>12.025791006688099</c:v>
                </c:pt>
                <c:pt idx="24">
                  <c:v>12.032683079474875</c:v>
                </c:pt>
                <c:pt idx="25">
                  <c:v>12.040195141152152</c:v>
                </c:pt>
                <c:pt idx="26">
                  <c:v>12.04700657158919</c:v>
                </c:pt>
                <c:pt idx="27">
                  <c:v>12.051311779577221</c:v>
                </c:pt>
                <c:pt idx="28">
                  <c:v>12.054546019859441</c:v>
                </c:pt>
                <c:pt idx="29">
                  <c:v>12.058592998136954</c:v>
                </c:pt>
                <c:pt idx="30">
                  <c:v>12.06203482460181</c:v>
                </c:pt>
                <c:pt idx="31">
                  <c:v>12.067373638039522</c:v>
                </c:pt>
                <c:pt idx="32">
                  <c:v>12.07239838555774</c:v>
                </c:pt>
                <c:pt idx="33">
                  <c:v>12.076527582639356</c:v>
                </c:pt>
                <c:pt idx="34">
                  <c:v>12.079624677541863</c:v>
                </c:pt>
                <c:pt idx="35">
                  <c:v>12.081931313682675</c:v>
                </c:pt>
              </c:numCache>
            </c:numRef>
          </c:xVal>
          <c:yVal>
            <c:numRef>
              <c:f>Base!$CP$25:$EH$25</c:f>
              <c:numCache>
                <c:formatCode>General</c:formatCode>
                <c:ptCount val="45"/>
                <c:pt idx="0">
                  <c:v>8.6260475963283199</c:v>
                </c:pt>
                <c:pt idx="1">
                  <c:v>8.6586927536899374</c:v>
                </c:pt>
                <c:pt idx="2">
                  <c:v>8.678801706612651</c:v>
                </c:pt>
                <c:pt idx="3">
                  <c:v>8.6955067268126527</c:v>
                </c:pt>
                <c:pt idx="4">
                  <c:v>8.7202972873927198</c:v>
                </c:pt>
                <c:pt idx="5">
                  <c:v>8.7505246691179366</c:v>
                </c:pt>
                <c:pt idx="6">
                  <c:v>8.7744676014465934</c:v>
                </c:pt>
                <c:pt idx="7">
                  <c:v>8.7983037184849788</c:v>
                </c:pt>
                <c:pt idx="8">
                  <c:v>8.8152215559221627</c:v>
                </c:pt>
                <c:pt idx="9">
                  <c:v>8.8264410417825783</c:v>
                </c:pt>
                <c:pt idx="10">
                  <c:v>8.8343369740176367</c:v>
                </c:pt>
                <c:pt idx="11">
                  <c:v>8.8526649277038665</c:v>
                </c:pt>
                <c:pt idx="12">
                  <c:v>8.8726273659188362</c:v>
                </c:pt>
                <c:pt idx="13">
                  <c:v>8.8921990920396929</c:v>
                </c:pt>
                <c:pt idx="14">
                  <c:v>8.9081536133215202</c:v>
                </c:pt>
                <c:pt idx="15">
                  <c:v>8.9239907447581803</c:v>
                </c:pt>
                <c:pt idx="16">
                  <c:v>8.9291703831396241</c:v>
                </c:pt>
                <c:pt idx="17">
                  <c:v>8.9318162373091674</c:v>
                </c:pt>
                <c:pt idx="18">
                  <c:v>8.9438978025168208</c:v>
                </c:pt>
                <c:pt idx="19">
                  <c:v>8.9538985352604588</c:v>
                </c:pt>
                <c:pt idx="20">
                  <c:v>8.9694146508661756</c:v>
                </c:pt>
                <c:pt idx="21">
                  <c:v>8.9781560760098245</c:v>
                </c:pt>
                <c:pt idx="22">
                  <c:v>8.9873218128501247</c:v>
                </c:pt>
                <c:pt idx="23">
                  <c:v>8.9905661381315767</c:v>
                </c:pt>
                <c:pt idx="24">
                  <c:v>8.993303139093733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93-4569-86D2-6A99632F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2.4284663537537803</c:v>
                </c:pt>
                <c:pt idx="50">
                  <c:v>3.0839491663466099</c:v>
                </c:pt>
                <c:pt idx="51">
                  <c:v>3.915932060060666</c:v>
                </c:pt>
                <c:pt idx="52">
                  <c:v>4.9716729256643593</c:v>
                </c:pt>
                <c:pt idx="53">
                  <c:v>6.3109145425217603</c:v>
                </c:pt>
                <c:pt idx="54">
                  <c:v>8.0090770320777338</c:v>
                </c:pt>
                <c:pt idx="55">
                  <c:v>10.161199844090198</c:v>
                </c:pt>
                <c:pt idx="56">
                  <c:v>12.886766449829194</c:v>
                </c:pt>
                <c:pt idx="57">
                  <c:v>16.335539495071629</c:v>
                </c:pt>
                <c:pt idx="58">
                  <c:v>20.694503703553348</c:v>
                </c:pt>
                <c:pt idx="59">
                  <c:v>26.195939338274954</c:v>
                </c:pt>
                <c:pt idx="60">
                  <c:v>33.126501386074032</c:v>
                </c:pt>
                <c:pt idx="61">
                  <c:v>41.836916168433454</c:v>
                </c:pt>
                <c:pt idx="62">
                  <c:v>52.751469148773232</c:v>
                </c:pt>
                <c:pt idx="63">
                  <c:v>66.37577204849805</c:v>
                </c:pt>
                <c:pt idx="64">
                  <c:v>83.300287361037206</c:v>
                </c:pt>
                <c:pt idx="65">
                  <c:v>99.874271314335175</c:v>
                </c:pt>
                <c:pt idx="66">
                  <c:v>116.17251861713527</c:v>
                </c:pt>
                <c:pt idx="67">
                  <c:v>132.2858602746025</c:v>
                </c:pt>
                <c:pt idx="68">
                  <c:v>148.33516678550779</c:v>
                </c:pt>
                <c:pt idx="69">
                  <c:v>164.48722296945132</c:v>
                </c:pt>
                <c:pt idx="70">
                  <c:v>180.97481877986428</c:v>
                </c:pt>
                <c:pt idx="71">
                  <c:v>198.12316566236578</c:v>
                </c:pt>
                <c:pt idx="72">
                  <c:v>216.38480062812391</c:v>
                </c:pt>
                <c:pt idx="73">
                  <c:v>230.21414649181486</c:v>
                </c:pt>
                <c:pt idx="74">
                  <c:v>240.90042892083127</c:v>
                </c:pt>
                <c:pt idx="75">
                  <c:v>250.25475906020699</c:v>
                </c:pt>
                <c:pt idx="76">
                  <c:v>255.7575868010866</c:v>
                </c:pt>
                <c:pt idx="77">
                  <c:v>257.93730312055885</c:v>
                </c:pt>
                <c:pt idx="78">
                  <c:v>257.49297265235236</c:v>
                </c:pt>
                <c:pt idx="79">
                  <c:v>255.31873116692876</c:v>
                </c:pt>
                <c:pt idx="80">
                  <c:v>252.52458463945177</c:v>
                </c:pt>
                <c:pt idx="81">
                  <c:v>250.45077495793379</c:v>
                </c:pt>
                <c:pt idx="82">
                  <c:v>245.74740282287271</c:v>
                </c:pt>
                <c:pt idx="83">
                  <c:v>241.15705031404869</c:v>
                </c:pt>
                <c:pt idx="84">
                  <c:v>232.2961960171381</c:v>
                </c:pt>
                <c:pt idx="85">
                  <c:v>220.1278443611115</c:v>
                </c:pt>
                <c:pt idx="86">
                  <c:v>205.6769681238203</c:v>
                </c:pt>
                <c:pt idx="87">
                  <c:v>190.02527869946914</c:v>
                </c:pt>
                <c:pt idx="88">
                  <c:v>174.30419003061201</c:v>
                </c:pt>
                <c:pt idx="89">
                  <c:v>159.68579237231813</c:v>
                </c:pt>
                <c:pt idx="90">
                  <c:v>147.37098023345871</c:v>
                </c:pt>
                <c:pt idx="91">
                  <c:v>138.57301001666517</c:v>
                </c:pt>
                <c:pt idx="92">
                  <c:v>134.49431337529344</c:v>
                </c:pt>
                <c:pt idx="93">
                  <c:v>130.22025846627713</c:v>
                </c:pt>
                <c:pt idx="94">
                  <c:v>125.78647826932895</c:v>
                </c:pt>
                <c:pt idx="95">
                  <c:v>121.22802494995692</c:v>
                </c:pt>
                <c:pt idx="96">
                  <c:v>116.57887809375197</c:v>
                </c:pt>
                <c:pt idx="97">
                  <c:v>111.87151899915371</c:v>
                </c:pt>
                <c:pt idx="98">
                  <c:v>107.13657606455605</c:v>
                </c:pt>
                <c:pt idx="99">
                  <c:v>102.40254323998187</c:v>
                </c:pt>
                <c:pt idx="100">
                  <c:v>97.695570761255382</c:v>
                </c:pt>
                <c:pt idx="101">
                  <c:v>93.03932504194745</c:v>
                </c:pt>
                <c:pt idx="102">
                  <c:v>88.454912721712844</c:v>
                </c:pt>
                <c:pt idx="103">
                  <c:v>83.960862478295837</c:v>
                </c:pt>
                <c:pt idx="104">
                  <c:v>79.573157292101882</c:v>
                </c:pt>
                <c:pt idx="105">
                  <c:v>75.305309369550869</c:v>
                </c:pt>
                <c:pt idx="106">
                  <c:v>71.16846982963196</c:v>
                </c:pt>
                <c:pt idx="107">
                  <c:v>67.171565471940895</c:v>
                </c:pt>
                <c:pt idx="108">
                  <c:v>63.3214554046736</c:v>
                </c:pt>
                <c:pt idx="109">
                  <c:v>59.623100949433244</c:v>
                </c:pt>
                <c:pt idx="110">
                  <c:v>56.826340342177282</c:v>
                </c:pt>
                <c:pt idx="111">
                  <c:v>54.73883154794779</c:v>
                </c:pt>
                <c:pt idx="112">
                  <c:v>53.176442618762231</c:v>
                </c:pt>
                <c:pt idx="113">
                  <c:v>51.96384016446838</c:v>
                </c:pt>
                <c:pt idx="114">
                  <c:v>50.934856845952574</c:v>
                </c:pt>
                <c:pt idx="115">
                  <c:v>49.932604437346129</c:v>
                </c:pt>
                <c:pt idx="116">
                  <c:v>48.809330705597048</c:v>
                </c:pt>
                <c:pt idx="117">
                  <c:v>47.426036308860006</c:v>
                </c:pt>
                <c:pt idx="118">
                  <c:v>45.651867847017471</c:v>
                </c:pt>
                <c:pt idx="119">
                  <c:v>43.363283710594274</c:v>
                </c:pt>
                <c:pt idx="120">
                  <c:v>40.442945356711675</c:v>
                </c:pt>
                <c:pt idx="121">
                  <c:v>37.69088708299244</c:v>
                </c:pt>
                <c:pt idx="122">
                  <c:v>35.101497253288741</c:v>
                </c:pt>
                <c:pt idx="123">
                  <c:v>32.668712032241636</c:v>
                </c:pt>
                <c:pt idx="124">
                  <c:v>30.386141860737101</c:v>
                </c:pt>
                <c:pt idx="125">
                  <c:v>28.247181847459757</c:v>
                </c:pt>
                <c:pt idx="126">
                  <c:v>26.245107026669018</c:v>
                </c:pt>
                <c:pt idx="127">
                  <c:v>24.373153583606666</c:v>
                </c:pt>
                <c:pt idx="128">
                  <c:v>22.624587235713676</c:v>
                </c:pt>
                <c:pt idx="129">
                  <c:v>20.992759992866908</c:v>
                </c:pt>
                <c:pt idx="130">
                  <c:v>19.471156514613433</c:v>
                </c:pt>
                <c:pt idx="131">
                  <c:v>18.053431246852401</c:v>
                </c:pt>
                <c:pt idx="132">
                  <c:v>16.733437463108448</c:v>
                </c:pt>
                <c:pt idx="133">
                  <c:v>15.505249263475182</c:v>
                </c:pt>
                <c:pt idx="134">
                  <c:v>14.363177503226934</c:v>
                </c:pt>
                <c:pt idx="135">
                  <c:v>13.301780537505305</c:v>
                </c:pt>
                <c:pt idx="136">
                  <c:v>12.315870581886255</c:v>
                </c:pt>
                <c:pt idx="137">
                  <c:v>11.400516403619648</c:v>
                </c:pt>
                <c:pt idx="138">
                  <c:v>10.551042976790498</c:v>
                </c:pt>
                <c:pt idx="139">
                  <c:v>9.7630286578461334</c:v>
                </c:pt>
                <c:pt idx="140">
                  <c:v>9.0323003666661723</c:v>
                </c:pt>
                <c:pt idx="141">
                  <c:v>8.3549271930584101</c:v>
                </c:pt>
                <c:pt idx="142">
                  <c:v>7.7272127893743665</c:v>
                </c:pt>
                <c:pt idx="143">
                  <c:v>7.1456868567941703</c:v>
                </c:pt>
                <c:pt idx="144">
                  <c:v>6.6070959855130198</c:v>
                </c:pt>
                <c:pt idx="145">
                  <c:v>6.1083940672525072</c:v>
                </c:pt>
                <c:pt idx="146">
                  <c:v>5.6467324618370975</c:v>
                </c:pt>
                <c:pt idx="147">
                  <c:v>5.2194500676021995</c:v>
                </c:pt>
                <c:pt idx="148">
                  <c:v>4.8240634177000441</c:v>
                </c:pt>
                <c:pt idx="149">
                  <c:v>4.4582569005288031</c:v>
                </c:pt>
                <c:pt idx="150">
                  <c:v>4.1198731821002808</c:v>
                </c:pt>
                <c:pt idx="151">
                  <c:v>3.8069038907977761</c:v>
                </c:pt>
                <c:pt idx="152">
                  <c:v>3.5174806103016061</c:v>
                </c:pt>
                <c:pt idx="153">
                  <c:v>3.2498662141250554</c:v>
                </c:pt>
                <c:pt idx="154">
                  <c:v>3.0024465649163021</c:v>
                </c:pt>
                <c:pt idx="155">
                  <c:v>2.7737225931638489</c:v>
                </c:pt>
                <c:pt idx="156">
                  <c:v>2.5623027629458566</c:v>
                </c:pt>
                <c:pt idx="157">
                  <c:v>2.3668959266734615</c:v>
                </c:pt>
                <c:pt idx="158">
                  <c:v>2.1863045662057443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245.16454114311517</c:v>
                </c:pt>
                <c:pt idx="83">
                  <c:v>233.15924889483404</c:v>
                </c:pt>
                <c:pt idx="84">
                  <c:v>221.7418354698718</c:v>
                </c:pt>
                <c:pt idx="85">
                  <c:v>210.88351343817106</c:v>
                </c:pt>
                <c:pt idx="86">
                  <c:v>200.55690504135697</c:v>
                </c:pt>
                <c:pt idx="87">
                  <c:v>190.7359731635012</c:v>
                </c:pt>
                <c:pt idx="88">
                  <c:v>181.39595568213369</c:v>
                </c:pt>
                <c:pt idx="89">
                  <c:v>172.51330303397188</c:v>
                </c:pt>
                <c:pt idx="90">
                  <c:v>164.06561883795246</c:v>
                </c:pt>
                <c:pt idx="91">
                  <c:v>156.03160342585036</c:v>
                </c:pt>
                <c:pt idx="92">
                  <c:v>148.39100013811111</c:v>
                </c:pt>
                <c:pt idx="93">
                  <c:v>141.12454424948075</c:v>
                </c:pt>
                <c:pt idx="94">
                  <c:v>134.2139143956656</c:v>
                </c:pt>
                <c:pt idx="95">
                  <c:v>127.64168637854303</c:v>
                </c:pt>
                <c:pt idx="96">
                  <c:v>121.39128923345464</c:v>
                </c:pt>
                <c:pt idx="97">
                  <c:v>115.446963447808</c:v>
                </c:pt>
                <c:pt idx="98">
                  <c:v>109.79372122564463</c:v>
                </c:pt>
                <c:pt idx="99">
                  <c:v>104.41730869798346</c:v>
                </c:pt>
                <c:pt idx="100">
                  <c:v>99.304169983659705</c:v>
                </c:pt>
                <c:pt idx="101">
                  <c:v>94.441413010044712</c:v>
                </c:pt>
                <c:pt idx="102">
                  <c:v>89.816777007465731</c:v>
                </c:pt>
                <c:pt idx="103">
                  <c:v>85.418601595370305</c:v>
                </c:pt>
                <c:pt idx="104">
                  <c:v>81.235797382287586</c:v>
                </c:pt>
                <c:pt idx="105">
                  <c:v>77.257818005460862</c:v>
                </c:pt>
                <c:pt idx="106">
                  <c:v>73.474633539650839</c:v>
                </c:pt>
                <c:pt idx="107">
                  <c:v>69.876705208065829</c:v>
                </c:pt>
                <c:pt idx="108">
                  <c:v>66.454961331653806</c:v>
                </c:pt>
                <c:pt idx="109">
                  <c:v>63.20077445611782</c:v>
                </c:pt>
                <c:pt idx="110">
                  <c:v>60.105939598982104</c:v>
                </c:pt>
                <c:pt idx="111">
                  <c:v>57.162653561862754</c:v>
                </c:pt>
                <c:pt idx="112">
                  <c:v>54.363495255781253</c:v>
                </c:pt>
                <c:pt idx="113">
                  <c:v>51.701406989914517</c:v>
                </c:pt>
                <c:pt idx="114">
                  <c:v>49.169676676602528</c:v>
                </c:pt>
                <c:pt idx="115">
                  <c:v>46.761920907747239</c:v>
                </c:pt>
                <c:pt idx="116">
                  <c:v>44.4720688599309</c:v>
                </c:pt>
                <c:pt idx="117">
                  <c:v>42.294346987674182</c:v>
                </c:pt>
                <c:pt idx="118">
                  <c:v>40.223264466238774</c:v>
                </c:pt>
                <c:pt idx="119">
                  <c:v>38.253599347271958</c:v>
                </c:pt>
                <c:pt idx="120">
                  <c:v>36.380385392385378</c:v>
                </c:pt>
                <c:pt idx="121">
                  <c:v>34.598899551471185</c:v>
                </c:pt>
                <c:pt idx="122">
                  <c:v>32.904650054184124</c:v>
                </c:pt>
                <c:pt idx="123">
                  <c:v>31.293365084563249</c:v>
                </c:pt>
                <c:pt idx="124">
                  <c:v>29.760982010238379</c:v>
                </c:pt>
                <c:pt idx="125">
                  <c:v>28.303637139063959</c:v>
                </c:pt>
                <c:pt idx="126">
                  <c:v>26.917655977353441</c:v>
                </c:pt>
                <c:pt idx="127">
                  <c:v>25.599543965151078</c:v>
                </c:pt>
                <c:pt idx="128">
                  <c:v>24.345977665182151</c:v>
                </c:pt>
                <c:pt idx="129">
                  <c:v>23.153796383264964</c:v>
                </c:pt>
                <c:pt idx="130">
                  <c:v>22.019994199057496</c:v>
                </c:pt>
                <c:pt idx="131">
                  <c:v>20.941712387044468</c:v>
                </c:pt>
                <c:pt idx="132">
                  <c:v>19.916232208656222</c:v>
                </c:pt>
                <c:pt idx="133">
                  <c:v>18.940968057344993</c:v>
                </c:pt>
                <c:pt idx="134">
                  <c:v>18.013460939335442</c:v>
                </c:pt>
                <c:pt idx="135">
                  <c:v>17.131372273611639</c:v>
                </c:pt>
                <c:pt idx="136">
                  <c:v>16.292477995508239</c:v>
                </c:pt>
                <c:pt idx="137">
                  <c:v>15.494662949038746</c:v>
                </c:pt>
                <c:pt idx="138">
                  <c:v>14.735915553822108</c:v>
                </c:pt>
                <c:pt idx="139">
                  <c:v>14.014322733160677</c:v>
                </c:pt>
                <c:pt idx="140">
                  <c:v>13.328065090481793</c:v>
                </c:pt>
                <c:pt idx="141">
                  <c:v>12.675412321980739</c:v>
                </c:pt>
                <c:pt idx="142">
                  <c:v>12.054718853898779</c:v>
                </c:pt>
                <c:pt idx="143">
                  <c:v>11.464419693436433</c:v>
                </c:pt>
                <c:pt idx="144">
                  <c:v>10.903026482840328</c:v>
                </c:pt>
                <c:pt idx="145">
                  <c:v>10.369123746714898</c:v>
                </c:pt>
                <c:pt idx="146">
                  <c:v>9.8613653230967113</c:v>
                </c:pt>
                <c:pt idx="147">
                  <c:v>9.3784709692931987</c:v>
                </c:pt>
                <c:pt idx="148">
                  <c:v>8.9192231339275523</c:v>
                </c:pt>
                <c:pt idx="149">
                  <c:v>8.4824638870513027</c:v>
                </c:pt>
                <c:pt idx="150">
                  <c:v>8.0670920005838553</c:v>
                </c:pt>
                <c:pt idx="151">
                  <c:v>7.672060171718182</c:v>
                </c:pt>
                <c:pt idx="152">
                  <c:v>7.2963723822914544</c:v>
                </c:pt>
                <c:pt idx="153">
                  <c:v>6.9390813874629611</c:v>
                </c:pt>
                <c:pt idx="154">
                  <c:v>6.5992863273670919</c:v>
                </c:pt>
                <c:pt idx="155">
                  <c:v>6.2761304557197395</c:v>
                </c:pt>
                <c:pt idx="156">
                  <c:v>5.9687989796508996</c:v>
                </c:pt>
                <c:pt idx="157">
                  <c:v>5.6765170053170984</c:v>
                </c:pt>
                <c:pt idx="158">
                  <c:v>5.398547584113615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Base!$A$32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Base!$B$32:$EG$32</c:f>
              <c:numCache>
                <c:formatCode>0</c:formatCode>
                <c:ptCount val="136"/>
                <c:pt idx="50">
                  <c:v>2.8613373915796743</c:v>
                </c:pt>
                <c:pt idx="51">
                  <c:v>1.6666974597449107</c:v>
                </c:pt>
                <c:pt idx="52">
                  <c:v>2.1044884752339246</c:v>
                </c:pt>
                <c:pt idx="53">
                  <c:v>3.6623989184692194</c:v>
                </c:pt>
                <c:pt idx="54">
                  <c:v>11.596758184317441</c:v>
                </c:pt>
                <c:pt idx="55">
                  <c:v>9.9766372223752882</c:v>
                </c:pt>
                <c:pt idx="56">
                  <c:v>6.9565580932937943</c:v>
                </c:pt>
                <c:pt idx="57">
                  <c:v>12.654405080373444</c:v>
                </c:pt>
                <c:pt idx="58">
                  <c:v>7.3175301955128322</c:v>
                </c:pt>
                <c:pt idx="59">
                  <c:v>14.65837465941661</c:v>
                </c:pt>
                <c:pt idx="60">
                  <c:v>25.88747133895507</c:v>
                </c:pt>
                <c:pt idx="61">
                  <c:v>38.906688561992731</c:v>
                </c:pt>
                <c:pt idx="62">
                  <c:v>46.098522101475609</c:v>
                </c:pt>
                <c:pt idx="63">
                  <c:v>45.813761526356238</c:v>
                </c:pt>
                <c:pt idx="64">
                  <c:v>59.495628830237848</c:v>
                </c:pt>
                <c:pt idx="65">
                  <c:v>70.943982175766422</c:v>
                </c:pt>
                <c:pt idx="66">
                  <c:v>100.30917299280355</c:v>
                </c:pt>
                <c:pt idx="67">
                  <c:v>139.65105718528551</c:v>
                </c:pt>
                <c:pt idx="68">
                  <c:v>141.14120110865687</c:v>
                </c:pt>
                <c:pt idx="69">
                  <c:v>209.78896563014311</c:v>
                </c:pt>
                <c:pt idx="70">
                  <c:v>119.5293018477965</c:v>
                </c:pt>
                <c:pt idx="71">
                  <c:v>119.21091710871542</c:v>
                </c:pt>
                <c:pt idx="72">
                  <c:v>194.46099383484864</c:v>
                </c:pt>
                <c:pt idx="73">
                  <c:v>183.40948587551966</c:v>
                </c:pt>
                <c:pt idx="74">
                  <c:v>201.08726885227244</c:v>
                </c:pt>
                <c:pt idx="75">
                  <c:v>301.56620787338369</c:v>
                </c:pt>
                <c:pt idx="76">
                  <c:v>315.43077422241061</c:v>
                </c:pt>
                <c:pt idx="77">
                  <c:v>310.68157436068094</c:v>
                </c:pt>
                <c:pt idx="78">
                  <c:v>219.18294660575219</c:v>
                </c:pt>
                <c:pt idx="79">
                  <c:v>206.32801021003294</c:v>
                </c:pt>
                <c:pt idx="80">
                  <c:v>227.27746585181765</c:v>
                </c:pt>
                <c:pt idx="81">
                  <c:v>272.82960626601482</c:v>
                </c:pt>
                <c:pt idx="82">
                  <c:v>319.56738598516847</c:v>
                </c:pt>
                <c:pt idx="83">
                  <c:v>290.64647133969896</c:v>
                </c:pt>
                <c:pt idx="84">
                  <c:v>227.71941509523992</c:v>
                </c:pt>
                <c:pt idx="85">
                  <c:v>187.69091508745515</c:v>
                </c:pt>
                <c:pt idx="86">
                  <c:v>152.76786447836915</c:v>
                </c:pt>
                <c:pt idx="87">
                  <c:v>199.17600120685125</c:v>
                </c:pt>
                <c:pt idx="88">
                  <c:v>258.56519282473499</c:v>
                </c:pt>
                <c:pt idx="89">
                  <c:v>227.98456629020055</c:v>
                </c:pt>
                <c:pt idx="90">
                  <c:v>183.45410688181292</c:v>
                </c:pt>
                <c:pt idx="91">
                  <c:v>154.11718686346879</c:v>
                </c:pt>
                <c:pt idx="92">
                  <c:v>114.33939483999835</c:v>
                </c:pt>
                <c:pt idx="93">
                  <c:v>105.9402689314427</c:v>
                </c:pt>
                <c:pt idx="94">
                  <c:v>102.27933022820575</c:v>
                </c:pt>
                <c:pt idx="95">
                  <c:v>120.7570042561786</c:v>
                </c:pt>
                <c:pt idx="96">
                  <c:v>138.97348516972608</c:v>
                </c:pt>
                <c:pt idx="97">
                  <c:v>172.86510910551701</c:v>
                </c:pt>
                <c:pt idx="98">
                  <c:v>99.529799585853809</c:v>
                </c:pt>
                <c:pt idx="99">
                  <c:v>108.17980008371806</c:v>
                </c:pt>
                <c:pt idx="100">
                  <c:v>64.600088859608945</c:v>
                </c:pt>
                <c:pt idx="101">
                  <c:v>67.63540183292524</c:v>
                </c:pt>
                <c:pt idx="102">
                  <c:v>104.88833508807446</c:v>
                </c:pt>
                <c:pt idx="103">
                  <c:v>117.93699805019892</c:v>
                </c:pt>
                <c:pt idx="104">
                  <c:v>89.971165220010192</c:v>
                </c:pt>
                <c:pt idx="105">
                  <c:v>73.5022307189424</c:v>
                </c:pt>
                <c:pt idx="106">
                  <c:v>61.511557643310944</c:v>
                </c:pt>
                <c:pt idx="107">
                  <c:v>48.847243386343152</c:v>
                </c:pt>
                <c:pt idx="108">
                  <c:v>56.67758352747164</c:v>
                </c:pt>
                <c:pt idx="109">
                  <c:v>78.745993679226089</c:v>
                </c:pt>
                <c:pt idx="110">
                  <c:v>71.45595621891546</c:v>
                </c:pt>
                <c:pt idx="111">
                  <c:v>52.627378154368159</c:v>
                </c:pt>
                <c:pt idx="112">
                  <c:v>44.19861193264294</c:v>
                </c:pt>
                <c:pt idx="113">
                  <c:v>34.976828809330804</c:v>
                </c:pt>
                <c:pt idx="114">
                  <c:v>24.864075974631842</c:v>
                </c:pt>
                <c:pt idx="115">
                  <c:v>42.533204207415679</c:v>
                </c:pt>
                <c:pt idx="116">
                  <c:v>56.724601310642207</c:v>
                </c:pt>
                <c:pt idx="117">
                  <c:v>62.026783863466953</c:v>
                </c:pt>
                <c:pt idx="118">
                  <c:v>56.865644246145564</c:v>
                </c:pt>
                <c:pt idx="119">
                  <c:v>36.848234948943407</c:v>
                </c:pt>
                <c:pt idx="120">
                  <c:v>28.123006394993485</c:v>
                </c:pt>
                <c:pt idx="121">
                  <c:v>34.976828809330804</c:v>
                </c:pt>
                <c:pt idx="122">
                  <c:v>30.060504847365205</c:v>
                </c:pt>
                <c:pt idx="123">
                  <c:v>45.956151643106232</c:v>
                </c:pt>
                <c:pt idx="124">
                  <c:v>43.580364068111592</c:v>
                </c:pt>
                <c:pt idx="125">
                  <c:v>36.272878926902571</c:v>
                </c:pt>
                <c:pt idx="126">
                  <c:v>27.637716368503277</c:v>
                </c:pt>
                <c:pt idx="127">
                  <c:v>20.898247698419798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Base!$A$44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Base!$AL$1:$EA$1</c:f>
              <c:numCache>
                <c:formatCode>m/d/yyyy</c:formatCode>
                <c:ptCount val="94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</c:numCache>
            </c:numRef>
          </c:cat>
          <c:val>
            <c:numRef>
              <c:f>Base!$AL$44:$EA$44</c:f>
              <c:numCache>
                <c:formatCode>General</c:formatCode>
                <c:ptCount val="94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  <c:pt idx="71">
                  <c:v>0.64617077352830798</c:v>
                </c:pt>
                <c:pt idx="72">
                  <c:v>0.87427081363529247</c:v>
                </c:pt>
                <c:pt idx="73">
                  <c:v>1.7712348233690332</c:v>
                </c:pt>
                <c:pt idx="74">
                  <c:v>1.2342195214141345</c:v>
                </c:pt>
                <c:pt idx="75">
                  <c:v>1.1498788651345231</c:v>
                </c:pt>
                <c:pt idx="76">
                  <c:v>0.58103688193077763</c:v>
                </c:pt>
                <c:pt idx="77">
                  <c:v>0.33236803126357539</c:v>
                </c:pt>
                <c:pt idx="78">
                  <c:v>9.9473365114990053E-2</c:v>
                </c:pt>
                <c:pt idx="79">
                  <c:v>0.74794312050713141</c:v>
                </c:pt>
                <c:pt idx="80">
                  <c:v>1.6651482192467653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Base!$A$34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  <c:pt idx="71">
                  <c:v>101.7623518241984</c:v>
                </c:pt>
                <c:pt idx="72">
                  <c:v>161.00201952777101</c:v>
                </c:pt>
                <c:pt idx="73">
                  <c:v>214.31530129984594</c:v>
                </c:pt>
                <c:pt idx="74">
                  <c:v>171.27524118705495</c:v>
                </c:pt>
                <c:pt idx="75">
                  <c:v>201.38934592937636</c:v>
                </c:pt>
                <c:pt idx="76">
                  <c:v>129.83169175080408</c:v>
                </c:pt>
                <c:pt idx="77">
                  <c:v>137.94666857323563</c:v>
                </c:pt>
                <c:pt idx="78">
                  <c:v>167.86488192729578</c:v>
                </c:pt>
                <c:pt idx="79">
                  <c:v>223.80559924041592</c:v>
                </c:pt>
                <c:pt idx="80">
                  <c:v>300.50130937245513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Base!$A$35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  <c:pt idx="71">
                  <c:v>96.784663268984119</c:v>
                </c:pt>
                <c:pt idx="72">
                  <c:v>124.70445723895565</c:v>
                </c:pt>
                <c:pt idx="73">
                  <c:v>183.87212318839957</c:v>
                </c:pt>
                <c:pt idx="74">
                  <c:v>190.39318072203628</c:v>
                </c:pt>
                <c:pt idx="75">
                  <c:v>185.115570349488</c:v>
                </c:pt>
                <c:pt idx="76">
                  <c:v>157.88078961243562</c:v>
                </c:pt>
                <c:pt idx="77">
                  <c:v>133.76621867859814</c:v>
                </c:pt>
                <c:pt idx="78">
                  <c:v>151.44229310115489</c:v>
                </c:pt>
                <c:pt idx="79">
                  <c:v>191.84034691178741</c:v>
                </c:pt>
                <c:pt idx="80">
                  <c:v>256.54392307956522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Base!$A$36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  <c:pt idx="71">
                  <c:v>98.014903273815492</c:v>
                </c:pt>
                <c:pt idx="72">
                  <c:v>111.6256920909959</c:v>
                </c:pt>
                <c:pt idx="73">
                  <c:v>144.89994543845128</c:v>
                </c:pt>
                <c:pt idx="74">
                  <c:v>179.47220681956122</c:v>
                </c:pt>
                <c:pt idx="75">
                  <c:v>193.92267186337881</c:v>
                </c:pt>
                <c:pt idx="76">
                  <c:v>162.10659784906426</c:v>
                </c:pt>
                <c:pt idx="77">
                  <c:v>150.62536662671292</c:v>
                </c:pt>
                <c:pt idx="78">
                  <c:v>143.48142267280974</c:v>
                </c:pt>
                <c:pt idx="79">
                  <c:v>169.73592659483634</c:v>
                </c:pt>
                <c:pt idx="80">
                  <c:v>218.13251022430114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Base!$A$37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  <c:pt idx="71">
                  <c:v>105.22852981460852</c:v>
                </c:pt>
                <c:pt idx="72">
                  <c:v>108.64046846408846</c:v>
                </c:pt>
                <c:pt idx="73">
                  <c:v>126.81682671546386</c:v>
                </c:pt>
                <c:pt idx="74">
                  <c:v>150.70172164781039</c:v>
                </c:pt>
                <c:pt idx="75">
                  <c:v>184.49175163017583</c:v>
                </c:pt>
                <c:pt idx="76">
                  <c:v>172.61942188989877</c:v>
                </c:pt>
                <c:pt idx="77">
                  <c:v>155.30651618366289</c:v>
                </c:pt>
                <c:pt idx="78">
                  <c:v>154.59453336476031</c:v>
                </c:pt>
                <c:pt idx="79">
                  <c:v>157.62432646191098</c:v>
                </c:pt>
                <c:pt idx="80">
                  <c:v>190.45545389271547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Base!$A$38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  <c:pt idx="71">
                  <c:v>118.32629203324245</c:v>
                </c:pt>
                <c:pt idx="72">
                  <c:v>113.06178604243021</c:v>
                </c:pt>
                <c:pt idx="73">
                  <c:v>120.52631943336743</c:v>
                </c:pt>
                <c:pt idx="74">
                  <c:v>133.76097192741236</c:v>
                </c:pt>
                <c:pt idx="75">
                  <c:v>158.6898413975818</c:v>
                </c:pt>
                <c:pt idx="76">
                  <c:v>170.16372540697273</c:v>
                </c:pt>
                <c:pt idx="77">
                  <c:v>164.3572183214975</c:v>
                </c:pt>
                <c:pt idx="78">
                  <c:v>157.6655826293771</c:v>
                </c:pt>
                <c:pt idx="79">
                  <c:v>164.78645552151076</c:v>
                </c:pt>
                <c:pt idx="80">
                  <c:v>174.1883147682012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Base!$A$39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  <c:pt idx="71">
                  <c:v>124.12413010945488</c:v>
                </c:pt>
                <c:pt idx="72">
                  <c:v>123.79522042243084</c:v>
                </c:pt>
                <c:pt idx="73">
                  <c:v>122.72541362407517</c:v>
                </c:pt>
                <c:pt idx="74">
                  <c:v>126.78751806408656</c:v>
                </c:pt>
                <c:pt idx="75">
                  <c:v>141.69116914085114</c:v>
                </c:pt>
                <c:pt idx="76">
                  <c:v>153.02108503625203</c:v>
                </c:pt>
                <c:pt idx="77">
                  <c:v>163.78834093975274</c:v>
                </c:pt>
                <c:pt idx="78">
                  <c:v>164.93161344540781</c:v>
                </c:pt>
                <c:pt idx="79">
                  <c:v>165.83355999450262</c:v>
                </c:pt>
                <c:pt idx="80">
                  <c:v>178.199796605377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Base!$A$40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Base!$AL$40:$FQ$40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  <c:pt idx="71">
                  <c:v>124.68129422193078</c:v>
                </c:pt>
                <c:pt idx="72">
                  <c:v>128.323087767967</c:v>
                </c:pt>
                <c:pt idx="73">
                  <c:v>131.74446953981385</c:v>
                </c:pt>
                <c:pt idx="74">
                  <c:v>127.9048447064927</c:v>
                </c:pt>
                <c:pt idx="75">
                  <c:v>133.87194129137276</c:v>
                </c:pt>
                <c:pt idx="76">
                  <c:v>139.86601728761062</c:v>
                </c:pt>
                <c:pt idx="77">
                  <c:v>150.66898859040504</c:v>
                </c:pt>
                <c:pt idx="78">
                  <c:v>164.35853960673819</c:v>
                </c:pt>
                <c:pt idx="79">
                  <c:v>171.37172853089535</c:v>
                </c:pt>
                <c:pt idx="80">
                  <c:v>177.1764909749794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Base!$A$43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Base!$AL$43:$FD$43</c:f>
              <c:numCache>
                <c:formatCode>0.000</c:formatCode>
                <c:ptCount val="123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3.4985844081134592</c:v>
                </c:pt>
                <c:pt idx="22">
                  <c:v>3.7672204633859008</c:v>
                </c:pt>
                <c:pt idx="23">
                  <c:v>4.0564835271206707</c:v>
                </c:pt>
                <c:pt idx="24">
                  <c:v>4.3679574279578759</c:v>
                </c:pt>
                <c:pt idx="25">
                  <c:v>4.7033476075754876</c:v>
                </c:pt>
                <c:pt idx="26">
                  <c:v>5.0644904586509218</c:v>
                </c:pt>
                <c:pt idx="27">
                  <c:v>5.4533633798306376</c:v>
                </c:pt>
                <c:pt idx="28">
                  <c:v>5.8720956027627205</c:v>
                </c:pt>
                <c:pt idx="29">
                  <c:v>6.3229798504746171</c:v>
                </c:pt>
                <c:pt idx="30">
                  <c:v>6.808484890930262</c:v>
                </c:pt>
                <c:pt idx="31">
                  <c:v>7.3312690545022301</c:v>
                </c:pt>
                <c:pt idx="32">
                  <c:v>7.8941947893723405</c:v>
                </c:pt>
                <c:pt idx="33">
                  <c:v>8.5003443345573171</c:v>
                </c:pt>
                <c:pt idx="34">
                  <c:v>9.1530365963753546</c:v>
                </c:pt>
                <c:pt idx="35">
                  <c:v>9.855845320758954</c:v>
                </c:pt>
                <c:pt idx="36">
                  <c:v>10.612618660914464</c:v>
                </c:pt>
                <c:pt idx="37">
                  <c:v>11.427500247469077</c:v>
                </c:pt>
                <c:pt idx="38">
                  <c:v>12.304951876472435</c:v>
                </c:pt>
                <c:pt idx="39">
                  <c:v>13.249777939478642</c:v>
                </c:pt>
                <c:pt idx="40">
                  <c:v>14.267151729472944</c:v>
                </c:pt>
                <c:pt idx="41">
                  <c:v>15.362643766678259</c:v>
                </c:pt>
                <c:pt idx="42">
                  <c:v>16.542252299336624</c:v>
                </c:pt>
                <c:pt idx="43">
                  <c:v>17.812436146469093</c:v>
                </c:pt>
                <c:pt idx="44">
                  <c:v>19.180150062441168</c:v>
                </c:pt>
                <c:pt idx="45">
                  <c:v>20.652882816968585</c:v>
                </c:pt>
                <c:pt idx="46">
                  <c:v>22.238698199066533</c:v>
                </c:pt>
                <c:pt idx="47">
                  <c:v>23.946279169454762</c:v>
                </c:pt>
                <c:pt idx="48">
                  <c:v>25.78497540317052</c:v>
                </c:pt>
                <c:pt idx="49">
                  <c:v>27.764854482703658</c:v>
                </c:pt>
                <c:pt idx="50">
                  <c:v>29.896757021956301</c:v>
                </c:pt>
                <c:pt idx="51">
                  <c:v>32.192356022852678</c:v>
                </c:pt>
                <c:pt idx="52">
                  <c:v>34.664220789599391</c:v>
                </c:pt>
                <c:pt idx="53">
                  <c:v>37.325885750552033</c:v>
                </c:pt>
                <c:pt idx="54">
                  <c:v>40.191924564514807</c:v>
                </c:pt>
                <c:pt idx="55">
                  <c:v>43.278029917233944</c:v>
                </c:pt>
                <c:pt idx="56">
                  <c:v>46.601099445002582</c:v>
                </c:pt>
                <c:pt idx="57">
                  <c:v>50.179328255841696</c:v>
                </c:pt>
                <c:pt idx="58">
                  <c:v>54.032308554847575</c:v>
                </c:pt>
                <c:pt idx="59">
                  <c:v>58.181136919192888</c:v>
                </c:pt>
                <c:pt idx="60">
                  <c:v>62.648529810155182</c:v>
                </c:pt>
                <c:pt idx="61">
                  <c:v>67.458947954644913</c:v>
                </c:pt>
                <c:pt idx="62">
                  <c:v>72.638730277271918</c:v>
                </c:pt>
                <c:pt idx="63">
                  <c:v>78.216238116280323</c:v>
                </c:pt>
                <c:pt idx="64">
                  <c:v>84.222010512990181</c:v>
                </c:pt>
                <c:pt idx="65">
                  <c:v>90.688931425018026</c:v>
                </c:pt>
                <c:pt idx="66">
                  <c:v>97.652409778832109</c:v>
                </c:pt>
                <c:pt idx="67">
                  <c:v>105.15057334750207</c:v>
                </c:pt>
                <c:pt idx="68">
                  <c:v>113.22447751519941</c:v>
                </c:pt>
                <c:pt idx="69">
                  <c:v>121.91833007151585</c:v>
                </c:pt>
                <c:pt idx="70">
                  <c:v>131.27973326643715</c:v>
                </c:pt>
                <c:pt idx="71">
                  <c:v>141.35994445131757</c:v>
                </c:pt>
                <c:pt idx="72">
                  <c:v>152.21415673296744</c:v>
                </c:pt>
                <c:pt idx="73">
                  <c:v>163.90180117754275</c:v>
                </c:pt>
                <c:pt idx="74">
                  <c:v>176.4868722189257</c:v>
                </c:pt>
                <c:pt idx="75">
                  <c:v>190.03827805332955</c:v>
                </c:pt>
                <c:pt idx="76">
                  <c:v>204.63021793867921</c:v>
                </c:pt>
                <c:pt idx="77">
                  <c:v>220.34258846462808</c:v>
                </c:pt>
                <c:pt idx="78">
                  <c:v>237.26142101769886</c:v>
                </c:pt>
                <c:pt idx="79">
                  <c:v>255.47935283684234</c:v>
                </c:pt>
                <c:pt idx="80">
                  <c:v>275.09613423862442</c:v>
                </c:pt>
                <c:pt idx="81">
                  <c:v>296.2191747893055</c:v>
                </c:pt>
                <c:pt idx="82">
                  <c:v>318.96413141430946</c:v>
                </c:pt>
                <c:pt idx="83">
                  <c:v>343.45554166521828</c:v>
                </c:pt>
                <c:pt idx="84">
                  <c:v>369.82750561167478</c:v>
                </c:pt>
                <c:pt idx="85">
                  <c:v>398.22442009181952</c:v>
                </c:pt>
                <c:pt idx="86">
                  <c:v>428.80176934157112</c:v>
                </c:pt>
                <c:pt idx="87">
                  <c:v>461.72697633175392</c:v>
                </c:pt>
                <c:pt idx="88">
                  <c:v>497.18031947447946</c:v>
                </c:pt>
                <c:pt idx="89">
                  <c:v>535.35591971810334</c:v>
                </c:pt>
                <c:pt idx="90">
                  <c:v>576.46280343550075</c:v>
                </c:pt>
                <c:pt idx="91">
                  <c:v>620.72604692537504</c:v>
                </c:pt>
                <c:pt idx="92">
                  <c:v>668.38800879320479</c:v>
                </c:pt>
                <c:pt idx="93">
                  <c:v>719.70965695959171</c:v>
                </c:pt>
                <c:pt idx="94">
                  <c:v>774.97199756190389</c:v>
                </c:pt>
                <c:pt idx="95">
                  <c:v>834.47761357300692</c:v>
                </c:pt>
                <c:pt idx="96">
                  <c:v>898.55232156162742</c:v>
                </c:pt>
                <c:pt idx="97">
                  <c:v>967.54695566576049</c:v>
                </c:pt>
                <c:pt idx="98">
                  <c:v>1041.8392885470651</c:v>
                </c:pt>
                <c:pt idx="99">
                  <c:v>1121.8360998442504</c:v>
                </c:pt>
                <c:pt idx="100">
                  <c:v>1207.9754034510145</c:v>
                </c:pt>
                <c:pt idx="101">
                  <c:v>1300.7288458137773</c:v>
                </c:pt>
                <c:pt idx="102">
                  <c:v>1400.6042883808195</c:v>
                </c:pt>
                <c:pt idx="103">
                  <c:v>1508.1485883427492</c:v>
                </c:pt>
                <c:pt idx="104">
                  <c:v>1623.9505928899418</c:v>
                </c:pt>
                <c:pt idx="105">
                  <c:v>1748.6443633816853</c:v>
                </c:pt>
                <c:pt idx="106">
                  <c:v>1882.9126470806214</c:v>
                </c:pt>
                <c:pt idx="107">
                  <c:v>2027.4906154615742</c:v>
                </c:pt>
                <c:pt idx="108">
                  <c:v>2183.1698895635191</c:v>
                </c:pt>
                <c:pt idx="109">
                  <c:v>2350.8028744250032</c:v>
                </c:pt>
                <c:pt idx="110">
                  <c:v>2531.3074263358062</c:v>
                </c:pt>
                <c:pt idx="111">
                  <c:v>2725.6718784598461</c:v>
                </c:pt>
                <c:pt idx="112">
                  <c:v>2934.9604523465914</c:v>
                </c:pt>
                <c:pt idx="113">
                  <c:v>3160.3190849611319</c:v>
                </c:pt>
                <c:pt idx="114">
                  <c:v>3402.9817031381654</c:v>
                </c:pt>
                <c:pt idx="115">
                  <c:v>3664.2769798150221</c:v>
                </c:pt>
                <c:pt idx="116">
                  <c:v>3945.6356090366926</c:v>
                </c:pt>
                <c:pt idx="117">
                  <c:v>4248.5981395664712</c:v>
                </c:pt>
                <c:pt idx="118">
                  <c:v>4574.8234099941737</c:v>
                </c:pt>
                <c:pt idx="119">
                  <c:v>4926.0976315275439</c:v>
                </c:pt>
                <c:pt idx="120">
                  <c:v>5304.3441681986533</c:v>
                </c:pt>
                <c:pt idx="121">
                  <c:v>5711.6340680357762</c:v>
                </c:pt>
                <c:pt idx="122">
                  <c:v>6150.1974028630093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Base!$A$41</c:f>
              <c:strCache>
                <c:ptCount val="1"/>
                <c:pt idx="0">
                  <c:v>Td.Average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Base!$AL$41:$EG$41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  <c:pt idx="71">
                  <c:v>109.84602350660495</c:v>
                </c:pt>
                <c:pt idx="72">
                  <c:v>124.45039022209129</c:v>
                </c:pt>
                <c:pt idx="73">
                  <c:v>149.271485605631</c:v>
                </c:pt>
                <c:pt idx="74">
                  <c:v>154.32795501063634</c:v>
                </c:pt>
                <c:pt idx="75">
                  <c:v>171.31032737174635</c:v>
                </c:pt>
                <c:pt idx="76">
                  <c:v>155.06990411900546</c:v>
                </c:pt>
                <c:pt idx="77">
                  <c:v>150.92275970198071</c:v>
                </c:pt>
                <c:pt idx="78">
                  <c:v>157.76269524964911</c:v>
                </c:pt>
                <c:pt idx="79">
                  <c:v>177.85684903655132</c:v>
                </c:pt>
                <c:pt idx="80">
                  <c:v>213.59968555965639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Base!$B$3:$ID$3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</c:numCache>
            </c:numRef>
          </c:xVal>
          <c:yVal>
            <c:numRef>
              <c:f>Base!$B$11:$ID$11</c:f>
              <c:numCache>
                <c:formatCode>0</c:formatCode>
                <c:ptCount val="237"/>
                <c:pt idx="33">
                  <c:v>41.158690176322416</c:v>
                </c:pt>
                <c:pt idx="34">
                  <c:v>52.846954628192933</c:v>
                </c:pt>
                <c:pt idx="35">
                  <c:v>67.853783565958139</c:v>
                </c:pt>
                <c:pt idx="36">
                  <c:v>87.120955637909603</c:v>
                </c:pt>
                <c:pt idx="37">
                  <c:v>111.85723413708753</c:v>
                </c:pt>
                <c:pt idx="38">
                  <c:v>143.61387051116566</c:v>
                </c:pt>
                <c:pt idx="39">
                  <c:v>184.38134106660522</c:v>
                </c:pt>
                <c:pt idx="40">
                  <c:v>236.71321068185131</c:v>
                </c:pt>
                <c:pt idx="41">
                  <c:v>303.88460293550253</c:v>
                </c:pt>
                <c:pt idx="42">
                  <c:v>390.09473513827317</c:v>
                </c:pt>
                <c:pt idx="43">
                  <c:v>500.72542475660464</c:v>
                </c:pt>
                <c:pt idx="44">
                  <c:v>642.67046451128863</c:v>
                </c:pt>
                <c:pt idx="45">
                  <c:v>824.75435469475792</c:v>
                </c:pt>
                <c:pt idx="46">
                  <c:v>1058.263087101772</c:v>
                </c:pt>
                <c:pt idx="47">
                  <c:v>1357.6144176916634</c:v>
                </c:pt>
                <c:pt idx="48">
                  <c:v>1741.2000929860701</c:v>
                </c:pt>
                <c:pt idx="49">
                  <c:v>2232.4372472901614</c:v>
                </c:pt>
                <c:pt idx="50">
                  <c:v>2861.0695780322549</c:v>
                </c:pt>
                <c:pt idx="51">
                  <c:v>3664.7589909128906</c:v>
                </c:pt>
                <c:pt idx="52">
                  <c:v>4691.001892149221</c:v>
                </c:pt>
                <c:pt idx="53">
                  <c:v>5999.3858675024594</c:v>
                </c:pt>
                <c:pt idx="54">
                  <c:v>7664.1639114166837</c:v>
                </c:pt>
                <c:pt idx="55">
                  <c:v>9777.0526543920296</c:v>
                </c:pt>
                <c:pt idx="56">
                  <c:v>12450.041910178594</c:v>
                </c:pt>
                <c:pt idx="57">
                  <c:v>15817.815718917902</c:v>
                </c:pt>
                <c:pt idx="58">
                  <c:v>20039.111328044521</c:v>
                </c:pt>
                <c:pt idx="59">
                  <c:v>23220.30698086257</c:v>
                </c:pt>
                <c:pt idx="60">
                  <c:v>26852.499222502651</c:v>
                </c:pt>
                <c:pt idx="61">
                  <c:v>30981.682341284773</c:v>
                </c:pt>
                <c:pt idx="62">
                  <c:v>35652.703096675505</c:v>
                </c:pt>
                <c:pt idx="63">
                  <c:v>40907.078094698598</c:v>
                </c:pt>
                <c:pt idx="64">
                  <c:v>46780.294207859763</c:v>
                </c:pt>
                <c:pt idx="65">
                  <c:v>53298.643228953581</c:v>
                </c:pt>
                <c:pt idx="66">
                  <c:v>60475.725359433382</c:v>
                </c:pt>
                <c:pt idx="67">
                  <c:v>65233.545569269918</c:v>
                </c:pt>
                <c:pt idx="68">
                  <c:v>70198.316544205096</c:v>
                </c:pt>
                <c:pt idx="69">
                  <c:v>75353.467574249225</c:v>
                </c:pt>
                <c:pt idx="70">
                  <c:v>80678.764122906738</c:v>
                </c:pt>
                <c:pt idx="71">
                  <c:v>86150.479182083203</c:v>
                </c:pt>
                <c:pt idx="72">
                  <c:v>91741.702982765957</c:v>
                </c:pt>
                <c:pt idx="73">
                  <c:v>97422.789465074587</c:v>
                </c:pt>
                <c:pt idx="74">
                  <c:v>103161.92863069636</c:v>
                </c:pt>
                <c:pt idx="75">
                  <c:v>108925.82453048203</c:v>
                </c:pt>
                <c:pt idx="76">
                  <c:v>112219.49104741389</c:v>
                </c:pt>
                <c:pt idx="77">
                  <c:v>115449.57237373228</c:v>
                </c:pt>
                <c:pt idx="78">
                  <c:v>118608.22313395186</c:v>
                </c:pt>
                <c:pt idx="79">
                  <c:v>121688.35247968564</c:v>
                </c:pt>
                <c:pt idx="80">
                  <c:v>124683.67279021852</c:v>
                </c:pt>
                <c:pt idx="81">
                  <c:v>127588.73183407122</c:v>
                </c:pt>
                <c:pt idx="82">
                  <c:v>130398.9287117208</c:v>
                </c:pt>
                <c:pt idx="83">
                  <c:v>133110.51438685943</c:v>
                </c:pt>
                <c:pt idx="84">
                  <c:v>135720.57802402388</c:v>
                </c:pt>
                <c:pt idx="85">
                  <c:v>138227.02067189419</c:v>
                </c:pt>
                <c:pt idx="86">
                  <c:v>140628.51805855389</c:v>
                </c:pt>
                <c:pt idx="87">
                  <c:v>142924.47439826801</c:v>
                </c:pt>
                <c:pt idx="88">
                  <c:v>145114.96915489095</c:v>
                </c:pt>
                <c:pt idx="89">
                  <c:v>147200.69867494359</c:v>
                </c:pt>
                <c:pt idx="90">
                  <c:v>149182.91450651694</c:v>
                </c:pt>
                <c:pt idx="91">
                  <c:v>151063.36007270982</c:v>
                </c:pt>
                <c:pt idx="92">
                  <c:v>152844.20718479724</c:v>
                </c:pt>
                <c:pt idx="93">
                  <c:v>154527.99367457055</c:v>
                </c:pt>
                <c:pt idx="94">
                  <c:v>156117.56320969152</c:v>
                </c:pt>
                <c:pt idx="95">
                  <c:v>157616.00814101155</c:v>
                </c:pt>
                <c:pt idx="96">
                  <c:v>159026.61602506207</c:v>
                </c:pt>
                <c:pt idx="97">
                  <c:v>160352.82027464351</c:v>
                </c:pt>
                <c:pt idx="98">
                  <c:v>161598.15521991911</c:v>
                </c:pt>
                <c:pt idx="99">
                  <c:v>162766.21571415043</c:v>
                </c:pt>
                <c:pt idx="100">
                  <c:v>163860.62129315984</c:v>
                </c:pt>
                <c:pt idx="101">
                  <c:v>164884.98479552523</c:v>
                </c:pt>
                <c:pt idx="102">
                  <c:v>165842.88527022555</c:v>
                </c:pt>
                <c:pt idx="103">
                  <c:v>166737.84493816138</c:v>
                </c:pt>
                <c:pt idx="104">
                  <c:v>167922.58049629917</c:v>
                </c:pt>
                <c:pt idx="105">
                  <c:v>169028.13409220701</c:v>
                </c:pt>
                <c:pt idx="106">
                  <c:v>170058.72414164501</c:v>
                </c:pt>
                <c:pt idx="107">
                  <c:v>171018.50078416153</c:v>
                </c:pt>
                <c:pt idx="108">
                  <c:v>171911.52079264907</c:v>
                </c:pt>
                <c:pt idx="109">
                  <c:v>172741.72719089963</c:v>
                </c:pt>
                <c:pt idx="110">
                  <c:v>173512.9331301683</c:v>
                </c:pt>
                <c:pt idx="111">
                  <c:v>174228.80957053858</c:v>
                </c:pt>
                <c:pt idx="112">
                  <c:v>174892.8763205907</c:v>
                </c:pt>
                <c:pt idx="113">
                  <c:v>175508.49600632745</c:v>
                </c:pt>
                <c:pt idx="114">
                  <c:v>176078.87056474132</c:v>
                </c:pt>
                <c:pt idx="115">
                  <c:v>176607.03988648657</c:v>
                </c:pt>
                <c:pt idx="116">
                  <c:v>177095.88226391585</c:v>
                </c:pt>
                <c:pt idx="117">
                  <c:v>177548.11633373084</c:v>
                </c:pt>
                <c:pt idx="118">
                  <c:v>177966.30423647555</c:v>
                </c:pt>
                <c:pt idx="119">
                  <c:v>178352.85574718128</c:v>
                </c:pt>
                <c:pt idx="120">
                  <c:v>178710.03316201063</c:v>
                </c:pt>
                <c:pt idx="121">
                  <c:v>179039.95675431192</c:v>
                </c:pt>
                <c:pt idx="122">
                  <c:v>179344.61063982171</c:v>
                </c:pt>
                <c:pt idx="123">
                  <c:v>179625.84891471075</c:v>
                </c:pt>
                <c:pt idx="124">
                  <c:v>179885.40195173066</c:v>
                </c:pt>
                <c:pt idx="125">
                  <c:v>180124.88275892675</c:v>
                </c:pt>
                <c:pt idx="126">
                  <c:v>180345.79332234306</c:v>
                </c:pt>
                <c:pt idx="127">
                  <c:v>180549.5308689886</c:v>
                </c:pt>
                <c:pt idx="128">
                  <c:v>180737.39399922371</c:v>
                </c:pt>
                <c:pt idx="129">
                  <c:v>180910.58864882629</c:v>
                </c:pt>
                <c:pt idx="130">
                  <c:v>181070.23385048783</c:v>
                </c:pt>
                <c:pt idx="131">
                  <c:v>181217.36727253403</c:v>
                </c:pt>
                <c:pt idx="132">
                  <c:v>181352.950519434</c:v>
                </c:pt>
                <c:pt idx="133">
                  <c:v>181477.87418430345</c:v>
                </c:pt>
                <c:pt idx="134">
                  <c:v>181592.96264826646</c:v>
                </c:pt>
                <c:pt idx="135">
                  <c:v>181698.97862534976</c:v>
                </c:pt>
                <c:pt idx="136">
                  <c:v>181796.62745465664</c:v>
                </c:pt>
                <c:pt idx="137">
                  <c:v>181886.561144012</c:v>
                </c:pt>
                <c:pt idx="138">
                  <c:v>181969.38217118196</c:v>
                </c:pt>
                <c:pt idx="139">
                  <c:v>182045.64705022893</c:v>
                </c:pt>
                <c:pt idx="140">
                  <c:v>182115.86967164293</c:v>
                </c:pt>
                <c:pt idx="141">
                  <c:v>182180.52442565208</c:v>
                </c:pt>
                <c:pt idx="142">
                  <c:v>182240.04911861586</c:v>
                </c:pt>
                <c:pt idx="143">
                  <c:v>182294.84769269192</c:v>
                </c:pt>
                <c:pt idx="144">
                  <c:v>182345.29275907745</c:v>
                </c:pt>
                <c:pt idx="145">
                  <c:v>182391.72795509733</c:v>
                </c:pt>
                <c:pt idx="146">
                  <c:v>182434.47013527315</c:v>
                </c:pt>
                <c:pt idx="147">
                  <c:v>182473.81140627703</c:v>
                </c:pt>
                <c:pt idx="148">
                  <c:v>182510.02101538438</c:v>
                </c:pt>
                <c:pt idx="149">
                  <c:v>182543.34710169569</c:v>
                </c:pt>
                <c:pt idx="150">
                  <c:v>182574.01831902121</c:v>
                </c:pt>
                <c:pt idx="151">
                  <c:v>182602.24533892071</c:v>
                </c:pt>
                <c:pt idx="152">
                  <c:v>182628.22224197903</c:v>
                </c:pt>
                <c:pt idx="153">
                  <c:v>182652.12780497436</c:v>
                </c:pt>
                <c:pt idx="154">
                  <c:v>182674.1266911797</c:v>
                </c:pt>
                <c:pt idx="155">
                  <c:v>182694.37055061976</c:v>
                </c:pt>
                <c:pt idx="156">
                  <c:v>182712.99903670157</c:v>
                </c:pt>
                <c:pt idx="157">
                  <c:v>182730.1407452407</c:v>
                </c:pt>
                <c:pt idx="158">
                  <c:v>182745.91408152529</c:v>
                </c:pt>
                <c:pt idx="159">
                  <c:v>182760.42806069361</c:v>
                </c:pt>
                <c:pt idx="160">
                  <c:v>182773.7830463525</c:v>
                </c:pt>
                <c:pt idx="161">
                  <c:v>182786.07143203099</c:v>
                </c:pt>
                <c:pt idx="162">
                  <c:v>182797.37826974873</c:v>
                </c:pt>
                <c:pt idx="163">
                  <c:v>182807.78184968178</c:v>
                </c:pt>
                <c:pt idx="164">
                  <c:v>182817.3542346257</c:v>
                </c:pt>
                <c:pt idx="165">
                  <c:v>182826.16175269484</c:v>
                </c:pt>
                <c:pt idx="166">
                  <c:v>182834.26545144574</c:v>
                </c:pt>
                <c:pt idx="167">
                  <c:v>182841.72151638308</c:v>
                </c:pt>
                <c:pt idx="168">
                  <c:v>182848.58165658871</c:v>
                </c:pt>
                <c:pt idx="169">
                  <c:v>182854.89346001105</c:v>
                </c:pt>
                <c:pt idx="170">
                  <c:v>182860.70072076426</c:v>
                </c:pt>
                <c:pt idx="171">
                  <c:v>182866.04374061004</c:v>
                </c:pt>
                <c:pt idx="172">
                  <c:v>182870.95960663108</c:v>
                </c:pt>
                <c:pt idx="173">
                  <c:v>182875.48244695406</c:v>
                </c:pt>
                <c:pt idx="174">
                  <c:v>182879.64366623666</c:v>
                </c:pt>
                <c:pt idx="175">
                  <c:v>182883.47216250474</c:v>
                </c:pt>
                <c:pt idx="176">
                  <c:v>182886.99452680192</c:v>
                </c:pt>
                <c:pt idx="177">
                  <c:v>182890.23522700212</c:v>
                </c:pt>
                <c:pt idx="178">
                  <c:v>182893.21677703198</c:v>
                </c:pt>
                <c:pt idx="179">
                  <c:v>182895.95989265182</c:v>
                </c:pt>
                <c:pt idx="180">
                  <c:v>182898.48363485682</c:v>
                </c:pt>
                <c:pt idx="181">
                  <c:v>182900.80554187475</c:v>
                </c:pt>
                <c:pt idx="182">
                  <c:v>182902.94175066322</c:v>
                </c:pt>
                <c:pt idx="183">
                  <c:v>182904.90710873698</c:v>
                </c:pt>
                <c:pt idx="184">
                  <c:v>182906.71527709076</c:v>
                </c:pt>
                <c:pt idx="185">
                  <c:v>182908.37882492412</c:v>
                </c:pt>
                <c:pt idx="186">
                  <c:v>182909.90931681875</c:v>
                </c:pt>
                <c:pt idx="187">
                  <c:v>182911.3173929668</c:v>
                </c:pt>
                <c:pt idx="188">
                  <c:v>182912.61284300272</c:v>
                </c:pt>
                <c:pt idx="189">
                  <c:v>182913.80467394704</c:v>
                </c:pt>
                <c:pt idx="190">
                  <c:v>182914.90117272979</c:v>
                </c:pt>
                <c:pt idx="191">
                  <c:v>182915.90996372548</c:v>
                </c:pt>
                <c:pt idx="192">
                  <c:v>182916.83806169633</c:v>
                </c:pt>
                <c:pt idx="193">
                  <c:v>182917.69192050933</c:v>
                </c:pt>
                <c:pt idx="194">
                  <c:v>182918.47747796398</c:v>
                </c:pt>
                <c:pt idx="195">
                  <c:v>182919.20019704063</c:v>
                </c:pt>
                <c:pt idx="196">
                  <c:v>182919.86510385433</c:v>
                </c:pt>
                <c:pt idx="197">
                  <c:v>182920.47682257788</c:v>
                </c:pt>
                <c:pt idx="198">
                  <c:v>182921.0396075742</c:v>
                </c:pt>
                <c:pt idx="199">
                  <c:v>182921.55737296227</c:v>
                </c:pt>
                <c:pt idx="200">
                  <c:v>182922.03371982067</c:v>
                </c:pt>
                <c:pt idx="201">
                  <c:v>182922.4719612168</c:v>
                </c:pt>
                <c:pt idx="202">
                  <c:v>182922.87514523644</c:v>
                </c:pt>
                <c:pt idx="203">
                  <c:v>182923.24607617257</c:v>
                </c:pt>
                <c:pt idx="204">
                  <c:v>182923.58733402012</c:v>
                </c:pt>
                <c:pt idx="205">
                  <c:v>182923.90129241344</c:v>
                </c:pt>
                <c:pt idx="206">
                  <c:v>182924.19013512845</c:v>
                </c:pt>
                <c:pt idx="207">
                  <c:v>182924.45587126692</c:v>
                </c:pt>
                <c:pt idx="208">
                  <c:v>182924.70034922592</c:v>
                </c:pt>
                <c:pt idx="209">
                  <c:v>182924.92526955038</c:v>
                </c:pt>
                <c:pt idx="210">
                  <c:v>182925.13219675867</c:v>
                </c:pt>
                <c:pt idx="211">
                  <c:v>182925.32257022173</c:v>
                </c:pt>
                <c:pt idx="212">
                  <c:v>182925.49771417299</c:v>
                </c:pt>
                <c:pt idx="213">
                  <c:v>182925.65884691721</c:v>
                </c:pt>
                <c:pt idx="214">
                  <c:v>182925.8070893035</c:v>
                </c:pt>
                <c:pt idx="215">
                  <c:v>182925.94347252033</c:v>
                </c:pt>
                <c:pt idx="216">
                  <c:v>182926.06894526724</c:v>
                </c:pt>
                <c:pt idx="217">
                  <c:v>182926.18438035302</c:v>
                </c:pt>
                <c:pt idx="218">
                  <c:v>182926.29058076622</c:v>
                </c:pt>
                <c:pt idx="219">
                  <c:v>182926.38828525998</c:v>
                </c:pt>
                <c:pt idx="220">
                  <c:v>182926.47817349047</c:v>
                </c:pt>
                <c:pt idx="221">
                  <c:v>182926.56087074394</c:v>
                </c:pt>
                <c:pt idx="222">
                  <c:v>182926.636952286</c:v>
                </c:pt>
                <c:pt idx="223">
                  <c:v>182926.70694736304</c:v>
                </c:pt>
                <c:pt idx="224">
                  <c:v>182926.77134288326</c:v>
                </c:pt>
                <c:pt idx="225">
                  <c:v>182926.83058680364</c:v>
                </c:pt>
                <c:pt idx="226">
                  <c:v>182926.88509124581</c:v>
                </c:pt>
                <c:pt idx="227">
                  <c:v>182926.93523536247</c:v>
                </c:pt>
                <c:pt idx="228">
                  <c:v>182926.98136797518</c:v>
                </c:pt>
                <c:pt idx="229">
                  <c:v>182927.0238100003</c:v>
                </c:pt>
                <c:pt idx="230">
                  <c:v>182927.06285668159</c:v>
                </c:pt>
                <c:pt idx="231">
                  <c:v>182927.09877964374</c:v>
                </c:pt>
                <c:pt idx="232">
                  <c:v>182927.13182878192</c:v>
                </c:pt>
                <c:pt idx="233">
                  <c:v>182927.16223400002</c:v>
                </c:pt>
                <c:pt idx="234">
                  <c:v>182927.19020681002</c:v>
                </c:pt>
                <c:pt idx="235">
                  <c:v>182927.21594180306</c:v>
                </c:pt>
                <c:pt idx="236">
                  <c:v>182927.23961800328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Base!$B$24:$ID$24</c:f>
              <c:numCache>
                <c:formatCode>General</c:formatCode>
                <c:ptCount val="237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</c:numCache>
            </c:numRef>
          </c:xVal>
          <c:yVal>
            <c:numRef>
              <c:f>Base!$B$28:$ID$28</c:f>
              <c:numCache>
                <c:formatCode>General</c:formatCode>
                <c:ptCount val="237"/>
                <c:pt idx="47" formatCode="0">
                  <c:v>4.7774928268516179</c:v>
                </c:pt>
                <c:pt idx="48" formatCode="0">
                  <c:v>6.068910615783965</c:v>
                </c:pt>
                <c:pt idx="49" formatCode="0">
                  <c:v>7.709260004540516</c:v>
                </c:pt>
                <c:pt idx="50" formatCode="0">
                  <c:v>9.7927218088035488</c:v>
                </c:pt>
                <c:pt idx="51" formatCode="0">
                  <c:v>12.438835601585021</c:v>
                </c:pt>
                <c:pt idx="52" formatCode="0">
                  <c:v>15.799288756802794</c:v>
                </c:pt>
                <c:pt idx="53" formatCode="0">
                  <c:v>20.066498477345405</c:v>
                </c:pt>
                <c:pt idx="54" formatCode="0">
                  <c:v>25.484444793558527</c:v>
                </c:pt>
                <c:pt idx="55" formatCode="0">
                  <c:v>32.362319600224197</c:v>
                </c:pt>
                <c:pt idx="56" formatCode="0">
                  <c:v>41.091682460281795</c:v>
                </c:pt>
                <c:pt idx="57" formatCode="0">
                  <c:v>52.167956832866061</c:v>
                </c:pt>
                <c:pt idx="58" formatCode="0">
                  <c:v>66.217255156478998</c:v>
                </c:pt>
                <c:pt idx="59" formatCode="0">
                  <c:v>84.029675056356169</c:v>
                </c:pt>
                <c:pt idx="60" formatCode="0">
                  <c:v>106.60033652593036</c:v>
                </c:pt>
                <c:pt idx="61" formatCode="0">
                  <c:v>135.17948531126441</c:v>
                </c:pt>
                <c:pt idx="62" formatCode="0">
                  <c:v>171.33289219204221</c:v>
                </c:pt>
                <c:pt idx="63" formatCode="0">
                  <c:v>217.01340248030226</c:v>
                </c:pt>
                <c:pt idx="64" formatCode="0">
                  <c:v>274.64363230257266</c:v>
                </c:pt>
                <c:pt idx="65" formatCode="0">
                  <c:v>347.20816390823302</c:v>
                </c:pt>
                <c:pt idx="66" formatCode="0">
                  <c:v>438.35072947757124</c:v>
                </c:pt>
                <c:pt idx="67" formatCode="0">
                  <c:v>552.46722573287286</c:v>
                </c:pt>
                <c:pt idx="68" formatCode="0">
                  <c:v>694.77832212466683</c:v>
                </c:pt>
                <c:pt idx="69" formatCode="0">
                  <c:v>871.35536720706568</c:v>
                </c:pt>
                <c:pt idx="70" formatCode="0">
                  <c:v>1003.3554159290618</c:v>
                </c:pt>
                <c:pt idx="71" formatCode="0">
                  <c:v>1153.1313485614087</c:v>
                </c:pt>
                <c:pt idx="72" formatCode="0">
                  <c:v>1322.3572471077664</c:v>
                </c:pt>
                <c:pt idx="73" formatCode="0">
                  <c:v>1512.6356515168322</c:v>
                </c:pt>
                <c:pt idx="74" formatCode="0">
                  <c:v>1725.4130082284589</c:v>
                </c:pt>
                <c:pt idx="75" formatCode="0">
                  <c:v>1961.8770869580621</c:v>
                </c:pt>
                <c:pt idx="76" formatCode="0">
                  <c:v>2222.8388620370647</c:v>
                </c:pt>
                <c:pt idx="77" formatCode="0">
                  <c:v>2508.6044488593234</c:v>
                </c:pt>
                <c:pt idx="78" formatCode="0">
                  <c:v>2697.2356468407806</c:v>
                </c:pt>
                <c:pt idx="79" formatCode="0">
                  <c:v>2893.4469930532455</c:v>
                </c:pt>
                <c:pt idx="80" formatCode="0">
                  <c:v>3096.5567469992116</c:v>
                </c:pt>
                <c:pt idx="81" formatCode="0">
                  <c:v>3305.7485183153967</c:v>
                </c:pt>
                <c:pt idx="82" formatCode="0">
                  <c:v>3520.0791672456812</c:v>
                </c:pt>
                <c:pt idx="83" formatCode="0">
                  <c:v>3566.530341156697</c:v>
                </c:pt>
                <c:pt idx="84" formatCode="0">
                  <c:v>3865.7515978825859</c:v>
                </c:pt>
                <c:pt idx="85" formatCode="0">
                  <c:v>4174.1320088936236</c:v>
                </c:pt>
                <c:pt idx="86" formatCode="0">
                  <c:v>4489.7867106895128</c:v>
                </c:pt>
                <c:pt idx="87" formatCode="0">
                  <c:v>4672.7545979636461</c:v>
                </c:pt>
                <c:pt idx="88" formatCode="0">
                  <c:v>4853.9773837962475</c:v>
                </c:pt>
                <c:pt idx="89" formatCode="0">
                  <c:v>5032.8723274323547</c:v>
                </c:pt>
                <c:pt idx="90" formatCode="0">
                  <c:v>5208.89143630947</c:v>
                </c:pt>
                <c:pt idx="91" formatCode="0">
                  <c:v>5381.5271319408857</c:v>
                </c:pt>
                <c:pt idx="92" formatCode="0">
                  <c:v>5550.3168523525273</c:v>
                </c:pt>
                <c:pt idx="93" formatCode="0">
                  <c:v>5714.8465394961868</c:v>
                </c:pt>
                <c:pt idx="94" formatCode="0">
                  <c:v>5874.7530020618606</c:v>
                </c:pt>
                <c:pt idx="95" formatCode="0">
                  <c:v>6029.7251826886313</c:v>
                </c:pt>
                <c:pt idx="96" formatCode="0">
                  <c:v>6179.5043920623057</c:v>
                </c:pt>
                <c:pt idx="97" formatCode="0">
                  <c:v>6323.8835996469425</c:v>
                </c:pt>
                <c:pt idx="98" formatCode="0">
                  <c:v>6462.7058912107186</c:v>
                </c:pt>
                <c:pt idx="99" formatCode="0">
                  <c:v>6595.8622167678186</c:v>
                </c:pt>
                <c:pt idx="100" formatCode="0">
                  <c:v>6723.2885593843721</c:v>
                </c:pt>
                <c:pt idx="101" formatCode="0">
                  <c:v>6844.9626561453033</c:v>
                </c:pt>
                <c:pt idx="102" formatCode="0">
                  <c:v>6960.9003983415942</c:v>
                </c:pt>
                <c:pt idx="103" formatCode="0">
                  <c:v>7071.152029634919</c:v>
                </c:pt>
                <c:pt idx="104" formatCode="0">
                  <c:v>7175.798249649516</c:v>
                </c:pt>
                <c:pt idx="105" formatCode="0">
                  <c:v>7274.946317155107</c:v>
                </c:pt>
                <c:pt idx="106" formatCode="0">
                  <c:v>7368.7262326687469</c:v>
                </c:pt>
                <c:pt idx="107" formatCode="0">
                  <c:v>7457.2870657180356</c:v>
                </c:pt>
                <c:pt idx="108" formatCode="0">
                  <c:v>7540.7934778230328</c:v>
                </c:pt>
                <c:pt idx="109" formatCode="0">
                  <c:v>7619.4224789603331</c:v>
                </c:pt>
                <c:pt idx="110" formatCode="0">
                  <c:v>7693.3604432202419</c:v>
                </c:pt>
                <c:pt idx="111" formatCode="0">
                  <c:v>7762.8003987632428</c:v>
                </c:pt>
                <c:pt idx="112" formatCode="0">
                  <c:v>7827.9395981301723</c:v>
                </c:pt>
                <c:pt idx="113" formatCode="0">
                  <c:v>7888.9773674648914</c:v>
                </c:pt>
                <c:pt idx="114" formatCode="0">
                  <c:v>7946.1132272087771</c:v>
                </c:pt>
                <c:pt idx="115" formatCode="0">
                  <c:v>8021.9097767667281</c:v>
                </c:pt>
                <c:pt idx="116" formatCode="0">
                  <c:v>8092.8050810646882</c:v>
                </c:pt>
                <c:pt idx="117" formatCode="0">
                  <c:v>8159.0357511699267</c:v>
                </c:pt>
                <c:pt idx="118" formatCode="0">
                  <c:v>8220.8387831196578</c:v>
                </c:pt>
                <c:pt idx="119" formatCode="0">
                  <c:v>8278.4494334696337</c:v>
                </c:pt>
                <c:pt idx="120" formatCode="0">
                  <c:v>8332.0994280820523</c:v>
                </c:pt>
                <c:pt idx="121" formatCode="0">
                  <c:v>8382.0154788857653</c:v>
                </c:pt>
                <c:pt idx="122" formatCode="0">
                  <c:v>8428.4180813143994</c:v>
                </c:pt>
                <c:pt idx="123" formatCode="0">
                  <c:v>8471.5205642782694</c:v>
                </c:pt>
                <c:pt idx="124" formatCode="0">
                  <c:v>8511.5283646135995</c:v>
                </c:pt>
                <c:pt idx="125" formatCode="0">
                  <c:v>8548.6384987544625</c:v>
                </c:pt>
                <c:pt idx="126" formatCode="0">
                  <c:v>8583.039205698662</c:v>
                </c:pt>
                <c:pt idx="127" formatCode="0">
                  <c:v>8614.90973702263</c:v>
                </c:pt>
                <c:pt idx="128" formatCode="0">
                  <c:v>8644.4202716127311</c:v>
                </c:pt>
                <c:pt idx="129" formatCode="0">
                  <c:v>8671.7319348036362</c:v>
                </c:pt>
                <c:pt idx="130" formatCode="0">
                  <c:v>8696.9969036744169</c:v>
                </c:pt>
                <c:pt idx="131" formatCode="0">
                  <c:v>8720.3585822744935</c:v>
                </c:pt>
                <c:pt idx="132" formatCode="0">
                  <c:v>8741.9518324966302</c:v>
                </c:pt>
                <c:pt idx="133" formatCode="0">
                  <c:v>8761.9032481437862</c:v>
                </c:pt>
                <c:pt idx="134" formatCode="0">
                  <c:v>8780.3314614345054</c:v>
                </c:pt>
                <c:pt idx="135" formatCode="0">
                  <c:v>8797.3474727433368</c:v>
                </c:pt>
                <c:pt idx="136" formatCode="0">
                  <c:v>8813.0549957767726</c:v>
                </c:pt>
                <c:pt idx="137" formatCode="0">
                  <c:v>8827.5508116402943</c:v>
                </c:pt>
                <c:pt idx="138" formatCode="0">
                  <c:v>8840.9251263653678</c:v>
                </c:pt>
                <c:pt idx="139" formatCode="0">
                  <c:v>8853.2619274433691</c:v>
                </c:pt>
                <c:pt idx="140" formatCode="0">
                  <c:v>8864.6393357650377</c:v>
                </c:pt>
                <c:pt idx="141" formatCode="0">
                  <c:v>8875.1299501025696</c:v>
                </c:pt>
                <c:pt idx="142" formatCode="0">
                  <c:v>8884.8011819029034</c:v>
                </c:pt>
                <c:pt idx="143" formatCode="0">
                  <c:v>8893.7155787009851</c:v>
                </c:pt>
                <c:pt idx="144" formatCode="0">
                  <c:v>8901.931134916842</c:v>
                </c:pt>
                <c:pt idx="145" formatCode="0">
                  <c:v>8909.5015891826479</c:v>
                </c:pt>
                <c:pt idx="146" formatCode="0">
                  <c:v>8916.4767076640965</c:v>
                </c:pt>
                <c:pt idx="147" formatCode="0">
                  <c:v>8922.9025531010811</c:v>
                </c:pt>
                <c:pt idx="148" formatCode="0">
                  <c:v>8928.8217395074535</c:v>
                </c:pt>
                <c:pt idx="149" formatCode="0">
                  <c:v>8934.2736726394487</c:v>
                </c:pt>
                <c:pt idx="150" formatCode="0">
                  <c:v>8939.2947764804576</c:v>
                </c:pt>
                <c:pt idx="151" formatCode="0">
                  <c:v>8943.9187060941094</c:v>
                </c:pt>
                <c:pt idx="152" formatCode="0">
                  <c:v>8948.1765472795341</c:v>
                </c:pt>
                <c:pt idx="153" formatCode="0">
                  <c:v>8952.0970035210958</c:v>
                </c:pt>
                <c:pt idx="154" formatCode="0">
                  <c:v>8955.7065707670736</c:v>
                </c:pt>
                <c:pt idx="155" formatCode="0">
                  <c:v>8959.0297005987359</c:v>
                </c:pt>
                <c:pt idx="156" formatCode="0">
                  <c:v>8962.0889523661735</c:v>
                </c:pt>
                <c:pt idx="157" formatCode="0">
                  <c:v>8964.9051348723497</c:v>
                </c:pt>
                <c:pt idx="158" formatCode="0">
                  <c:v>8967.4974381854572</c:v>
                </c:pt>
                <c:pt idx="159" formatCode="0">
                  <c:v>8969.88355614992</c:v>
                </c:pt>
                <c:pt idx="160" formatCode="0">
                  <c:v>8972.0798001536368</c:v>
                </c:pt>
                <c:pt idx="161" formatCode="0">
                  <c:v>8974.1012046925061</c:v>
                </c:pt>
                <c:pt idx="162" formatCode="0">
                  <c:v>8975.9616252526102</c:v>
                </c:pt>
                <c:pt idx="163" formatCode="0">
                  <c:v>8977.6738290101584</c:v>
                </c:pt>
                <c:pt idx="164" formatCode="0">
                  <c:v>8979.2495788256019</c:v>
                </c:pt>
                <c:pt idx="165" formatCode="0">
                  <c:v>8980.69971098514</c:v>
                </c:pt>
                <c:pt idx="166" formatCode="0">
                  <c:v>8982.0342071191753</c:v>
                </c:pt>
                <c:pt idx="167" formatCode="0">
                  <c:v>8983.262260703872</c:v>
                </c:pt>
                <c:pt idx="168" formatCode="0">
                  <c:v>8984.3923385271901</c:v>
                </c:pt>
                <c:pt idx="169" formatCode="0">
                  <c:v>8985.432237480074</c:v>
                </c:pt>
                <c:pt idx="170" formatCode="0">
                  <c:v>8986.3891370093042</c:v>
                </c:pt>
                <c:pt idx="171" formatCode="0">
                  <c:v>8987.2696475477205</c:v>
                </c:pt>
                <c:pt idx="172" formatCode="0">
                  <c:v>8988.079855217884</c:v>
                </c:pt>
                <c:pt idx="173" formatCode="0">
                  <c:v>8988.8253630840973</c:v>
                </c:pt>
                <c:pt idx="174" formatCode="0">
                  <c:v>8989.5113292104543</c:v>
                </c:pt>
                <c:pt idx="175" formatCode="0">
                  <c:v>8990.1425017635647</c:v>
                </c:pt>
                <c:pt idx="176" formatCode="0">
                  <c:v>8990.7232513835552</c:v>
                </c:pt>
                <c:pt idx="177" formatCode="0">
                  <c:v>8991.2576010294906</c:v>
                </c:pt>
                <c:pt idx="178" formatCode="0">
                  <c:v>8991.749253491942</c:v>
                </c:pt>
                <c:pt idx="179" formatCode="0">
                  <c:v>8992.2016167507682</c:v>
                </c:pt>
                <c:pt idx="180" formatCode="0">
                  <c:v>8992.6178273432815</c:v>
                </c:pt>
                <c:pt idx="181" formatCode="0">
                  <c:v>8993.0007718963807</c:v>
                </c:pt>
                <c:pt idx="182" formatCode="0">
                  <c:v>8993.353106964063</c:v>
                </c:pt>
                <c:pt idx="183" formatCode="0">
                  <c:v>8993.6772773017237</c:v>
                </c:pt>
                <c:pt idx="184" formatCode="0">
                  <c:v>8993.9755326987797</c:v>
                </c:pt>
                <c:pt idx="185" formatCode="0">
                  <c:v>8994.2499434816054</c:v>
                </c:pt>
                <c:pt idx="186" formatCode="0">
                  <c:v>8994.5024147908789</c:v>
                </c:pt>
                <c:pt idx="187" formatCode="0">
                  <c:v>8994.7346997287696</c:v>
                </c:pt>
                <c:pt idx="188" formatCode="0">
                  <c:v>8994.9484114647948</c:v>
                </c:pt>
                <c:pt idx="189" formatCode="0">
                  <c:v>8995.1450343821434</c:v>
                </c:pt>
                <c:pt idx="190" formatCode="0">
                  <c:v>8995.3259343393911</c:v>
                </c:pt>
                <c:pt idx="191" formatCode="0">
                  <c:v>8995.4923681179807</c:v>
                </c:pt>
                <c:pt idx="192" formatCode="0">
                  <c:v>8995.645492118796</c:v>
                </c:pt>
                <c:pt idx="193" formatCode="0">
                  <c:v>8995.7863703678049</c:v>
                </c:pt>
                <c:pt idx="194" formatCode="0">
                  <c:v>8995.9159818850658</c:v>
                </c:pt>
                <c:pt idx="195" formatCode="0">
                  <c:v>8996.0352274673551</c:v>
                </c:pt>
                <c:pt idx="196" formatCode="0">
                  <c:v>8996.1449359307917</c:v>
                </c:pt>
                <c:pt idx="197" formatCode="0">
                  <c:v>8996.2458698567061</c:v>
                </c:pt>
                <c:pt idx="198" formatCode="0">
                  <c:v>8996.3387308795391</c:v>
                </c:pt>
                <c:pt idx="199" formatCode="0">
                  <c:v>8996.4241645533984</c:v>
                </c:pt>
                <c:pt idx="200" formatCode="0">
                  <c:v>8996.5027648307369</c:v>
                </c:pt>
                <c:pt idx="201" formatCode="0">
                  <c:v>8996.5750781841161</c:v>
                </c:pt>
                <c:pt idx="202" formatCode="0">
                  <c:v>8996.6416073987511</c:v>
                </c:pt>
                <c:pt idx="203" formatCode="0">
                  <c:v>8996.7028150629285</c:v>
                </c:pt>
                <c:pt idx="204" formatCode="0">
                  <c:v>8996.7591267799307</c:v>
                </c:pt>
                <c:pt idx="205" formatCode="0">
                  <c:v>8996.8109341231957</c:v>
                </c:pt>
                <c:pt idx="206" formatCode="0">
                  <c:v>8996.8585973560985</c:v>
                </c:pt>
                <c:pt idx="207" formatCode="0">
                  <c:v>8996.9024479341442</c:v>
                </c:pt>
                <c:pt idx="208" formatCode="0">
                  <c:v>8996.9427908077578</c:v>
                </c:pt>
                <c:pt idx="209" formatCode="0">
                  <c:v>8996.9799065407733</c:v>
                </c:pt>
                <c:pt idx="210" formatCode="0">
                  <c:v>8997.0140532599908</c:v>
                </c:pt>
                <c:pt idx="211" formatCode="0">
                  <c:v>8997.0454684489232</c:v>
                </c:pt>
                <c:pt idx="212" formatCode="0">
                  <c:v>8997.0743705981931</c:v>
                </c:pt>
                <c:pt idx="213" formatCode="0">
                  <c:v>8997.1009607239503</c:v>
                </c:pt>
                <c:pt idx="214" formatCode="0">
                  <c:v>8997.1254237653175</c:v>
                </c:pt>
                <c:pt idx="215" formatCode="0">
                  <c:v>8997.1479298697504</c:v>
                </c:pt>
                <c:pt idx="216" formatCode="0">
                  <c:v>8997.1686355759011</c:v>
                </c:pt>
                <c:pt idx="217" formatCode="0">
                  <c:v>8997.1876849017226</c:v>
                </c:pt>
                <c:pt idx="218" formatCode="0">
                  <c:v>8997.2052103459828</c:v>
                </c:pt>
                <c:pt idx="219" formatCode="0">
                  <c:v>8997.2213338092824</c:v>
                </c:pt>
                <c:pt idx="220" formatCode="0">
                  <c:v>8997.2361674417425</c:v>
                </c:pt>
                <c:pt idx="221" formatCode="0">
                  <c:v>8997.2498144227138</c:v>
                </c:pt>
                <c:pt idx="222" formatCode="0">
                  <c:v>8997.2623696783048</c:v>
                </c:pt>
                <c:pt idx="223" formatCode="0">
                  <c:v>8997.2739205414546</c:v>
                </c:pt>
                <c:pt idx="224" formatCode="0">
                  <c:v>8997.2845473592697</c:v>
                </c:pt>
                <c:pt idx="225" formatCode="0">
                  <c:v>8997.294324051767</c:v>
                </c:pt>
                <c:pt idx="226" formatCode="0">
                  <c:v>8997.3033186257871</c:v>
                </c:pt>
                <c:pt idx="227" formatCode="0">
                  <c:v>8997.3115936483373</c:v>
                </c:pt>
                <c:pt idx="228" formatCode="0">
                  <c:v>8997.319206681228</c:v>
                </c:pt>
                <c:pt idx="229" formatCode="0">
                  <c:v>8997.3262106817838</c:v>
                </c:pt>
                <c:pt idx="230" formatCode="0">
                  <c:v>8997.3326543709954</c:v>
                </c:pt>
                <c:pt idx="231" formatCode="0">
                  <c:v>8997.338582572449</c:v>
                </c:pt>
                <c:pt idx="232" formatCode="0">
                  <c:v>8997.3440365240876</c:v>
                </c:pt>
                <c:pt idx="233" formatCode="0">
                  <c:v>8997.3490541648189</c:v>
                </c:pt>
                <c:pt idx="234" formatCode="0">
                  <c:v>8997.3536703987938</c:v>
                </c:pt>
                <c:pt idx="235" formatCode="0">
                  <c:v>8997.3579173378512</c:v>
                </c:pt>
                <c:pt idx="236" formatCode="0">
                  <c:v>8997.3618245249763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Base!$A$46</c:f>
              <c:strCache>
                <c:ptCount val="1"/>
                <c:pt idx="0">
                  <c:v>Grow.Rate.Average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  <c:pt idx="71">
                  <c:v>6.3101708958837903E-3</c:v>
                </c:pt>
                <c:pt idx="72">
                  <c:v>5.569666590220978E-3</c:v>
                </c:pt>
                <c:pt idx="73">
                  <c:v>4.6435337448922495E-3</c:v>
                </c:pt>
                <c:pt idx="74">
                  <c:v>4.4913909506036891E-3</c:v>
                </c:pt>
                <c:pt idx="75">
                  <c:v>4.0461494131396056E-3</c:v>
                </c:pt>
                <c:pt idx="76">
                  <c:v>4.4699013938127065E-3</c:v>
                </c:pt>
                <c:pt idx="77">
                  <c:v>4.5927279750825308E-3</c:v>
                </c:pt>
                <c:pt idx="78">
                  <c:v>4.3936063558186892E-3</c:v>
                </c:pt>
                <c:pt idx="79">
                  <c:v>3.8972195016088291E-3</c:v>
                </c:pt>
                <c:pt idx="80">
                  <c:v>3.245075847110064E-3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Base!$AL$47:$FD$47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0.19812218306138021</c:v>
                </c:pt>
                <c:pt idx="22">
                  <c:v>0.18399432347979941</c:v>
                </c:pt>
                <c:pt idx="23">
                  <c:v>0.17087390492916596</c:v>
                </c:pt>
                <c:pt idx="24">
                  <c:v>0.15868908797584322</c:v>
                </c:pt>
                <c:pt idx="25">
                  <c:v>0.14737315597161516</c:v>
                </c:pt>
                <c:pt idx="26">
                  <c:v>0.13686414975388969</c:v>
                </c:pt>
                <c:pt idx="27">
                  <c:v>0.12710452839500161</c:v>
                </c:pt>
                <c:pt idx="28">
                  <c:v>0.11804085414308163</c:v>
                </c:pt>
                <c:pt idx="29">
                  <c:v>0.10962349982942238</c:v>
                </c:pt>
                <c:pt idx="30">
                  <c:v>0.10180637714028012</c:v>
                </c:pt>
                <c:pt idx="31">
                  <c:v>9.4546684265294334E-2</c:v>
                </c:pt>
                <c:pt idx="32">
                  <c:v>8.7804671540801529E-2</c:v>
                </c:pt>
                <c:pt idx="33">
                  <c:v>8.1543423804847914E-2</c:v>
                </c:pt>
                <c:pt idx="34">
                  <c:v>7.5728658272210425E-2</c:v>
                </c:pt>
                <c:pt idx="35">
                  <c:v>7.0328536822711535E-2</c:v>
                </c:pt>
                <c:pt idx="36">
                  <c:v>6.5313491675033808E-2</c:v>
                </c:pt>
                <c:pt idx="37">
                  <c:v>6.0656063491528793E-2</c:v>
                </c:pt>
                <c:pt idx="38">
                  <c:v>5.6330751027581887E-2</c:v>
                </c:pt>
                <c:pt idx="39">
                  <c:v>5.2313871502303801E-2</c:v>
                </c:pt>
                <c:pt idx="40">
                  <c:v>4.8583430926023484E-2</c:v>
                </c:pt>
                <c:pt idx="41">
                  <c:v>4.5119003674575144E-2</c:v>
                </c:pt>
                <c:pt idx="42">
                  <c:v>4.190162065100058E-2</c:v>
                </c:pt>
                <c:pt idx="43">
                  <c:v>3.8913665422309222E-2</c:v>
                </c:pt>
                <c:pt idx="44">
                  <c:v>3.6138777762603408E-2</c:v>
                </c:pt>
                <c:pt idx="45">
                  <c:v>3.3561764074429824E-2</c:v>
                </c:pt>
                <c:pt idx="46">
                  <c:v>3.1168514197878725E-2</c:v>
                </c:pt>
                <c:pt idx="47">
                  <c:v>2.89459241519286E-2</c:v>
                </c:pt>
                <c:pt idx="48">
                  <c:v>2.688182438501438E-2</c:v>
                </c:pt>
                <c:pt idx="49">
                  <c:v>2.4964913141963231E-2</c:v>
                </c:pt>
                <c:pt idx="50">
                  <c:v>2.3184694582455721E-2</c:v>
                </c:pt>
                <c:pt idx="51">
                  <c:v>2.153142131218649E-2</c:v>
                </c:pt>
                <c:pt idx="52">
                  <c:v>1.9996041012060376E-2</c:v>
                </c:pt>
                <c:pt idx="53">
                  <c:v>1.8570146873197618E-2</c:v>
                </c:pt>
                <c:pt idx="54">
                  <c:v>1.7245931566360485E-2</c:v>
                </c:pt>
                <c:pt idx="55">
                  <c:v>1.6016144493765969E-2</c:v>
                </c:pt>
                <c:pt idx="56">
                  <c:v>1.4874052089221193E-2</c:v>
                </c:pt>
                <c:pt idx="57">
                  <c:v>1.3813400949209629E-2</c:v>
                </c:pt>
                <c:pt idx="58">
                  <c:v>1.2828383593055987E-2</c:v>
                </c:pt>
                <c:pt idx="59">
                  <c:v>1.1913606664693566E-2</c:v>
                </c:pt>
                <c:pt idx="60">
                  <c:v>1.1064061401925951E-2</c:v>
                </c:pt>
                <c:pt idx="61">
                  <c:v>1.027509621149107E-2</c:v>
                </c:pt>
                <c:pt idx="62">
                  <c:v>9.5423911997650317E-3</c:v>
                </c:pt>
                <c:pt idx="63">
                  <c:v>8.8619345196514904E-3</c:v>
                </c:pt>
                <c:pt idx="64">
                  <c:v>8.2300004041465629E-3</c:v>
                </c:pt>
                <c:pt idx="65">
                  <c:v>7.6431287663042118E-3</c:v>
                </c:pt>
                <c:pt idx="66">
                  <c:v>7.0981062539042144E-3</c:v>
                </c:pt>
                <c:pt idx="67">
                  <c:v>6.591948655089397E-3</c:v>
                </c:pt>
                <c:pt idx="68">
                  <c:v>6.1218845586361505E-3</c:v>
                </c:pt>
                <c:pt idx="69">
                  <c:v>5.6853401793918379E-3</c:v>
                </c:pt>
                <c:pt idx="70">
                  <c:v>5.2799252657923755E-3</c:v>
                </c:pt>
                <c:pt idx="71">
                  <c:v>4.903420012298149E-3</c:v>
                </c:pt>
                <c:pt idx="72">
                  <c:v>4.5537629050887048E-3</c:v>
                </c:pt>
                <c:pt idx="73">
                  <c:v>4.2290394344666783E-3</c:v>
                </c:pt>
                <c:pt idx="74">
                  <c:v>3.9274716121668295E-3</c:v>
                </c:pt>
                <c:pt idx="75">
                  <c:v>3.6474082361735074E-3</c:v>
                </c:pt>
                <c:pt idx="76">
                  <c:v>3.3873158497424762E-3</c:v>
                </c:pt>
                <c:pt idx="77">
                  <c:v>3.1457703451242573E-3</c:v>
                </c:pt>
                <c:pt idx="78">
                  <c:v>2.9214491660160755E-3</c:v>
                </c:pt>
                <c:pt idx="79">
                  <c:v>2.7131240660477648E-3</c:v>
                </c:pt>
                <c:pt idx="80">
                  <c:v>2.5196543836515503E-3</c:v>
                </c:pt>
                <c:pt idx="81">
                  <c:v>2.3399807964928888E-3</c:v>
                </c:pt>
                <c:pt idx="82">
                  <c:v>2.1731195212655471E-3</c:v>
                </c:pt>
                <c:pt idx="83">
                  <c:v>2.0181569270924368E-3</c:v>
                </c:pt>
                <c:pt idx="84">
                  <c:v>1.8742445330384963E-3</c:v>
                </c:pt>
                <c:pt idx="85">
                  <c:v>1.7405943623450433E-3</c:v>
                </c:pt>
                <c:pt idx="86">
                  <c:v>1.6164746279481983E-3</c:v>
                </c:pt>
                <c:pt idx="87">
                  <c:v>1.5012057256579144E-3</c:v>
                </c:pt>
                <c:pt idx="88">
                  <c:v>1.394156513058689E-3</c:v>
                </c:pt>
                <c:pt idx="89">
                  <c:v>1.2947408537574935E-3</c:v>
                </c:pt>
                <c:pt idx="90">
                  <c:v>1.202414408057293E-3</c:v>
                </c:pt>
                <c:pt idx="91">
                  <c:v>1.1166716524838806E-3</c:v>
                </c:pt>
                <c:pt idx="92">
                  <c:v>1.037043111846731E-3</c:v>
                </c:pt>
                <c:pt idx="93">
                  <c:v>9.6309278867834087E-4</c:v>
                </c:pt>
                <c:pt idx="94">
                  <c:v>8.9441577597721843E-4</c:v>
                </c:pt>
                <c:pt idx="95">
                  <c:v>8.306360401833633E-4</c:v>
                </c:pt>
                <c:pt idx="96">
                  <c:v>7.7140436224715225E-4</c:v>
                </c:pt>
                <c:pt idx="97">
                  <c:v>7.1639642551817745E-4</c:v>
                </c:pt>
                <c:pt idx="98">
                  <c:v>6.6531103998448645E-4</c:v>
                </c:pt>
                <c:pt idx="99">
                  <c:v>6.1786849313921885E-4</c:v>
                </c:pt>
                <c:pt idx="100">
                  <c:v>5.7380901844501309E-4</c:v>
                </c:pt>
                <c:pt idx="101">
                  <c:v>5.328913730104066E-4</c:v>
                </c:pt>
                <c:pt idx="102">
                  <c:v>4.9489151669045931E-4</c:v>
                </c:pt>
                <c:pt idx="103">
                  <c:v>4.5960138537915553E-4</c:v>
                </c:pt>
                <c:pt idx="104">
                  <c:v>4.2682775177688007E-4</c:v>
                </c:pt>
                <c:pt idx="105">
                  <c:v>3.9639116739522442E-4</c:v>
                </c:pt>
                <c:pt idx="106">
                  <c:v>3.6812498000618428E-4</c:v>
                </c:pt>
                <c:pt idx="107">
                  <c:v>3.4187442115590007E-4</c:v>
                </c:pt>
                <c:pt idx="108">
                  <c:v>3.1749575874671216E-4</c:v>
                </c:pt>
                <c:pt idx="109">
                  <c:v>2.9485551004759862E-4</c:v>
                </c:pt>
                <c:pt idx="110">
                  <c:v>2.7382971082390826E-4</c:v>
                </c:pt>
                <c:pt idx="111">
                  <c:v>2.5430323658459262E-4</c:v>
                </c:pt>
                <c:pt idx="112">
                  <c:v>2.3616917223049895E-4</c:v>
                </c:pt>
                <c:pt idx="113">
                  <c:v>2.1932822665230025E-4</c:v>
                </c:pt>
                <c:pt idx="114">
                  <c:v>2.0368818907275877E-4</c:v>
                </c:pt>
                <c:pt idx="115">
                  <c:v>1.8916342415658117E-4</c:v>
                </c:pt>
                <c:pt idx="116">
                  <c:v>1.7567440312339785E-4</c:v>
                </c:pt>
                <c:pt idx="117">
                  <c:v>1.6314726829651965E-4</c:v>
                </c:pt>
                <c:pt idx="118">
                  <c:v>1.5151342870321373E-4</c:v>
                </c:pt>
                <c:pt idx="119">
                  <c:v>1.4070918451224561E-4</c:v>
                </c:pt>
                <c:pt idx="120">
                  <c:v>1.3067537825233859E-4</c:v>
                </c:pt>
                <c:pt idx="121">
                  <c:v>1.2135707090183349E-4</c:v>
                </c:pt>
                <c:pt idx="122">
                  <c:v>1.1270324107601406E-4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ser>
          <c:idx val="2"/>
          <c:order val="2"/>
          <c:tx>
            <c:strRef>
              <c:f>Base!$A$48</c:f>
              <c:strCache>
                <c:ptCount val="1"/>
                <c:pt idx="0">
                  <c:v>Grow.Rate.By.P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Base!$AL$48:$EH$48</c:f>
              <c:numCache>
                <c:formatCode>General</c:formatCode>
                <c:ptCount val="101"/>
                <c:pt idx="0">
                  <c:v>0.53280453048476595</c:v>
                </c:pt>
                <c:pt idx="1">
                  <c:v>4.2559614418795903E-2</c:v>
                </c:pt>
                <c:pt idx="2">
                  <c:v>0.49824684155913052</c:v>
                </c:pt>
                <c:pt idx="3">
                  <c:v>0.49808659798856098</c:v>
                </c:pt>
                <c:pt idx="4">
                  <c:v>0.20136975176464919</c:v>
                </c:pt>
                <c:pt idx="5">
                  <c:v>0.20921045701028565</c:v>
                </c:pt>
                <c:pt idx="6">
                  <c:v>0.29022984453057965</c:v>
                </c:pt>
                <c:pt idx="7">
                  <c:v>0.60959961028950349</c:v>
                </c:pt>
                <c:pt idx="8">
                  <c:v>0.32933359833441139</c:v>
                </c:pt>
                <c:pt idx="9">
                  <c:v>0.17608323338126297</c:v>
                </c:pt>
                <c:pt idx="10">
                  <c:v>0.26361504636914362</c:v>
                </c:pt>
                <c:pt idx="11">
                  <c:v>0.12289813632315387</c:v>
                </c:pt>
                <c:pt idx="12">
                  <c:v>0.21426067773663265</c:v>
                </c:pt>
                <c:pt idx="13">
                  <c:v>0.299621494511907</c:v>
                </c:pt>
                <c:pt idx="14">
                  <c:v>0.3337800532365191</c:v>
                </c:pt>
                <c:pt idx="15">
                  <c:v>0.291772057703306</c:v>
                </c:pt>
                <c:pt idx="16">
                  <c:v>0.22428575589298669</c:v>
                </c:pt>
                <c:pt idx="17">
                  <c:v>0.23425790016142684</c:v>
                </c:pt>
                <c:pt idx="18">
                  <c:v>0.22393456815596427</c:v>
                </c:pt>
                <c:pt idx="19">
                  <c:v>0.25316151735181586</c:v>
                </c:pt>
                <c:pt idx="20">
                  <c:v>0.27459910434238893</c:v>
                </c:pt>
                <c:pt idx="21">
                  <c:v>0.21736718574306285</c:v>
                </c:pt>
                <c:pt idx="22">
                  <c:v>0.25894408207705466</c:v>
                </c:pt>
                <c:pt idx="23">
                  <c:v>0.11934927677489898</c:v>
                </c:pt>
                <c:pt idx="24">
                  <c:v>0.1063303546377924</c:v>
                </c:pt>
                <c:pt idx="25">
                  <c:v>0.15544212461669138</c:v>
                </c:pt>
                <c:pt idx="26">
                  <c:v>0.12700979457802442</c:v>
                </c:pt>
                <c:pt idx="27">
                  <c:v>0.12337496160355657</c:v>
                </c:pt>
                <c:pt idx="28">
                  <c:v>0.1631697907065241</c:v>
                </c:pt>
                <c:pt idx="29">
                  <c:v>0.14651346728611234</c:v>
                </c:pt>
                <c:pt idx="30">
                  <c:v>0.12587749805353102</c:v>
                </c:pt>
                <c:pt idx="31">
                  <c:v>7.8955500920477373E-2</c:v>
                </c:pt>
                <c:pt idx="32">
                  <c:v>6.8848711180441211E-2</c:v>
                </c:pt>
                <c:pt idx="33">
                  <c:v>7.1021163712626678E-2</c:v>
                </c:pt>
                <c:pt idx="34">
                  <c:v>7.9708427209116611E-2</c:v>
                </c:pt>
                <c:pt idx="35">
                  <c:v>8.6520467908350079E-2</c:v>
                </c:pt>
                <c:pt idx="36">
                  <c:v>7.2380449016109405E-2</c:v>
                </c:pt>
                <c:pt idx="37">
                  <c:v>5.2700831299195991E-2</c:v>
                </c:pt>
                <c:pt idx="38">
                  <c:v>4.1093364264860086E-2</c:v>
                </c:pt>
                <c:pt idx="39">
                  <c:v>3.1954049620515526E-2</c:v>
                </c:pt>
                <c:pt idx="40">
                  <c:v>4.0652498468759089E-2</c:v>
                </c:pt>
                <c:pt idx="41">
                  <c:v>5.0997884662334833E-2</c:v>
                </c:pt>
                <c:pt idx="42">
                  <c:v>4.2670306522204202E-2</c:v>
                </c:pt>
                <c:pt idx="43">
                  <c:v>3.2747533266390579E-2</c:v>
                </c:pt>
                <c:pt idx="44">
                  <c:v>2.6501512593952604E-2</c:v>
                </c:pt>
                <c:pt idx="45">
                  <c:v>1.8965772619872191E-2</c:v>
                </c:pt>
                <c:pt idx="46">
                  <c:v>1.7199155381416396E-2</c:v>
                </c:pt>
                <c:pt idx="47">
                  <c:v>1.6303424228751265E-2</c:v>
                </c:pt>
                <c:pt idx="48">
                  <c:v>1.9051905470109109E-2</c:v>
                </c:pt>
                <c:pt idx="49">
                  <c:v>2.1619408308765783E-2</c:v>
                </c:pt>
                <c:pt idx="50">
                  <c:v>2.6508655529165943E-2</c:v>
                </c:pt>
                <c:pt idx="51">
                  <c:v>1.4589267164380044E-2</c:v>
                </c:pt>
                <c:pt idx="52">
                  <c:v>1.5677131222027609E-2</c:v>
                </c:pt>
                <c:pt idx="53">
                  <c:v>9.0367307016468602E-3</c:v>
                </c:pt>
                <c:pt idx="54">
                  <c:v>9.393743911992547E-3</c:v>
                </c:pt>
                <c:pt idx="55">
                  <c:v>1.4677579853246961E-2</c:v>
                </c:pt>
                <c:pt idx="56">
                  <c:v>1.6334713723445495E-2</c:v>
                </c:pt>
                <c:pt idx="57">
                  <c:v>1.2137961878745902E-2</c:v>
                </c:pt>
                <c:pt idx="58">
                  <c:v>9.7204083374480901E-3</c:v>
                </c:pt>
                <c:pt idx="59">
                  <c:v>7.9992026463827602E-3</c:v>
                </c:pt>
                <c:pt idx="60">
                  <c:v>6.2427539345060084E-3</c:v>
                </c:pt>
                <c:pt idx="61">
                  <c:v>7.2426337244770574E-3</c:v>
                </c:pt>
                <c:pt idx="62">
                  <c:v>1.0122935649409774E-2</c:v>
                </c:pt>
                <c:pt idx="63">
                  <c:v>9.0588144286564958E-3</c:v>
                </c:pt>
                <c:pt idx="64">
                  <c:v>6.5304158265455095E-3</c:v>
                </c:pt>
                <c:pt idx="65">
                  <c:v>5.4096240649560406E-3</c:v>
                </c:pt>
                <c:pt idx="66">
                  <c:v>4.2161868215772032E-3</c:v>
                </c:pt>
                <c:pt idx="67">
                  <c:v>2.9413913243431932E-3</c:v>
                </c:pt>
                <c:pt idx="68">
                  <c:v>5.1326956621276752E-3</c:v>
                </c:pt>
                <c:pt idx="69">
                  <c:v>6.8920727867768658E-3</c:v>
                </c:pt>
                <c:pt idx="70">
                  <c:v>7.5120616772762373E-3</c:v>
                </c:pt>
                <c:pt idx="71">
                  <c:v>6.8114304370383025E-3</c:v>
                </c:pt>
                <c:pt idx="72">
                  <c:v>4.3052079880301457E-3</c:v>
                </c:pt>
                <c:pt idx="73">
                  <c:v>3.2342402822193804E-3</c:v>
                </c:pt>
                <c:pt idx="74">
                  <c:v>4.0469782775137825E-3</c:v>
                </c:pt>
                <c:pt idx="75">
                  <c:v>3.4418264648568828E-3</c:v>
                </c:pt>
                <c:pt idx="76">
                  <c:v>5.3388134377110007E-3</c:v>
                </c:pt>
                <c:pt idx="77">
                  <c:v>5.0247475182190046E-3</c:v>
                </c:pt>
                <c:pt idx="78">
                  <c:v>4.1291970816156494E-3</c:v>
                </c:pt>
                <c:pt idx="79">
                  <c:v>3.0970949025066813E-3</c:v>
                </c:pt>
                <c:pt idx="80">
                  <c:v>2.3066361408123743E-3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E7D-9EA1-B1217104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Base!$A$51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Base!$B$51:$EG$51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17539</c:v>
                </c:pt>
                <c:pt idx="113">
                  <c:v>16747</c:v>
                </c:pt>
                <c:pt idx="114">
                  <c:v>15998</c:v>
                </c:pt>
                <c:pt idx="115">
                  <c:v>15617</c:v>
                </c:pt>
                <c:pt idx="116">
                  <c:v>15202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Base!$A$53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Base!$AI$53:$ID$53</c:f>
              <c:numCache>
                <c:formatCode>0</c:formatCode>
                <c:ptCount val="204"/>
                <c:pt idx="0">
                  <c:v>41.158690176322416</c:v>
                </c:pt>
                <c:pt idx="1">
                  <c:v>52.846954628192933</c:v>
                </c:pt>
                <c:pt idx="2">
                  <c:v>67.853783565958139</c:v>
                </c:pt>
                <c:pt idx="3">
                  <c:v>87.120955637909603</c:v>
                </c:pt>
                <c:pt idx="4">
                  <c:v>111.85723413708753</c:v>
                </c:pt>
                <c:pt idx="5">
                  <c:v>143.61387051116566</c:v>
                </c:pt>
                <c:pt idx="6">
                  <c:v>184.38134106660522</c:v>
                </c:pt>
                <c:pt idx="7">
                  <c:v>236.71321068185131</c:v>
                </c:pt>
                <c:pt idx="8">
                  <c:v>303.88460293550253</c:v>
                </c:pt>
                <c:pt idx="9">
                  <c:v>390.09473513827317</c:v>
                </c:pt>
                <c:pt idx="10">
                  <c:v>500.72542475660464</c:v>
                </c:pt>
                <c:pt idx="11">
                  <c:v>642.67046451128863</c:v>
                </c:pt>
                <c:pt idx="12">
                  <c:v>824.75435469475792</c:v>
                </c:pt>
                <c:pt idx="13">
                  <c:v>1058.263087101772</c:v>
                </c:pt>
                <c:pt idx="14">
                  <c:v>1357.6144176916634</c:v>
                </c:pt>
                <c:pt idx="15">
                  <c:v>1741.2000929860701</c:v>
                </c:pt>
                <c:pt idx="16">
                  <c:v>2232.4372472901614</c:v>
                </c:pt>
                <c:pt idx="17">
                  <c:v>2861.0695780322549</c:v>
                </c:pt>
                <c:pt idx="18">
                  <c:v>3664.7589909128906</c:v>
                </c:pt>
                <c:pt idx="19">
                  <c:v>4691.001892149221</c:v>
                </c:pt>
                <c:pt idx="20">
                  <c:v>5999.3858675024594</c:v>
                </c:pt>
                <c:pt idx="21">
                  <c:v>7664.1639114166837</c:v>
                </c:pt>
                <c:pt idx="22">
                  <c:v>9777.0526543920296</c:v>
                </c:pt>
                <c:pt idx="23">
                  <c:v>12450.041910178594</c:v>
                </c:pt>
                <c:pt idx="24">
                  <c:v>15817.815718917902</c:v>
                </c:pt>
                <c:pt idx="25">
                  <c:v>20039.111328044521</c:v>
                </c:pt>
                <c:pt idx="26">
                  <c:v>23220.30698086257</c:v>
                </c:pt>
                <c:pt idx="27">
                  <c:v>26852.499222502651</c:v>
                </c:pt>
                <c:pt idx="28">
                  <c:v>30981.682341284773</c:v>
                </c:pt>
                <c:pt idx="29">
                  <c:v>35652.703096675505</c:v>
                </c:pt>
                <c:pt idx="30">
                  <c:v>38373.483394655035</c:v>
                </c:pt>
                <c:pt idx="31">
                  <c:v>41250.053660607773</c:v>
                </c:pt>
                <c:pt idx="32">
                  <c:v>44283.415442296304</c:v>
                </c:pt>
                <c:pt idx="33">
                  <c:v>47473.315646612697</c:v>
                </c:pt>
                <c:pt idx="34">
                  <c:v>50818.109129365432</c:v>
                </c:pt>
                <c:pt idx="35">
                  <c:v>54314.63504493521</c:v>
                </c:pt>
                <c:pt idx="36">
                  <c:v>57958.113078293143</c:v>
                </c:pt>
                <c:pt idx="37">
                  <c:v>61742.065844518853</c:v>
                </c:pt>
                <c:pt idx="38">
                  <c:v>65658.273571999816</c:v>
                </c:pt>
                <c:pt idx="39">
                  <c:v>69696.766629648264</c:v>
                </c:pt>
                <c:pt idx="40">
                  <c:v>73845.860483236364</c:v>
                </c:pt>
                <c:pt idx="41">
                  <c:v>78092.23627045886</c:v>
                </c:pt>
                <c:pt idx="42">
                  <c:v>82421.068406217179</c:v>
                </c:pt>
                <c:pt idx="43">
                  <c:v>86816.198548376036</c:v>
                </c:pt>
                <c:pt idx="44">
                  <c:v>91260.352989727136</c:v>
                </c:pt>
                <c:pt idx="45">
                  <c:v>86523.215190592295</c:v>
                </c:pt>
                <c:pt idx="46">
                  <c:v>82088.640626060631</c:v>
                </c:pt>
                <c:pt idx="47">
                  <c:v>77931.714779390866</c:v>
                </c:pt>
                <c:pt idx="48">
                  <c:v>74030.141060773443</c:v>
                </c:pt>
                <c:pt idx="49">
                  <c:v>70363.904585803713</c:v>
                </c:pt>
                <c:pt idx="50">
                  <c:v>66914.986624366808</c:v>
                </c:pt>
                <c:pt idx="51">
                  <c:v>63667.121014708937</c:v>
                </c:pt>
                <c:pt idx="52">
                  <c:v>60605.585507907206</c:v>
                </c:pt>
                <c:pt idx="53">
                  <c:v>57717.022325823607</c:v>
                </c:pt>
                <c:pt idx="54">
                  <c:v>54989.283261806901</c:v>
                </c:pt>
                <c:pt idx="55">
                  <c:v>52411.29548879197</c:v>
                </c:pt>
                <c:pt idx="56">
                  <c:v>49972.944910242775</c:v>
                </c:pt>
                <c:pt idx="57">
                  <c:v>47664.974430884562</c:v>
                </c:pt>
                <c:pt idx="58">
                  <c:v>45478.89496350992</c:v>
                </c:pt>
                <c:pt idx="59">
                  <c:v>43406.907346316402</c:v>
                </c:pt>
                <c:pt idx="60">
                  <c:v>41441.833638581091</c:v>
                </c:pt>
                <c:pt idx="61">
                  <c:v>39577.056503790918</c:v>
                </c:pt>
                <c:pt idx="62">
                  <c:v>37806.465588692212</c:v>
                </c:pt>
                <c:pt idx="63">
                  <c:v>36124.409972062254</c:v>
                </c:pt>
                <c:pt idx="64">
                  <c:v>34525.655894669893</c:v>
                </c:pt>
                <c:pt idx="65">
                  <c:v>33005.349096939404</c:v>
                </c:pt>
                <c:pt idx="66">
                  <c:v>31558.981187318899</c:v>
                </c:pt>
                <c:pt idx="67">
                  <c:v>30182.359545552979</c:v>
                </c:pt>
                <c:pt idx="68">
                  <c:v>28871.58033361621</c:v>
                </c:pt>
                <c:pt idx="69">
                  <c:v>27623.004245130262</c:v>
                </c:pt>
                <c:pt idx="70">
                  <c:v>26433.234673418578</c:v>
                </c:pt>
                <c:pt idx="71">
                  <c:v>25299.098020385114</c:v>
                </c:pt>
                <c:pt idx="72">
                  <c:v>24217.625904319309</c:v>
                </c:pt>
                <c:pt idx="73">
                  <c:v>23186.039055501995</c:v>
                </c:pt>
                <c:pt idx="74">
                  <c:v>22201.732714922324</c:v>
                </c:pt>
                <c:pt idx="75">
                  <c:v>21262.263374183283</c:v>
                </c:pt>
                <c:pt idx="76">
                  <c:v>20365.336714330035</c:v>
                </c:pt>
                <c:pt idx="77">
                  <c:v>19508.796618346714</c:v>
                </c:pt>
                <c:pt idx="78">
                  <c:v>18690.615146823398</c:v>
                </c:pt>
                <c:pt idx="79">
                  <c:v>17908.883379122988</c:v>
                </c:pt>
                <c:pt idx="80">
                  <c:v>17161.803033554104</c:v>
                </c:pt>
                <c:pt idx="81">
                  <c:v>16447.678789813697</c:v>
                </c:pt>
                <c:pt idx="82">
                  <c:v>15764.911245499121</c:v>
                </c:pt>
                <c:pt idx="83">
                  <c:v>15111.990445971909</c:v>
                </c:pt>
                <c:pt idx="84">
                  <c:v>14487.489933426605</c:v>
                </c:pt>
                <c:pt idx="85">
                  <c:v>13890.061266799799</c:v>
                </c:pt>
                <c:pt idx="86">
                  <c:v>13318.428969250663</c:v>
                </c:pt>
                <c:pt idx="87">
                  <c:v>12771.385864444201</c:v>
                </c:pt>
                <c:pt idx="88">
                  <c:v>12247.788766848458</c:v>
                </c:pt>
                <c:pt idx="89">
                  <c:v>11746.554494783048</c:v>
                </c:pt>
                <c:pt idx="90">
                  <c:v>11266.656178085346</c:v>
                </c:pt>
                <c:pt idx="91">
                  <c:v>10807.119835041569</c:v>
                </c:pt>
                <c:pt idx="92">
                  <c:v>10367.021195705282</c:v>
                </c:pt>
                <c:pt idx="93">
                  <c:v>9945.4827509325132</c:v>
                </c:pt>
                <c:pt idx="94">
                  <c:v>9541.6710084324313</c:v>
                </c:pt>
                <c:pt idx="95">
                  <c:v>9154.7939388935956</c:v>
                </c:pt>
                <c:pt idx="96">
                  <c:v>8784.0985968223213</c:v>
                </c:pt>
                <c:pt idx="97">
                  <c:v>8428.8689021427563</c:v>
                </c:pt>
                <c:pt idx="98">
                  <c:v>8088.4235698767479</c:v>
                </c:pt>
                <c:pt idx="99">
                  <c:v>7762.1141763615187</c:v>
                </c:pt>
                <c:pt idx="100">
                  <c:v>7449.3233514889062</c:v>
                </c:pt>
                <c:pt idx="101">
                  <c:v>7149.4630873741016</c:v>
                </c:pt>
                <c:pt idx="102">
                  <c:v>6861.9731546953553</c:v>
                </c:pt>
                <c:pt idx="103">
                  <c:v>6586.3196186989189</c:v>
                </c:pt>
                <c:pt idx="104">
                  <c:v>6321.993447543995</c:v>
                </c:pt>
                <c:pt idx="105">
                  <c:v>6068.509206278407</c:v>
                </c:pt>
                <c:pt idx="106">
                  <c:v>5825.4038302938307</c:v>
                </c:pt>
                <c:pt idx="107">
                  <c:v>5592.2354726155054</c:v>
                </c:pt>
                <c:pt idx="108">
                  <c:v>5368.5824198410473</c:v>
                </c:pt>
                <c:pt idx="109">
                  <c:v>5154.0420719606254</c:v>
                </c:pt>
                <c:pt idx="110">
                  <c:v>4948.2299816708228</c:v>
                </c:pt>
                <c:pt idx="111">
                  <c:v>4750.7789491406002</c:v>
                </c:pt>
                <c:pt idx="112">
                  <c:v>4561.33816850326</c:v>
                </c:pt>
                <c:pt idx="113">
                  <c:v>4379.5724226361517</c:v>
                </c:pt>
                <c:pt idx="114">
                  <c:v>4205.1613230527519</c:v>
                </c:pt>
                <c:pt idx="115">
                  <c:v>4037.7985919720591</c:v>
                </c:pt>
                <c:pt idx="116">
                  <c:v>3877.1913838500845</c:v>
                </c:pt>
                <c:pt idx="117">
                  <c:v>3723.0596438595576</c:v>
                </c:pt>
                <c:pt idx="118">
                  <c:v>3575.1355009884628</c:v>
                </c:pt>
                <c:pt idx="119">
                  <c:v>3433.1626935972972</c:v>
                </c:pt>
                <c:pt idx="120">
                  <c:v>3296.8960254303015</c:v>
                </c:pt>
                <c:pt idx="121">
                  <c:v>3166.1008502187001</c:v>
                </c:pt>
                <c:pt idx="122">
                  <c:v>3040.5525831452446</c:v>
                </c:pt>
                <c:pt idx="123">
                  <c:v>2920.0362375602167</c:v>
                </c:pt>
                <c:pt idx="124">
                  <c:v>2804.3459854502617</c:v>
                </c:pt>
                <c:pt idx="125">
                  <c:v>2693.2847402640473</c:v>
                </c:pt>
                <c:pt idx="126">
                  <c:v>2586.6637607933189</c:v>
                </c:pt>
                <c:pt idx="127">
                  <c:v>2484.3022748952753</c:v>
                </c:pt>
                <c:pt idx="128">
                  <c:v>2386.0271219228775</c:v>
                </c:pt>
                <c:pt idx="129">
                  <c:v>2291.672412804297</c:v>
                </c:pt>
                <c:pt idx="130">
                  <c:v>2201.0792067817288</c:v>
                </c:pt>
                <c:pt idx="131">
                  <c:v>2114.0952038837013</c:v>
                </c:pt>
                <c:pt idx="132">
                  <c:v>2030.5744522642021</c:v>
                </c:pt>
                <c:pt idx="133">
                  <c:v>1950.3770695968592</c:v>
                </c:pt>
                <c:pt idx="134">
                  <c:v>1873.3689777633213</c:v>
                </c:pt>
                <c:pt idx="135">
                  <c:v>1799.4216501222932</c:v>
                </c:pt>
                <c:pt idx="136">
                  <c:v>1728.4118706896008</c:v>
                </c:pt>
                <c:pt idx="137">
                  <c:v>1660.2215046005169</c:v>
                </c:pt>
                <c:pt idx="138">
                  <c:v>1594.7372792635792</c:v>
                </c:pt>
                <c:pt idx="139">
                  <c:v>1531.8505756505169</c:v>
                </c:pt>
                <c:pt idx="140">
                  <c:v>1471.4572291998488</c:v>
                </c:pt>
                <c:pt idx="141">
                  <c:v>1413.4573398424538</c:v>
                </c:pt>
                <c:pt idx="142">
                  <c:v>1357.7550906860647</c:v>
                </c:pt>
                <c:pt idx="143">
                  <c:v>1304.2585749223852</c:v>
                </c:pt>
                <c:pt idx="144">
                  <c:v>1252.8796305455119</c:v>
                </c:pt>
                <c:pt idx="145">
                  <c:v>1203.5336824936967</c:v>
                </c:pt>
                <c:pt idx="146">
                  <c:v>1156.1395918483047</c:v>
                </c:pt>
                <c:pt idx="147">
                  <c:v>1110.6195117442578</c:v>
                </c:pt>
                <c:pt idx="148">
                  <c:v>1066.8987496653824</c:v>
                </c:pt>
                <c:pt idx="149">
                  <c:v>1024.9056358159837</c:v>
                </c:pt>
                <c:pt idx="150">
                  <c:v>984.57139727677634</c:v>
                </c:pt>
                <c:pt idx="151">
                  <c:v>945.83003766903937</c:v>
                </c:pt>
                <c:pt idx="152">
                  <c:v>908.61822206565773</c:v>
                </c:pt>
                <c:pt idx="153">
                  <c:v>872.87516690157565</c:v>
                </c:pt>
                <c:pt idx="154">
                  <c:v>838.54253464924034</c:v>
                </c:pt>
                <c:pt idx="155">
                  <c:v>805.56433303685969</c:v>
                </c:pt>
                <c:pt idx="156">
                  <c:v>773.886818598834</c:v>
                </c:pt>
                <c:pt idx="157">
                  <c:v>743.45840435856076</c:v>
                </c:pt>
                <c:pt idx="158">
                  <c:v>714.22957145403007</c:v>
                </c:pt>
                <c:pt idx="159">
                  <c:v>686.15278452625012</c:v>
                </c:pt>
                <c:pt idx="160">
                  <c:v>659.18241069960141</c:v>
                </c:pt>
                <c:pt idx="161">
                  <c:v>633.27464199177859</c:v>
                </c:pt>
                <c:pt idx="162">
                  <c:v>608.38742099903993</c:v>
                </c:pt>
                <c:pt idx="163">
                  <c:v>584.48036971009924</c:v>
                </c:pt>
                <c:pt idx="164">
                  <c:v>561.51472130918523</c:v>
                </c:pt>
                <c:pt idx="165">
                  <c:v>539.45325483558986</c:v>
                </c:pt>
                <c:pt idx="166">
                  <c:v>518.26023257344298</c:v>
                </c:pt>
                <c:pt idx="167">
                  <c:v>497.90134005153038</c:v>
                </c:pt>
                <c:pt idx="168">
                  <c:v>478.34362853870999</c:v>
                </c:pt>
                <c:pt idx="169">
                  <c:v>459.55545992592607</c:v>
                </c:pt>
                <c:pt idx="170">
                  <c:v>441.50645389096536</c:v>
                </c:pt>
                <c:pt idx="171">
                  <c:v>424.1674372469796</c:v>
                </c:pt>
                <c:pt idx="172">
                  <c:v>407.51039538042244</c:v>
                </c:pt>
                <c:pt idx="173">
                  <c:v>391.50842568842893</c:v>
                </c:pt>
                <c:pt idx="174">
                  <c:v>376.13569292982697</c:v>
                </c:pt>
                <c:pt idx="175">
                  <c:v>361.36738640791111</c:v>
                </c:pt>
                <c:pt idx="176">
                  <c:v>347.17967890685622</c:v>
                </c:pt>
                <c:pt idx="177">
                  <c:v>333.54968730720071</c:v>
                </c:pt>
                <c:pt idx="178">
                  <c:v>320.45543480920946</c:v>
                </c:pt>
                <c:pt idx="179">
                  <c:v>307.87581469613406</c:v>
                </c:pt>
                <c:pt idx="180">
                  <c:v>295.79055557243794</c:v>
                </c:pt>
                <c:pt idx="181">
                  <c:v>284.18018801495583</c:v>
                </c:pt>
                <c:pt idx="182">
                  <c:v>273.02601257771636</c:v>
                </c:pt>
                <c:pt idx="183">
                  <c:v>262.31006909378027</c:v>
                </c:pt>
                <c:pt idx="184">
                  <c:v>252.01510721994717</c:v>
                </c:pt>
                <c:pt idx="185">
                  <c:v>242.1245581725625</c:v>
                </c:pt>
                <c:pt idx="186">
                  <c:v>232.62250760492168</c:v>
                </c:pt>
                <c:pt idx="187">
                  <c:v>223.49366957892701</c:v>
                </c:pt>
                <c:pt idx="188">
                  <c:v>214.72336158571076</c:v>
                </c:pt>
                <c:pt idx="189">
                  <c:v>206.29748057189738</c:v>
                </c:pt>
                <c:pt idx="190">
                  <c:v>198.20247993004708</c:v>
                </c:pt>
                <c:pt idx="191">
                  <c:v>190.42534741360751</c:v>
                </c:pt>
                <c:pt idx="192">
                  <c:v>182.95358393839766</c:v>
                </c:pt>
                <c:pt idx="193">
                  <c:v>175.77518323427421</c:v>
                </c:pt>
                <c:pt idx="194">
                  <c:v>168.87861231217664</c:v>
                </c:pt>
                <c:pt idx="195">
                  <c:v>162.25279271322685</c:v>
                </c:pt>
                <c:pt idx="196">
                  <c:v>155.88708250796995</c:v>
                </c:pt>
                <c:pt idx="197">
                  <c:v>149.77125901519167</c:v>
                </c:pt>
                <c:pt idx="198">
                  <c:v>143.89550221103474</c:v>
                </c:pt>
                <c:pt idx="199">
                  <c:v>138.25037880036641</c:v>
                </c:pt>
                <c:pt idx="200">
                  <c:v>132.82682692352674</c:v>
                </c:pt>
                <c:pt idx="201">
                  <c:v>127.61614147270846</c:v>
                </c:pt>
                <c:pt idx="202">
                  <c:v>122.60995999329501</c:v>
                </c:pt>
                <c:pt idx="203">
                  <c:v>117.80024914651008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ser>
          <c:idx val="0"/>
          <c:order val="2"/>
          <c:tx>
            <c:strRef>
              <c:f>Base!$A$57</c:f>
              <c:strCache>
                <c:ptCount val="1"/>
                <c:pt idx="0">
                  <c:v>Active.Model.Back.Calculation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Base!$AI$57:$ID$57</c:f>
              <c:numCache>
                <c:formatCode>0</c:formatCode>
                <c:ptCount val="204"/>
                <c:pt idx="1">
                  <c:v>52.846954628192933</c:v>
                </c:pt>
                <c:pt idx="2">
                  <c:v>67.853783565958139</c:v>
                </c:pt>
                <c:pt idx="3">
                  <c:v>87.120955637909603</c:v>
                </c:pt>
                <c:pt idx="4">
                  <c:v>111.85723413708753</c:v>
                </c:pt>
                <c:pt idx="5">
                  <c:v>143.61387051116566</c:v>
                </c:pt>
                <c:pt idx="6">
                  <c:v>184.38134106660522</c:v>
                </c:pt>
                <c:pt idx="7">
                  <c:v>236.71321068185131</c:v>
                </c:pt>
                <c:pt idx="8">
                  <c:v>303.88460293550253</c:v>
                </c:pt>
                <c:pt idx="9">
                  <c:v>390.09473513827317</c:v>
                </c:pt>
                <c:pt idx="10">
                  <c:v>500.72542475660464</c:v>
                </c:pt>
                <c:pt idx="11">
                  <c:v>642.67046451128863</c:v>
                </c:pt>
                <c:pt idx="12">
                  <c:v>824.75435469475792</c:v>
                </c:pt>
                <c:pt idx="13">
                  <c:v>1058.263087101772</c:v>
                </c:pt>
                <c:pt idx="14">
                  <c:v>1357.6144176916634</c:v>
                </c:pt>
                <c:pt idx="15">
                  <c:v>1741.2000929860701</c:v>
                </c:pt>
                <c:pt idx="16">
                  <c:v>2232.4372472901614</c:v>
                </c:pt>
                <c:pt idx="17">
                  <c:v>2819.9108878559323</c:v>
                </c:pt>
                <c:pt idx="18">
                  <c:v>3611.9120362846975</c:v>
                </c:pt>
                <c:pt idx="19">
                  <c:v>4623.1481085832629</c:v>
                </c:pt>
                <c:pt idx="20">
                  <c:v>5912.2649118645495</c:v>
                </c:pt>
                <c:pt idx="21">
                  <c:v>7552.3066772795964</c:v>
                </c:pt>
                <c:pt idx="22">
                  <c:v>9633.4387838808634</c:v>
                </c:pt>
                <c:pt idx="23">
                  <c:v>12265.660569111989</c:v>
                </c:pt>
                <c:pt idx="24">
                  <c:v>15581.10250823605</c:v>
                </c:pt>
                <c:pt idx="25">
                  <c:v>19735.22672510902</c:v>
                </c:pt>
                <c:pt idx="26">
                  <c:v>22830.212245724295</c:v>
                </c:pt>
                <c:pt idx="27">
                  <c:v>26351.773797746046</c:v>
                </c:pt>
                <c:pt idx="28">
                  <c:v>30339.011876773486</c:v>
                </c:pt>
                <c:pt idx="29">
                  <c:v>34827.948741980748</c:v>
                </c:pt>
                <c:pt idx="30">
                  <c:v>39848.815007596822</c:v>
                </c:pt>
                <c:pt idx="31">
                  <c:v>45422.679790168098</c:v>
                </c:pt>
                <c:pt idx="32">
                  <c:v>51557.443135967507</c:v>
                </c:pt>
                <c:pt idx="33">
                  <c:v>58243.288112143222</c:v>
                </c:pt>
                <c:pt idx="34">
                  <c:v>62372.475991237661</c:v>
                </c:pt>
                <c:pt idx="35">
                  <c:v>66533.557553292208</c:v>
                </c:pt>
                <c:pt idx="36">
                  <c:v>70662.46568210001</c:v>
                </c:pt>
                <c:pt idx="37">
                  <c:v>74679.378255404285</c:v>
                </c:pt>
                <c:pt idx="38">
                  <c:v>78486.315270666513</c:v>
                </c:pt>
                <c:pt idx="39">
                  <c:v>81964.650328373929</c:v>
                </c:pt>
                <c:pt idx="40">
                  <c:v>84972.747554895992</c:v>
                </c:pt>
                <c:pt idx="41">
                  <c:v>87344.112911778459</c:v>
                </c:pt>
                <c:pt idx="42">
                  <c:v>88886.713202437502</c:v>
                </c:pt>
                <c:pt idx="43">
                  <c:v>88999.184066551315</c:v>
                </c:pt>
                <c:pt idx="44">
                  <c:v>88597.073151229633</c:v>
                </c:pt>
                <c:pt idx="45">
                  <c:v>87626.540792667089</c:v>
                </c:pt>
                <c:pt idx="46">
                  <c:v>86035.649383010139</c:v>
                </c:pt>
                <c:pt idx="47">
                  <c:v>83776.594695519918</c:v>
                </c:pt>
                <c:pt idx="48">
                  <c:v>80808.437626211467</c:v>
                </c:pt>
                <c:pt idx="49">
                  <c:v>77100.285482767213</c:v>
                </c:pt>
                <c:pt idx="50">
                  <c:v>72634.789027426043</c:v>
                </c:pt>
                <c:pt idx="51">
                  <c:v>70487.032454753964</c:v>
                </c:pt>
                <c:pt idx="52">
                  <c:v>68028.704127689096</c:v>
                </c:pt>
                <c:pt idx="53">
                  <c:v>65275.050484304666</c:v>
                </c:pt>
                <c:pt idx="54">
                  <c:v>62245.710275361271</c:v>
                </c:pt>
                <c:pt idx="55">
                  <c:v>58964.489972807743</c:v>
                </c:pt>
                <c:pt idx="56">
                  <c:v>55458.995692177632</c:v>
                </c:pt>
                <c:pt idx="57">
                  <c:v>51760.125041442356</c:v>
                </c:pt>
                <c:pt idx="58">
                  <c:v>47901.431442013461</c:v>
                </c:pt>
                <c:pt idx="59">
                  <c:v>43918.38265431521</c:v>
                </c:pt>
                <c:pt idx="60">
                  <c:v>42308.50262715666</c:v>
                </c:pt>
                <c:pt idx="61">
                  <c:v>40667.990835959237</c:v>
                </c:pt>
                <c:pt idx="62">
                  <c:v>39007.785007059691</c:v>
                </c:pt>
                <c:pt idx="63">
                  <c:v>37338.263545376438</c:v>
                </c:pt>
                <c:pt idx="64">
                  <c:v>35669.14748442499</c:v>
                </c:pt>
                <c:pt idx="65">
                  <c:v>34009.423385847884</c:v>
                </c:pt>
                <c:pt idx="66">
                  <c:v>32367.287002429628</c:v>
                </c:pt>
                <c:pt idx="67">
                  <c:v>30750.106906300411</c:v>
                </c:pt>
                <c:pt idx="68">
                  <c:v>29164.406771501352</c:v>
                </c:pt>
                <c:pt idx="69">
                  <c:v>27615.864598331362</c:v>
                </c:pt>
                <c:pt idx="70">
                  <c:v>26109.326879607484</c:v>
                </c:pt>
                <c:pt idx="71">
                  <c:v>24998.106098031159</c:v>
                </c:pt>
                <c:pt idx="72">
                  <c:v>23913.164937316062</c:v>
                </c:pt>
                <c:pt idx="73">
                  <c:v>22858.025466701423</c:v>
                </c:pt>
                <c:pt idx="74">
                  <c:v>21835.586277644587</c:v>
                </c:pt>
                <c:pt idx="75">
                  <c:v>20848.160719939246</c:v>
                </c:pt>
                <c:pt idx="76">
                  <c:v>19897.520006102393</c:v>
                </c:pt>
                <c:pt idx="77">
                  <c:v>18984.939455597749</c:v>
                </c:pt>
                <c:pt idx="78">
                  <c:v>18111.246360847057</c:v>
                </c:pt>
                <c:pt idx="79">
                  <c:v>17276.868179579149</c:v>
                </c:pt>
                <c:pt idx="80">
                  <c:v>16481.879981265374</c:v>
                </c:pt>
                <c:pt idx="81">
                  <c:v>15726.050290097803</c:v>
                </c:pt>
                <c:pt idx="82">
                  <c:v>15008.884666567465</c:v>
                </c:pt>
                <c:pt idx="83">
                  <c:v>14329.666549765418</c:v>
                </c:pt>
                <c:pt idx="84">
                  <c:v>13687.495040570997</c:v>
                </c:pt>
                <c:pt idx="85">
                  <c:v>13081.319440950319</c:v>
                </c:pt>
                <c:pt idx="86">
                  <c:v>12509.970476955728</c:v>
                </c:pt>
                <c:pt idx="87">
                  <c:v>11972.188223849254</c:v>
                </c:pt>
                <c:pt idx="88">
                  <c:v>11117.376258012751</c:v>
                </c:pt>
                <c:pt idx="89">
                  <c:v>10316.4765476147</c:v>
                </c:pt>
                <c:pt idx="90">
                  <c:v>9567.1247730657342</c:v>
                </c:pt>
                <c:pt idx="91">
                  <c:v>8866.901167569129</c:v>
                </c:pt>
                <c:pt idx="92">
                  <c:v>8213.3619662776764</c:v>
                </c:pt>
                <c:pt idx="93">
                  <c:v>7604.0661314434255</c:v>
                </c:pt>
                <c:pt idx="94">
                  <c:v>7036.5977388203028</c:v>
                </c:pt>
                <c:pt idx="95">
                  <c:v>6508.5844286851352</c:v>
                </c:pt>
                <c:pt idx="96">
                  <c:v>6017.7123282355897</c:v>
                </c:pt>
                <c:pt idx="97">
                  <c:v>5561.7378441603796</c:v>
                </c:pt>
                <c:pt idx="98">
                  <c:v>5138.496707792714</c:v>
                </c:pt>
                <c:pt idx="99">
                  <c:v>4745.9106329474307</c:v>
                </c:pt>
                <c:pt idx="100">
                  <c:v>4381.9919203876052</c:v>
                </c:pt>
                <c:pt idx="101">
                  <c:v>4044.8463145356218</c:v>
                </c:pt>
                <c:pt idx="102">
                  <c:v>3732.6743888742058</c:v>
                </c:pt>
                <c:pt idx="103">
                  <c:v>3443.77170747536</c:v>
                </c:pt>
                <c:pt idx="104">
                  <c:v>3176.5279820013675</c:v>
                </c:pt>
                <c:pt idx="105">
                  <c:v>2929.4254168700427</c:v>
                </c:pt>
                <c:pt idx="106">
                  <c:v>2701.0364104072214</c:v>
                </c:pt>
                <c:pt idx="107">
                  <c:v>2490.0207569321792</c:v>
                </c:pt>
                <c:pt idx="108">
                  <c:v>2295.1224739214231</c:v>
                </c:pt>
                <c:pt idx="109">
                  <c:v>2115.1663596891158</c:v>
                </c:pt>
                <c:pt idx="110">
                  <c:v>1949.0543703488656</c:v>
                </c:pt>
                <c:pt idx="111">
                  <c:v>1795.7618900888483</c:v>
                </c:pt>
                <c:pt idx="112">
                  <c:v>1654.3339558736188</c:v>
                </c:pt>
                <c:pt idx="113">
                  <c:v>1523.8814864468586</c:v>
                </c:pt>
                <c:pt idx="114">
                  <c:v>1403.5775557892048</c:v>
                </c:pt>
                <c:pt idx="115">
                  <c:v>1292.6537428503507</c:v>
                </c:pt>
                <c:pt idx="116">
                  <c:v>1190.3965822616883</c:v>
                </c:pt>
                <c:pt idx="117">
                  <c:v>1096.1441347177606</c:v>
                </c:pt>
                <c:pt idx="118">
                  <c:v>1009.2826906542468</c:v>
                </c:pt>
                <c:pt idx="119">
                  <c:v>929.24361662927549</c:v>
                </c:pt>
                <c:pt idx="120">
                  <c:v>855.50035031771404</c:v>
                </c:pt>
                <c:pt idx="121">
                  <c:v>787.56554716770188</c:v>
                </c:pt>
                <c:pt idx="122">
                  <c:v>724.98837943779654</c:v>
                </c:pt>
                <c:pt idx="123">
                  <c:v>667.35198647264042</c:v>
                </c:pt>
                <c:pt idx="124">
                  <c:v>614.27107359777438</c:v>
                </c:pt>
                <c:pt idx="125">
                  <c:v>565.38965587320854</c:v>
                </c:pt>
                <c:pt idx="126">
                  <c:v>520.37894207774661</c:v>
                </c:pt>
                <c:pt idx="127">
                  <c:v>478.93535366057768</c:v>
                </c:pt>
                <c:pt idx="128">
                  <c:v>440.77867295354372</c:v>
                </c:pt>
                <c:pt idx="129">
                  <c:v>405.65031465140055</c:v>
                </c:pt>
                <c:pt idx="130">
                  <c:v>373.31171440862818</c:v>
                </c:pt>
                <c:pt idx="131">
                  <c:v>343.54282834866899</c:v>
                </c:pt>
                <c:pt idx="132">
                  <c:v>316.14073731045937</c:v>
                </c:pt>
                <c:pt idx="133">
                  <c:v>290.91834975004895</c:v>
                </c:pt>
                <c:pt idx="134">
                  <c:v>267.7031973618723</c:v>
                </c:pt>
                <c:pt idx="135">
                  <c:v>246.33631766799954</c:v>
                </c:pt>
                <c:pt idx="136">
                  <c:v>226.67121803201735</c:v>
                </c:pt>
                <c:pt idx="137">
                  <c:v>208.57291578990407</c:v>
                </c:pt>
                <c:pt idx="138">
                  <c:v>191.91704943033983</c:v>
                </c:pt>
                <c:pt idx="139">
                  <c:v>176.58905601131846</c:v>
                </c:pt>
                <c:pt idx="140">
                  <c:v>162.48341025249101</c:v>
                </c:pt>
                <c:pt idx="141">
                  <c:v>149.50292099596118</c:v>
                </c:pt>
                <c:pt idx="142">
                  <c:v>137.55808097944828</c:v>
                </c:pt>
                <c:pt idx="143">
                  <c:v>126.56646610831376</c:v>
                </c:pt>
                <c:pt idx="144">
                  <c:v>116.45218064961955</c:v>
                </c:pt>
                <c:pt idx="145">
                  <c:v>107.14534500098671</c:v>
                </c:pt>
                <c:pt idx="146">
                  <c:v>98.581622903089738</c:v>
                </c:pt>
                <c:pt idx="147">
                  <c:v>90.70178517504246</c:v>
                </c:pt>
                <c:pt idx="148">
                  <c:v>83.451307249051752</c:v>
                </c:pt>
                <c:pt idx="149">
                  <c:v>76.779997968376847</c:v>
                </c:pt>
                <c:pt idx="150">
                  <c:v>70.641657291242154</c:v>
                </c:pt>
                <c:pt idx="151">
                  <c:v>64.993760707671754</c:v>
                </c:pt>
                <c:pt idx="152">
                  <c:v>59.797168335411698</c:v>
                </c:pt>
                <c:pt idx="153">
                  <c:v>55.015856807702221</c:v>
                </c:pt>
                <c:pt idx="154">
                  <c:v>50.616672202537302</c:v>
                </c:pt>
                <c:pt idx="155">
                  <c:v>46.569102392677451</c:v>
                </c:pt>
                <c:pt idx="156">
                  <c:v>42.845067315967754</c:v>
                </c:pt>
                <c:pt idx="157">
                  <c:v>39.418725775729399</c:v>
                </c:pt>
                <c:pt idx="158">
                  <c:v>36.266297488822602</c:v>
                </c:pt>
                <c:pt idx="159">
                  <c:v>33.365899191587232</c:v>
                </c:pt>
                <c:pt idx="160">
                  <c:v>30.697393707407173</c:v>
                </c:pt>
                <c:pt idx="161">
                  <c:v>28.242250961862737</c:v>
                </c:pt>
                <c:pt idx="162">
                  <c:v>25.983420008647954</c:v>
                </c:pt>
                <c:pt idx="163">
                  <c:v>23.905211202509236</c:v>
                </c:pt>
                <c:pt idx="164">
                  <c:v>21.993187721061986</c:v>
                </c:pt>
                <c:pt idx="165">
                  <c:v>20.234065699449275</c:v>
                </c:pt>
                <c:pt idx="166">
                  <c:v>18.615622299053939</c:v>
                </c:pt>
                <c:pt idx="167">
                  <c:v>17.126611083687749</c:v>
                </c:pt>
                <c:pt idx="168">
                  <c:v>15.756684126041364</c:v>
                </c:pt>
                <c:pt idx="169">
                  <c:v>14.496320312318858</c:v>
                </c:pt>
                <c:pt idx="170">
                  <c:v>13.33675935381325</c:v>
                </c:pt>
                <c:pt idx="171">
                  <c:v>12.269941053324146</c:v>
                </c:pt>
                <c:pt idx="172">
                  <c:v>11.28844941072748</c:v>
                </c:pt>
                <c:pt idx="173">
                  <c:v>10.385461181402206</c:v>
                </c:pt>
                <c:pt idx="174">
                  <c:v>9.5546985371329356</c:v>
                </c:pt>
                <c:pt idx="175">
                  <c:v>8.7903855004406068</c:v>
                </c:pt>
                <c:pt idx="176">
                  <c:v>8.0872078540560324</c:v>
                </c:pt>
                <c:pt idx="177">
                  <c:v>7.4402762493409682</c:v>
                </c:pt>
                <c:pt idx="178">
                  <c:v>6.8450922577467281</c:v>
                </c:pt>
                <c:pt idx="179">
                  <c:v>6.2975171323632821</c:v>
                </c:pt>
                <c:pt idx="180">
                  <c:v>5.7937430628808215</c:v>
                </c:pt>
                <c:pt idx="181">
                  <c:v>5.3302667256211862</c:v>
                </c:pt>
                <c:pt idx="182">
                  <c:v>4.9038649461290333</c:v>
                </c:pt>
                <c:pt idx="183">
                  <c:v>4.511572304967558</c:v>
                </c:pt>
                <c:pt idx="184">
                  <c:v>4.1506605323520489</c:v>
                </c:pt>
                <c:pt idx="185">
                  <c:v>3.8186195494199637</c:v>
                </c:pt>
                <c:pt idx="186">
                  <c:v>3.5131400235404726</c:v>
                </c:pt>
                <c:pt idx="187">
                  <c:v>3.2320973179012071</c:v>
                </c:pt>
                <c:pt idx="188">
                  <c:v>2.973536723817233</c:v>
                </c:pt>
                <c:pt idx="189">
                  <c:v>2.7356598725600634</c:v>
                </c:pt>
                <c:pt idx="190">
                  <c:v>2.5168122345930897</c:v>
                </c:pt>
                <c:pt idx="191">
                  <c:v>2.3154716163408011</c:v>
                </c:pt>
                <c:pt idx="192">
                  <c:v>2.1302375777158886</c:v>
                </c:pt>
                <c:pt idx="193">
                  <c:v>1.9598216954327654</c:v>
                </c:pt>
                <c:pt idx="194">
                  <c:v>1.8030386038008146</c:v>
                </c:pt>
                <c:pt idx="195">
                  <c:v>1.6587977534509264</c:v>
                </c:pt>
                <c:pt idx="196">
                  <c:v>1.5260958273138385</c:v>
                </c:pt>
                <c:pt idx="197">
                  <c:v>1.4040097643737681</c:v>
                </c:pt>
                <c:pt idx="198">
                  <c:v>1.2916903402365278</c:v>
                </c:pt>
                <c:pt idx="199">
                  <c:v>1.1883562615839764</c:v>
                </c:pt>
                <c:pt idx="200">
                  <c:v>1.0932887327799108</c:v>
                </c:pt>
                <c:pt idx="201">
                  <c:v>1.0058264569961466</c:v>
                </c:pt>
                <c:pt idx="202">
                  <c:v>0.92536103684687987</c:v>
                </c:pt>
                <c:pt idx="203">
                  <c:v>0.85133274330291897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0-4A18-B523-013CE67B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Base!$A$65</c:f>
              <c:strCache>
                <c:ptCount val="1"/>
                <c:pt idx="0">
                  <c:v>Rt.Active.Model.Back.Estimation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Base!$B$65:$FD$65</c:f>
              <c:numCache>
                <c:formatCode>General</c:formatCode>
                <c:ptCount val="159"/>
                <c:pt idx="35">
                  <c:v>3.499550606833195</c:v>
                </c:pt>
                <c:pt idx="36">
                  <c:v>3.4994548969702404</c:v>
                </c:pt>
                <c:pt idx="37">
                  <c:v>3.4993370474314265</c:v>
                </c:pt>
                <c:pt idx="38">
                  <c:v>3.4991917046091858</c:v>
                </c:pt>
                <c:pt idx="39">
                  <c:v>3.4990121848967881</c:v>
                </c:pt>
                <c:pt idx="40">
                  <c:v>3.4987901387863154</c:v>
                </c:pt>
                <c:pt idx="41">
                  <c:v>3.4985151295211963</c:v>
                </c:pt>
                <c:pt idx="42">
                  <c:v>3.4980937031323611</c:v>
                </c:pt>
                <c:pt idx="43">
                  <c:v>3.497552784808907</c:v>
                </c:pt>
                <c:pt idx="44">
                  <c:v>3.4968585678415467</c:v>
                </c:pt>
                <c:pt idx="45">
                  <c:v>3.4959677289683313</c:v>
                </c:pt>
                <c:pt idx="46">
                  <c:v>3.4948247805693704</c:v>
                </c:pt>
                <c:pt idx="47">
                  <c:v>3.4933587062851283</c:v>
                </c:pt>
                <c:pt idx="48">
                  <c:v>3.4914786992065339</c:v>
                </c:pt>
                <c:pt idx="49">
                  <c:v>3.4890687847584938</c:v>
                </c:pt>
                <c:pt idx="50">
                  <c:v>3.4323080071240888</c:v>
                </c:pt>
                <c:pt idx="51">
                  <c:v>3.4489248298604047</c:v>
                </c:pt>
                <c:pt idx="52">
                  <c:v>3.4540996576823266</c:v>
                </c:pt>
                <c:pt idx="53">
                  <c:v>3.454408958016927</c:v>
                </c:pt>
                <c:pt idx="54">
                  <c:v>3.4511861125555185</c:v>
                </c:pt>
                <c:pt idx="55">
                  <c:v>3.4446341491665495</c:v>
                </c:pt>
                <c:pt idx="56">
                  <c:v>3.4344933382454941</c:v>
                </c:pt>
                <c:pt idx="57">
                  <c:v>3.4202154013352364</c:v>
                </c:pt>
                <c:pt idx="58">
                  <c:v>3.3984273222018651</c:v>
                </c:pt>
                <c:pt idx="59">
                  <c:v>3.0486626206613403</c:v>
                </c:pt>
                <c:pt idx="60">
                  <c:v>2.8248548663586246</c:v>
                </c:pt>
                <c:pt idx="61">
                  <c:v>2.6628432714229047</c:v>
                </c:pt>
                <c:pt idx="62">
                  <c:v>2.540879756502695</c:v>
                </c:pt>
                <c:pt idx="63">
                  <c:v>2.4478230087568948</c:v>
                </c:pt>
                <c:pt idx="64">
                  <c:v>2.3767562452811086</c:v>
                </c:pt>
                <c:pt idx="65">
                  <c:v>2.3228523960658163</c:v>
                </c:pt>
                <c:pt idx="66">
                  <c:v>2.2824546932561764</c:v>
                </c:pt>
                <c:pt idx="67">
                  <c:v>2.0588011658710808</c:v>
                </c:pt>
                <c:pt idx="68">
                  <c:v>1.9059052589703616</c:v>
                </c:pt>
                <c:pt idx="69">
                  <c:v>1.7867969911850099</c:v>
                </c:pt>
                <c:pt idx="70">
                  <c:v>1.6884367560763782</c:v>
                </c:pt>
                <c:pt idx="71">
                  <c:v>1.6036789255166712</c:v>
                </c:pt>
                <c:pt idx="72">
                  <c:v>1.5275891515628486</c:v>
                </c:pt>
                <c:pt idx="73">
                  <c:v>1.4561550379752919</c:v>
                </c:pt>
                <c:pt idx="74">
                  <c:v>1.3856663725152838</c:v>
                </c:pt>
                <c:pt idx="75">
                  <c:v>1.3037287155232498</c:v>
                </c:pt>
                <c:pt idx="76">
                  <c:v>1.1914343399783487</c:v>
                </c:pt>
                <c:pt idx="77">
                  <c:v>1.0988584835634398</c:v>
                </c:pt>
                <c:pt idx="78">
                  <c:v>1.0146876669853233</c:v>
                </c:pt>
                <c:pt idx="79">
                  <c:v>0.93364062037179074</c:v>
                </c:pt>
                <c:pt idx="80">
                  <c:v>0.85191804233218704</c:v>
                </c:pt>
                <c:pt idx="81">
                  <c:v>0.76611764198292864</c:v>
                </c:pt>
                <c:pt idx="82">
                  <c:v>0.67273683894575664</c:v>
                </c:pt>
                <c:pt idx="83">
                  <c:v>0.56779384462748639</c:v>
                </c:pt>
                <c:pt idx="84">
                  <c:v>0.61086275983097649</c:v>
                </c:pt>
                <c:pt idx="85">
                  <c:v>0.61433121373143662</c:v>
                </c:pt>
                <c:pt idx="86">
                  <c:v>0.59899983068916407</c:v>
                </c:pt>
                <c:pt idx="87">
                  <c:v>0.5704069780923523</c:v>
                </c:pt>
                <c:pt idx="88">
                  <c:v>0.53043224730586735</c:v>
                </c:pt>
                <c:pt idx="89">
                  <c:v>0.47943208456358211</c:v>
                </c:pt>
                <c:pt idx="90">
                  <c:v>0.41685384850257823</c:v>
                </c:pt>
                <c:pt idx="91">
                  <c:v>0.34140908414697518</c:v>
                </c:pt>
                <c:pt idx="92">
                  <c:v>0.2590168629973244</c:v>
                </c:pt>
                <c:pt idx="93">
                  <c:v>0.39002302824014501</c:v>
                </c:pt>
                <c:pt idx="94">
                  <c:v>0.46054514525126145</c:v>
                </c:pt>
                <c:pt idx="95">
                  <c:v>0.50370400438094065</c:v>
                </c:pt>
                <c:pt idx="96">
                  <c:v>0.52933451687557453</c:v>
                </c:pt>
                <c:pt idx="97">
                  <c:v>0.54170405534040345</c:v>
                </c:pt>
                <c:pt idx="98">
                  <c:v>0.54290945178875083</c:v>
                </c:pt>
                <c:pt idx="99">
                  <c:v>0.53395510930440215</c:v>
                </c:pt>
                <c:pt idx="100">
                  <c:v>0.5151826094218348</c:v>
                </c:pt>
                <c:pt idx="101">
                  <c:v>0.49715799245533221</c:v>
                </c:pt>
                <c:pt idx="102">
                  <c:v>0.47988510976171483</c:v>
                </c:pt>
                <c:pt idx="103">
                  <c:v>0.46336400413537998</c:v>
                </c:pt>
                <c:pt idx="104">
                  <c:v>0.4997090507684861</c:v>
                </c:pt>
                <c:pt idx="105">
                  <c:v>0.5185981915404736</c:v>
                </c:pt>
                <c:pt idx="106">
                  <c:v>0.5295265847623406</c:v>
                </c:pt>
                <c:pt idx="107">
                  <c:v>0.53558348776362696</c:v>
                </c:pt>
                <c:pt idx="108">
                  <c:v>0.53826778862765967</c:v>
                </c:pt>
                <c:pt idx="109">
                  <c:v>0.53844336603701171</c:v>
                </c:pt>
                <c:pt idx="110">
                  <c:v>0.53665530675833573</c:v>
                </c:pt>
                <c:pt idx="111">
                  <c:v>0.53326461498707867</c:v>
                </c:pt>
                <c:pt idx="112">
                  <c:v>0.53102780371951541</c:v>
                </c:pt>
                <c:pt idx="113">
                  <c:v>0.52992141929935066</c:v>
                </c:pt>
                <c:pt idx="114">
                  <c:v>0.52991896201196109</c:v>
                </c:pt>
                <c:pt idx="115">
                  <c:v>0.53099092087508004</c:v>
                </c:pt>
                <c:pt idx="116">
                  <c:v>0.53310479411022083</c:v>
                </c:pt>
                <c:pt idx="117">
                  <c:v>0.5362251023964576</c:v>
                </c:pt>
                <c:pt idx="118">
                  <c:v>0.54031340296542263</c:v>
                </c:pt>
                <c:pt idx="119">
                  <c:v>0.54532831320018427</c:v>
                </c:pt>
                <c:pt idx="120">
                  <c:v>0.55122555260170569</c:v>
                </c:pt>
                <c:pt idx="121">
                  <c:v>0.44337879458915846</c:v>
                </c:pt>
                <c:pt idx="122">
                  <c:v>0.37474117336290153</c:v>
                </c:pt>
                <c:pt idx="123">
                  <c:v>0.32532328199362259</c:v>
                </c:pt>
                <c:pt idx="124">
                  <c:v>0.28878823170076773</c:v>
                </c:pt>
                <c:pt idx="125">
                  <c:v>0.26212951694385528</c:v>
                </c:pt>
                <c:pt idx="126">
                  <c:v>0.24364118148018554</c:v>
                </c:pt>
                <c:pt idx="127">
                  <c:v>0.23225241852140957</c:v>
                </c:pt>
                <c:pt idx="128">
                  <c:v>0.22724701831979258</c:v>
                </c:pt>
                <c:pt idx="129">
                  <c:v>0.22260147959876608</c:v>
                </c:pt>
                <c:pt idx="130">
                  <c:v>0.2182927334044413</c:v>
                </c:pt>
                <c:pt idx="131">
                  <c:v>0.21429878276872197</c:v>
                </c:pt>
                <c:pt idx="132">
                  <c:v>0.21059871468342919</c:v>
                </c:pt>
                <c:pt idx="133">
                  <c:v>0.20717270020433859</c:v>
                </c:pt>
                <c:pt idx="134">
                  <c:v>0.20400198454748245</c:v>
                </c:pt>
                <c:pt idx="135">
                  <c:v>0.20106886888561268</c:v>
                </c:pt>
                <c:pt idx="136">
                  <c:v>0.19835668538762968</c:v>
                </c:pt>
                <c:pt idx="137">
                  <c:v>0.19584976687835737</c:v>
                </c:pt>
                <c:pt idx="138">
                  <c:v>0.19353341233705004</c:v>
                </c:pt>
                <c:pt idx="139">
                  <c:v>0.19139384929783396</c:v>
                </c:pt>
                <c:pt idx="140">
                  <c:v>0.18941819407359409</c:v>
                </c:pt>
                <c:pt idx="141">
                  <c:v>0.18759441058865431</c:v>
                </c:pt>
                <c:pt idx="142">
                  <c:v>0.18591126848696921</c:v>
                </c:pt>
                <c:pt idx="143">
                  <c:v>0.18435830107234727</c:v>
                </c:pt>
                <c:pt idx="144">
                  <c:v>0.1829257635403318</c:v>
                </c:pt>
                <c:pt idx="145">
                  <c:v>0.18160459187227906</c:v>
                </c:pt>
                <c:pt idx="146">
                  <c:v>0.18038636269369906</c:v>
                </c:pt>
                <c:pt idx="147">
                  <c:v>0.17926325432337417</c:v>
                </c:pt>
                <c:pt idx="148">
                  <c:v>0.17822800919517851</c:v>
                </c:pt>
                <c:pt idx="149">
                  <c:v>0.17727389777720187</c:v>
                </c:pt>
                <c:pt idx="150">
                  <c:v>0.17639468407662237</c:v>
                </c:pt>
                <c:pt idx="151">
                  <c:v>0.17558459278384728</c:v>
                </c:pt>
                <c:pt idx="152">
                  <c:v>0.17483827808559171</c:v>
                </c:pt>
                <c:pt idx="153">
                  <c:v>0.17415079414071261</c:v>
                </c:pt>
                <c:pt idx="154">
                  <c:v>0.17351756721512382</c:v>
                </c:pt>
                <c:pt idx="155">
                  <c:v>0.1729343694330287</c:v>
                </c:pt>
                <c:pt idx="156">
                  <c:v>0.17239729411263874</c:v>
                </c:pt>
                <c:pt idx="157">
                  <c:v>0.17190273262650216</c:v>
                </c:pt>
                <c:pt idx="158">
                  <c:v>0.17144735273500608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2-4226-8EA2-6CA072E92BE6}"/>
            </c:ext>
          </c:extLst>
        </c:ser>
        <c:ser>
          <c:idx val="1"/>
          <c:order val="1"/>
          <c:tx>
            <c:strRef>
              <c:f>Base!$A$55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Base!$B$55:$FD$55</c:f>
              <c:numCache>
                <c:formatCode>General</c:formatCode>
                <c:ptCount val="159"/>
                <c:pt idx="34">
                  <c:v>5.0546510810816443</c:v>
                </c:pt>
                <c:pt idx="35">
                  <c:v>13.992829841302608</c:v>
                </c:pt>
                <c:pt idx="36">
                  <c:v>11.678406300013561</c:v>
                </c:pt>
                <c:pt idx="37">
                  <c:v>6.9470710774669282</c:v>
                </c:pt>
                <c:pt idx="38">
                  <c:v>1.8269171584511341</c:v>
                </c:pt>
                <c:pt idx="39">
                  <c:v>6.9306372200296273</c:v>
                </c:pt>
                <c:pt idx="40">
                  <c:v>3.6774785755096375</c:v>
                </c:pt>
                <c:pt idx="41">
                  <c:v>3.2716231090912755</c:v>
                </c:pt>
                <c:pt idx="42">
                  <c:v>3.7422291907777612</c:v>
                </c:pt>
                <c:pt idx="43">
                  <c:v>8.6376474777389873</c:v>
                </c:pt>
                <c:pt idx="44">
                  <c:v>3.1094827822039148</c:v>
                </c:pt>
                <c:pt idx="45">
                  <c:v>2.8181017861865811</c:v>
                </c:pt>
                <c:pt idx="46">
                  <c:v>3.6766203021833861</c:v>
                </c:pt>
                <c:pt idx="47">
                  <c:v>2.6388785510511665</c:v>
                </c:pt>
                <c:pt idx="48">
                  <c:v>3.4937456346307947</c:v>
                </c:pt>
                <c:pt idx="49">
                  <c:v>3.2663260311886568</c:v>
                </c:pt>
                <c:pt idx="50">
                  <c:v>4.3676704794410295</c:v>
                </c:pt>
                <c:pt idx="51">
                  <c:v>3.883266693708268</c:v>
                </c:pt>
                <c:pt idx="52">
                  <c:v>3.2705745063534608</c:v>
                </c:pt>
                <c:pt idx="53">
                  <c:v>3.3608758371050604</c:v>
                </c:pt>
                <c:pt idx="54">
                  <c:v>3.2251770379195648</c:v>
                </c:pt>
                <c:pt idx="55">
                  <c:v>3.548018170479565</c:v>
                </c:pt>
                <c:pt idx="56">
                  <c:v>3.737292415163552</c:v>
                </c:pt>
                <c:pt idx="57">
                  <c:v>3.1778231361382017</c:v>
                </c:pt>
                <c:pt idx="58">
                  <c:v>3.56803225137027</c:v>
                </c:pt>
                <c:pt idx="59">
                  <c:v>2.1873496338176555</c:v>
                </c:pt>
                <c:pt idx="60">
                  <c:v>2.0493905945244295</c:v>
                </c:pt>
                <c:pt idx="61">
                  <c:v>2.4999849747309493</c:v>
                </c:pt>
                <c:pt idx="62">
                  <c:v>1.3661089307463312</c:v>
                </c:pt>
                <c:pt idx="63">
                  <c:v>2.2781983137353548</c:v>
                </c:pt>
                <c:pt idx="64">
                  <c:v>2.2390071577040462</c:v>
                </c:pt>
                <c:pt idx="65">
                  <c:v>2.4351481482296498</c:v>
                </c:pt>
                <c:pt idx="66">
                  <c:v>2.0629255119733667</c:v>
                </c:pt>
                <c:pt idx="67">
                  <c:v>1.7695193007917724</c:v>
                </c:pt>
                <c:pt idx="68">
                  <c:v>1.0108135806331335</c:v>
                </c:pt>
                <c:pt idx="69">
                  <c:v>1.4074007990254582</c:v>
                </c:pt>
                <c:pt idx="70">
                  <c:v>1.6034509790487845</c:v>
                </c:pt>
                <c:pt idx="71">
                  <c:v>1.4845550990089529</c:v>
                </c:pt>
                <c:pt idx="72">
                  <c:v>1.6421498357300763</c:v>
                </c:pt>
                <c:pt idx="73">
                  <c:v>1.4401827739992576</c:v>
                </c:pt>
                <c:pt idx="74">
                  <c:v>1.2304446338028985</c:v>
                </c:pt>
                <c:pt idx="75">
                  <c:v>1.4241582099897658</c:v>
                </c:pt>
                <c:pt idx="76">
                  <c:v>0.53667528249782159</c:v>
                </c:pt>
                <c:pt idx="77">
                  <c:v>0.26665758193441813</c:v>
                </c:pt>
                <c:pt idx="78">
                  <c:v>0.77694824012671804</c:v>
                </c:pt>
                <c:pt idx="79">
                  <c:v>1.3574943966790394</c:v>
                </c:pt>
                <c:pt idx="80">
                  <c:v>0.94782051311754034</c:v>
                </c:pt>
                <c:pt idx="81">
                  <c:v>0.89993209382683692</c:v>
                </c:pt>
                <c:pt idx="82">
                  <c:v>0.69252553833774166</c:v>
                </c:pt>
                <c:pt idx="83">
                  <c:v>0.66477489552895497</c:v>
                </c:pt>
                <c:pt idx="84">
                  <c:v>0.63550952434558683</c:v>
                </c:pt>
                <c:pt idx="85">
                  <c:v>0.70379155353308742</c:v>
                </c:pt>
                <c:pt idx="86">
                  <c:v>0.50884075753954228</c:v>
                </c:pt>
                <c:pt idx="87">
                  <c:v>0.97307758523130494</c:v>
                </c:pt>
                <c:pt idx="88">
                  <c:v>0.87163717992373901</c:v>
                </c:pt>
                <c:pt idx="89">
                  <c:v>0.5380815219630749</c:v>
                </c:pt>
                <c:pt idx="90">
                  <c:v>0.48689058831455401</c:v>
                </c:pt>
                <c:pt idx="91">
                  <c:v>0.52509673715411675</c:v>
                </c:pt>
                <c:pt idx="92">
                  <c:v>0.62761949857671528</c:v>
                </c:pt>
                <c:pt idx="93">
                  <c:v>0.58121987942718745</c:v>
                </c:pt>
                <c:pt idx="94">
                  <c:v>0.6149629451531089</c:v>
                </c:pt>
                <c:pt idx="95">
                  <c:v>0.74152101850287233</c:v>
                </c:pt>
                <c:pt idx="96">
                  <c:v>0.5733767747427555</c:v>
                </c:pt>
                <c:pt idx="97">
                  <c:v>0.47950044055348018</c:v>
                </c:pt>
                <c:pt idx="98">
                  <c:v>0.56928576107323503</c:v>
                </c:pt>
                <c:pt idx="99">
                  <c:v>0.47114590498031139</c:v>
                </c:pt>
                <c:pt idx="100">
                  <c:v>0.22743348673021158</c:v>
                </c:pt>
                <c:pt idx="101">
                  <c:v>0.56836040709063829</c:v>
                </c:pt>
                <c:pt idx="102">
                  <c:v>0.66624628769050032</c:v>
                </c:pt>
                <c:pt idx="103">
                  <c:v>0.36345311634535138</c:v>
                </c:pt>
                <c:pt idx="104">
                  <c:v>0.39833529386196476</c:v>
                </c:pt>
                <c:pt idx="105">
                  <c:v>0.28334377909171193</c:v>
                </c:pt>
                <c:pt idx="106">
                  <c:v>0.53531316590360167</c:v>
                </c:pt>
                <c:pt idx="107">
                  <c:v>0.65066766888321781</c:v>
                </c:pt>
                <c:pt idx="108">
                  <c:v>0.5684227388737908</c:v>
                </c:pt>
                <c:pt idx="109">
                  <c:v>0.72017488336971791</c:v>
                </c:pt>
                <c:pt idx="110">
                  <c:v>0.68779345522087187</c:v>
                </c:pt>
                <c:pt idx="111">
                  <c:v>0.43231675458875518</c:v>
                </c:pt>
                <c:pt idx="112">
                  <c:v>0.6119383371893321</c:v>
                </c:pt>
                <c:pt idx="113">
                  <c:v>0.53792164976340406</c:v>
                </c:pt>
                <c:pt idx="114">
                  <c:v>0.54244576674288958</c:v>
                </c:pt>
                <c:pt idx="115">
                  <c:v>0.75896350079078623</c:v>
                </c:pt>
                <c:pt idx="116">
                  <c:v>0.73066933638139886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2-4226-8EA2-6CA072E92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53224"/>
        <c:axId val="674948632"/>
      </c:scatterChart>
      <c:valAx>
        <c:axId val="674953224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48632"/>
        <c:crosses val="autoZero"/>
        <c:crossBetween val="midCat"/>
      </c:valAx>
      <c:valAx>
        <c:axId val="674948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5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714799</xdr:colOff>
      <xdr:row>67</xdr:row>
      <xdr:rowOff>116246</xdr:rowOff>
    </xdr:from>
    <xdr:to>
      <xdr:col>90</xdr:col>
      <xdr:colOff>117231</xdr:colOff>
      <xdr:row>98</xdr:row>
      <xdr:rowOff>14653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203244</xdr:colOff>
      <xdr:row>69</xdr:row>
      <xdr:rowOff>186515</xdr:rowOff>
    </xdr:from>
    <xdr:to>
      <xdr:col>101</xdr:col>
      <xdr:colOff>615994</xdr:colOff>
      <xdr:row>97</xdr:row>
      <xdr:rowOff>11709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286277</xdr:colOff>
      <xdr:row>121</xdr:row>
      <xdr:rowOff>176513</xdr:rowOff>
    </xdr:from>
    <xdr:to>
      <xdr:col>92</xdr:col>
      <xdr:colOff>272429</xdr:colOff>
      <xdr:row>138</xdr:row>
      <xdr:rowOff>20649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190409</xdr:colOff>
      <xdr:row>121</xdr:row>
      <xdr:rowOff>180661</xdr:rowOff>
    </xdr:from>
    <xdr:to>
      <xdr:col>113</xdr:col>
      <xdr:colOff>278731</xdr:colOff>
      <xdr:row>144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121519</xdr:colOff>
      <xdr:row>98</xdr:row>
      <xdr:rowOff>82485</xdr:rowOff>
    </xdr:from>
    <xdr:to>
      <xdr:col>105</xdr:col>
      <xdr:colOff>255886</xdr:colOff>
      <xdr:row>120</xdr:row>
      <xdr:rowOff>141099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161403</xdr:colOff>
      <xdr:row>98</xdr:row>
      <xdr:rowOff>80696</xdr:rowOff>
    </xdr:from>
    <xdr:to>
      <xdr:col>95</xdr:col>
      <xdr:colOff>671303</xdr:colOff>
      <xdr:row>120</xdr:row>
      <xdr:rowOff>175624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274372</xdr:colOff>
      <xdr:row>139</xdr:row>
      <xdr:rowOff>35000</xdr:rowOff>
    </xdr:from>
    <xdr:to>
      <xdr:col>92</xdr:col>
      <xdr:colOff>274371</xdr:colOff>
      <xdr:row>155</xdr:row>
      <xdr:rowOff>114787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72</xdr:col>
      <xdr:colOff>577216</xdr:colOff>
      <xdr:row>98</xdr:row>
      <xdr:rowOff>187369</xdr:rowOff>
    </xdr:from>
    <xdr:to>
      <xdr:col>83</xdr:col>
      <xdr:colOff>736410</xdr:colOff>
      <xdr:row>120</xdr:row>
      <xdr:rowOff>190168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233580</xdr:colOff>
      <xdr:row>121</xdr:row>
      <xdr:rowOff>132756</xdr:rowOff>
    </xdr:from>
    <xdr:to>
      <xdr:col>77</xdr:col>
      <xdr:colOff>187225</xdr:colOff>
      <xdr:row>147</xdr:row>
      <xdr:rowOff>113401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368124</xdr:colOff>
      <xdr:row>121</xdr:row>
      <xdr:rowOff>177713</xdr:rowOff>
    </xdr:from>
    <xdr:to>
      <xdr:col>85</xdr:col>
      <xdr:colOff>134328</xdr:colOff>
      <xdr:row>138</xdr:row>
      <xdr:rowOff>59949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451827</xdr:colOff>
      <xdr:row>139</xdr:row>
      <xdr:rowOff>60925</xdr:rowOff>
    </xdr:from>
    <xdr:to>
      <xdr:col>85</xdr:col>
      <xdr:colOff>174736</xdr:colOff>
      <xdr:row>155</xdr:row>
      <xdr:rowOff>116343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382364</xdr:colOff>
      <xdr:row>122</xdr:row>
      <xdr:rowOff>17195</xdr:rowOff>
    </xdr:from>
    <xdr:to>
      <xdr:col>103</xdr:col>
      <xdr:colOff>48989</xdr:colOff>
      <xdr:row>145</xdr:row>
      <xdr:rowOff>31483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105</xdr:col>
      <xdr:colOff>326879</xdr:colOff>
      <xdr:row>98</xdr:row>
      <xdr:rowOff>66140</xdr:rowOff>
    </xdr:from>
    <xdr:to>
      <xdr:col>115</xdr:col>
      <xdr:colOff>58449</xdr:colOff>
      <xdr:row>120</xdr:row>
      <xdr:rowOff>69605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113</xdr:col>
      <xdr:colOff>439778</xdr:colOff>
      <xdr:row>121</xdr:row>
      <xdr:rowOff>90852</xdr:rowOff>
    </xdr:from>
    <xdr:to>
      <xdr:col>122</xdr:col>
      <xdr:colOff>503278</xdr:colOff>
      <xdr:row>143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3377F-C3CF-448A-A42B-082871C0C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ID92"/>
  <sheetViews>
    <sheetView tabSelected="1" zoomScaleNormal="100" workbookViewId="0">
      <pane xSplit="1" ySplit="2" topLeftCell="DA113" activePane="bottomRight" state="frozen"/>
      <selection pane="topRight" activeCell="B1" sqref="B1"/>
      <selection pane="bottomLeft" activeCell="A3" sqref="A3"/>
      <selection pane="bottomRight" activeCell="DK146" sqref="DK146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  <col min="110" max="110" width="13.140625" bestFit="1" customWidth="1"/>
  </cols>
  <sheetData>
    <row r="1" spans="1:238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5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5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</row>
    <row r="2" spans="1:238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</row>
    <row r="3" spans="1:238" s="24" customFormat="1" x14ac:dyDescent="0.25">
      <c r="A3" s="24" t="s">
        <v>18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1</v>
      </c>
      <c r="H3" s="24">
        <v>4</v>
      </c>
      <c r="I3" s="24">
        <v>4</v>
      </c>
      <c r="J3" s="24">
        <v>4</v>
      </c>
      <c r="K3" s="24">
        <v>5</v>
      </c>
      <c r="L3" s="24">
        <v>8</v>
      </c>
      <c r="M3" s="24">
        <v>10</v>
      </c>
      <c r="N3" s="24">
        <v>12</v>
      </c>
      <c r="O3" s="24">
        <v>12</v>
      </c>
      <c r="P3" s="24">
        <v>12</v>
      </c>
      <c r="Q3" s="24">
        <v>12</v>
      </c>
      <c r="R3" s="24">
        <v>13</v>
      </c>
      <c r="S3" s="24">
        <v>13</v>
      </c>
      <c r="T3" s="24">
        <v>14</v>
      </c>
      <c r="U3" s="24">
        <v>14</v>
      </c>
      <c r="V3" s="24">
        <v>16</v>
      </c>
      <c r="W3" s="24">
        <v>16</v>
      </c>
      <c r="X3" s="24">
        <v>16</v>
      </c>
      <c r="Y3" s="24">
        <v>16</v>
      </c>
      <c r="Z3" s="24">
        <v>16</v>
      </c>
      <c r="AA3" s="24">
        <v>16</v>
      </c>
      <c r="AB3" s="24">
        <v>16</v>
      </c>
      <c r="AC3" s="24">
        <v>16</v>
      </c>
      <c r="AD3" s="24">
        <v>16</v>
      </c>
      <c r="AE3" s="24">
        <v>16</v>
      </c>
      <c r="AF3" s="24">
        <v>16</v>
      </c>
      <c r="AG3" s="24">
        <v>16</v>
      </c>
      <c r="AH3" s="24">
        <v>16</v>
      </c>
      <c r="AI3" s="24">
        <v>16</v>
      </c>
      <c r="AJ3" s="24">
        <v>17</v>
      </c>
      <c r="AK3" s="24">
        <v>27</v>
      </c>
      <c r="AL3" s="24">
        <v>46</v>
      </c>
      <c r="AM3" s="24">
        <v>48</v>
      </c>
      <c r="AN3" s="24">
        <v>79</v>
      </c>
      <c r="AO3" s="24">
        <v>130</v>
      </c>
      <c r="AP3" s="24">
        <v>159</v>
      </c>
      <c r="AQ3" s="24">
        <v>196</v>
      </c>
      <c r="AR3" s="24">
        <v>262</v>
      </c>
      <c r="AS3" s="24">
        <v>482</v>
      </c>
      <c r="AT3" s="24">
        <v>670</v>
      </c>
      <c r="AU3" s="24">
        <v>799</v>
      </c>
      <c r="AV3" s="24">
        <v>1040</v>
      </c>
      <c r="AW3" s="24">
        <v>1176</v>
      </c>
      <c r="AX3" s="24">
        <v>1457</v>
      </c>
      <c r="AY3" s="24">
        <v>1966</v>
      </c>
      <c r="AZ3" s="24">
        <v>2745</v>
      </c>
      <c r="BA3" s="24">
        <v>3675</v>
      </c>
      <c r="BB3" s="24">
        <v>4599</v>
      </c>
      <c r="BC3" s="24">
        <v>5813</v>
      </c>
      <c r="BD3" s="25">
        <v>7272</v>
      </c>
      <c r="BE3" s="24">
        <v>9367</v>
      </c>
      <c r="BF3" s="24">
        <v>12327</v>
      </c>
      <c r="BG3" s="24">
        <v>15320</v>
      </c>
      <c r="BH3" s="24">
        <v>19848</v>
      </c>
      <c r="BI3" s="24">
        <v>22364</v>
      </c>
      <c r="BJ3" s="24">
        <v>24873</v>
      </c>
      <c r="BK3" s="24">
        <v>29056</v>
      </c>
      <c r="BL3" s="24">
        <v>32991</v>
      </c>
      <c r="BM3" s="24">
        <v>37323</v>
      </c>
      <c r="BN3" s="24">
        <v>43938</v>
      </c>
      <c r="BO3" s="25">
        <v>50871</v>
      </c>
      <c r="BP3" s="25">
        <v>57695</v>
      </c>
      <c r="BQ3" s="25">
        <v>62435</v>
      </c>
      <c r="BR3" s="25">
        <v>66885</v>
      </c>
      <c r="BS3" s="25">
        <v>71808</v>
      </c>
      <c r="BT3" s="25">
        <v>77766</v>
      </c>
      <c r="BU3" s="25">
        <v>84794</v>
      </c>
      <c r="BV3" s="25">
        <v>91159</v>
      </c>
      <c r="BW3" s="25">
        <v>96092</v>
      </c>
      <c r="BX3" s="25">
        <v>100123</v>
      </c>
      <c r="BY3" s="25">
        <v>103374</v>
      </c>
      <c r="BZ3" s="25">
        <v>107663</v>
      </c>
      <c r="CA3" s="25">
        <v>113296</v>
      </c>
      <c r="CB3" s="25">
        <v>118235</v>
      </c>
      <c r="CC3" s="25">
        <v>122171</v>
      </c>
      <c r="CD3" s="25">
        <v>125452</v>
      </c>
      <c r="CE3" s="25">
        <v>127854</v>
      </c>
      <c r="CF3" s="25">
        <v>130072</v>
      </c>
      <c r="CG3" s="24">
        <v>132210</v>
      </c>
      <c r="CH3" s="25">
        <v>134753</v>
      </c>
      <c r="CI3" s="25">
        <v>137698</v>
      </c>
      <c r="CJ3" s="25">
        <v>141397</v>
      </c>
      <c r="CK3" s="25">
        <v>143475</v>
      </c>
      <c r="CL3" s="25">
        <v>145742</v>
      </c>
      <c r="CM3" s="25">
        <v>147065</v>
      </c>
      <c r="CN3" s="25">
        <v>148453</v>
      </c>
      <c r="CO3" s="25">
        <v>150648</v>
      </c>
      <c r="CP3" s="25">
        <v>153129</v>
      </c>
      <c r="CQ3" s="25">
        <v>154999</v>
      </c>
      <c r="CR3" s="25">
        <v>156513</v>
      </c>
      <c r="CS3" s="25">
        <v>157770</v>
      </c>
      <c r="CT3" s="25">
        <v>158758</v>
      </c>
      <c r="CU3" s="25">
        <v>159912</v>
      </c>
      <c r="CV3" s="25">
        <v>161539</v>
      </c>
      <c r="CW3" s="25">
        <v>163009</v>
      </c>
      <c r="CX3" s="25">
        <v>164077</v>
      </c>
      <c r="CY3" s="24">
        <v>164967</v>
      </c>
      <c r="CZ3" s="24">
        <v>165664</v>
      </c>
      <c r="DA3" s="24">
        <v>166152</v>
      </c>
      <c r="DB3" s="24">
        <v>167007</v>
      </c>
      <c r="DC3" s="24">
        <v>168162</v>
      </c>
      <c r="DD3" s="24">
        <v>169430</v>
      </c>
      <c r="DE3" s="24">
        <v>170588</v>
      </c>
      <c r="DF3" s="24">
        <v>171324</v>
      </c>
      <c r="DG3" s="24">
        <v>171879</v>
      </c>
      <c r="DH3" s="24">
        <v>172576</v>
      </c>
      <c r="DI3" s="24">
        <v>173171</v>
      </c>
      <c r="DJ3" s="24">
        <v>174098</v>
      </c>
      <c r="DK3" s="24">
        <v>174975</v>
      </c>
      <c r="DL3" s="24">
        <v>175699</v>
      </c>
      <c r="DM3" s="24">
        <v>176244</v>
      </c>
      <c r="DN3" s="24">
        <v>176651</v>
      </c>
    </row>
    <row r="4" spans="1:238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  <c r="DE4">
        <f t="shared" ref="DE4:DF4" si="6">LN(MAX(1,DE3))</f>
        <v>12.04700657158919</v>
      </c>
      <c r="DF4">
        <f t="shared" si="6"/>
        <v>12.051311779577221</v>
      </c>
      <c r="DG4">
        <f t="shared" ref="DG4:DH4" si="7">LN(MAX(1,DG3))</f>
        <v>12.054546019859441</v>
      </c>
      <c r="DH4">
        <f t="shared" si="7"/>
        <v>12.058592998136954</v>
      </c>
      <c r="DI4">
        <f t="shared" ref="DI4:DJ4" si="8">LN(MAX(1,DI3))</f>
        <v>12.06203482460181</v>
      </c>
      <c r="DJ4">
        <f t="shared" si="8"/>
        <v>12.067373638039522</v>
      </c>
      <c r="DK4">
        <f t="shared" ref="DK4:DL4" si="9">LN(MAX(1,DK3))</f>
        <v>12.07239838555774</v>
      </c>
      <c r="DL4">
        <f t="shared" si="9"/>
        <v>12.076527582639356</v>
      </c>
      <c r="DM4">
        <f t="shared" ref="DM4:DN4" si="10">LN(MAX(1,DM3))</f>
        <v>12.079624677541863</v>
      </c>
      <c r="DN4">
        <f t="shared" si="10"/>
        <v>12.081931313682675</v>
      </c>
    </row>
    <row r="5" spans="1:238" x14ac:dyDescent="0.25">
      <c r="A5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11">AJ3-AI3</f>
        <v>1</v>
      </c>
      <c r="AK5" s="3">
        <f t="shared" si="11"/>
        <v>10</v>
      </c>
      <c r="AL5" s="3">
        <f t="shared" si="11"/>
        <v>19</v>
      </c>
      <c r="AM5" s="3">
        <f t="shared" si="11"/>
        <v>2</v>
      </c>
      <c r="AN5" s="3">
        <f t="shared" si="11"/>
        <v>31</v>
      </c>
      <c r="AO5" s="3">
        <f t="shared" si="11"/>
        <v>51</v>
      </c>
      <c r="AP5" s="3">
        <f t="shared" si="11"/>
        <v>29</v>
      </c>
      <c r="AQ5" s="3">
        <f t="shared" si="11"/>
        <v>37</v>
      </c>
      <c r="AR5" s="3">
        <f t="shared" si="11"/>
        <v>66</v>
      </c>
      <c r="AS5" s="3">
        <f t="shared" si="11"/>
        <v>220</v>
      </c>
      <c r="AT5" s="3">
        <f t="shared" si="11"/>
        <v>188</v>
      </c>
      <c r="AU5" s="3">
        <f t="shared" si="11"/>
        <v>129</v>
      </c>
      <c r="AV5" s="3">
        <f t="shared" si="11"/>
        <v>241</v>
      </c>
      <c r="AW5" s="3">
        <f t="shared" si="11"/>
        <v>136</v>
      </c>
      <c r="AX5" s="3">
        <f t="shared" si="11"/>
        <v>281</v>
      </c>
      <c r="AY5" s="3">
        <f t="shared" si="11"/>
        <v>509</v>
      </c>
      <c r="AZ5" s="3">
        <f t="shared" si="11"/>
        <v>779</v>
      </c>
      <c r="BA5" s="3">
        <f t="shared" si="11"/>
        <v>930</v>
      </c>
      <c r="BB5" s="3">
        <f t="shared" si="11"/>
        <v>924</v>
      </c>
      <c r="BC5" s="3">
        <f t="shared" si="11"/>
        <v>1214</v>
      </c>
      <c r="BD5" s="3">
        <f t="shared" si="11"/>
        <v>1459</v>
      </c>
      <c r="BE5" s="3">
        <f t="shared" si="11"/>
        <v>2095</v>
      </c>
      <c r="BF5" s="3">
        <f t="shared" si="11"/>
        <v>2960</v>
      </c>
      <c r="BG5" s="3">
        <f t="shared" si="11"/>
        <v>2993</v>
      </c>
      <c r="BH5" s="3">
        <f t="shared" si="11"/>
        <v>4528</v>
      </c>
      <c r="BI5" s="3">
        <f t="shared" si="11"/>
        <v>2516</v>
      </c>
      <c r="BJ5" s="3">
        <f t="shared" si="11"/>
        <v>2509</v>
      </c>
      <c r="BK5" s="3">
        <f t="shared" si="11"/>
        <v>4183</v>
      </c>
      <c r="BL5" s="3">
        <f t="shared" si="11"/>
        <v>3935</v>
      </c>
      <c r="BM5" s="3">
        <f t="shared" si="11"/>
        <v>4332</v>
      </c>
      <c r="BN5" s="3">
        <f t="shared" si="11"/>
        <v>6615</v>
      </c>
      <c r="BO5" s="3">
        <f t="shared" ref="BO5:BQ5" si="12">BO3-BN3</f>
        <v>6933</v>
      </c>
      <c r="BP5" s="3">
        <f t="shared" si="12"/>
        <v>6824</v>
      </c>
      <c r="BQ5" s="3">
        <f t="shared" si="12"/>
        <v>4740</v>
      </c>
      <c r="BR5" s="3">
        <f>BR3-BQ3</f>
        <v>4450</v>
      </c>
      <c r="BS5" s="3">
        <f>BS3-BR3</f>
        <v>4923</v>
      </c>
      <c r="BT5" s="3">
        <f t="shared" ref="BT5:DA5" si="13">BT3-BS3</f>
        <v>5958</v>
      </c>
      <c r="BU5" s="3">
        <f t="shared" si="13"/>
        <v>7028</v>
      </c>
      <c r="BV5" s="3">
        <f t="shared" si="13"/>
        <v>6365</v>
      </c>
      <c r="BW5" s="3">
        <f t="shared" si="13"/>
        <v>4933</v>
      </c>
      <c r="BX5" s="3">
        <f t="shared" si="13"/>
        <v>4031</v>
      </c>
      <c r="BY5" s="3">
        <f t="shared" si="13"/>
        <v>3251</v>
      </c>
      <c r="BZ5" s="3">
        <f t="shared" si="13"/>
        <v>4289</v>
      </c>
      <c r="CA5" s="3">
        <f t="shared" si="13"/>
        <v>5633</v>
      </c>
      <c r="CB5" s="3">
        <f t="shared" si="13"/>
        <v>4939</v>
      </c>
      <c r="CC5" s="3">
        <f t="shared" si="13"/>
        <v>3936</v>
      </c>
      <c r="CD5" s="3">
        <f t="shared" si="13"/>
        <v>3281</v>
      </c>
      <c r="CE5" s="3">
        <f t="shared" si="13"/>
        <v>2402</v>
      </c>
      <c r="CF5" s="3">
        <f t="shared" si="13"/>
        <v>2218</v>
      </c>
      <c r="CG5" s="3">
        <f t="shared" si="13"/>
        <v>2138</v>
      </c>
      <c r="CH5" s="3">
        <f t="shared" si="13"/>
        <v>2543</v>
      </c>
      <c r="CI5" s="3">
        <f t="shared" si="13"/>
        <v>2945</v>
      </c>
      <c r="CJ5" s="3">
        <f t="shared" si="13"/>
        <v>3699</v>
      </c>
      <c r="CK5" s="3">
        <f t="shared" si="13"/>
        <v>2078</v>
      </c>
      <c r="CL5" s="3">
        <f t="shared" si="13"/>
        <v>2267</v>
      </c>
      <c r="CM5" s="3">
        <f t="shared" si="13"/>
        <v>1323</v>
      </c>
      <c r="CN5" s="3">
        <f t="shared" si="13"/>
        <v>1388</v>
      </c>
      <c r="CO5" s="3">
        <f t="shared" si="13"/>
        <v>2195</v>
      </c>
      <c r="CP5" s="3">
        <f t="shared" si="13"/>
        <v>2481</v>
      </c>
      <c r="CQ5" s="3">
        <f t="shared" si="13"/>
        <v>1870</v>
      </c>
      <c r="CR5" s="3">
        <f t="shared" si="13"/>
        <v>1514</v>
      </c>
      <c r="CS5" s="3">
        <f t="shared" si="13"/>
        <v>1257</v>
      </c>
      <c r="CT5" s="3">
        <f t="shared" si="13"/>
        <v>988</v>
      </c>
      <c r="CU5" s="3">
        <f t="shared" si="13"/>
        <v>1154</v>
      </c>
      <c r="CV5" s="3">
        <f t="shared" si="13"/>
        <v>1627</v>
      </c>
      <c r="CW5" s="3">
        <f t="shared" si="13"/>
        <v>1470</v>
      </c>
      <c r="CX5" s="3">
        <f t="shared" si="13"/>
        <v>1068</v>
      </c>
      <c r="CY5" s="3">
        <f t="shared" si="13"/>
        <v>890</v>
      </c>
      <c r="CZ5" s="3">
        <f t="shared" si="13"/>
        <v>697</v>
      </c>
      <c r="DA5" s="3">
        <f t="shared" si="13"/>
        <v>488</v>
      </c>
      <c r="DB5" s="3">
        <f t="shared" ref="DB5" si="14">DB3-DA3</f>
        <v>855</v>
      </c>
      <c r="DC5" s="3">
        <f t="shared" ref="DC5" si="15">DC3-DB3</f>
        <v>1155</v>
      </c>
      <c r="DD5" s="3">
        <f t="shared" ref="DD5:DN5" si="16">DD3-DC3</f>
        <v>1268</v>
      </c>
      <c r="DE5" s="3">
        <f t="shared" si="16"/>
        <v>1158</v>
      </c>
      <c r="DF5" s="3">
        <f t="shared" si="16"/>
        <v>736</v>
      </c>
      <c r="DG5" s="3">
        <f t="shared" si="16"/>
        <v>555</v>
      </c>
      <c r="DH5" s="3">
        <f t="shared" si="16"/>
        <v>697</v>
      </c>
      <c r="DI5" s="3">
        <f t="shared" si="16"/>
        <v>595</v>
      </c>
      <c r="DJ5" s="3">
        <f t="shared" si="16"/>
        <v>927</v>
      </c>
      <c r="DK5" s="3">
        <f t="shared" si="16"/>
        <v>877</v>
      </c>
      <c r="DL5" s="3">
        <f t="shared" si="16"/>
        <v>724</v>
      </c>
      <c r="DM5" s="3">
        <f t="shared" si="16"/>
        <v>545</v>
      </c>
      <c r="DN5" s="3">
        <f t="shared" si="16"/>
        <v>407</v>
      </c>
    </row>
    <row r="6" spans="1:238" s="4" customFormat="1" x14ac:dyDescent="0.25">
      <c r="A6" s="4" t="s">
        <v>56</v>
      </c>
      <c r="G6" s="4">
        <f t="shared" ref="G6:BR6" si="17">LN(MAX(G5,1))</f>
        <v>0</v>
      </c>
      <c r="H6" s="4">
        <f t="shared" si="17"/>
        <v>0</v>
      </c>
      <c r="I6" s="4">
        <f t="shared" si="17"/>
        <v>0</v>
      </c>
      <c r="J6" s="4">
        <f t="shared" si="17"/>
        <v>0</v>
      </c>
      <c r="K6" s="4">
        <f t="shared" si="17"/>
        <v>0</v>
      </c>
      <c r="L6" s="4">
        <f t="shared" si="17"/>
        <v>0</v>
      </c>
      <c r="M6" s="4">
        <f t="shared" si="17"/>
        <v>0</v>
      </c>
      <c r="N6" s="4">
        <f t="shared" si="17"/>
        <v>0</v>
      </c>
      <c r="O6" s="4">
        <f t="shared" si="17"/>
        <v>0</v>
      </c>
      <c r="P6" s="4">
        <f t="shared" si="17"/>
        <v>0</v>
      </c>
      <c r="Q6" s="4">
        <f t="shared" si="17"/>
        <v>0</v>
      </c>
      <c r="R6" s="4">
        <f t="shared" si="17"/>
        <v>0</v>
      </c>
      <c r="S6" s="4">
        <f t="shared" si="17"/>
        <v>0</v>
      </c>
      <c r="T6" s="4">
        <f t="shared" si="17"/>
        <v>0</v>
      </c>
      <c r="U6" s="4">
        <f t="shared" si="17"/>
        <v>0</v>
      </c>
      <c r="V6" s="4">
        <f t="shared" si="17"/>
        <v>0</v>
      </c>
      <c r="W6" s="4">
        <f t="shared" si="17"/>
        <v>0</v>
      </c>
      <c r="X6" s="4">
        <f t="shared" si="17"/>
        <v>0</v>
      </c>
      <c r="Y6" s="4">
        <f t="shared" si="17"/>
        <v>0</v>
      </c>
      <c r="Z6" s="4">
        <f t="shared" si="17"/>
        <v>0</v>
      </c>
      <c r="AA6" s="4">
        <f t="shared" si="17"/>
        <v>0</v>
      </c>
      <c r="AB6" s="4">
        <f t="shared" si="17"/>
        <v>0</v>
      </c>
      <c r="AC6" s="4">
        <f t="shared" si="17"/>
        <v>0</v>
      </c>
      <c r="AD6" s="4">
        <f t="shared" si="17"/>
        <v>0</v>
      </c>
      <c r="AE6" s="4">
        <f t="shared" si="17"/>
        <v>0</v>
      </c>
      <c r="AF6" s="4">
        <f t="shared" si="17"/>
        <v>0</v>
      </c>
      <c r="AG6" s="4">
        <f t="shared" si="17"/>
        <v>0</v>
      </c>
      <c r="AH6" s="4">
        <f t="shared" si="17"/>
        <v>0</v>
      </c>
      <c r="AI6" s="4">
        <f t="shared" si="17"/>
        <v>0</v>
      </c>
      <c r="AJ6" s="4">
        <f t="shared" si="17"/>
        <v>0</v>
      </c>
      <c r="AK6" s="4">
        <f t="shared" si="17"/>
        <v>2.3025850929940459</v>
      </c>
      <c r="AL6" s="4">
        <f t="shared" si="17"/>
        <v>2.9444389791664403</v>
      </c>
      <c r="AM6" s="4">
        <f t="shared" si="17"/>
        <v>0.69314718055994529</v>
      </c>
      <c r="AN6" s="4">
        <f t="shared" si="17"/>
        <v>3.4339872044851463</v>
      </c>
      <c r="AO6" s="4">
        <f t="shared" si="17"/>
        <v>3.9318256327243257</v>
      </c>
      <c r="AP6" s="4">
        <f t="shared" si="17"/>
        <v>3.3672958299864741</v>
      </c>
      <c r="AQ6" s="4">
        <f t="shared" si="17"/>
        <v>3.6109179126442243</v>
      </c>
      <c r="AR6" s="4">
        <f t="shared" si="17"/>
        <v>4.1896547420264252</v>
      </c>
      <c r="AS6" s="4">
        <f t="shared" si="17"/>
        <v>5.393627546352362</v>
      </c>
      <c r="AT6" s="4">
        <f t="shared" si="17"/>
        <v>5.2364419628299492</v>
      </c>
      <c r="AU6" s="4">
        <f t="shared" si="17"/>
        <v>4.8598124043616719</v>
      </c>
      <c r="AV6" s="4">
        <f t="shared" si="17"/>
        <v>5.4847969334906548</v>
      </c>
      <c r="AW6" s="4">
        <f t="shared" si="17"/>
        <v>4.9126548857360524</v>
      </c>
      <c r="AX6" s="4">
        <f t="shared" si="17"/>
        <v>5.6383546693337454</v>
      </c>
      <c r="AY6" s="4">
        <f t="shared" si="17"/>
        <v>6.2324480165505225</v>
      </c>
      <c r="AZ6" s="4">
        <f t="shared" si="17"/>
        <v>6.6580110458707482</v>
      </c>
      <c r="BA6" s="4">
        <f t="shared" si="17"/>
        <v>6.8351845861473013</v>
      </c>
      <c r="BB6" s="4">
        <f t="shared" si="17"/>
        <v>6.828712071641684</v>
      </c>
      <c r="BC6" s="4">
        <f t="shared" si="17"/>
        <v>7.1016759716194438</v>
      </c>
      <c r="BD6" s="4">
        <f t="shared" si="17"/>
        <v>7.2855065485227852</v>
      </c>
      <c r="BE6" s="4">
        <f t="shared" si="17"/>
        <v>7.6473088323562379</v>
      </c>
      <c r="BF6" s="4">
        <f t="shared" si="17"/>
        <v>7.992944547318106</v>
      </c>
      <c r="BG6" s="4">
        <f t="shared" si="17"/>
        <v>8.0040315078526998</v>
      </c>
      <c r="BH6" s="4">
        <f t="shared" si="17"/>
        <v>8.4180356198830193</v>
      </c>
      <c r="BI6" s="4">
        <f t="shared" si="17"/>
        <v>7.8304256178203309</v>
      </c>
      <c r="BJ6" s="4">
        <f t="shared" si="17"/>
        <v>7.8276395463664219</v>
      </c>
      <c r="BK6" s="4">
        <f t="shared" si="17"/>
        <v>8.338783971442199</v>
      </c>
      <c r="BL6" s="4">
        <f t="shared" si="17"/>
        <v>8.2776661608515028</v>
      </c>
      <c r="BM6" s="4">
        <f t="shared" si="17"/>
        <v>8.3737846081208804</v>
      </c>
      <c r="BN6" s="4">
        <f t="shared" si="17"/>
        <v>8.7970950765490556</v>
      </c>
      <c r="BO6" s="4">
        <f t="shared" si="17"/>
        <v>8.84404789894249</v>
      </c>
      <c r="BP6" s="4">
        <f t="shared" si="17"/>
        <v>8.8282010891715146</v>
      </c>
      <c r="BQ6" s="4">
        <f t="shared" si="17"/>
        <v>8.4637924146891219</v>
      </c>
      <c r="BR6" s="4">
        <f t="shared" si="17"/>
        <v>8.400659375160286</v>
      </c>
      <c r="BS6" s="4">
        <f t="shared" ref="BS6" si="18">LN(MAX(BS5,1))</f>
        <v>8.5016733797582003</v>
      </c>
      <c r="BT6" s="4">
        <f>LN(MAX(BT5,1))</f>
        <v>8.6924901332732283</v>
      </c>
      <c r="BU6" s="4">
        <f t="shared" ref="BU6:CX6" si="19">LN(MAX(BU5,1))</f>
        <v>8.8576574493069877</v>
      </c>
      <c r="BV6" s="4">
        <f t="shared" si="19"/>
        <v>8.7585695109915065</v>
      </c>
      <c r="BW6" s="4">
        <f t="shared" si="19"/>
        <v>8.5037026012337389</v>
      </c>
      <c r="BX6" s="4">
        <f t="shared" si="19"/>
        <v>8.3017697631171661</v>
      </c>
      <c r="BY6" s="4">
        <f t="shared" si="19"/>
        <v>8.0867179203039061</v>
      </c>
      <c r="BZ6" s="4">
        <f t="shared" si="19"/>
        <v>8.3638088845168799</v>
      </c>
      <c r="CA6" s="4">
        <f t="shared" si="19"/>
        <v>8.6363974388947131</v>
      </c>
      <c r="CB6" s="4">
        <f t="shared" si="19"/>
        <v>8.5049181605406243</v>
      </c>
      <c r="CC6" s="4">
        <f t="shared" si="19"/>
        <v>8.2779202581721432</v>
      </c>
      <c r="CD6" s="4">
        <f t="shared" si="19"/>
        <v>8.0959035329611009</v>
      </c>
      <c r="CE6" s="4">
        <f t="shared" si="19"/>
        <v>7.7840570026399289</v>
      </c>
      <c r="CF6" s="4">
        <f t="shared" si="19"/>
        <v>7.7043611679103128</v>
      </c>
      <c r="CG6" s="4">
        <f t="shared" si="19"/>
        <v>7.6676260915849905</v>
      </c>
      <c r="CH6" s="4">
        <f t="shared" si="19"/>
        <v>7.8410997654221193</v>
      </c>
      <c r="CI6" s="4">
        <f t="shared" si="19"/>
        <v>7.987864096085687</v>
      </c>
      <c r="CJ6" s="4">
        <f t="shared" si="19"/>
        <v>8.2158177918324533</v>
      </c>
      <c r="CK6" s="4">
        <f t="shared" si="19"/>
        <v>7.6391611716591727</v>
      </c>
      <c r="CL6" s="4">
        <f t="shared" si="19"/>
        <v>7.726212650507529</v>
      </c>
      <c r="CM6" s="4">
        <f t="shared" si="19"/>
        <v>7.187657164114956</v>
      </c>
      <c r="CN6" s="4">
        <f t="shared" si="19"/>
        <v>7.2356191410667501</v>
      </c>
      <c r="CO6" s="4">
        <f t="shared" si="19"/>
        <v>7.693937325509272</v>
      </c>
      <c r="CP6" s="4">
        <f t="shared" si="19"/>
        <v>7.8164169836918012</v>
      </c>
      <c r="CQ6" s="4">
        <f t="shared" si="19"/>
        <v>7.5336937098486327</v>
      </c>
      <c r="CR6" s="4">
        <f t="shared" si="19"/>
        <v>7.3225104339973939</v>
      </c>
      <c r="CS6" s="4">
        <f t="shared" si="19"/>
        <v>7.1364832085902474</v>
      </c>
      <c r="CT6" s="4">
        <f t="shared" si="19"/>
        <v>6.8956826977478682</v>
      </c>
      <c r="CU6" s="4">
        <f t="shared" si="19"/>
        <v>7.0509894470680452</v>
      </c>
      <c r="CV6" s="4">
        <f t="shared" si="19"/>
        <v>7.3944931072190379</v>
      </c>
      <c r="CW6" s="4">
        <f t="shared" si="19"/>
        <v>7.2930176797727819</v>
      </c>
      <c r="CX6" s="4">
        <f t="shared" si="19"/>
        <v>6.9735430195201404</v>
      </c>
      <c r="CY6" s="4">
        <f t="shared" ref="CY6:CZ6" si="20">LN(MAX(CY5,1))</f>
        <v>6.7912214627261855</v>
      </c>
      <c r="CZ6" s="4">
        <f t="shared" si="20"/>
        <v>6.5467854107605241</v>
      </c>
      <c r="DA6" s="4">
        <f t="shared" ref="DA6" si="21">LN(MAX(DA5,1))</f>
        <v>6.1903154058531475</v>
      </c>
      <c r="DB6" s="4">
        <f t="shared" ref="DB6:DD6" si="22">LN(MAX(DB5,1))</f>
        <v>6.7511014689367599</v>
      </c>
      <c r="DC6" s="4">
        <f t="shared" si="22"/>
        <v>7.0518556229558937</v>
      </c>
      <c r="DD6" s="4">
        <f t="shared" si="22"/>
        <v>7.1451961349971711</v>
      </c>
      <c r="DE6" s="4">
        <f t="shared" ref="DE6:DF6" si="23">LN(MAX(DE5,1))</f>
        <v>7.0544496581329401</v>
      </c>
      <c r="DF6" s="4">
        <f t="shared" si="23"/>
        <v>6.6012301187288767</v>
      </c>
      <c r="DG6" s="4">
        <f t="shared" ref="DG6:DH6" si="24">LN(MAX(DG5,1))</f>
        <v>6.3189681137464344</v>
      </c>
      <c r="DH6" s="4">
        <f t="shared" si="24"/>
        <v>6.5467854107605241</v>
      </c>
      <c r="DI6" s="4">
        <f t="shared" ref="DI6:DJ6" si="25">LN(MAX(DI5,1))</f>
        <v>6.3885614055456301</v>
      </c>
      <c r="DJ6" s="4">
        <f t="shared" si="25"/>
        <v>6.831953565565855</v>
      </c>
      <c r="DK6" s="4">
        <f t="shared" ref="DK6:DL6" si="26">LN(MAX(DK5,1))</f>
        <v>6.776506992372183</v>
      </c>
      <c r="DL6" s="4">
        <f t="shared" si="26"/>
        <v>6.584791392385716</v>
      </c>
      <c r="DM6" s="4">
        <f t="shared" ref="DM6:DN6" si="27">LN(MAX(DM5,1))</f>
        <v>6.300785794663244</v>
      </c>
      <c r="DN6" s="4">
        <f t="shared" si="27"/>
        <v>6.0088131854425946</v>
      </c>
    </row>
    <row r="7" spans="1:238" s="7" customFormat="1" x14ac:dyDescent="0.25">
      <c r="A7" s="7" t="s">
        <v>6</v>
      </c>
      <c r="AI7" s="7">
        <f t="shared" ref="AI7:BN7" si="28">AI3/$DA$69*$DA$82</f>
        <v>3.8873929008567928E-5</v>
      </c>
      <c r="AJ7" s="7">
        <f t="shared" si="28"/>
        <v>4.1303549571603423E-5</v>
      </c>
      <c r="AK7" s="7">
        <f t="shared" si="28"/>
        <v>6.5599755201958389E-5</v>
      </c>
      <c r="AL7" s="7">
        <f t="shared" si="28"/>
        <v>1.1176254589963281E-4</v>
      </c>
      <c r="AM7" s="7">
        <f t="shared" si="28"/>
        <v>1.166217870257038E-4</v>
      </c>
      <c r="AN7" s="7">
        <f t="shared" si="28"/>
        <v>1.9194002447980415E-4</v>
      </c>
      <c r="AO7" s="7">
        <f t="shared" si="28"/>
        <v>3.1585067319461443E-4</v>
      </c>
      <c r="AP7" s="7">
        <f t="shared" si="28"/>
        <v>3.8630966952264381E-4</v>
      </c>
      <c r="AQ7" s="7">
        <f t="shared" si="28"/>
        <v>4.7620563035495714E-4</v>
      </c>
      <c r="AR7" s="7">
        <f t="shared" si="28"/>
        <v>6.3656058751529986E-4</v>
      </c>
      <c r="AS7" s="7">
        <f t="shared" si="28"/>
        <v>1.1710771113831089E-3</v>
      </c>
      <c r="AT7" s="7">
        <f t="shared" si="28"/>
        <v>1.6278457772337823E-3</v>
      </c>
      <c r="AU7" s="7">
        <f t="shared" si="28"/>
        <v>1.9412668298653612E-3</v>
      </c>
      <c r="AV7" s="7">
        <f t="shared" si="28"/>
        <v>2.5268053855569154E-3</v>
      </c>
      <c r="AW7" s="7">
        <f t="shared" si="28"/>
        <v>2.8572337821297432E-3</v>
      </c>
      <c r="AX7" s="7">
        <f t="shared" si="28"/>
        <v>3.5399571603427172E-3</v>
      </c>
      <c r="AY7" s="7">
        <f t="shared" si="28"/>
        <v>4.7766340269277847E-3</v>
      </c>
      <c r="AZ7" s="7">
        <f t="shared" si="28"/>
        <v>6.6693084455324361E-3</v>
      </c>
      <c r="BA7" s="7">
        <f t="shared" si="28"/>
        <v>8.9288555691554462E-3</v>
      </c>
      <c r="BB7" s="7">
        <f t="shared" si="28"/>
        <v>1.1173824969400245E-2</v>
      </c>
      <c r="BC7" s="7">
        <f t="shared" si="28"/>
        <v>1.4123384332925336E-2</v>
      </c>
      <c r="BD7" s="7">
        <f t="shared" si="28"/>
        <v>1.7668200734394127E-2</v>
      </c>
      <c r="BE7" s="7">
        <f t="shared" si="28"/>
        <v>2.2758255813953489E-2</v>
      </c>
      <c r="BF7" s="7">
        <f t="shared" si="28"/>
        <v>2.9949932680538555E-2</v>
      </c>
      <c r="BG7" s="7">
        <f t="shared" si="28"/>
        <v>3.7221787025703799E-2</v>
      </c>
      <c r="BH7" s="7">
        <f t="shared" si="28"/>
        <v>4.8223108935128517E-2</v>
      </c>
      <c r="BI7" s="7">
        <f t="shared" si="28"/>
        <v>5.4336034271725828E-2</v>
      </c>
      <c r="BJ7" s="7">
        <f t="shared" si="28"/>
        <v>6.0431952264381882E-2</v>
      </c>
      <c r="BK7" s="7">
        <f t="shared" si="28"/>
        <v>7.0595055079559363E-2</v>
      </c>
      <c r="BL7" s="7">
        <f t="shared" si="28"/>
        <v>8.0155611995104042E-2</v>
      </c>
      <c r="BM7" s="7">
        <f t="shared" si="28"/>
        <v>9.0680728274173811E-2</v>
      </c>
      <c r="BN7" s="7">
        <f t="shared" si="28"/>
        <v>0.10675266829865361</v>
      </c>
      <c r="BO7" s="7">
        <f t="shared" ref="BO7:CT7" si="29">BO3/$DA$69*$DA$82</f>
        <v>0.1235972276621787</v>
      </c>
      <c r="BP7" s="7">
        <f t="shared" si="29"/>
        <v>0.14017695838433294</v>
      </c>
      <c r="BQ7" s="7">
        <f t="shared" si="29"/>
        <v>0.15169335985312118</v>
      </c>
      <c r="BR7" s="7">
        <f t="shared" si="29"/>
        <v>0.16250517135862913</v>
      </c>
      <c r="BS7" s="7">
        <f t="shared" si="29"/>
        <v>0.17446619339045288</v>
      </c>
      <c r="BT7" s="7">
        <f t="shared" si="29"/>
        <v>0.18894187270501836</v>
      </c>
      <c r="BU7" s="7">
        <f t="shared" si="29"/>
        <v>0.20601724602203181</v>
      </c>
      <c r="BV7" s="7">
        <f t="shared" si="29"/>
        <v>0.22148178090575277</v>
      </c>
      <c r="BW7" s="7">
        <f t="shared" si="29"/>
        <v>0.23346709914320685</v>
      </c>
      <c r="BX7" s="7">
        <f t="shared" si="29"/>
        <v>0.24326089963280292</v>
      </c>
      <c r="BY7" s="7">
        <f t="shared" si="29"/>
        <v>0.25115959608323135</v>
      </c>
      <c r="BZ7" s="7">
        <f t="shared" si="29"/>
        <v>0.2615802386780906</v>
      </c>
      <c r="CA7" s="7">
        <f t="shared" si="29"/>
        <v>0.27526629130966951</v>
      </c>
      <c r="CB7" s="7">
        <f t="shared" si="29"/>
        <v>0.28726618727050185</v>
      </c>
      <c r="CC7" s="7">
        <f t="shared" si="29"/>
        <v>0.29682917380660956</v>
      </c>
      <c r="CD7" s="7">
        <f t="shared" si="29"/>
        <v>0.30480075887392899</v>
      </c>
      <c r="CE7" s="7">
        <f t="shared" si="29"/>
        <v>0.31063670746634026</v>
      </c>
      <c r="CF7" s="7">
        <f t="shared" si="29"/>
        <v>0.31602560587515299</v>
      </c>
      <c r="CG7" s="7">
        <f t="shared" si="29"/>
        <v>0.32122013463892285</v>
      </c>
      <c r="CH7" s="7">
        <f t="shared" si="29"/>
        <v>0.32739865973072219</v>
      </c>
      <c r="CI7" s="7">
        <f t="shared" si="29"/>
        <v>0.33455389228886168</v>
      </c>
      <c r="CJ7" s="7">
        <f t="shared" si="29"/>
        <v>0.34354105875153002</v>
      </c>
      <c r="CK7" s="7">
        <f t="shared" si="29"/>
        <v>0.34858981028151775</v>
      </c>
      <c r="CL7" s="7">
        <f t="shared" si="29"/>
        <v>0.35409776009791921</v>
      </c>
      <c r="CM7" s="7">
        <f t="shared" si="29"/>
        <v>0.3573121481028152</v>
      </c>
      <c r="CN7" s="7">
        <f t="shared" si="29"/>
        <v>0.36068446144430849</v>
      </c>
      <c r="CO7" s="7">
        <f t="shared" si="29"/>
        <v>0.36601747858017136</v>
      </c>
      <c r="CP7" s="7">
        <f t="shared" si="29"/>
        <v>0.37204536719706238</v>
      </c>
      <c r="CQ7" s="7">
        <f t="shared" si="29"/>
        <v>0.37658875764993877</v>
      </c>
      <c r="CR7" s="7">
        <f t="shared" si="29"/>
        <v>0.38026720318237456</v>
      </c>
      <c r="CS7" s="7">
        <f t="shared" si="29"/>
        <v>0.38332123623011016</v>
      </c>
      <c r="CT7" s="7">
        <f t="shared" si="29"/>
        <v>0.38572170134638922</v>
      </c>
      <c r="CU7" s="7">
        <f t="shared" ref="CU7:DM7" si="30">CU3/$DA$69*$DA$82</f>
        <v>0.38852548347613225</v>
      </c>
      <c r="CV7" s="7">
        <f t="shared" si="30"/>
        <v>0.39247847613219089</v>
      </c>
      <c r="CW7" s="7">
        <f t="shared" si="30"/>
        <v>0.3960500183598531</v>
      </c>
      <c r="CX7" s="7">
        <f t="shared" si="30"/>
        <v>0.39864485312117504</v>
      </c>
      <c r="CY7" s="7">
        <f t="shared" si="30"/>
        <v>0.40080721542227665</v>
      </c>
      <c r="CZ7" s="7">
        <f t="shared" si="30"/>
        <v>0.40250066095471232</v>
      </c>
      <c r="DA7" s="7">
        <f t="shared" si="30"/>
        <v>0.40368631578947362</v>
      </c>
      <c r="DB7" s="7">
        <f t="shared" si="30"/>
        <v>0.40576364137086907</v>
      </c>
      <c r="DC7" s="7">
        <f t="shared" si="30"/>
        <v>0.40856985312117505</v>
      </c>
      <c r="DD7" s="7">
        <f t="shared" si="30"/>
        <v>0.41165061199510405</v>
      </c>
      <c r="DE7" s="7">
        <f t="shared" si="30"/>
        <v>0.41446411260709914</v>
      </c>
      <c r="DF7" s="7">
        <f t="shared" si="30"/>
        <v>0.41625231334149321</v>
      </c>
      <c r="DG7" s="7">
        <f t="shared" si="30"/>
        <v>0.41760075275397801</v>
      </c>
      <c r="DH7" s="7">
        <f t="shared" si="30"/>
        <v>0.41929419828641368</v>
      </c>
      <c r="DI7" s="7">
        <f t="shared" si="30"/>
        <v>0.42073982252141984</v>
      </c>
      <c r="DJ7" s="7">
        <f t="shared" si="30"/>
        <v>0.42299208078335376</v>
      </c>
      <c r="DK7" s="7">
        <f t="shared" si="30"/>
        <v>0.4251228580171359</v>
      </c>
      <c r="DL7" s="7">
        <f t="shared" si="30"/>
        <v>0.42688190330477355</v>
      </c>
      <c r="DM7" s="7">
        <f t="shared" si="30"/>
        <v>0.42820604651162791</v>
      </c>
      <c r="DN7" s="7">
        <f t="shared" ref="DN7" si="31">DN3/$DA$69*$DA$82</f>
        <v>0.42919490208078337</v>
      </c>
    </row>
    <row r="8" spans="1:238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238" x14ac:dyDescent="0.25">
      <c r="A9" t="s">
        <v>8</v>
      </c>
      <c r="AI9" s="5">
        <f>DA68</f>
        <v>1E-4</v>
      </c>
      <c r="AJ9">
        <f t="shared" ref="AJ9:BH9" si="32">AI9*EXP(($DA$74*(1-AI9)-1)/$DA$70)</f>
        <v>1.2839804765846141E-4</v>
      </c>
      <c r="AK9">
        <f t="shared" si="32"/>
        <v>1.6485894783161188E-4</v>
      </c>
      <c r="AL9">
        <f t="shared" si="32"/>
        <v>2.1167086528916837E-4</v>
      </c>
      <c r="AM9">
        <f t="shared" si="32"/>
        <v>2.7177063618374388E-4</v>
      </c>
      <c r="AN9">
        <f t="shared" si="32"/>
        <v>3.489272129310451E-4</v>
      </c>
      <c r="AO9">
        <f t="shared" si="32"/>
        <v>4.4797669769548509E-4</v>
      </c>
      <c r="AP9">
        <f t="shared" si="32"/>
        <v>5.7512328421477951E-4</v>
      </c>
      <c r="AQ9">
        <f t="shared" si="32"/>
        <v>7.3832428008197362E-4</v>
      </c>
      <c r="AR9">
        <f t="shared" si="32"/>
        <v>9.4778219002383379E-4</v>
      </c>
      <c r="AS9">
        <f t="shared" si="32"/>
        <v>1.2165727884233294E-3</v>
      </c>
      <c r="AT9">
        <f t="shared" si="32"/>
        <v>1.5614453758322007E-3</v>
      </c>
      <c r="AU9">
        <f t="shared" si="32"/>
        <v>2.0038401396194547E-3</v>
      </c>
      <c r="AV9">
        <f t="shared" si="32"/>
        <v>2.5711777575238895E-3</v>
      </c>
      <c r="AW9">
        <f t="shared" si="32"/>
        <v>3.2984879058971261E-3</v>
      </c>
      <c r="AX9">
        <f t="shared" si="32"/>
        <v>4.2304555502782728E-3</v>
      </c>
      <c r="AY9">
        <f t="shared" si="32"/>
        <v>5.4239754417025341E-3</v>
      </c>
      <c r="AZ9">
        <f t="shared" si="32"/>
        <v>6.9513134790624553E-3</v>
      </c>
      <c r="BA9">
        <f t="shared" si="32"/>
        <v>8.9039738028911727E-3</v>
      </c>
      <c r="BB9">
        <f t="shared" si="32"/>
        <v>1.1397354658404166E-2</v>
      </c>
      <c r="BC9">
        <f t="shared" si="32"/>
        <v>1.4576231269268521E-2</v>
      </c>
      <c r="BD9">
        <f t="shared" si="32"/>
        <v>1.862101023765253E-2</v>
      </c>
      <c r="BE9">
        <f t="shared" si="32"/>
        <v>2.375452817499165E-2</v>
      </c>
      <c r="BF9">
        <f t="shared" si="32"/>
        <v>3.0248877835623633E-2</v>
      </c>
      <c r="BG9">
        <f t="shared" si="32"/>
        <v>3.8431290332989025E-2</v>
      </c>
      <c r="BH9" s="33">
        <f t="shared" si="32"/>
        <v>4.8687436947574506E-2</v>
      </c>
      <c r="BI9" s="33">
        <f t="shared" ref="BI9:BP9" si="33">BH9*EXP(($DA$75*(1-BH9)-1)/$DA$70)</f>
        <v>5.6416535320700373E-2</v>
      </c>
      <c r="BJ9" s="33">
        <f t="shared" si="33"/>
        <v>6.5241384279887099E-2</v>
      </c>
      <c r="BK9" s="33">
        <f t="shared" si="33"/>
        <v>7.527373249381919E-2</v>
      </c>
      <c r="BL9" s="33">
        <f t="shared" si="33"/>
        <v>8.6622540571482096E-2</v>
      </c>
      <c r="BM9" s="33">
        <f t="shared" si="33"/>
        <v>9.9388678112578593E-2</v>
      </c>
      <c r="BN9" s="33">
        <f t="shared" si="33"/>
        <v>0.11365836475226639</v>
      </c>
      <c r="BO9" s="33">
        <f t="shared" si="33"/>
        <v>0.12949547957095819</v>
      </c>
      <c r="BP9" s="33">
        <f t="shared" si="33"/>
        <v>0.14693306589776656</v>
      </c>
      <c r="BQ9" s="32">
        <f t="shared" ref="BQ9:BY9" si="34">BP9*EXP(($DA$76*(1-BP9)-1)/$DA$70)</f>
        <v>0.15849276371481125</v>
      </c>
      <c r="BR9" s="32">
        <f t="shared" si="34"/>
        <v>0.17055527336627552</v>
      </c>
      <c r="BS9" s="32">
        <f t="shared" si="34"/>
        <v>0.18308033431442436</v>
      </c>
      <c r="BT9" s="32">
        <f t="shared" si="34"/>
        <v>0.19601878431330463</v>
      </c>
      <c r="BU9" s="32">
        <f t="shared" si="34"/>
        <v>0.20931297573615074</v>
      </c>
      <c r="BV9" s="32">
        <f t="shared" si="34"/>
        <v>0.22289752805482305</v>
      </c>
      <c r="BW9" s="32">
        <f t="shared" si="34"/>
        <v>0.23670041259262309</v>
      </c>
      <c r="BX9" s="32">
        <f t="shared" si="34"/>
        <v>0.25064434312354011</v>
      </c>
      <c r="BY9" s="32">
        <f t="shared" si="34"/>
        <v>0.26464842312485537</v>
      </c>
      <c r="BZ9" s="30">
        <f t="shared" ref="BZ9:DA9" si="35">BY9*EXP(($DA$77*(1-BY9)-1)/$DA$70)</f>
        <v>0.27265078302217449</v>
      </c>
      <c r="CA9" s="30">
        <f t="shared" si="35"/>
        <v>0.28049865503287463</v>
      </c>
      <c r="CB9" s="30">
        <f t="shared" si="35"/>
        <v>0.28817297787135182</v>
      </c>
      <c r="CC9" s="31">
        <f t="shared" si="35"/>
        <v>0.29565652346655569</v>
      </c>
      <c r="CD9" s="31">
        <f t="shared" si="35"/>
        <v>0.30293401528590425</v>
      </c>
      <c r="CE9" s="31">
        <f t="shared" si="35"/>
        <v>0.30999220647568099</v>
      </c>
      <c r="CF9" s="31">
        <f t="shared" si="35"/>
        <v>0.31681991859579656</v>
      </c>
      <c r="CG9" s="31">
        <f t="shared" si="35"/>
        <v>0.32340804291054587</v>
      </c>
      <c r="CH9" s="31">
        <f t="shared" si="35"/>
        <v>0.32974950719423179</v>
      </c>
      <c r="CI9" s="31">
        <f t="shared" si="35"/>
        <v>0.33583921179156667</v>
      </c>
      <c r="CJ9" s="31">
        <f t="shared" si="35"/>
        <v>0.34167393922427108</v>
      </c>
      <c r="CK9" s="31">
        <f t="shared" si="35"/>
        <v>0.34725224195907223</v>
      </c>
      <c r="CL9" s="31">
        <f t="shared" si="35"/>
        <v>0.35257431306298476</v>
      </c>
      <c r="CM9" s="31">
        <f t="shared" si="35"/>
        <v>0.35764184439383478</v>
      </c>
      <c r="CN9" s="31">
        <f t="shared" si="35"/>
        <v>0.36245787673859997</v>
      </c>
      <c r="CO9" s="31">
        <f t="shared" si="35"/>
        <v>0.36702664595389106</v>
      </c>
      <c r="CP9" s="31">
        <f t="shared" si="35"/>
        <v>0.37135342871704108</v>
      </c>
      <c r="CQ9" s="31">
        <f t="shared" si="35"/>
        <v>0.37544439099635563</v>
      </c>
      <c r="CR9" s="31">
        <f t="shared" si="35"/>
        <v>0.3793064418252603</v>
      </c>
      <c r="CS9" s="31">
        <f t="shared" si="35"/>
        <v>0.38294709444297176</v>
      </c>
      <c r="CT9" s="31">
        <f t="shared" si="35"/>
        <v>0.38637433636444091</v>
      </c>
      <c r="CU9" s="31">
        <f t="shared" si="35"/>
        <v>0.38959650948000901</v>
      </c>
      <c r="CV9" s="31">
        <f t="shared" si="35"/>
        <v>0.39262220087091732</v>
      </c>
      <c r="CW9" s="31">
        <f t="shared" si="35"/>
        <v>0.39546014466657109</v>
      </c>
      <c r="CX9" s="31">
        <f t="shared" si="35"/>
        <v>0.39811913496563311</v>
      </c>
      <c r="CY9" s="31">
        <f t="shared" si="35"/>
        <v>0.40060794959500312</v>
      </c>
      <c r="CZ9" s="31">
        <f t="shared" si="35"/>
        <v>0.40293528428567654</v>
      </c>
      <c r="DA9" s="31">
        <f t="shared" si="35"/>
        <v>0.4051096966979808</v>
      </c>
      <c r="DB9" s="29">
        <f t="shared" ref="DB9:EG9" si="36">DA9*EXP(($DA$78*(1-DA9)-1)/$DA$70)</f>
        <v>0.40798815457179177</v>
      </c>
      <c r="DC9" s="29">
        <f t="shared" si="36"/>
        <v>0.41067423032194728</v>
      </c>
      <c r="DD9" s="29">
        <f t="shared" si="36"/>
        <v>0.4131781730981216</v>
      </c>
      <c r="DE9" s="29">
        <f t="shared" si="36"/>
        <v>0.41551006616470088</v>
      </c>
      <c r="DF9" s="29">
        <f t="shared" si="36"/>
        <v>0.41767976594052436</v>
      </c>
      <c r="DG9" s="29">
        <f t="shared" si="36"/>
        <v>0.41969685247727756</v>
      </c>
      <c r="DH9" s="29">
        <f t="shared" si="36"/>
        <v>0.4215705902856598</v>
      </c>
      <c r="DI9" s="29">
        <f t="shared" si="36"/>
        <v>0.42330989840577604</v>
      </c>
      <c r="DJ9" s="29">
        <f t="shared" si="36"/>
        <v>0.42492332863693094</v>
      </c>
      <c r="DK9" s="29">
        <f t="shared" si="36"/>
        <v>0.42641905088440629</v>
      </c>
      <c r="DL9" s="29">
        <f t="shared" si="36"/>
        <v>0.427804844640161</v>
      </c>
      <c r="DM9" s="29">
        <f t="shared" si="36"/>
        <v>0.42908809568503775</v>
      </c>
      <c r="DN9" s="29">
        <f t="shared" ref="DN9" si="37">DM9*EXP(($DA$78*(1-DM9)-1)/$DA$70)</f>
        <v>0.43027579717732312</v>
      </c>
      <c r="DO9" s="29">
        <f t="shared" si="36"/>
        <v>0.43137455437265082</v>
      </c>
      <c r="DP9" s="29">
        <f t="shared" si="36"/>
        <v>0.43239059230037208</v>
      </c>
      <c r="DQ9" s="29">
        <f t="shared" si="36"/>
        <v>0.43332976579945515</v>
      </c>
      <c r="DR9" s="29">
        <f t="shared" si="36"/>
        <v>0.43419757139117637</v>
      </c>
      <c r="DS9" s="29">
        <f t="shared" si="36"/>
        <v>0.43499916053526216</v>
      </c>
      <c r="DT9" s="29">
        <f t="shared" si="36"/>
        <v>0.43573935388010537</v>
      </c>
      <c r="DU9" s="29">
        <f t="shared" si="36"/>
        <v>0.43642265617588843</v>
      </c>
      <c r="DV9" s="29">
        <f t="shared" si="36"/>
        <v>0.43705327157183027</v>
      </c>
      <c r="DW9" s="29">
        <f t="shared" si="36"/>
        <v>0.43763511906544628</v>
      </c>
      <c r="DX9" s="29">
        <f t="shared" si="36"/>
        <v>0.4381718479129143</v>
      </c>
      <c r="DY9" s="29">
        <f t="shared" si="36"/>
        <v>0.43866685284570672</v>
      </c>
      <c r="DZ9" s="29">
        <f t="shared" si="36"/>
        <v>0.43912328896996211</v>
      </c>
      <c r="EA9" s="29">
        <f t="shared" si="36"/>
        <v>0.43954408625204433</v>
      </c>
      <c r="EB9" s="29">
        <f t="shared" si="36"/>
        <v>0.43993196351679115</v>
      </c>
      <c r="EC9" s="29">
        <f t="shared" si="36"/>
        <v>0.44028944190450431</v>
      </c>
      <c r="ED9" s="29">
        <f t="shared" si="36"/>
        <v>0.44061885774917564</v>
      </c>
      <c r="EE9" s="29">
        <f t="shared" si="36"/>
        <v>0.44092237485415225</v>
      </c>
      <c r="EF9" s="29">
        <f t="shared" si="36"/>
        <v>0.4412019961527649</v>
      </c>
      <c r="EG9" s="29">
        <f t="shared" si="36"/>
        <v>0.4414595747506968</v>
      </c>
      <c r="EH9" s="29">
        <f t="shared" ref="EH9:FM9" si="38">EG9*EXP(($DA$78*(1-EG9)-1)/$DA$70)</f>
        <v>0.44169682435433716</v>
      </c>
      <c r="EI9" s="29">
        <f t="shared" si="38"/>
        <v>0.44191532909530457</v>
      </c>
      <c r="EJ9" s="29">
        <f t="shared" si="38"/>
        <v>0.4421165527659684</v>
      </c>
      <c r="EK9" s="29">
        <f t="shared" si="38"/>
        <v>0.44230184748433832</v>
      </c>
      <c r="EL9" s="29">
        <f t="shared" si="38"/>
        <v>0.4424724618093161</v>
      </c>
      <c r="EM9" s="29">
        <f t="shared" si="38"/>
        <v>0.44262954832915469</v>
      </c>
      <c r="EN9" s="29">
        <f t="shared" si="38"/>
        <v>0.44277417074718783</v>
      </c>
      <c r="EO9" s="29">
        <f t="shared" si="38"/>
        <v>0.44290731048958815</v>
      </c>
      <c r="EP9" s="29">
        <f t="shared" si="38"/>
        <v>0.44302987286018203</v>
      </c>
      <c r="EQ9" s="29">
        <f t="shared" si="38"/>
        <v>0.44314269276728058</v>
      </c>
      <c r="ER9" s="29">
        <f t="shared" si="38"/>
        <v>0.44324654004714475</v>
      </c>
      <c r="ES9" s="29">
        <f t="shared" si="38"/>
        <v>0.44334212440815168</v>
      </c>
      <c r="ET9" s="29">
        <f t="shared" si="38"/>
        <v>0.44343010001901834</v>
      </c>
      <c r="EU9" s="29">
        <f t="shared" si="38"/>
        <v>0.44351106976360583</v>
      </c>
      <c r="EV9" s="29">
        <f t="shared" si="38"/>
        <v>0.44358558918391322</v>
      </c>
      <c r="EW9" s="29">
        <f t="shared" si="38"/>
        <v>0.44365417013189429</v>
      </c>
      <c r="EX9" s="29">
        <f t="shared" si="38"/>
        <v>0.44371728414972872</v>
      </c>
      <c r="EY9" s="29">
        <f t="shared" si="38"/>
        <v>0.44377536559715314</v>
      </c>
      <c r="EZ9" s="29">
        <f t="shared" si="38"/>
        <v>0.44382881454344147</v>
      </c>
      <c r="FA9" s="29">
        <f t="shared" si="38"/>
        <v>0.44387799944061229</v>
      </c>
      <c r="FB9" s="29">
        <f t="shared" si="38"/>
        <v>0.44392325959345486</v>
      </c>
      <c r="FC9" s="29">
        <f t="shared" si="38"/>
        <v>0.44396490744100708</v>
      </c>
      <c r="FD9" s="29">
        <f t="shared" si="38"/>
        <v>0.44400323066319181</v>
      </c>
      <c r="FE9" s="29">
        <f t="shared" si="38"/>
        <v>0.44403849412543062</v>
      </c>
      <c r="FF9" s="29">
        <f t="shared" si="38"/>
        <v>0.44407094167320654</v>
      </c>
      <c r="FG9" s="29">
        <f t="shared" si="38"/>
        <v>0.44410079778773748</v>
      </c>
      <c r="FH9" s="29">
        <f t="shared" si="38"/>
        <v>0.44412826911315945</v>
      </c>
      <c r="FI9" s="29">
        <f t="shared" si="38"/>
        <v>0.44415354586489386</v>
      </c>
      <c r="FJ9" s="29">
        <f t="shared" si="38"/>
        <v>0.44417680312819097</v>
      </c>
      <c r="FK9" s="29">
        <f t="shared" si="38"/>
        <v>0.44419820205520105</v>
      </c>
      <c r="FL9" s="29">
        <f t="shared" si="38"/>
        <v>0.44421789096832281</v>
      </c>
      <c r="FM9" s="29">
        <f t="shared" si="38"/>
        <v>0.44423600637701394</v>
      </c>
      <c r="FN9" s="29">
        <f t="shared" ref="FN9:GS9" si="39">FM9*EXP(($DA$78*(1-FM9)-1)/$DA$70)</f>
        <v>0.4442526739147229</v>
      </c>
      <c r="FO9" s="29">
        <f t="shared" si="39"/>
        <v>0.44426800920210763</v>
      </c>
      <c r="FP9" s="29">
        <f t="shared" si="39"/>
        <v>0.44428211864224854</v>
      </c>
      <c r="FQ9" s="29">
        <f t="shared" si="39"/>
        <v>0.4442951001531345</v>
      </c>
      <c r="FR9" s="29">
        <f t="shared" si="39"/>
        <v>0.44430704384230441</v>
      </c>
      <c r="FS9" s="29">
        <f t="shared" si="39"/>
        <v>0.44431803262815645</v>
      </c>
      <c r="FT9" s="29">
        <f t="shared" si="39"/>
        <v>0.44432814281209271</v>
      </c>
      <c r="FU9" s="29">
        <f t="shared" si="39"/>
        <v>0.44433744460535118</v>
      </c>
      <c r="FV9" s="29">
        <f t="shared" si="39"/>
        <v>0.44434600261407808</v>
      </c>
      <c r="FW9" s="29">
        <f t="shared" si="39"/>
        <v>0.44435387628592316</v>
      </c>
      <c r="FX9" s="29">
        <f t="shared" si="39"/>
        <v>0.44436112032118541</v>
      </c>
      <c r="FY9" s="29">
        <f t="shared" si="39"/>
        <v>0.4443677850513022</v>
      </c>
      <c r="FZ9" s="29">
        <f t="shared" si="39"/>
        <v>0.44437391678725924</v>
      </c>
      <c r="GA9" s="29">
        <f t="shared" si="39"/>
        <v>0.44437955814029539</v>
      </c>
      <c r="GB9" s="29">
        <f t="shared" si="39"/>
        <v>0.44438474831709479</v>
      </c>
      <c r="GC9" s="29">
        <f t="shared" si="39"/>
        <v>0.44438952339148458</v>
      </c>
      <c r="GD9" s="29">
        <f t="shared" si="39"/>
        <v>0.44439391655449834</v>
      </c>
      <c r="GE9" s="29">
        <f t="shared" si="39"/>
        <v>0.44439795834452189</v>
      </c>
      <c r="GF9" s="29">
        <f t="shared" si="39"/>
        <v>0.44440167685910065</v>
      </c>
      <c r="GG9" s="29">
        <f t="shared" si="39"/>
        <v>0.44440509794986421</v>
      </c>
      <c r="GH9" s="29">
        <f t="shared" si="39"/>
        <v>0.44440824540190993</v>
      </c>
      <c r="GI9" s="29">
        <f t="shared" si="39"/>
        <v>0.44441114109887986</v>
      </c>
      <c r="GJ9" s="29">
        <f t="shared" si="39"/>
        <v>0.44441380517486978</v>
      </c>
      <c r="GK9" s="29">
        <f t="shared" si="39"/>
        <v>0.44441625615421676</v>
      </c>
      <c r="GL9" s="29">
        <f t="shared" si="39"/>
        <v>0.44441851108013125</v>
      </c>
      <c r="GM9" s="29">
        <f t="shared" si="39"/>
        <v>0.44442058563306125</v>
      </c>
      <c r="GN9" s="29">
        <f t="shared" si="39"/>
        <v>0.4444224942396065</v>
      </c>
      <c r="GO9" s="29">
        <f t="shared" si="39"/>
        <v>0.4444242501727364</v>
      </c>
      <c r="GP9" s="29">
        <f t="shared" si="39"/>
        <v>0.44442586564400355</v>
      </c>
      <c r="GQ9" s="29">
        <f t="shared" si="39"/>
        <v>0.44442735188839305</v>
      </c>
      <c r="GR9" s="29">
        <f t="shared" si="39"/>
        <v>0.44442871924239263</v>
      </c>
      <c r="GS9" s="29">
        <f t="shared" si="39"/>
        <v>0.44442997721582633</v>
      </c>
      <c r="GT9" s="29">
        <f t="shared" ref="GT9:ID9" si="40">GS9*EXP(($DA$78*(1-GS9)-1)/$DA$70)</f>
        <v>0.44443113455794858</v>
      </c>
      <c r="GU9" s="29">
        <f t="shared" si="40"/>
        <v>0.44443219931825617</v>
      </c>
      <c r="GV9" s="29">
        <f t="shared" si="40"/>
        <v>0.44443317890244105</v>
      </c>
      <c r="GW9" s="29">
        <f t="shared" si="40"/>
        <v>0.44443408012387087</v>
      </c>
      <c r="GX9" s="29">
        <f t="shared" si="40"/>
        <v>0.44443490925095469</v>
      </c>
      <c r="GY9" s="29">
        <f t="shared" si="40"/>
        <v>0.44443567205072293</v>
      </c>
      <c r="GZ9" s="29">
        <f t="shared" si="40"/>
        <v>0.44443637382892287</v>
      </c>
      <c r="HA9" s="29">
        <f t="shared" si="40"/>
        <v>0.44443701946690928</v>
      </c>
      <c r="HB9" s="29">
        <f t="shared" si="40"/>
        <v>0.44443761345558558</v>
      </c>
      <c r="HC9" s="29">
        <f t="shared" si="40"/>
        <v>0.44443815992663105</v>
      </c>
      <c r="HD9" s="29">
        <f t="shared" si="40"/>
        <v>0.44443866268123133</v>
      </c>
      <c r="HE9" s="29">
        <f t="shared" si="40"/>
        <v>0.44443912521651185</v>
      </c>
      <c r="HF9" s="29">
        <f t="shared" si="40"/>
        <v>0.44443955074985725</v>
      </c>
      <c r="HG9" s="29">
        <f t="shared" si="40"/>
        <v>0.44443994224128597</v>
      </c>
      <c r="HH9" s="29">
        <f t="shared" si="40"/>
        <v>0.44444030241403604</v>
      </c>
      <c r="HI9" s="29">
        <f t="shared" si="40"/>
        <v>0.44444063377350412</v>
      </c>
      <c r="HJ9" s="29">
        <f t="shared" si="40"/>
        <v>0.44444093862467005</v>
      </c>
      <c r="HK9" s="29">
        <f t="shared" si="40"/>
        <v>0.44444121908812817</v>
      </c>
      <c r="HL9" s="29">
        <f t="shared" si="40"/>
        <v>0.44444147711483589</v>
      </c>
      <c r="HM9" s="29">
        <f t="shared" si="40"/>
        <v>0.44444171449968306</v>
      </c>
      <c r="HN9" s="29">
        <f t="shared" si="40"/>
        <v>0.44444193289397621</v>
      </c>
      <c r="HO9" s="29">
        <f t="shared" si="40"/>
        <v>0.44444213381692371</v>
      </c>
      <c r="HP9" s="29">
        <f t="shared" si="40"/>
        <v>0.44444231866620282</v>
      </c>
      <c r="HQ9" s="29">
        <f t="shared" si="40"/>
        <v>0.44444248872768127</v>
      </c>
      <c r="HR9" s="29">
        <f t="shared" si="40"/>
        <v>0.44444264518436144</v>
      </c>
      <c r="HS9" s="29">
        <f t="shared" si="40"/>
        <v>0.44444278912460866</v>
      </c>
      <c r="HT9" s="29">
        <f t="shared" si="40"/>
        <v>0.44444292154972204</v>
      </c>
      <c r="HU9" s="29">
        <f t="shared" si="40"/>
        <v>0.44444304338089907</v>
      </c>
      <c r="HV9" s="29">
        <f t="shared" si="40"/>
        <v>0.4444431554656435</v>
      </c>
      <c r="HW9" s="29">
        <f t="shared" si="40"/>
        <v>0.44444325858366052</v>
      </c>
      <c r="HX9" s="29">
        <f t="shared" si="40"/>
        <v>0.44444335345228025</v>
      </c>
      <c r="HY9" s="29">
        <f t="shared" si="40"/>
        <v>0.44444344073144776</v>
      </c>
      <c r="HZ9" s="29">
        <f t="shared" si="40"/>
        <v>0.44444352102831347</v>
      </c>
      <c r="IA9" s="29">
        <f t="shared" si="40"/>
        <v>0.44444359490145657</v>
      </c>
      <c r="IB9" s="29">
        <f t="shared" si="40"/>
        <v>0.44444366286477094</v>
      </c>
      <c r="IC9" s="29">
        <f t="shared" si="40"/>
        <v>0.44444372539103921</v>
      </c>
      <c r="ID9" s="29">
        <f t="shared" si="40"/>
        <v>0.44444378291522224</v>
      </c>
    </row>
    <row r="10" spans="1:238" s="3" customFormat="1" x14ac:dyDescent="0.25">
      <c r="A10" s="3" t="s">
        <v>5</v>
      </c>
      <c r="AI10" s="8">
        <f t="shared" ref="AI10:CT10" si="41">AI9*$DA$69</f>
        <v>8170</v>
      </c>
      <c r="AJ10" s="8">
        <f t="shared" si="41"/>
        <v>10490.120493696297</v>
      </c>
      <c r="AK10" s="8">
        <f t="shared" si="41"/>
        <v>13468.976037842691</v>
      </c>
      <c r="AL10" s="8">
        <f t="shared" si="41"/>
        <v>17293.509694125056</v>
      </c>
      <c r="AM10" s="8">
        <f t="shared" si="41"/>
        <v>22203.660976211875</v>
      </c>
      <c r="AN10" s="8">
        <f t="shared" si="41"/>
        <v>28507.353296466383</v>
      </c>
      <c r="AO10" s="8">
        <f t="shared" si="41"/>
        <v>36599.696201721134</v>
      </c>
      <c r="AP10" s="8">
        <f t="shared" si="41"/>
        <v>46987.572320347484</v>
      </c>
      <c r="AQ10" s="8">
        <f t="shared" si="41"/>
        <v>60321.093682697247</v>
      </c>
      <c r="AR10" s="8">
        <f t="shared" si="41"/>
        <v>77433.804924947224</v>
      </c>
      <c r="AS10" s="8">
        <f t="shared" si="41"/>
        <v>99393.996814186015</v>
      </c>
      <c r="AT10" s="8">
        <f t="shared" si="41"/>
        <v>127570.0872054908</v>
      </c>
      <c r="AU10" s="8">
        <f t="shared" si="41"/>
        <v>163713.73940690944</v>
      </c>
      <c r="AV10" s="8">
        <f t="shared" si="41"/>
        <v>210065.22278970177</v>
      </c>
      <c r="AW10" s="8">
        <f t="shared" si="41"/>
        <v>269486.4619117952</v>
      </c>
      <c r="AX10" s="8">
        <f t="shared" si="41"/>
        <v>345628.21845773491</v>
      </c>
      <c r="AY10" s="8">
        <f t="shared" si="41"/>
        <v>443138.79358709703</v>
      </c>
      <c r="AZ10" s="8">
        <f t="shared" si="41"/>
        <v>567922.31123940262</v>
      </c>
      <c r="BA10" s="8">
        <f t="shared" si="41"/>
        <v>727454.65969620878</v>
      </c>
      <c r="BB10" s="8">
        <f t="shared" si="41"/>
        <v>931163.87559162045</v>
      </c>
      <c r="BC10" s="8">
        <f t="shared" si="41"/>
        <v>1190878.0946992382</v>
      </c>
      <c r="BD10" s="8">
        <f t="shared" si="41"/>
        <v>1521336.5364162116</v>
      </c>
      <c r="BE10" s="8">
        <f t="shared" si="41"/>
        <v>1940744.9518968179</v>
      </c>
      <c r="BF10" s="8">
        <f t="shared" si="41"/>
        <v>2471333.3191704508</v>
      </c>
      <c r="BG10" s="8">
        <f t="shared" si="41"/>
        <v>3139836.4202052034</v>
      </c>
      <c r="BH10" s="8">
        <f t="shared" si="41"/>
        <v>3977763.5986168371</v>
      </c>
      <c r="BI10" s="8">
        <f t="shared" si="41"/>
        <v>4609230.9357012203</v>
      </c>
      <c r="BJ10" s="8">
        <f t="shared" si="41"/>
        <v>5330221.0956667764</v>
      </c>
      <c r="BK10" s="8">
        <f t="shared" si="41"/>
        <v>6149863.9447450275</v>
      </c>
      <c r="BL10" s="8">
        <f t="shared" si="41"/>
        <v>7077061.564690087</v>
      </c>
      <c r="BM10" s="8">
        <f t="shared" si="41"/>
        <v>8120055.0017976714</v>
      </c>
      <c r="BN10" s="8">
        <f t="shared" si="41"/>
        <v>9285888.4002601635</v>
      </c>
      <c r="BO10" s="8">
        <f t="shared" si="41"/>
        <v>10579780.680947285</v>
      </c>
      <c r="BP10" s="8">
        <f t="shared" si="41"/>
        <v>12004431.483847527</v>
      </c>
      <c r="BQ10" s="8">
        <f t="shared" si="41"/>
        <v>12948858.795500079</v>
      </c>
      <c r="BR10" s="8">
        <f t="shared" si="41"/>
        <v>13934365.834024711</v>
      </c>
      <c r="BS10" s="8">
        <f t="shared" si="41"/>
        <v>14957663.31348847</v>
      </c>
      <c r="BT10" s="8">
        <f t="shared" si="41"/>
        <v>16014734.678396989</v>
      </c>
      <c r="BU10" s="8">
        <f t="shared" si="41"/>
        <v>17100870.117643517</v>
      </c>
      <c r="BV10" s="8">
        <f t="shared" si="41"/>
        <v>18210728.042079043</v>
      </c>
      <c r="BW10" s="8">
        <f t="shared" si="41"/>
        <v>19338423.708817307</v>
      </c>
      <c r="BX10" s="8">
        <f t="shared" si="41"/>
        <v>20477642.833193228</v>
      </c>
      <c r="BY10" s="8">
        <f t="shared" si="41"/>
        <v>21621776.169300683</v>
      </c>
      <c r="BZ10" s="8">
        <f t="shared" si="41"/>
        <v>22275568.972911656</v>
      </c>
      <c r="CA10" s="8">
        <f t="shared" si="41"/>
        <v>22916740.116185859</v>
      </c>
      <c r="CB10" s="8">
        <f t="shared" si="41"/>
        <v>23543732.292089444</v>
      </c>
      <c r="CC10" s="8">
        <f t="shared" si="41"/>
        <v>24155137.967217598</v>
      </c>
      <c r="CD10" s="8">
        <f t="shared" si="41"/>
        <v>24749709.048858378</v>
      </c>
      <c r="CE10" s="8">
        <f t="shared" si="41"/>
        <v>25326363.269063137</v>
      </c>
      <c r="CF10" s="8">
        <f t="shared" si="41"/>
        <v>25884187.34927658</v>
      </c>
      <c r="CG10" s="8">
        <f t="shared" si="41"/>
        <v>26422437.105791599</v>
      </c>
      <c r="CH10" s="8">
        <f t="shared" si="41"/>
        <v>26940534.737768739</v>
      </c>
      <c r="CI10" s="8">
        <f t="shared" si="41"/>
        <v>27438063.603370998</v>
      </c>
      <c r="CJ10" s="8">
        <f t="shared" si="41"/>
        <v>27914760.834622949</v>
      </c>
      <c r="CK10" s="8">
        <f t="shared" si="41"/>
        <v>28370508.168056201</v>
      </c>
      <c r="CL10" s="8">
        <f t="shared" si="41"/>
        <v>28805321.377245855</v>
      </c>
      <c r="CM10" s="8">
        <f t="shared" si="41"/>
        <v>29219338.686976302</v>
      </c>
      <c r="CN10" s="8">
        <f t="shared" si="41"/>
        <v>29612808.529543616</v>
      </c>
      <c r="CO10" s="8">
        <f t="shared" si="41"/>
        <v>29986076.974432901</v>
      </c>
      <c r="CP10" s="8">
        <f t="shared" si="41"/>
        <v>30339575.126182254</v>
      </c>
      <c r="CQ10" s="8">
        <f t="shared" si="41"/>
        <v>30673806.744402256</v>
      </c>
      <c r="CR10" s="8">
        <f t="shared" si="41"/>
        <v>30989336.297123767</v>
      </c>
      <c r="CS10" s="8">
        <f t="shared" si="41"/>
        <v>31286777.615990791</v>
      </c>
      <c r="CT10" s="8">
        <f t="shared" si="41"/>
        <v>31566783.28097482</v>
      </c>
      <c r="CU10" s="8">
        <f t="shared" ref="CU10:FF10" si="42">CU9*$DA$69</f>
        <v>31830034.824516736</v>
      </c>
      <c r="CV10" s="8">
        <f t="shared" si="42"/>
        <v>32077233.811153945</v>
      </c>
      <c r="CW10" s="8">
        <f t="shared" si="42"/>
        <v>32309093.819258858</v>
      </c>
      <c r="CX10" s="8">
        <f t="shared" si="42"/>
        <v>32526333.326692227</v>
      </c>
      <c r="CY10" s="8">
        <f t="shared" si="42"/>
        <v>32729669.481911756</v>
      </c>
      <c r="CZ10" s="8">
        <f t="shared" si="42"/>
        <v>32919812.726139773</v>
      </c>
      <c r="DA10" s="8">
        <f t="shared" si="42"/>
        <v>33097462.220225032</v>
      </c>
      <c r="DB10" s="8">
        <f t="shared" si="42"/>
        <v>33332632.228515387</v>
      </c>
      <c r="DC10" s="8">
        <f t="shared" si="42"/>
        <v>33552084.617303092</v>
      </c>
      <c r="DD10" s="8">
        <f t="shared" si="42"/>
        <v>33756656.742116533</v>
      </c>
      <c r="DE10" s="8">
        <f t="shared" si="42"/>
        <v>33947172.405656062</v>
      </c>
      <c r="DF10" s="8">
        <f t="shared" si="42"/>
        <v>34124436.877340838</v>
      </c>
      <c r="DG10" s="8">
        <f t="shared" si="42"/>
        <v>34289232.84739358</v>
      </c>
      <c r="DH10" s="8">
        <f t="shared" si="42"/>
        <v>34442317.226338409</v>
      </c>
      <c r="DI10" s="8">
        <f t="shared" si="42"/>
        <v>34584418.699751906</v>
      </c>
      <c r="DJ10" s="8">
        <f t="shared" si="42"/>
        <v>34716235.949637257</v>
      </c>
      <c r="DK10" s="8">
        <f t="shared" si="42"/>
        <v>34838436.457255997</v>
      </c>
      <c r="DL10" s="8">
        <f t="shared" si="42"/>
        <v>34951655.807101153</v>
      </c>
      <c r="DM10" s="8">
        <f t="shared" si="42"/>
        <v>35056497.417467587</v>
      </c>
      <c r="DN10" s="8">
        <f t="shared" si="42"/>
        <v>35153532.629387297</v>
      </c>
      <c r="DO10" s="8">
        <f t="shared" si="42"/>
        <v>35243301.092245571</v>
      </c>
      <c r="DP10" s="8">
        <f t="shared" si="42"/>
        <v>35326311.390940398</v>
      </c>
      <c r="DQ10" s="8">
        <f t="shared" si="42"/>
        <v>35403041.865815483</v>
      </c>
      <c r="DR10" s="8">
        <f t="shared" si="42"/>
        <v>35473941.58265911</v>
      </c>
      <c r="DS10" s="8">
        <f t="shared" si="42"/>
        <v>35539431.415730916</v>
      </c>
      <c r="DT10" s="8">
        <f t="shared" si="42"/>
        <v>35599905.212004609</v>
      </c>
      <c r="DU10" s="8">
        <f t="shared" si="42"/>
        <v>35655731.009570085</v>
      </c>
      <c r="DV10" s="8">
        <f t="shared" si="42"/>
        <v>35707252.287418537</v>
      </c>
      <c r="DW10" s="8">
        <f t="shared" si="42"/>
        <v>35754789.227646962</v>
      </c>
      <c r="DX10" s="8">
        <f t="shared" si="42"/>
        <v>35798639.974485099</v>
      </c>
      <c r="DY10" s="8">
        <f t="shared" si="42"/>
        <v>35839081.877494238</v>
      </c>
      <c r="DZ10" s="8">
        <f t="shared" si="42"/>
        <v>35876372.708845906</v>
      </c>
      <c r="EA10" s="8">
        <f t="shared" si="42"/>
        <v>35910751.84679202</v>
      </c>
      <c r="EB10" s="8">
        <f t="shared" si="42"/>
        <v>35942441.419321835</v>
      </c>
      <c r="EC10" s="8">
        <f t="shared" si="42"/>
        <v>35971647.403598003</v>
      </c>
      <c r="ED10" s="8">
        <f t="shared" si="42"/>
        <v>35998560.678107649</v>
      </c>
      <c r="EE10" s="8">
        <f t="shared" si="42"/>
        <v>36023358.025584236</v>
      </c>
      <c r="EF10" s="8">
        <f t="shared" si="42"/>
        <v>36046203.085680895</v>
      </c>
      <c r="EG10" s="8">
        <f t="shared" si="42"/>
        <v>36067247.257131927</v>
      </c>
      <c r="EH10" s="8">
        <f t="shared" si="42"/>
        <v>36086630.549749345</v>
      </c>
      <c r="EI10" s="8">
        <f t="shared" si="42"/>
        <v>36104482.387086384</v>
      </c>
      <c r="EJ10" s="8">
        <f t="shared" si="42"/>
        <v>36120922.360979617</v>
      </c>
      <c r="EK10" s="8">
        <f t="shared" si="42"/>
        <v>36136060.93947044</v>
      </c>
      <c r="EL10" s="8">
        <f t="shared" si="42"/>
        <v>36150000.129821122</v>
      </c>
      <c r="EM10" s="8">
        <f t="shared" si="42"/>
        <v>36162834.098491937</v>
      </c>
      <c r="EN10" s="8">
        <f t="shared" si="42"/>
        <v>36174649.750045247</v>
      </c>
      <c r="EO10" s="8">
        <f t="shared" si="42"/>
        <v>36185527.266999349</v>
      </c>
      <c r="EP10" s="8">
        <f t="shared" si="42"/>
        <v>36195540.612676874</v>
      </c>
      <c r="EQ10" s="8">
        <f t="shared" si="42"/>
        <v>36204757.99908682</v>
      </c>
      <c r="ER10" s="8">
        <f t="shared" si="42"/>
        <v>36213242.321851723</v>
      </c>
      <c r="ES10" s="8">
        <f t="shared" si="42"/>
        <v>36221051.56414599</v>
      </c>
      <c r="ET10" s="8">
        <f t="shared" si="42"/>
        <v>36228239.171553798</v>
      </c>
      <c r="EU10" s="8">
        <f t="shared" si="42"/>
        <v>36234854.399686597</v>
      </c>
      <c r="EV10" s="8">
        <f t="shared" si="42"/>
        <v>36240942.63632571</v>
      </c>
      <c r="EW10" s="8">
        <f t="shared" si="42"/>
        <v>36246545.699775763</v>
      </c>
      <c r="EX10" s="8">
        <f t="shared" si="42"/>
        <v>36251702.115032837</v>
      </c>
      <c r="EY10" s="8">
        <f t="shared" si="42"/>
        <v>36256447.369287409</v>
      </c>
      <c r="EZ10" s="8">
        <f t="shared" si="42"/>
        <v>36260814.148199171</v>
      </c>
      <c r="FA10" s="8">
        <f t="shared" si="42"/>
        <v>36264832.554298021</v>
      </c>
      <c r="FB10" s="8">
        <f t="shared" si="42"/>
        <v>36268530.30878526</v>
      </c>
      <c r="FC10" s="8">
        <f t="shared" si="42"/>
        <v>36271932.937930278</v>
      </c>
      <c r="FD10" s="8">
        <f t="shared" si="42"/>
        <v>36275063.94518277</v>
      </c>
      <c r="FE10" s="8">
        <f t="shared" si="42"/>
        <v>36277944.970047683</v>
      </c>
      <c r="FF10" s="8">
        <f t="shared" si="42"/>
        <v>36280595.934700973</v>
      </c>
      <c r="FG10" s="8">
        <f t="shared" ref="FG10:HR10" si="43">FG9*$DA$69</f>
        <v>36283035.179258153</v>
      </c>
      <c r="FH10" s="8">
        <f t="shared" si="43"/>
        <v>36285279.586545125</v>
      </c>
      <c r="FI10" s="8">
        <f t="shared" si="43"/>
        <v>36287344.697161831</v>
      </c>
      <c r="FJ10" s="8">
        <f t="shared" si="43"/>
        <v>36289244.815573201</v>
      </c>
      <c r="FK10" s="8">
        <f t="shared" si="43"/>
        <v>36290993.107909925</v>
      </c>
      <c r="FL10" s="8">
        <f t="shared" si="43"/>
        <v>36292601.692111976</v>
      </c>
      <c r="FM10" s="8">
        <f t="shared" si="43"/>
        <v>36294081.721002042</v>
      </c>
      <c r="FN10" s="8">
        <f t="shared" si="43"/>
        <v>36295443.45883286</v>
      </c>
      <c r="FO10" s="8">
        <f t="shared" si="43"/>
        <v>36296696.351812191</v>
      </c>
      <c r="FP10" s="8">
        <f t="shared" si="43"/>
        <v>36297849.093071707</v>
      </c>
      <c r="FQ10" s="8">
        <f t="shared" si="43"/>
        <v>36298909.682511091</v>
      </c>
      <c r="FR10" s="8">
        <f t="shared" si="43"/>
        <v>36299885.481916271</v>
      </c>
      <c r="FS10" s="8">
        <f t="shared" si="43"/>
        <v>36300783.265720382</v>
      </c>
      <c r="FT10" s="8">
        <f t="shared" si="43"/>
        <v>36301609.267747976</v>
      </c>
      <c r="FU10" s="8">
        <f t="shared" si="43"/>
        <v>36302369.224257194</v>
      </c>
      <c r="FV10" s="8">
        <f t="shared" si="43"/>
        <v>36303068.413570181</v>
      </c>
      <c r="FW10" s="8">
        <f t="shared" si="43"/>
        <v>36303711.69255992</v>
      </c>
      <c r="FX10" s="8">
        <f t="shared" si="43"/>
        <v>36304303.530240849</v>
      </c>
      <c r="FY10" s="8">
        <f t="shared" si="43"/>
        <v>36304848.038691387</v>
      </c>
      <c r="FZ10" s="8">
        <f t="shared" si="43"/>
        <v>36305349.001519077</v>
      </c>
      <c r="GA10" s="8">
        <f t="shared" si="43"/>
        <v>36305809.900062136</v>
      </c>
      <c r="GB10" s="8">
        <f t="shared" si="43"/>
        <v>36306233.937506646</v>
      </c>
      <c r="GC10" s="8">
        <f t="shared" si="43"/>
        <v>36306624.061084293</v>
      </c>
      <c r="GD10" s="8">
        <f t="shared" si="43"/>
        <v>36306982.982502513</v>
      </c>
      <c r="GE10" s="8">
        <f t="shared" si="43"/>
        <v>36307313.196747437</v>
      </c>
      <c r="GF10" s="8">
        <f t="shared" si="43"/>
        <v>36307616.999388523</v>
      </c>
      <c r="GG10" s="8">
        <f t="shared" si="43"/>
        <v>36307896.502503909</v>
      </c>
      <c r="GH10" s="8">
        <f t="shared" si="43"/>
        <v>36308153.64933604</v>
      </c>
      <c r="GI10" s="8">
        <f t="shared" si="43"/>
        <v>36308390.227778487</v>
      </c>
      <c r="GJ10" s="8">
        <f t="shared" si="43"/>
        <v>36308607.882786863</v>
      </c>
      <c r="GK10" s="8">
        <f t="shared" si="43"/>
        <v>36308808.127799511</v>
      </c>
      <c r="GL10" s="8">
        <f t="shared" si="43"/>
        <v>36308992.355246723</v>
      </c>
      <c r="GM10" s="8">
        <f t="shared" si="43"/>
        <v>36309161.846221104</v>
      </c>
      <c r="GN10" s="8">
        <f t="shared" si="43"/>
        <v>36309317.779375851</v>
      </c>
      <c r="GO10" s="8">
        <f t="shared" si="43"/>
        <v>36309461.239112563</v>
      </c>
      <c r="GP10" s="8">
        <f t="shared" si="43"/>
        <v>36309593.223115087</v>
      </c>
      <c r="GQ10" s="8">
        <f t="shared" si="43"/>
        <v>36309714.64928171</v>
      </c>
      <c r="GR10" s="8">
        <f t="shared" si="43"/>
        <v>36309826.362103477</v>
      </c>
      <c r="GS10" s="8">
        <f t="shared" si="43"/>
        <v>36309929.138533011</v>
      </c>
      <c r="GT10" s="8">
        <f t="shared" si="43"/>
        <v>36310023.693384402</v>
      </c>
      <c r="GU10" s="8">
        <f t="shared" si="43"/>
        <v>36310110.684301533</v>
      </c>
      <c r="GV10" s="8">
        <f t="shared" si="43"/>
        <v>36310190.716329433</v>
      </c>
      <c r="GW10" s="8">
        <f t="shared" si="43"/>
        <v>36310264.346120253</v>
      </c>
      <c r="GX10" s="8">
        <f t="shared" si="43"/>
        <v>36310332.085802995</v>
      </c>
      <c r="GY10" s="8">
        <f t="shared" si="43"/>
        <v>36310394.406544067</v>
      </c>
      <c r="GZ10" s="8">
        <f t="shared" si="43"/>
        <v>36310451.741822995</v>
      </c>
      <c r="HA10" s="8">
        <f t="shared" si="43"/>
        <v>36310504.490446486</v>
      </c>
      <c r="HB10" s="8">
        <f t="shared" si="43"/>
        <v>36310553.019321345</v>
      </c>
      <c r="HC10" s="8">
        <f t="shared" si="43"/>
        <v>36310597.666005753</v>
      </c>
      <c r="HD10" s="8">
        <f t="shared" si="43"/>
        <v>36310638.741056599</v>
      </c>
      <c r="HE10" s="8">
        <f t="shared" si="43"/>
        <v>36310676.530189015</v>
      </c>
      <c r="HF10" s="8">
        <f t="shared" si="43"/>
        <v>36310711.296263337</v>
      </c>
      <c r="HG10" s="8">
        <f t="shared" si="43"/>
        <v>36310743.281113066</v>
      </c>
      <c r="HH10" s="8">
        <f t="shared" si="43"/>
        <v>36310772.707226746</v>
      </c>
      <c r="HI10" s="8">
        <f t="shared" si="43"/>
        <v>36310799.779295288</v>
      </c>
      <c r="HJ10" s="8">
        <f t="shared" si="43"/>
        <v>36310824.685635544</v>
      </c>
      <c r="HK10" s="8">
        <f t="shared" si="43"/>
        <v>36310847.599500075</v>
      </c>
      <c r="HL10" s="8">
        <f t="shared" si="43"/>
        <v>36310868.680282094</v>
      </c>
      <c r="HM10" s="8">
        <f t="shared" si="43"/>
        <v>36310888.074624106</v>
      </c>
      <c r="HN10" s="8">
        <f t="shared" si="43"/>
        <v>36310905.917437859</v>
      </c>
      <c r="HO10" s="8">
        <f t="shared" si="43"/>
        <v>36310922.33284267</v>
      </c>
      <c r="HP10" s="8">
        <f t="shared" si="43"/>
        <v>36310937.435028769</v>
      </c>
      <c r="HQ10" s="8">
        <f t="shared" si="43"/>
        <v>36310951.329051562</v>
      </c>
      <c r="HR10" s="8">
        <f t="shared" si="43"/>
        <v>36310964.111562327</v>
      </c>
      <c r="HS10" s="8">
        <f t="shared" ref="HS10:KD10" si="44">HS9*$DA$69</f>
        <v>36310975.871480525</v>
      </c>
      <c r="HT10" s="8">
        <f t="shared" si="44"/>
        <v>36310986.690612294</v>
      </c>
      <c r="HU10" s="8">
        <f t="shared" si="44"/>
        <v>36310996.644219451</v>
      </c>
      <c r="HV10" s="8">
        <f t="shared" si="44"/>
        <v>36311005.801543072</v>
      </c>
      <c r="HW10" s="8">
        <f t="shared" si="44"/>
        <v>36311014.226285063</v>
      </c>
      <c r="HX10" s="8">
        <f t="shared" si="44"/>
        <v>36311021.977051295</v>
      </c>
      <c r="HY10" s="8">
        <f t="shared" si="44"/>
        <v>36311029.107759282</v>
      </c>
      <c r="HZ10" s="8">
        <f t="shared" si="44"/>
        <v>36311035.668013208</v>
      </c>
      <c r="IA10" s="8">
        <f t="shared" si="44"/>
        <v>36311041.703449003</v>
      </c>
      <c r="IB10" s="8">
        <f t="shared" si="44"/>
        <v>36311047.256051786</v>
      </c>
      <c r="IC10" s="8">
        <f t="shared" si="44"/>
        <v>36311052.364447907</v>
      </c>
      <c r="ID10" s="8">
        <f t="shared" si="44"/>
        <v>36311057.064173654</v>
      </c>
    </row>
    <row r="11" spans="1:238" s="3" customFormat="1" x14ac:dyDescent="0.25">
      <c r="A11" s="3" t="s">
        <v>46</v>
      </c>
      <c r="AI11" s="3">
        <f t="shared" ref="AI11:CT11" si="45">AI10/$DA$82</f>
        <v>41.158690176322416</v>
      </c>
      <c r="AJ11" s="3">
        <f t="shared" si="45"/>
        <v>52.846954628192933</v>
      </c>
      <c r="AK11" s="3">
        <f t="shared" si="45"/>
        <v>67.853783565958139</v>
      </c>
      <c r="AL11" s="3">
        <f t="shared" si="45"/>
        <v>87.120955637909603</v>
      </c>
      <c r="AM11" s="3">
        <f t="shared" si="45"/>
        <v>111.85723413708753</v>
      </c>
      <c r="AN11" s="3">
        <f t="shared" si="45"/>
        <v>143.61387051116566</v>
      </c>
      <c r="AO11" s="3">
        <f t="shared" si="45"/>
        <v>184.38134106660522</v>
      </c>
      <c r="AP11" s="3">
        <f t="shared" si="45"/>
        <v>236.71321068185131</v>
      </c>
      <c r="AQ11" s="3">
        <f t="shared" si="45"/>
        <v>303.88460293550253</v>
      </c>
      <c r="AR11" s="3">
        <f t="shared" si="45"/>
        <v>390.09473513827317</v>
      </c>
      <c r="AS11" s="3">
        <f t="shared" si="45"/>
        <v>500.72542475660464</v>
      </c>
      <c r="AT11" s="3">
        <f t="shared" si="45"/>
        <v>642.67046451128863</v>
      </c>
      <c r="AU11" s="3">
        <f t="shared" si="45"/>
        <v>824.75435469475792</v>
      </c>
      <c r="AV11" s="3">
        <f t="shared" si="45"/>
        <v>1058.263087101772</v>
      </c>
      <c r="AW11" s="3">
        <f t="shared" si="45"/>
        <v>1357.6144176916634</v>
      </c>
      <c r="AX11" s="3">
        <f t="shared" si="45"/>
        <v>1741.2000929860701</v>
      </c>
      <c r="AY11" s="3">
        <f t="shared" si="45"/>
        <v>2232.4372472901614</v>
      </c>
      <c r="AZ11" s="3">
        <f t="shared" si="45"/>
        <v>2861.0695780322549</v>
      </c>
      <c r="BA11" s="3">
        <f t="shared" si="45"/>
        <v>3664.7589909128906</v>
      </c>
      <c r="BB11" s="3">
        <f t="shared" si="45"/>
        <v>4691.001892149221</v>
      </c>
      <c r="BC11" s="3">
        <f t="shared" si="45"/>
        <v>5999.3858675024594</v>
      </c>
      <c r="BD11" s="3">
        <f t="shared" si="45"/>
        <v>7664.1639114166837</v>
      </c>
      <c r="BE11" s="3">
        <f t="shared" si="45"/>
        <v>9777.0526543920296</v>
      </c>
      <c r="BF11" s="3">
        <f t="shared" si="45"/>
        <v>12450.041910178594</v>
      </c>
      <c r="BG11" s="3">
        <f t="shared" si="45"/>
        <v>15817.815718917902</v>
      </c>
      <c r="BH11" s="3">
        <f t="shared" si="45"/>
        <v>20039.111328044521</v>
      </c>
      <c r="BI11" s="3">
        <f t="shared" si="45"/>
        <v>23220.30698086257</v>
      </c>
      <c r="BJ11" s="3">
        <f t="shared" si="45"/>
        <v>26852.499222502651</v>
      </c>
      <c r="BK11" s="3">
        <f t="shared" si="45"/>
        <v>30981.682341284773</v>
      </c>
      <c r="BL11" s="3">
        <f t="shared" si="45"/>
        <v>35652.703096675505</v>
      </c>
      <c r="BM11" s="3">
        <f t="shared" si="45"/>
        <v>40907.078094698598</v>
      </c>
      <c r="BN11" s="3">
        <f t="shared" si="45"/>
        <v>46780.294207859763</v>
      </c>
      <c r="BO11" s="3">
        <f t="shared" si="45"/>
        <v>53298.643228953581</v>
      </c>
      <c r="BP11" s="3">
        <f t="shared" si="45"/>
        <v>60475.725359433382</v>
      </c>
      <c r="BQ11" s="3">
        <f t="shared" si="45"/>
        <v>65233.545569269918</v>
      </c>
      <c r="BR11" s="3">
        <f t="shared" si="45"/>
        <v>70198.316544205096</v>
      </c>
      <c r="BS11" s="3">
        <f t="shared" si="45"/>
        <v>75353.467574249225</v>
      </c>
      <c r="BT11" s="3">
        <f t="shared" si="45"/>
        <v>80678.764122906738</v>
      </c>
      <c r="BU11" s="3">
        <f t="shared" si="45"/>
        <v>86150.479182083203</v>
      </c>
      <c r="BV11" s="3">
        <f t="shared" si="45"/>
        <v>91741.702982765957</v>
      </c>
      <c r="BW11" s="3">
        <f t="shared" si="45"/>
        <v>97422.789465074587</v>
      </c>
      <c r="BX11" s="3">
        <f t="shared" si="45"/>
        <v>103161.92863069636</v>
      </c>
      <c r="BY11" s="3">
        <f t="shared" si="45"/>
        <v>108925.82453048203</v>
      </c>
      <c r="BZ11" s="3">
        <f t="shared" si="45"/>
        <v>112219.49104741389</v>
      </c>
      <c r="CA11" s="3">
        <f t="shared" si="45"/>
        <v>115449.57237373228</v>
      </c>
      <c r="CB11" s="3">
        <f t="shared" si="45"/>
        <v>118608.22313395186</v>
      </c>
      <c r="CC11" s="3">
        <f t="shared" si="45"/>
        <v>121688.35247968564</v>
      </c>
      <c r="CD11" s="3">
        <f t="shared" si="45"/>
        <v>124683.67279021852</v>
      </c>
      <c r="CE11" s="3">
        <f t="shared" si="45"/>
        <v>127588.73183407122</v>
      </c>
      <c r="CF11" s="3">
        <f t="shared" si="45"/>
        <v>130398.9287117208</v>
      </c>
      <c r="CG11" s="3">
        <f t="shared" si="45"/>
        <v>133110.51438685943</v>
      </c>
      <c r="CH11" s="3">
        <f t="shared" si="45"/>
        <v>135720.57802402388</v>
      </c>
      <c r="CI11" s="3">
        <f t="shared" si="45"/>
        <v>138227.02067189419</v>
      </c>
      <c r="CJ11" s="3">
        <f t="shared" si="45"/>
        <v>140628.51805855389</v>
      </c>
      <c r="CK11" s="3">
        <f t="shared" si="45"/>
        <v>142924.47439826801</v>
      </c>
      <c r="CL11" s="3">
        <f t="shared" si="45"/>
        <v>145114.96915489095</v>
      </c>
      <c r="CM11" s="3">
        <f t="shared" si="45"/>
        <v>147200.69867494359</v>
      </c>
      <c r="CN11" s="3">
        <f t="shared" si="45"/>
        <v>149182.91450651694</v>
      </c>
      <c r="CO11" s="3">
        <f t="shared" si="45"/>
        <v>151063.36007270982</v>
      </c>
      <c r="CP11" s="3">
        <f t="shared" si="45"/>
        <v>152844.20718479724</v>
      </c>
      <c r="CQ11" s="3">
        <f t="shared" si="45"/>
        <v>154527.99367457055</v>
      </c>
      <c r="CR11" s="3">
        <f t="shared" si="45"/>
        <v>156117.56320969152</v>
      </c>
      <c r="CS11" s="3">
        <f t="shared" si="45"/>
        <v>157616.00814101155</v>
      </c>
      <c r="CT11" s="3">
        <f t="shared" si="45"/>
        <v>159026.61602506207</v>
      </c>
      <c r="CU11" s="3">
        <f t="shared" ref="CU11:FF11" si="46">CU10/$DA$82</f>
        <v>160352.82027464351</v>
      </c>
      <c r="CV11" s="3">
        <f t="shared" si="46"/>
        <v>161598.15521991911</v>
      </c>
      <c r="CW11" s="3">
        <f t="shared" si="46"/>
        <v>162766.21571415043</v>
      </c>
      <c r="CX11" s="3">
        <f t="shared" si="46"/>
        <v>163860.62129315984</v>
      </c>
      <c r="CY11" s="3">
        <f t="shared" si="46"/>
        <v>164884.98479552523</v>
      </c>
      <c r="CZ11" s="3">
        <f t="shared" si="46"/>
        <v>165842.88527022555</v>
      </c>
      <c r="DA11" s="3">
        <f t="shared" si="46"/>
        <v>166737.84493816138</v>
      </c>
      <c r="DB11" s="3">
        <f t="shared" si="46"/>
        <v>167922.58049629917</v>
      </c>
      <c r="DC11" s="3">
        <f t="shared" si="46"/>
        <v>169028.13409220701</v>
      </c>
      <c r="DD11" s="3">
        <f t="shared" si="46"/>
        <v>170058.72414164501</v>
      </c>
      <c r="DE11" s="3">
        <f t="shared" si="46"/>
        <v>171018.50078416153</v>
      </c>
      <c r="DF11" s="3">
        <f t="shared" si="46"/>
        <v>171911.52079264907</v>
      </c>
      <c r="DG11" s="3">
        <f t="shared" si="46"/>
        <v>172741.72719089963</v>
      </c>
      <c r="DH11" s="3">
        <f t="shared" si="46"/>
        <v>173512.9331301683</v>
      </c>
      <c r="DI11" s="3">
        <f t="shared" si="46"/>
        <v>174228.80957053858</v>
      </c>
      <c r="DJ11" s="3">
        <f t="shared" si="46"/>
        <v>174892.8763205907</v>
      </c>
      <c r="DK11" s="3">
        <f t="shared" si="46"/>
        <v>175508.49600632745</v>
      </c>
      <c r="DL11" s="3">
        <f t="shared" si="46"/>
        <v>176078.87056474132</v>
      </c>
      <c r="DM11" s="3">
        <f t="shared" si="46"/>
        <v>176607.03988648657</v>
      </c>
      <c r="DN11" s="3">
        <f t="shared" si="46"/>
        <v>177095.88226391585</v>
      </c>
      <c r="DO11" s="3">
        <f t="shared" si="46"/>
        <v>177548.11633373084</v>
      </c>
      <c r="DP11" s="3">
        <f t="shared" si="46"/>
        <v>177966.30423647555</v>
      </c>
      <c r="DQ11" s="3">
        <f t="shared" si="46"/>
        <v>178352.85574718128</v>
      </c>
      <c r="DR11" s="3">
        <f t="shared" si="46"/>
        <v>178710.03316201063</v>
      </c>
      <c r="DS11" s="3">
        <f t="shared" si="46"/>
        <v>179039.95675431192</v>
      </c>
      <c r="DT11" s="3">
        <f t="shared" si="46"/>
        <v>179344.61063982171</v>
      </c>
      <c r="DU11" s="3">
        <f t="shared" si="46"/>
        <v>179625.84891471075</v>
      </c>
      <c r="DV11" s="3">
        <f t="shared" si="46"/>
        <v>179885.40195173066</v>
      </c>
      <c r="DW11" s="3">
        <f t="shared" si="46"/>
        <v>180124.88275892675</v>
      </c>
      <c r="DX11" s="3">
        <f t="shared" si="46"/>
        <v>180345.79332234306</v>
      </c>
      <c r="DY11" s="3">
        <f t="shared" si="46"/>
        <v>180549.5308689886</v>
      </c>
      <c r="DZ11" s="3">
        <f t="shared" si="46"/>
        <v>180737.39399922371</v>
      </c>
      <c r="EA11" s="3">
        <f t="shared" si="46"/>
        <v>180910.58864882629</v>
      </c>
      <c r="EB11" s="3">
        <f t="shared" si="46"/>
        <v>181070.23385048783</v>
      </c>
      <c r="EC11" s="3">
        <f t="shared" si="46"/>
        <v>181217.36727253403</v>
      </c>
      <c r="ED11" s="3">
        <f t="shared" si="46"/>
        <v>181352.950519434</v>
      </c>
      <c r="EE11" s="3">
        <f t="shared" si="46"/>
        <v>181477.87418430345</v>
      </c>
      <c r="EF11" s="3">
        <f t="shared" si="46"/>
        <v>181592.96264826646</v>
      </c>
      <c r="EG11" s="3">
        <f t="shared" si="46"/>
        <v>181698.97862534976</v>
      </c>
      <c r="EH11" s="3">
        <f t="shared" si="46"/>
        <v>181796.62745465664</v>
      </c>
      <c r="EI11" s="3">
        <f t="shared" si="46"/>
        <v>181886.561144012</v>
      </c>
      <c r="EJ11" s="3">
        <f t="shared" si="46"/>
        <v>181969.38217118196</v>
      </c>
      <c r="EK11" s="3">
        <f t="shared" si="46"/>
        <v>182045.64705022893</v>
      </c>
      <c r="EL11" s="3">
        <f t="shared" si="46"/>
        <v>182115.86967164293</v>
      </c>
      <c r="EM11" s="3">
        <f t="shared" si="46"/>
        <v>182180.52442565208</v>
      </c>
      <c r="EN11" s="3">
        <f t="shared" si="46"/>
        <v>182240.04911861586</v>
      </c>
      <c r="EO11" s="3">
        <f t="shared" si="46"/>
        <v>182294.84769269192</v>
      </c>
      <c r="EP11" s="3">
        <f t="shared" si="46"/>
        <v>182345.29275907745</v>
      </c>
      <c r="EQ11" s="3">
        <f t="shared" si="46"/>
        <v>182391.72795509733</v>
      </c>
      <c r="ER11" s="3">
        <f t="shared" si="46"/>
        <v>182434.47013527315</v>
      </c>
      <c r="ES11" s="3">
        <f t="shared" si="46"/>
        <v>182473.81140627703</v>
      </c>
      <c r="ET11" s="3">
        <f t="shared" si="46"/>
        <v>182510.02101538438</v>
      </c>
      <c r="EU11" s="3">
        <f t="shared" si="46"/>
        <v>182543.34710169569</v>
      </c>
      <c r="EV11" s="3">
        <f t="shared" si="46"/>
        <v>182574.01831902121</v>
      </c>
      <c r="EW11" s="3">
        <f t="shared" si="46"/>
        <v>182602.24533892071</v>
      </c>
      <c r="EX11" s="3">
        <f t="shared" si="46"/>
        <v>182628.22224197903</v>
      </c>
      <c r="EY11" s="3">
        <f t="shared" si="46"/>
        <v>182652.12780497436</v>
      </c>
      <c r="EZ11" s="3">
        <f t="shared" si="46"/>
        <v>182674.1266911797</v>
      </c>
      <c r="FA11" s="3">
        <f t="shared" si="46"/>
        <v>182694.37055061976</v>
      </c>
      <c r="FB11" s="3">
        <f t="shared" si="46"/>
        <v>182712.99903670157</v>
      </c>
      <c r="FC11" s="3">
        <f t="shared" si="46"/>
        <v>182730.1407452407</v>
      </c>
      <c r="FD11" s="3">
        <f t="shared" si="46"/>
        <v>182745.91408152529</v>
      </c>
      <c r="FE11" s="3">
        <f t="shared" si="46"/>
        <v>182760.42806069361</v>
      </c>
      <c r="FF11" s="3">
        <f t="shared" si="46"/>
        <v>182773.7830463525</v>
      </c>
      <c r="FG11" s="3">
        <f t="shared" ref="FG11:HR11" si="47">FG10/$DA$82</f>
        <v>182786.07143203099</v>
      </c>
      <c r="FH11" s="3">
        <f t="shared" si="47"/>
        <v>182797.37826974873</v>
      </c>
      <c r="FI11" s="3">
        <f t="shared" si="47"/>
        <v>182807.78184968178</v>
      </c>
      <c r="FJ11" s="3">
        <f t="shared" si="47"/>
        <v>182817.3542346257</v>
      </c>
      <c r="FK11" s="3">
        <f t="shared" si="47"/>
        <v>182826.16175269484</v>
      </c>
      <c r="FL11" s="3">
        <f t="shared" si="47"/>
        <v>182834.26545144574</v>
      </c>
      <c r="FM11" s="3">
        <f t="shared" si="47"/>
        <v>182841.72151638308</v>
      </c>
      <c r="FN11" s="3">
        <f t="shared" si="47"/>
        <v>182848.58165658871</v>
      </c>
      <c r="FO11" s="3">
        <f t="shared" si="47"/>
        <v>182854.89346001105</v>
      </c>
      <c r="FP11" s="3">
        <f t="shared" si="47"/>
        <v>182860.70072076426</v>
      </c>
      <c r="FQ11" s="3">
        <f t="shared" si="47"/>
        <v>182866.04374061004</v>
      </c>
      <c r="FR11" s="3">
        <f t="shared" si="47"/>
        <v>182870.95960663108</v>
      </c>
      <c r="FS11" s="3">
        <f t="shared" si="47"/>
        <v>182875.48244695406</v>
      </c>
      <c r="FT11" s="3">
        <f t="shared" si="47"/>
        <v>182879.64366623666</v>
      </c>
      <c r="FU11" s="3">
        <f t="shared" si="47"/>
        <v>182883.47216250474</v>
      </c>
      <c r="FV11" s="3">
        <f t="shared" si="47"/>
        <v>182886.99452680192</v>
      </c>
      <c r="FW11" s="3">
        <f t="shared" si="47"/>
        <v>182890.23522700212</v>
      </c>
      <c r="FX11" s="3">
        <f t="shared" si="47"/>
        <v>182893.21677703198</v>
      </c>
      <c r="FY11" s="3">
        <f t="shared" si="47"/>
        <v>182895.95989265182</v>
      </c>
      <c r="FZ11" s="3">
        <f t="shared" si="47"/>
        <v>182898.48363485682</v>
      </c>
      <c r="GA11" s="3">
        <f t="shared" si="47"/>
        <v>182900.80554187475</v>
      </c>
      <c r="GB11" s="3">
        <f t="shared" si="47"/>
        <v>182902.94175066322</v>
      </c>
      <c r="GC11" s="3">
        <f t="shared" si="47"/>
        <v>182904.90710873698</v>
      </c>
      <c r="GD11" s="3">
        <f t="shared" si="47"/>
        <v>182906.71527709076</v>
      </c>
      <c r="GE11" s="3">
        <f t="shared" si="47"/>
        <v>182908.37882492412</v>
      </c>
      <c r="GF11" s="3">
        <f t="shared" si="47"/>
        <v>182909.90931681875</v>
      </c>
      <c r="GG11" s="3">
        <f t="shared" si="47"/>
        <v>182911.3173929668</v>
      </c>
      <c r="GH11" s="3">
        <f t="shared" si="47"/>
        <v>182912.61284300272</v>
      </c>
      <c r="GI11" s="3">
        <f t="shared" si="47"/>
        <v>182913.80467394704</v>
      </c>
      <c r="GJ11" s="3">
        <f t="shared" si="47"/>
        <v>182914.90117272979</v>
      </c>
      <c r="GK11" s="3">
        <f t="shared" si="47"/>
        <v>182915.90996372548</v>
      </c>
      <c r="GL11" s="3">
        <f t="shared" si="47"/>
        <v>182916.83806169633</v>
      </c>
      <c r="GM11" s="3">
        <f t="shared" si="47"/>
        <v>182917.69192050933</v>
      </c>
      <c r="GN11" s="3">
        <f t="shared" si="47"/>
        <v>182918.47747796398</v>
      </c>
      <c r="GO11" s="3">
        <f t="shared" si="47"/>
        <v>182919.20019704063</v>
      </c>
      <c r="GP11" s="3">
        <f t="shared" si="47"/>
        <v>182919.86510385433</v>
      </c>
      <c r="GQ11" s="3">
        <f t="shared" si="47"/>
        <v>182920.47682257788</v>
      </c>
      <c r="GR11" s="3">
        <f t="shared" si="47"/>
        <v>182921.0396075742</v>
      </c>
      <c r="GS11" s="3">
        <f t="shared" si="47"/>
        <v>182921.55737296227</v>
      </c>
      <c r="GT11" s="3">
        <f t="shared" si="47"/>
        <v>182922.03371982067</v>
      </c>
      <c r="GU11" s="3">
        <f t="shared" si="47"/>
        <v>182922.4719612168</v>
      </c>
      <c r="GV11" s="3">
        <f t="shared" si="47"/>
        <v>182922.87514523644</v>
      </c>
      <c r="GW11" s="3">
        <f t="shared" si="47"/>
        <v>182923.24607617257</v>
      </c>
      <c r="GX11" s="3">
        <f t="shared" si="47"/>
        <v>182923.58733402012</v>
      </c>
      <c r="GY11" s="3">
        <f t="shared" si="47"/>
        <v>182923.90129241344</v>
      </c>
      <c r="GZ11" s="3">
        <f t="shared" si="47"/>
        <v>182924.19013512845</v>
      </c>
      <c r="HA11" s="3">
        <f t="shared" si="47"/>
        <v>182924.45587126692</v>
      </c>
      <c r="HB11" s="3">
        <f t="shared" si="47"/>
        <v>182924.70034922592</v>
      </c>
      <c r="HC11" s="3">
        <f t="shared" si="47"/>
        <v>182924.92526955038</v>
      </c>
      <c r="HD11" s="3">
        <f t="shared" si="47"/>
        <v>182925.13219675867</v>
      </c>
      <c r="HE11" s="3">
        <f t="shared" si="47"/>
        <v>182925.32257022173</v>
      </c>
      <c r="HF11" s="3">
        <f t="shared" si="47"/>
        <v>182925.49771417299</v>
      </c>
      <c r="HG11" s="3">
        <f t="shared" si="47"/>
        <v>182925.65884691721</v>
      </c>
      <c r="HH11" s="3">
        <f t="shared" si="47"/>
        <v>182925.8070893035</v>
      </c>
      <c r="HI11" s="3">
        <f t="shared" si="47"/>
        <v>182925.94347252033</v>
      </c>
      <c r="HJ11" s="3">
        <f t="shared" si="47"/>
        <v>182926.06894526724</v>
      </c>
      <c r="HK11" s="3">
        <f t="shared" si="47"/>
        <v>182926.18438035302</v>
      </c>
      <c r="HL11" s="3">
        <f t="shared" si="47"/>
        <v>182926.29058076622</v>
      </c>
      <c r="HM11" s="3">
        <f t="shared" si="47"/>
        <v>182926.38828525998</v>
      </c>
      <c r="HN11" s="3">
        <f t="shared" si="47"/>
        <v>182926.47817349047</v>
      </c>
      <c r="HO11" s="3">
        <f t="shared" si="47"/>
        <v>182926.56087074394</v>
      </c>
      <c r="HP11" s="3">
        <f t="shared" si="47"/>
        <v>182926.636952286</v>
      </c>
      <c r="HQ11" s="3">
        <f t="shared" si="47"/>
        <v>182926.70694736304</v>
      </c>
      <c r="HR11" s="3">
        <f t="shared" si="47"/>
        <v>182926.77134288326</v>
      </c>
      <c r="HS11" s="3">
        <f t="shared" ref="HS11:KD11" si="48">HS10/$DA$82</f>
        <v>182926.83058680364</v>
      </c>
      <c r="HT11" s="3">
        <f t="shared" si="48"/>
        <v>182926.88509124581</v>
      </c>
      <c r="HU11" s="3">
        <f t="shared" si="48"/>
        <v>182926.93523536247</v>
      </c>
      <c r="HV11" s="3">
        <f t="shared" si="48"/>
        <v>182926.98136797518</v>
      </c>
      <c r="HW11" s="3">
        <f t="shared" si="48"/>
        <v>182927.0238100003</v>
      </c>
      <c r="HX11" s="3">
        <f t="shared" si="48"/>
        <v>182927.06285668159</v>
      </c>
      <c r="HY11" s="3">
        <f t="shared" si="48"/>
        <v>182927.09877964374</v>
      </c>
      <c r="HZ11" s="3">
        <f t="shared" si="48"/>
        <v>182927.13182878192</v>
      </c>
      <c r="IA11" s="3">
        <f t="shared" si="48"/>
        <v>182927.16223400002</v>
      </c>
      <c r="IB11" s="3">
        <f t="shared" si="48"/>
        <v>182927.19020681002</v>
      </c>
      <c r="IC11" s="3">
        <f t="shared" si="48"/>
        <v>182927.21594180306</v>
      </c>
      <c r="ID11" s="3">
        <f t="shared" si="48"/>
        <v>182927.23961800328</v>
      </c>
    </row>
    <row r="12" spans="1:238" s="6" customFormat="1" x14ac:dyDescent="0.25">
      <c r="A12" s="6" t="s">
        <v>14</v>
      </c>
      <c r="AJ12" s="6">
        <f t="shared" ref="AJ12:BO12" si="49">AJ11-AI11</f>
        <v>11.688264451870516</v>
      </c>
      <c r="AK12" s="6">
        <f t="shared" si="49"/>
        <v>15.006828937765206</v>
      </c>
      <c r="AL12" s="6">
        <f t="shared" si="49"/>
        <v>19.267172071951464</v>
      </c>
      <c r="AM12" s="6">
        <f t="shared" si="49"/>
        <v>24.736278499177928</v>
      </c>
      <c r="AN12" s="6">
        <f t="shared" si="49"/>
        <v>31.756636374078127</v>
      </c>
      <c r="AO12" s="6">
        <f t="shared" si="49"/>
        <v>40.767470555439559</v>
      </c>
      <c r="AP12" s="6">
        <f t="shared" si="49"/>
        <v>52.331869615246092</v>
      </c>
      <c r="AQ12" s="6">
        <f t="shared" si="49"/>
        <v>67.17139225365122</v>
      </c>
      <c r="AR12" s="6">
        <f t="shared" si="49"/>
        <v>86.210132202770637</v>
      </c>
      <c r="AS12" s="6">
        <f t="shared" si="49"/>
        <v>110.63068961833147</v>
      </c>
      <c r="AT12" s="6">
        <f t="shared" si="49"/>
        <v>141.94503975468399</v>
      </c>
      <c r="AU12" s="6">
        <f t="shared" si="49"/>
        <v>182.08389018346929</v>
      </c>
      <c r="AV12" s="6">
        <f t="shared" si="49"/>
        <v>233.50873240701412</v>
      </c>
      <c r="AW12" s="6">
        <f t="shared" si="49"/>
        <v>299.3513305898914</v>
      </c>
      <c r="AX12" s="6">
        <f t="shared" si="49"/>
        <v>383.58567529440666</v>
      </c>
      <c r="AY12" s="6">
        <f t="shared" si="49"/>
        <v>491.23715430409129</v>
      </c>
      <c r="AZ12" s="6">
        <f t="shared" si="49"/>
        <v>628.63233074209347</v>
      </c>
      <c r="BA12" s="6">
        <f t="shared" si="49"/>
        <v>803.6894128806357</v>
      </c>
      <c r="BB12" s="6">
        <f t="shared" si="49"/>
        <v>1026.2429012363305</v>
      </c>
      <c r="BC12" s="6">
        <f t="shared" si="49"/>
        <v>1308.3839753532384</v>
      </c>
      <c r="BD12" s="6">
        <f t="shared" si="49"/>
        <v>1664.7780439142243</v>
      </c>
      <c r="BE12" s="6">
        <f t="shared" si="49"/>
        <v>2112.8887429753458</v>
      </c>
      <c r="BF12" s="6">
        <f t="shared" si="49"/>
        <v>2672.9892557865642</v>
      </c>
      <c r="BG12" s="6">
        <f t="shared" si="49"/>
        <v>3367.7738087393082</v>
      </c>
      <c r="BH12" s="6">
        <f t="shared" si="49"/>
        <v>4221.2956091266187</v>
      </c>
      <c r="BI12" s="6">
        <f t="shared" si="49"/>
        <v>3181.195652818049</v>
      </c>
      <c r="BJ12" s="6">
        <f t="shared" si="49"/>
        <v>3632.1922416400812</v>
      </c>
      <c r="BK12" s="6">
        <f t="shared" si="49"/>
        <v>4129.1831187821226</v>
      </c>
      <c r="BL12" s="6">
        <f t="shared" si="49"/>
        <v>4671.0207553907312</v>
      </c>
      <c r="BM12" s="6">
        <f t="shared" si="49"/>
        <v>5254.3749980230932</v>
      </c>
      <c r="BN12" s="6">
        <f t="shared" si="49"/>
        <v>5873.2161131611647</v>
      </c>
      <c r="BO12" s="6">
        <f t="shared" si="49"/>
        <v>6518.349021093818</v>
      </c>
      <c r="BP12" s="6">
        <f t="shared" ref="BP12:CU12" si="50">BP11-BO11</f>
        <v>7177.082130479801</v>
      </c>
      <c r="BQ12" s="6">
        <f t="shared" si="50"/>
        <v>4757.8202098365364</v>
      </c>
      <c r="BR12" s="6">
        <f t="shared" si="50"/>
        <v>4964.7709749351779</v>
      </c>
      <c r="BS12" s="6">
        <f t="shared" si="50"/>
        <v>5155.1510300441296</v>
      </c>
      <c r="BT12" s="6">
        <f t="shared" si="50"/>
        <v>5325.2965486575122</v>
      </c>
      <c r="BU12" s="6">
        <f t="shared" si="50"/>
        <v>5471.7150591764657</v>
      </c>
      <c r="BV12" s="6">
        <f t="shared" si="50"/>
        <v>5591.2238006827538</v>
      </c>
      <c r="BW12" s="6">
        <f t="shared" si="50"/>
        <v>5681.0864823086304</v>
      </c>
      <c r="BX12" s="6">
        <f t="shared" si="50"/>
        <v>5739.1391656217747</v>
      </c>
      <c r="BY12" s="6">
        <f t="shared" si="50"/>
        <v>5763.895899785668</v>
      </c>
      <c r="BZ12" s="6">
        <f t="shared" si="50"/>
        <v>3293.6665169318585</v>
      </c>
      <c r="CA12" s="6">
        <f t="shared" si="50"/>
        <v>3230.0813263183954</v>
      </c>
      <c r="CB12" s="6">
        <f t="shared" si="50"/>
        <v>3158.6507602195779</v>
      </c>
      <c r="CC12" s="6">
        <f t="shared" si="50"/>
        <v>3080.1293457337742</v>
      </c>
      <c r="CD12" s="6">
        <f t="shared" si="50"/>
        <v>2995.3203105328867</v>
      </c>
      <c r="CE12" s="6">
        <f t="shared" si="50"/>
        <v>2905.0590438526997</v>
      </c>
      <c r="CF12" s="6">
        <f t="shared" si="50"/>
        <v>2810.1968776495778</v>
      </c>
      <c r="CG12" s="6">
        <f t="shared" si="50"/>
        <v>2711.5856751386309</v>
      </c>
      <c r="CH12" s="6">
        <f t="shared" si="50"/>
        <v>2610.0636371644505</v>
      </c>
      <c r="CI12" s="6">
        <f t="shared" si="50"/>
        <v>2506.4426478703099</v>
      </c>
      <c r="CJ12" s="6">
        <f t="shared" si="50"/>
        <v>2401.4973866596993</v>
      </c>
      <c r="CK12" s="6">
        <f t="shared" si="50"/>
        <v>2295.9563397141173</v>
      </c>
      <c r="CL12" s="6">
        <f t="shared" si="50"/>
        <v>2190.4947566229384</v>
      </c>
      <c r="CM12" s="6">
        <f t="shared" si="50"/>
        <v>2085.7295200526423</v>
      </c>
      <c r="CN12" s="6">
        <f t="shared" si="50"/>
        <v>1982.2158315733541</v>
      </c>
      <c r="CO12" s="6">
        <f t="shared" si="50"/>
        <v>1880.4455661928805</v>
      </c>
      <c r="CP12" s="6">
        <f t="shared" si="50"/>
        <v>1780.8471120874165</v>
      </c>
      <c r="CQ12" s="6">
        <f t="shared" si="50"/>
        <v>1683.7864897733089</v>
      </c>
      <c r="CR12" s="6">
        <f t="shared" si="50"/>
        <v>1589.5695351209724</v>
      </c>
      <c r="CS12" s="6">
        <f t="shared" si="50"/>
        <v>1498.4449313200312</v>
      </c>
      <c r="CT12" s="6">
        <f t="shared" si="50"/>
        <v>1410.6078840505215</v>
      </c>
      <c r="CU12" s="6">
        <f t="shared" si="50"/>
        <v>1326.2042495814385</v>
      </c>
      <c r="CV12" s="6">
        <f t="shared" ref="CV12:EA12" si="51">CV11-CU11</f>
        <v>1245.3349452755938</v>
      </c>
      <c r="CW12" s="6">
        <f t="shared" si="51"/>
        <v>1168.0604942313221</v>
      </c>
      <c r="CX12" s="6">
        <f t="shared" si="51"/>
        <v>1094.4055790094135</v>
      </c>
      <c r="CY12" s="6">
        <f t="shared" si="51"/>
        <v>1024.3635023653915</v>
      </c>
      <c r="CZ12" s="6">
        <f t="shared" si="51"/>
        <v>957.90047470032005</v>
      </c>
      <c r="DA12" s="6">
        <f t="shared" si="51"/>
        <v>894.95966793582193</v>
      </c>
      <c r="DB12" s="6">
        <f t="shared" ref="DB12" si="52">DB11-DA11</f>
        <v>1184.7355581377924</v>
      </c>
      <c r="DC12" s="6">
        <f t="shared" ref="DC12" si="53">DC11-DB11</f>
        <v>1105.5535959078406</v>
      </c>
      <c r="DD12" s="6">
        <f t="shared" ref="DD12:DI12" si="54">DD11-DC11</f>
        <v>1030.5900494380039</v>
      </c>
      <c r="DE12" s="6">
        <f t="shared" si="54"/>
        <v>959.77664251651731</v>
      </c>
      <c r="DF12" s="6">
        <f t="shared" si="54"/>
        <v>893.0200084875396</v>
      </c>
      <c r="DG12" s="6">
        <f t="shared" si="54"/>
        <v>830.20639825056423</v>
      </c>
      <c r="DH12" s="6">
        <f t="shared" si="54"/>
        <v>771.20593926866422</v>
      </c>
      <c r="DI12" s="6">
        <f t="shared" si="54"/>
        <v>715.87644037028076</v>
      </c>
      <c r="DJ12" s="6">
        <f t="shared" si="51"/>
        <v>664.0667500521231</v>
      </c>
      <c r="DK12" s="6">
        <f t="shared" si="51"/>
        <v>615.61968573674676</v>
      </c>
      <c r="DL12" s="6">
        <f t="shared" si="51"/>
        <v>570.37455841386691</v>
      </c>
      <c r="DM12" s="6">
        <f t="shared" si="51"/>
        <v>528.16932174525573</v>
      </c>
      <c r="DN12" s="6">
        <f t="shared" si="51"/>
        <v>488.84237742927507</v>
      </c>
      <c r="DO12" s="6">
        <f t="shared" si="51"/>
        <v>452.23406981499284</v>
      </c>
      <c r="DP12" s="6">
        <f t="shared" si="51"/>
        <v>418.18790274471394</v>
      </c>
      <c r="DQ12" s="6">
        <f t="shared" si="51"/>
        <v>386.55151070572902</v>
      </c>
      <c r="DR12" s="6">
        <f t="shared" si="51"/>
        <v>357.17741482934798</v>
      </c>
      <c r="DS12" s="6">
        <f t="shared" si="51"/>
        <v>329.92359230128932</v>
      </c>
      <c r="DT12" s="6">
        <f t="shared" si="51"/>
        <v>304.65388550978969</v>
      </c>
      <c r="DU12" s="6">
        <f t="shared" si="51"/>
        <v>281.23827488903771</v>
      </c>
      <c r="DV12" s="6">
        <f t="shared" si="51"/>
        <v>259.55303701991215</v>
      </c>
      <c r="DW12" s="6">
        <f t="shared" si="51"/>
        <v>239.48080719608697</v>
      </c>
      <c r="DX12" s="6">
        <f t="shared" si="51"/>
        <v>220.91056341631338</v>
      </c>
      <c r="DY12" s="6">
        <f t="shared" si="51"/>
        <v>203.73754664554144</v>
      </c>
      <c r="DZ12" s="6">
        <f t="shared" si="51"/>
        <v>187.8631302351132</v>
      </c>
      <c r="EA12" s="6">
        <f t="shared" si="51"/>
        <v>173.19464960257756</v>
      </c>
      <c r="EB12" s="6">
        <f t="shared" ref="EB12:EG12" si="55">EB11-EA11</f>
        <v>159.6452016615367</v>
      </c>
      <c r="EC12" s="6">
        <f t="shared" si="55"/>
        <v>147.1334220462013</v>
      </c>
      <c r="ED12" s="6">
        <f t="shared" si="55"/>
        <v>135.58324689997244</v>
      </c>
      <c r="EE12" s="6">
        <f t="shared" si="55"/>
        <v>124.92366486944957</v>
      </c>
      <c r="EF12" s="6">
        <f t="shared" si="55"/>
        <v>115.08846396300942</v>
      </c>
      <c r="EG12" s="6">
        <f t="shared" si="55"/>
        <v>106.01597708329791</v>
      </c>
      <c r="EH12" s="6">
        <f t="shared" ref="EH12" si="56">EH11-EG11</f>
        <v>97.648829306883272</v>
      </c>
      <c r="EI12" s="6">
        <f t="shared" ref="EI12" si="57">EI11-EH11</f>
        <v>89.933689355355455</v>
      </c>
      <c r="EJ12" s="6">
        <f t="shared" ref="EJ12" si="58">EJ11-EI11</f>
        <v>82.821027169964509</v>
      </c>
      <c r="EK12" s="6">
        <f t="shared" ref="EK12" si="59">EK11-EJ11</f>
        <v>76.264879046968417</v>
      </c>
      <c r="EL12" s="6">
        <f t="shared" ref="EL12" si="60">EL11-EK11</f>
        <v>70.222621413995512</v>
      </c>
      <c r="EM12" s="6">
        <f t="shared" ref="EM12" si="61">EM11-EL11</f>
        <v>64.654754009156022</v>
      </c>
      <c r="EN12" s="6">
        <f t="shared" ref="EN12" si="62">EN11-EM11</f>
        <v>59.524692963779671</v>
      </c>
      <c r="EO12" s="6">
        <f t="shared" ref="EO12" si="63">EO11-EN11</f>
        <v>54.798574076063232</v>
      </c>
      <c r="EP12" s="6">
        <f t="shared" ref="EP12" si="64">EP11-EO11</f>
        <v>50.445066385524115</v>
      </c>
      <c r="EQ12" s="6">
        <f t="shared" ref="EQ12" si="65">EQ11-EP11</f>
        <v>46.435196019883733</v>
      </c>
      <c r="ER12" s="6">
        <f t="shared" ref="ER12" si="66">ER11-EQ11</f>
        <v>42.742180175817339</v>
      </c>
      <c r="ES12" s="6">
        <f t="shared" ref="ES12" si="67">ES11-ER11</f>
        <v>39.341271003882866</v>
      </c>
      <c r="ET12" s="6">
        <f t="shared" ref="ET12" si="68">ET11-ES11</f>
        <v>36.209609107347205</v>
      </c>
      <c r="EU12" s="6">
        <f t="shared" ref="EU12" si="69">EU11-ET11</f>
        <v>33.326086311310064</v>
      </c>
      <c r="EV12" s="6">
        <f t="shared" ref="EV12" si="70">EV11-EU11</f>
        <v>30.671217325521866</v>
      </c>
      <c r="EW12" s="6">
        <f t="shared" ref="EW12" si="71">EW11-EV11</f>
        <v>28.227019899495644</v>
      </c>
      <c r="EX12" s="6">
        <f t="shared" ref="EX12" si="72">EX11-EW11</f>
        <v>25.97690305832657</v>
      </c>
      <c r="EY12" s="6">
        <f t="shared" ref="EY12" si="73">EY11-EX11</f>
        <v>23.905562995321816</v>
      </c>
      <c r="EZ12" s="6">
        <f t="shared" ref="EZ12" si="74">EZ11-EY11</f>
        <v>21.998886205343297</v>
      </c>
      <c r="FA12" s="6">
        <f t="shared" ref="FA12" si="75">FA11-EZ11</f>
        <v>20.243859440059168</v>
      </c>
      <c r="FB12" s="6">
        <f t="shared" ref="FB12" si="76">FB11-FA11</f>
        <v>18.628486081812298</v>
      </c>
      <c r="FC12" s="6">
        <f t="shared" ref="FC12" si="77">FC11-FB11</f>
        <v>17.141708539129468</v>
      </c>
      <c r="FD12" s="6">
        <f t="shared" ref="FD12" si="78">FD11-FC11</f>
        <v>15.773336284590187</v>
      </c>
      <c r="FE12" s="6">
        <f t="shared" ref="FE12" si="79">FE11-FD11</f>
        <v>14.513979168317746</v>
      </c>
      <c r="FF12" s="6">
        <f t="shared" ref="FF12" si="80">FF11-FE11</f>
        <v>13.354985658894293</v>
      </c>
      <c r="FG12" s="6">
        <f t="shared" ref="FG12" si="81">FG11-FF11</f>
        <v>12.288385678490158</v>
      </c>
      <c r="FH12" s="6">
        <f t="shared" ref="FH12" si="82">FH11-FG11</f>
        <v>11.306837717740564</v>
      </c>
      <c r="FI12" s="6">
        <f t="shared" ref="FI12" si="83">FI11-FH11</f>
        <v>10.403579933044966</v>
      </c>
      <c r="FJ12" s="6">
        <f t="shared" ref="FJ12" si="84">FJ11-FI11</f>
        <v>9.5723849439236801</v>
      </c>
      <c r="FK12" s="6">
        <f t="shared" ref="FK12" si="85">FK11-FJ11</f>
        <v>8.8075180691375863</v>
      </c>
      <c r="FL12" s="6">
        <f t="shared" ref="FL12" si="86">FL11-FK11</f>
        <v>8.103698750899639</v>
      </c>
      <c r="FM12" s="6">
        <f t="shared" ref="FM12" si="87">FM11-FL11</f>
        <v>7.4560649373452179</v>
      </c>
      <c r="FN12" s="6">
        <f t="shared" ref="FN12" si="88">FN11-FM11</f>
        <v>6.8601402056228835</v>
      </c>
      <c r="FO12" s="6">
        <f t="shared" ref="FO12" si="89">FO11-FN11</f>
        <v>6.3118034223443829</v>
      </c>
      <c r="FP12" s="6">
        <f t="shared" ref="FP12" si="90">FP11-FO11</f>
        <v>5.8072607532085385</v>
      </c>
      <c r="FQ12" s="6">
        <f t="shared" ref="FQ12" si="91">FQ11-FP11</f>
        <v>5.3430198457790539</v>
      </c>
      <c r="FR12" s="6">
        <f t="shared" ref="FR12" si="92">FR11-FQ11</f>
        <v>4.9158660210378002</v>
      </c>
      <c r="FS12" s="6">
        <f t="shared" ref="FS12" si="93">FS11-FR11</f>
        <v>4.5228403229848482</v>
      </c>
      <c r="FT12" s="6">
        <f t="shared" ref="FT12" si="94">FT11-FS11</f>
        <v>4.1612192825996317</v>
      </c>
      <c r="FU12" s="6">
        <f t="shared" ref="FU12" si="95">FU11-FT11</f>
        <v>3.8284962680772878</v>
      </c>
      <c r="FV12" s="6">
        <f t="shared" ref="FV12" si="96">FV11-FU11</f>
        <v>3.5223642971832305</v>
      </c>
      <c r="FW12" s="6">
        <f t="shared" ref="FW12" si="97">FW11-FV11</f>
        <v>3.2407002002000809</v>
      </c>
      <c r="FX12" s="6">
        <f t="shared" ref="FX12" si="98">FX11-FW11</f>
        <v>2.981550029857317</v>
      </c>
      <c r="FY12" s="6">
        <f t="shared" ref="FY12" si="99">FY11-FX11</f>
        <v>2.7431156198435929</v>
      </c>
      <c r="FZ12" s="6">
        <f t="shared" ref="FZ12" si="100">FZ11-FY11</f>
        <v>2.5237422049976885</v>
      </c>
      <c r="GA12" s="6">
        <f t="shared" ref="GA12" si="101">GA11-FZ11</f>
        <v>2.3219070179329719</v>
      </c>
      <c r="GB12" s="6">
        <f t="shared" ref="GB12" si="102">GB11-GA11</f>
        <v>2.1362087884626817</v>
      </c>
      <c r="GC12" s="6">
        <f t="shared" ref="GC12" si="103">GC11-GB11</f>
        <v>1.9653580737649463</v>
      </c>
      <c r="GD12" s="6">
        <f t="shared" ref="GD12" si="104">GD11-GC11</f>
        <v>1.8081683537748177</v>
      </c>
      <c r="GE12" s="6">
        <f t="shared" ref="GE12" si="105">GE11-GD11</f>
        <v>1.6635478333628271</v>
      </c>
      <c r="GF12" s="6">
        <f t="shared" ref="GF12" si="106">GF11-GE11</f>
        <v>1.5304918946349062</v>
      </c>
      <c r="GG12" s="6">
        <f t="shared" ref="GG12" si="107">GG11-GF11</f>
        <v>1.4080761480436195</v>
      </c>
      <c r="GH12" s="6">
        <f t="shared" ref="GH12" si="108">GH11-GG11</f>
        <v>1.2954500359192025</v>
      </c>
      <c r="GI12" s="6">
        <f t="shared" ref="GI12" si="109">GI11-GH11</f>
        <v>1.1918309443281032</v>
      </c>
      <c r="GJ12" s="6">
        <f t="shared" ref="GJ12" si="110">GJ11-GI11</f>
        <v>1.0964987827464938</v>
      </c>
      <c r="GK12" s="6">
        <f t="shared" ref="GK12" si="111">GK11-GJ11</f>
        <v>1.0087909956928343</v>
      </c>
      <c r="GL12" s="6">
        <f t="shared" ref="GL12" si="112">GL11-GK11</f>
        <v>0.92809797084191814</v>
      </c>
      <c r="GM12" s="6">
        <f t="shared" ref="GM12" si="113">GM11-GL11</f>
        <v>0.85385881300317124</v>
      </c>
      <c r="GN12" s="6">
        <f t="shared" ref="GN12" si="114">GN11-GM11</f>
        <v>0.78555745465564542</v>
      </c>
      <c r="GO12" s="6">
        <f t="shared" ref="GO12" si="115">GO11-GN11</f>
        <v>0.72271907664253376</v>
      </c>
      <c r="GP12" s="6">
        <f t="shared" ref="GP12" si="116">GP11-GO11</f>
        <v>0.66490681370487437</v>
      </c>
      <c r="GQ12" s="6">
        <f t="shared" ref="GQ12" si="117">GQ11-GP11</f>
        <v>0.61171872355043888</v>
      </c>
      <c r="GR12" s="6">
        <f t="shared" ref="GR12" si="118">GR11-GQ11</f>
        <v>0.56278499632026069</v>
      </c>
      <c r="GS12" s="6">
        <f t="shared" ref="GS12" si="119">GS11-GR11</f>
        <v>0.51776538806734607</v>
      </c>
      <c r="GT12" s="6">
        <f t="shared" ref="GT12" si="120">GT11-GS11</f>
        <v>0.47634685839875601</v>
      </c>
      <c r="GU12" s="6">
        <f t="shared" ref="GU12" si="121">GU11-GT11</f>
        <v>0.43824139612843283</v>
      </c>
      <c r="GV12" s="6">
        <f t="shared" ref="GV12" si="122">GV11-GU11</f>
        <v>0.40318401964032091</v>
      </c>
      <c r="GW12" s="6">
        <f t="shared" ref="GW12" si="123">GW11-GV11</f>
        <v>0.37093093612929806</v>
      </c>
      <c r="GX12" s="6">
        <f t="shared" ref="GX12" si="124">GX11-GW11</f>
        <v>0.34125784755451605</v>
      </c>
      <c r="GY12" s="6">
        <f t="shared" ref="GY12" si="125">GY11-GX11</f>
        <v>0.31395839332253672</v>
      </c>
      <c r="GZ12" s="6">
        <f t="shared" ref="GZ12" si="126">GZ11-GY11</f>
        <v>0.28884271500282921</v>
      </c>
      <c r="HA12" s="6">
        <f t="shared" ref="HA12" si="127">HA11-GZ11</f>
        <v>0.26573613847722299</v>
      </c>
      <c r="HB12" s="6">
        <f t="shared" ref="HB12" si="128">HB11-HA11</f>
        <v>0.24447795900050551</v>
      </c>
      <c r="HC12" s="6">
        <f t="shared" ref="HC12" si="129">HC11-HB11</f>
        <v>0.22492032445734367</v>
      </c>
      <c r="HD12" s="6">
        <f t="shared" ref="HD12" si="130">HD11-HC11</f>
        <v>0.20692720828810707</v>
      </c>
      <c r="HE12" s="6">
        <f t="shared" ref="HE12" si="131">HE11-HD11</f>
        <v>0.19037346306140535</v>
      </c>
      <c r="HF12" s="6">
        <f t="shared" ref="HF12" si="132">HF11-HE11</f>
        <v>0.17514395125908777</v>
      </c>
      <c r="HG12" s="6">
        <f t="shared" ref="HG12" si="133">HG11-HF11</f>
        <v>0.16113274422241375</v>
      </c>
      <c r="HH12" s="6">
        <f t="shared" ref="HH12" si="134">HH11-HG11</f>
        <v>0.14824238629080355</v>
      </c>
      <c r="HI12" s="6">
        <f t="shared" ref="HI12" si="135">HI11-HH11</f>
        <v>0.13638321682810783</v>
      </c>
      <c r="HJ12" s="6">
        <f t="shared" ref="HJ12" si="136">HJ11-HI11</f>
        <v>0.12547274690587074</v>
      </c>
      <c r="HK12" s="6">
        <f t="shared" ref="HK12" si="137">HK11-HJ11</f>
        <v>0.1154350857832469</v>
      </c>
      <c r="HL12" s="6">
        <f t="shared" ref="HL12" si="138">HL11-HK11</f>
        <v>0.10620041319634765</v>
      </c>
      <c r="HM12" s="6">
        <f t="shared" ref="HM12" si="139">HM11-HL11</f>
        <v>9.7704493760829791E-2</v>
      </c>
      <c r="HN12" s="6">
        <f t="shared" ref="HN12" si="140">HN11-HM11</f>
        <v>8.9888230490032583E-2</v>
      </c>
      <c r="HO12" s="6">
        <f t="shared" ref="HO12" si="141">HO11-HN11</f>
        <v>8.2697253470541909E-2</v>
      </c>
      <c r="HP12" s="6">
        <f t="shared" ref="HP12" si="142">HP11-HO11</f>
        <v>7.6081542065367103E-2</v>
      </c>
      <c r="HQ12" s="6">
        <f t="shared" ref="HQ12" si="143">HQ11-HP11</f>
        <v>6.9995077035855502E-2</v>
      </c>
      <c r="HR12" s="6">
        <f t="shared" ref="HR12" si="144">HR11-HQ11</f>
        <v>6.4395520224934444E-2</v>
      </c>
      <c r="HS12" s="6">
        <f t="shared" ref="HS12" si="145">HS11-HR11</f>
        <v>5.9243920375593007E-2</v>
      </c>
      <c r="HT12" s="6">
        <f t="shared" ref="HT12" si="146">HT11-HS11</f>
        <v>5.4504442174220458E-2</v>
      </c>
      <c r="HU12" s="6">
        <f t="shared" ref="HU12" si="147">HU11-HT11</f>
        <v>5.0144116656156257E-2</v>
      </c>
      <c r="HV12" s="6">
        <f t="shared" ref="HV12" si="148">HV11-HU11</f>
        <v>4.613261271151714E-2</v>
      </c>
      <c r="HW12" s="6">
        <f t="shared" ref="HW12" si="149">HW11-HV11</f>
        <v>4.2442025121999905E-2</v>
      </c>
      <c r="HX12" s="6">
        <f t="shared" ref="HX12" si="150">HX11-HW11</f>
        <v>3.9046681282343343E-2</v>
      </c>
      <c r="HY12" s="6">
        <f t="shared" ref="HY12" si="151">HY11-HX11</f>
        <v>3.5922962153563276E-2</v>
      </c>
      <c r="HZ12" s="6">
        <f t="shared" ref="HZ12" si="152">HZ11-HY11</f>
        <v>3.3049138175556436E-2</v>
      </c>
      <c r="IA12" s="6">
        <f t="shared" ref="IA12" si="153">IA11-HZ11</f>
        <v>3.0405218101805076E-2</v>
      </c>
      <c r="IB12" s="6">
        <f t="shared" ref="IB12" si="154">IB11-IA11</f>
        <v>2.7972809999482706E-2</v>
      </c>
      <c r="IC12" s="6">
        <f t="shared" ref="IC12" si="155">IC11-IB11</f>
        <v>2.5734993047080934E-2</v>
      </c>
      <c r="ID12" s="6">
        <f t="shared" ref="ID12" si="156">ID11-IC11</f>
        <v>2.3676200216868892E-2</v>
      </c>
    </row>
    <row r="13" spans="1:238" s="6" customFormat="1" x14ac:dyDescent="0.25">
      <c r="A13" s="6" t="s">
        <v>22</v>
      </c>
      <c r="AN13" s="6">
        <f t="shared" ref="AN13:BS13" si="157">SLOPE(AI11:AS11,AI2:AS2)</f>
        <v>42.969326091525147</v>
      </c>
      <c r="AO13" s="6">
        <f t="shared" si="157"/>
        <v>55.151632094969735</v>
      </c>
      <c r="AP13" s="6">
        <f t="shared" si="157"/>
        <v>70.779731401083438</v>
      </c>
      <c r="AQ13" s="6">
        <f t="shared" si="157"/>
        <v>90.823078303516226</v>
      </c>
      <c r="AR13" s="6">
        <f t="shared" si="157"/>
        <v>116.52051958636127</v>
      </c>
      <c r="AS13" s="6">
        <f t="shared" si="157"/>
        <v>149.45298437296401</v>
      </c>
      <c r="AT13" s="6">
        <f t="shared" si="157"/>
        <v>191.63438307698445</v>
      </c>
      <c r="AU13" s="6">
        <f t="shared" si="157"/>
        <v>245.6243554197695</v>
      </c>
      <c r="AV13" s="6">
        <f t="shared" si="157"/>
        <v>314.666600900091</v>
      </c>
      <c r="AW13" s="6">
        <f t="shared" si="157"/>
        <v>402.85609255743532</v>
      </c>
      <c r="AX13" s="6">
        <f t="shared" si="157"/>
        <v>515.33706949449879</v>
      </c>
      <c r="AY13" s="6">
        <f t="shared" si="157"/>
        <v>658.53062120353422</v>
      </c>
      <c r="AZ13" s="6">
        <f t="shared" si="157"/>
        <v>840.38485897388557</v>
      </c>
      <c r="BA13" s="6">
        <f t="shared" si="157"/>
        <v>1070.6306188365363</v>
      </c>
      <c r="BB13" s="6">
        <f t="shared" si="157"/>
        <v>1361.0094139960484</v>
      </c>
      <c r="BC13" s="6">
        <f t="shared" si="157"/>
        <v>1725.4157854951634</v>
      </c>
      <c r="BD13" s="6">
        <f t="shared" si="157"/>
        <v>2085.5130243170406</v>
      </c>
      <c r="BE13" s="6">
        <f t="shared" si="157"/>
        <v>2442.2400562857215</v>
      </c>
      <c r="BF13" s="6">
        <f t="shared" si="157"/>
        <v>2797.1275210103186</v>
      </c>
      <c r="BG13" s="6">
        <f t="shared" si="157"/>
        <v>3152.5297811075052</v>
      </c>
      <c r="BH13" s="6">
        <f t="shared" si="157"/>
        <v>3511.9446620389731</v>
      </c>
      <c r="BI13" s="6">
        <f t="shared" si="157"/>
        <v>3880.4532540193118</v>
      </c>
      <c r="BJ13" s="6">
        <f t="shared" si="157"/>
        <v>4265.3209826232605</v>
      </c>
      <c r="BK13" s="6">
        <f t="shared" si="157"/>
        <v>4676.8092911609747</v>
      </c>
      <c r="BL13" s="6">
        <f t="shared" si="157"/>
        <v>4989.4645440519689</v>
      </c>
      <c r="BM13" s="6">
        <f t="shared" si="157"/>
        <v>5231.6379248340572</v>
      </c>
      <c r="BN13" s="6">
        <f t="shared" si="157"/>
        <v>5444.0206508860838</v>
      </c>
      <c r="BO13" s="6">
        <f t="shared" si="157"/>
        <v>5569.1242897925749</v>
      </c>
      <c r="BP13" s="6">
        <f t="shared" si="157"/>
        <v>5618.7122160052349</v>
      </c>
      <c r="BQ13" s="6">
        <f t="shared" si="157"/>
        <v>5608.6023036408596</v>
      </c>
      <c r="BR13" s="6">
        <f t="shared" si="157"/>
        <v>5559.1427212983599</v>
      </c>
      <c r="BS13" s="6">
        <f t="shared" si="157"/>
        <v>5495.6091339362993</v>
      </c>
      <c r="BT13" s="6">
        <f t="shared" ref="BT13:CY13" si="158">SLOPE(BO11:BY11,BO2:BY2)</f>
        <v>5448.4748705914899</v>
      </c>
      <c r="BU13" s="6">
        <f t="shared" si="158"/>
        <v>5341.6396653248612</v>
      </c>
      <c r="BV13" s="6">
        <f t="shared" si="158"/>
        <v>5237.4594745674185</v>
      </c>
      <c r="BW13" s="6">
        <f t="shared" si="158"/>
        <v>5036.6095387719606</v>
      </c>
      <c r="BX13" s="6">
        <f t="shared" si="158"/>
        <v>4761.3468303728469</v>
      </c>
      <c r="BY13" s="6">
        <f t="shared" si="158"/>
        <v>4435.333865586902</v>
      </c>
      <c r="BZ13" s="6">
        <f t="shared" si="158"/>
        <v>4083.3833489394974</v>
      </c>
      <c r="CA13" s="6">
        <f t="shared" si="158"/>
        <v>3731.1719871297491</v>
      </c>
      <c r="CB13" s="6">
        <f t="shared" si="158"/>
        <v>3404.9317312304747</v>
      </c>
      <c r="CC13" s="6">
        <f t="shared" si="158"/>
        <v>3131.1280723819314</v>
      </c>
      <c r="CD13" s="6">
        <f t="shared" si="158"/>
        <v>2936.1358651164151</v>
      </c>
      <c r="CE13" s="6">
        <f t="shared" si="158"/>
        <v>2845.9233877673964</v>
      </c>
      <c r="CF13" s="6">
        <f t="shared" si="158"/>
        <v>2751.520794710103</v>
      </c>
      <c r="CG13" s="6">
        <f t="shared" si="158"/>
        <v>2653.7361870180002</v>
      </c>
      <c r="CH13" s="6">
        <f t="shared" si="158"/>
        <v>2553.3620827842801</v>
      </c>
      <c r="CI13" s="6">
        <f t="shared" si="158"/>
        <v>2451.1641575621743</v>
      </c>
      <c r="CJ13" s="6">
        <f t="shared" si="158"/>
        <v>2347.8715747703454</v>
      </c>
      <c r="CK13" s="6">
        <f t="shared" si="158"/>
        <v>2244.1690150790801</v>
      </c>
      <c r="CL13" s="6">
        <f t="shared" si="158"/>
        <v>2140.6904405154328</v>
      </c>
      <c r="CM13" s="6">
        <f t="shared" si="158"/>
        <v>2038.0145638025754</v>
      </c>
      <c r="CN13" s="6">
        <f t="shared" si="158"/>
        <v>1936.6619385147615</v>
      </c>
      <c r="CO13" s="6">
        <f t="shared" si="158"/>
        <v>1837.093542231373</v>
      </c>
      <c r="CP13" s="6">
        <f t="shared" si="158"/>
        <v>1739.7106933543255</v>
      </c>
      <c r="CQ13" s="6">
        <f t="shared" si="158"/>
        <v>1644.8561221915784</v>
      </c>
      <c r="CR13" s="6">
        <f t="shared" si="158"/>
        <v>1552.816007294678</v>
      </c>
      <c r="CS13" s="6">
        <f t="shared" si="158"/>
        <v>1463.8227874532636</v>
      </c>
      <c r="CT13" s="6">
        <f t="shared" si="158"/>
        <v>1378.0585665486747</v>
      </c>
      <c r="CU13" s="6">
        <f t="shared" si="158"/>
        <v>1295.6589409318187</v>
      </c>
      <c r="CV13" s="6">
        <f t="shared" si="158"/>
        <v>1216.7170954484886</v>
      </c>
      <c r="CW13" s="6">
        <f t="shared" si="158"/>
        <v>1157.163967928474</v>
      </c>
      <c r="CX13" s="6">
        <f t="shared" si="158"/>
        <v>1112.7980983042448</v>
      </c>
      <c r="CY13" s="6">
        <f t="shared" si="158"/>
        <v>1079.6417646126952</v>
      </c>
      <c r="CZ13" s="6">
        <f t="shared" ref="CZ13:EB13" si="159">SLOPE(CU11:DE11,CU2:DE2)</f>
        <v>1053.9382901598021</v>
      </c>
      <c r="DA13" s="6">
        <f t="shared" si="159"/>
        <v>1032.1479137144263</v>
      </c>
      <c r="DB13" s="6">
        <f t="shared" ref="DB13" si="160">SLOPE(CW11:DG11,CW2:DG2)</f>
        <v>1010.9424567681489</v>
      </c>
      <c r="DC13" s="6">
        <f t="shared" ref="DC13" si="161">SLOPE(CX11:DH11,CX2:DH2)</f>
        <v>987.19900610142349</v>
      </c>
      <c r="DD13" s="6">
        <f t="shared" ref="DD13:DI13" si="162">SLOPE(CY11:DI11,CY2:DI2)</f>
        <v>957.99281234278908</v>
      </c>
      <c r="DE13" s="6">
        <f t="shared" si="162"/>
        <v>920.58958664846591</v>
      </c>
      <c r="DF13" s="6">
        <f t="shared" si="162"/>
        <v>872.43735869796262</v>
      </c>
      <c r="DG13" s="6">
        <f t="shared" si="162"/>
        <v>811.15804041638989</v>
      </c>
      <c r="DH13" s="6">
        <f t="shared" si="162"/>
        <v>753.58994332548173</v>
      </c>
      <c r="DI13" s="6">
        <f t="shared" si="162"/>
        <v>699.59524689281</v>
      </c>
      <c r="DJ13" s="6">
        <f t="shared" si="159"/>
        <v>649.02748204190334</v>
      </c>
      <c r="DK13" s="6">
        <f t="shared" si="159"/>
        <v>601.73432788860441</v>
      </c>
      <c r="DL13" s="6">
        <f t="shared" si="159"/>
        <v>557.5600296638496</v>
      </c>
      <c r="DM13" s="6">
        <f t="shared" si="159"/>
        <v>516.34746334016677</v>
      </c>
      <c r="DN13" s="6">
        <f t="shared" si="159"/>
        <v>477.93987543473327</v>
      </c>
      <c r="DO13" s="6">
        <f t="shared" si="159"/>
        <v>442.18232794409084</v>
      </c>
      <c r="DP13" s="6">
        <f t="shared" si="159"/>
        <v>408.92287868503746</v>
      </c>
      <c r="DQ13" s="6">
        <f t="shared" si="159"/>
        <v>378.01352674780225</v>
      </c>
      <c r="DR13" s="6">
        <f t="shared" si="159"/>
        <v>349.31095154747999</v>
      </c>
      <c r="DS13" s="6">
        <f t="shared" si="159"/>
        <v>322.67707228686379</v>
      </c>
      <c r="DT13" s="6">
        <f t="shared" si="159"/>
        <v>297.97945268031009</v>
      </c>
      <c r="DU13" s="6">
        <f t="shared" si="159"/>
        <v>275.09157366459971</v>
      </c>
      <c r="DV13" s="6">
        <f t="shared" si="159"/>
        <v>253.89299463969206</v>
      </c>
      <c r="DW13" s="6">
        <f t="shared" si="159"/>
        <v>234.26942161652366</v>
      </c>
      <c r="DX13" s="6">
        <f t="shared" si="159"/>
        <v>216.11269855608751</v>
      </c>
      <c r="DY13" s="6">
        <f t="shared" si="159"/>
        <v>199.32073620278044</v>
      </c>
      <c r="DZ13" s="6">
        <f t="shared" si="159"/>
        <v>183.79739087023614</v>
      </c>
      <c r="EA13" s="6">
        <f t="shared" si="159"/>
        <v>169.45230394376028</v>
      </c>
      <c r="EB13" s="6">
        <f t="shared" si="159"/>
        <v>156.2007113261958</v>
      </c>
      <c r="EC13" s="6">
        <f t="shared" ref="EC13" si="163">SLOPE(DX11:EH11,DX2:EH2)</f>
        <v>143.96323067310254</v>
      </c>
      <c r="ED13" s="6">
        <f t="shared" ref="ED13" si="164">SLOPE(DY11:EI11,DY2:EI2)</f>
        <v>132.6656330340526</v>
      </c>
      <c r="EE13" s="6">
        <f t="shared" ref="EE13" si="165">SLOPE(DZ11:EJ11,DZ2:EJ2)</f>
        <v>122.23860443185841</v>
      </c>
      <c r="EF13" s="6">
        <f t="shared" ref="EF13" si="166">SLOPE(EA11:EK11,EA2:EK2)</f>
        <v>112.61750196104748</v>
      </c>
      <c r="EG13" s="6">
        <f t="shared" ref="EG13" si="167">SLOPE(EB11:EL11,EB2:EL2)</f>
        <v>103.74210816005679</v>
      </c>
      <c r="EH13" s="6">
        <f t="shared" ref="EH13" si="168">SLOPE(EC11:EM11,EC2:EM2)</f>
        <v>95.556386697233066</v>
      </c>
      <c r="EI13" s="6">
        <f t="shared" ref="EI13" si="169">SLOPE(ED11:EN11,ED2:EN2)</f>
        <v>88.00824179742618</v>
      </c>
      <c r="EJ13" s="6">
        <f t="shared" ref="EJ13" si="170">SLOPE(EE11:EO11,EE2:EO2)</f>
        <v>81.049283313058552</v>
      </c>
      <c r="EK13" s="6">
        <f t="shared" ref="EK13" si="171">SLOPE(EF11:EP11,EF2:EP2)</f>
        <v>74.634598900385427</v>
      </c>
      <c r="EL13" s="6">
        <f t="shared" ref="EL13" si="172">SLOPE(EG11:EQ11,EG2:EQ2)</f>
        <v>68.722534388653003</v>
      </c>
      <c r="EM13" s="6">
        <f t="shared" ref="EM13" si="173">SLOPE(EH11:ER11,EH2:ER2)</f>
        <v>63.274483118266055</v>
      </c>
      <c r="EN13" s="6">
        <f t="shared" ref="EN13" si="174">SLOPE(EI11:ES11,EI2:ES2)</f>
        <v>58.254684765491135</v>
      </c>
      <c r="EO13" s="6">
        <f t="shared" ref="EO13" si="175">SLOPE(EJ11:ET11,EJ2:ET2)</f>
        <v>53.63003395861147</v>
      </c>
      <c r="EP13" s="6">
        <f t="shared" ref="EP13" si="176">SLOPE(EK11:EU11,EK2:EU2)</f>
        <v>49.3698988172223</v>
      </c>
      <c r="EQ13" s="6">
        <f t="shared" ref="EQ13" si="177">SLOPE(EL11:EV11,EL2:EV2)</f>
        <v>45.445949406703058</v>
      </c>
      <c r="ER13" s="6">
        <f t="shared" ref="ER13" si="178">SLOPE(EM11:EW11,EM2:EW2)</f>
        <v>41.831995988812629</v>
      </c>
      <c r="ES13" s="6">
        <f t="shared" ref="ES13" si="179">SLOPE(EN11:EX11,EN2:EX2)</f>
        <v>38.503836862456623</v>
      </c>
      <c r="ET13" s="6">
        <f t="shared" ref="ET13" si="180">SLOPE(EO11:EY11,EO2:EY2)</f>
        <v>35.439115521849125</v>
      </c>
      <c r="EU13" s="6">
        <f t="shared" ref="EU13" si="181">SLOPE(EP11:EZ11,EP2:EZ2)</f>
        <v>32.617186809647087</v>
      </c>
      <c r="EV13" s="6">
        <f t="shared" ref="EV13" si="182">SLOPE(EQ11:FA11,EQ2:FA2)</f>
        <v>30.018991706769288</v>
      </c>
      <c r="EW13" s="6">
        <f t="shared" ref="EW13" si="183">SLOPE(ER11:FB11,ER2:FB2)</f>
        <v>27.626940376491984</v>
      </c>
      <c r="EX13" s="6">
        <f t="shared" ref="EX13" si="184">SLOPE(ES11:FC11,ES2:FC2)</f>
        <v>25.424803065726618</v>
      </c>
      <c r="EY13" s="6">
        <f t="shared" ref="EY13" si="185">SLOPE(ET11:FD11,ET2:FD2)</f>
        <v>23.397608459313052</v>
      </c>
      <c r="EZ13" s="6">
        <f t="shared" ref="EZ13" si="186">SLOPE(EU11:FE11,EU2:FE2)</f>
        <v>21.531549082330525</v>
      </c>
      <c r="FA13" s="6">
        <f t="shared" ref="FA13" si="187">SLOPE(EV11:FF11,EV2:FF2)</f>
        <v>19.813893349467122</v>
      </c>
      <c r="FB13" s="6">
        <f t="shared" ref="FB13" si="188">SLOPE(EW11:FG11,EW2:FG2)</f>
        <v>18.232903868319806</v>
      </c>
      <c r="FC13" s="6">
        <f t="shared" ref="FC13" si="189">SLOPE(EX11:FH11,EX2:FH2)</f>
        <v>16.77776161422609</v>
      </c>
      <c r="FD13" s="6">
        <f t="shared" ref="FD13" si="190">SLOPE(EY11:FI11,EY2:FI2)</f>
        <v>15.438495607288363</v>
      </c>
      <c r="FE13" s="6">
        <f t="shared" ref="FE13" si="191">SLOPE(EZ11:FJ11,EZ2:FJ2)</f>
        <v>14.205917736612504</v>
      </c>
      <c r="FF13" s="6">
        <f t="shared" ref="FF13" si="192">SLOPE(FA11:FK11,FA2:FK2)</f>
        <v>13.071562392540297</v>
      </c>
      <c r="FG13" s="6">
        <f t="shared" ref="FG13" si="193">SLOPE(FB11:FL11,FB2:FL2)</f>
        <v>12.02763058373821</v>
      </c>
      <c r="FH13" s="6">
        <f t="shared" ref="FH13" si="194">SLOPE(FC11:FM11,FC2:FM2)</f>
        <v>11.066938232678115</v>
      </c>
      <c r="FI13" s="6">
        <f t="shared" ref="FI13" si="195">SLOPE(FD11:FN11,FD2:FN2)</f>
        <v>10.182868359630547</v>
      </c>
      <c r="FJ13" s="6">
        <f t="shared" ref="FJ13" si="196">SLOPE(FE11:FO11,FE2:FO2)</f>
        <v>9.3693268817762139</v>
      </c>
      <c r="FK13" s="6">
        <f t="shared" ref="FK13" si="197">SLOPE(FF11:FP11,FF2:FP2)</f>
        <v>8.6207017701963196</v>
      </c>
      <c r="FL13" s="6">
        <f t="shared" ref="FL13" si="198">SLOPE(FG11:FQ11,FG2:FQ2)</f>
        <v>7.9318253232674163</v>
      </c>
      <c r="FM13" s="6">
        <f t="shared" ref="FM13" si="199">SLOPE(FH11:FR11,FH2:FR2)</f>
        <v>7.2979393301439073</v>
      </c>
      <c r="FN13" s="6">
        <f t="shared" ref="FN13" si="200">SLOPE(FI11:FS11,FI2:FS2)</f>
        <v>6.7146629126684276</v>
      </c>
      <c r="FO13" s="6">
        <f t="shared" ref="FO13" si="201">SLOPE(FJ11:FT11,FJ2:FT2)</f>
        <v>6.1779628479742152</v>
      </c>
      <c r="FP13" s="6">
        <f t="shared" ref="FP13" si="202">SLOPE(FK11:FU11,FK2:FU2)</f>
        <v>5.6841261873622315</v>
      </c>
      <c r="FQ13" s="6">
        <f t="shared" ref="FQ13" si="203">SLOPE(FL11:FV11,FL2:FV2)</f>
        <v>5.2297349996748377</v>
      </c>
      <c r="FR13" s="6">
        <f t="shared" ref="FR13" si="204">SLOPE(FM11:FW11,FM2:FW2)</f>
        <v>4.8116430792539511</v>
      </c>
      <c r="FS13" s="6">
        <f t="shared" ref="FS13" si="205">SLOPE(FN11:FX11,FN2:FX2)</f>
        <v>4.4269544698964722</v>
      </c>
      <c r="FT13" s="6">
        <f t="shared" ref="FT13" si="206">SLOPE(FO11:FY11,FO2:FY2)</f>
        <v>4.0730036667577227</v>
      </c>
      <c r="FU13" s="6">
        <f t="shared" ref="FU13" si="207">SLOPE(FP11:FZ11,FP2:FZ2)</f>
        <v>3.7473373681275088</v>
      </c>
      <c r="FV13" s="6">
        <f t="shared" ref="FV13" si="208">SLOPE(FQ11:GA11,FQ2:GA2)</f>
        <v>3.4476976582531775</v>
      </c>
      <c r="FW13" s="6">
        <f t="shared" ref="FW13" si="209">SLOPE(FR11:GB11,FR2:GB2)</f>
        <v>3.1720065111651574</v>
      </c>
      <c r="FX13" s="6">
        <f t="shared" ref="FX13" si="210">SLOPE(FS11:GC11,FS2:GC2)</f>
        <v>2.9183515135487226</v>
      </c>
      <c r="FY13" s="6">
        <f t="shared" ref="FY13" si="211">SLOPE(FT11:GD11,FT2:GD2)</f>
        <v>2.6849727123039138</v>
      </c>
      <c r="FZ13" s="6">
        <f t="shared" ref="FZ13" si="212">SLOPE(FU11:GE11,FU2:GE2)</f>
        <v>2.4702504994747208</v>
      </c>
      <c r="GA13" s="6">
        <f t="shared" ref="GA13" si="213">SLOPE(FV11:GF11,FV2:GF2)</f>
        <v>2.2726944538653533</v>
      </c>
      <c r="GB13" s="6">
        <f t="shared" ref="GB13" si="214">SLOPE(FW11:GG11,FW2:GG2)</f>
        <v>2.0909330647041893</v>
      </c>
      <c r="GC13" s="6">
        <f t="shared" ref="GC13" si="215">SLOPE(FX11:GH11,FX2:GH2)</f>
        <v>1.9237042684150352</v>
      </c>
      <c r="GD13" s="6">
        <f t="shared" ref="GD13" si="216">SLOPE(FY11:GI11,FY2:GI2)</f>
        <v>1.7698467348548796</v>
      </c>
      <c r="GE13" s="6">
        <f t="shared" ref="GE13" si="217">SLOPE(FZ11:GJ11,FZ2:GJ2)</f>
        <v>1.6282918441831664</v>
      </c>
      <c r="GF13" s="6">
        <f t="shared" ref="GF13" si="218">SLOPE(GA11:GK11,GA2:GK2)</f>
        <v>1.4980563001521989</v>
      </c>
      <c r="GG13" s="6">
        <f t="shared" ref="GG13" si="219">SLOPE(GB11:GL11,GB2:GL2)</f>
        <v>1.3782353296952683</v>
      </c>
      <c r="GH13" s="6">
        <f t="shared" ref="GH13" si="220">SLOPE(GC11:GM11,GC2:GM2)</f>
        <v>1.2679964226403337</v>
      </c>
      <c r="GI13" s="6">
        <f t="shared" ref="GI13" si="221">SLOPE(GD11:GN11,GD2:GN2)</f>
        <v>1.1665735689468089</v>
      </c>
      <c r="GJ13" s="6">
        <f t="shared" ref="GJ13" si="222">SLOPE(GE11:GO11,GE2:GO2)</f>
        <v>1.0732619541519934</v>
      </c>
      <c r="GK13" s="6">
        <f t="shared" ref="GK13" si="223">SLOPE(GF11:GP11,GF2:GP2)</f>
        <v>0.98741307680108792</v>
      </c>
      <c r="GL13" s="6">
        <f t="shared" ref="GL13" si="224">SLOPE(GG11:GQ11,GG2:GQ2)</f>
        <v>0.90843025449880355</v>
      </c>
      <c r="GM13" s="6">
        <f t="shared" ref="GM13" si="225">SLOPE(GH11:GR11,GH2:GR2)</f>
        <v>0.83576448774864809</v>
      </c>
      <c r="GN13" s="6">
        <f t="shared" ref="GN13" si="226">SLOPE(GI11:GS11,GI2:GS2)</f>
        <v>0.76891065325709695</v>
      </c>
      <c r="GO13" s="6">
        <f t="shared" ref="GO13" si="227">SLOPE(GJ11:GT11,GJ2:GT2)</f>
        <v>0.707404000569262</v>
      </c>
      <c r="GP13" s="6">
        <f t="shared" ref="GP13" si="228">SLOPE(GK11:GU11,GK2:GU2)</f>
        <v>0.65081692791321655</v>
      </c>
      <c r="GQ13" s="6">
        <f t="shared" ref="GQ13" si="229">SLOPE(GL11:GV11,GL2:GV2)</f>
        <v>0.59875601512401111</v>
      </c>
      <c r="GR13" s="6">
        <f t="shared" ref="GR13" si="230">SLOPE(GM11:GW11,GM2:GW2)</f>
        <v>0.55085929319611748</v>
      </c>
      <c r="GS13" s="6">
        <f t="shared" ref="GS13" si="231">SLOPE(GN11:GX11,GN2:GX2)</f>
        <v>0.50679373162777419</v>
      </c>
      <c r="GT13" s="6">
        <f t="shared" ref="GT13" si="232">SLOPE(GO11:GY11,GO2:GY2)</f>
        <v>0.46625292627537751</v>
      </c>
      <c r="GU13" s="6">
        <f t="shared" ref="GU13" si="233">SLOPE(GP11:GZ11,GP2:GZ2)</f>
        <v>0.42895497169943569</v>
      </c>
      <c r="GV13" s="6">
        <f t="shared" ref="GV13" si="234">SLOPE(GQ11:HA11,GQ2:HA2)</f>
        <v>0.39464050336709161</v>
      </c>
      <c r="GW13" s="6">
        <f t="shared" ref="GW13" si="235">SLOPE(GR11:HB11,GR2:HB2)</f>
        <v>0.36307089615941301</v>
      </c>
      <c r="GX13" s="6">
        <f t="shared" ref="GX13" si="236">SLOPE(GS11:HC11,GS2:HC2)</f>
        <v>0.33402660669870038</v>
      </c>
      <c r="GY13" s="6">
        <f t="shared" ref="GY13" si="237">SLOPE(GT11:HD11,GT2:HD2)</f>
        <v>0.30730564808949234</v>
      </c>
      <c r="GZ13" s="6">
        <f t="shared" ref="GZ13" si="238">SLOPE(GU11:HE11,GU2:HE2)</f>
        <v>0.28272218647391789</v>
      </c>
      <c r="HA13" s="6">
        <f t="shared" ref="HA13" si="239">SLOPE(GV11:HF11,GV2:HF2)</f>
        <v>0.26010524969473903</v>
      </c>
      <c r="HB13" s="6">
        <f t="shared" ref="HB13" si="240">SLOPE(GW11:HG11,GW2:HG2)</f>
        <v>0.23929753912247675</v>
      </c>
      <c r="HC13" s="6">
        <f t="shared" ref="HC13" si="241">SLOPE(GX11:HH11,GX2:HH2)</f>
        <v>0.22015433643616483</v>
      </c>
      <c r="HD13" s="6">
        <f t="shared" ref="HD13" si="242">SLOPE(GY11:HI11,GY2:HI2)</f>
        <v>0.2025424977364971</v>
      </c>
      <c r="HE13" s="6">
        <f t="shared" ref="HE13" si="243">SLOPE(GZ11:HJ11,GZ2:HJ2)</f>
        <v>0.18633952807550402</v>
      </c>
      <c r="HF13" s="6">
        <f t="shared" ref="HF13" si="244">SLOPE(HA11:HK11,HA2:HK2)</f>
        <v>0.17143272991577926</v>
      </c>
      <c r="HG13" s="6">
        <f t="shared" ref="HG13" si="245">SLOPE(HB11:HL11,HB2:HL2)</f>
        <v>0.15771841968579048</v>
      </c>
      <c r="HH13" s="6">
        <f t="shared" ref="HH13" si="246">SLOPE(HC11:HM11,HC2:HM2)</f>
        <v>0.14510120694229209</v>
      </c>
      <c r="HI13" s="6">
        <f t="shared" ref="HI13" si="247">SLOPE(HD11:HN11,HD2:HN2)</f>
        <v>0.13349333115461789</v>
      </c>
      <c r="HJ13" s="6">
        <f t="shared" ref="HJ13" si="248">SLOPE(HE11:HO11,HE2:HO2)</f>
        <v>0.1228140515214446</v>
      </c>
      <c r="HK13" s="6">
        <f t="shared" ref="HK13" si="249">SLOPE(HF11:HP11,HF2:HP2)</f>
        <v>0.11298908555578567</v>
      </c>
      <c r="HL13" s="6">
        <f t="shared" ref="HL13" si="250">SLOPE(HG11:HQ11,HG2:HQ2)</f>
        <v>0.10395009257613723</v>
      </c>
      <c r="HM13" s="6">
        <f t="shared" ref="HM13" si="251">SLOPE(HH11:HR11,HH2:HR2)</f>
        <v>9.5634198472940954E-2</v>
      </c>
      <c r="HN13" s="6">
        <f t="shared" ref="HN13" si="252">SLOPE(HI11:HS11,HI2:HS2)</f>
        <v>8.7983558493116024E-2</v>
      </c>
      <c r="HO13" s="6">
        <f t="shared" ref="HO13" si="253">SLOPE(HJ11:HT11,HJ2:HT2)</f>
        <v>8.0944954983318565E-2</v>
      </c>
      <c r="HP13" s="6">
        <f t="shared" ref="HP13" si="254">SLOPE(HK11:HU11,HK2:HU2)</f>
        <v>7.4469427284731701E-2</v>
      </c>
      <c r="HQ13" s="6">
        <f t="shared" ref="HQ13" si="255">SLOPE(HL11:HV11,HL2:HV2)</f>
        <v>6.8511931249998853E-2</v>
      </c>
      <c r="HR13" s="6">
        <f t="shared" ref="HR13" si="256">SLOPE(HM11:HW11,HM2:HW2)</f>
        <v>6.3031025966417728E-2</v>
      </c>
      <c r="HS13" s="6">
        <f t="shared" ref="HS13" si="257">SLOPE(HN11:HX11,HN2:HX2)</f>
        <v>5.7988585545469755E-2</v>
      </c>
      <c r="HT13" s="6">
        <f t="shared" ref="HT13" si="258">SLOPE(HO11:HY11,HO2:HY2)</f>
        <v>5.3349533961789514E-2</v>
      </c>
      <c r="HU13" s="6">
        <f t="shared" ref="HU13" si="259">SLOPE(HP11:HZ11,HP2:HZ2)</f>
        <v>4.9081601091099651E-2</v>
      </c>
      <c r="HV13" s="6">
        <f t="shared" ref="HV13" si="260">SLOPE(HQ11:IA11,HQ2:IA2)</f>
        <v>4.5155098265174519E-2</v>
      </c>
      <c r="HW13" s="6">
        <f t="shared" ref="HW13" si="261">SLOPE(HR11:IB11,HR2:IB2)</f>
        <v>4.1542711786513045E-2</v>
      </c>
      <c r="HX13" s="6">
        <f t="shared" ref="HX13" si="262">SLOPE(HS11:IC11,HS2:IC2)</f>
        <v>3.8219312940650112E-2</v>
      </c>
      <c r="HY13" s="6">
        <f t="shared" ref="HY13" si="263">SLOPE(HT11:ID11,HT2:ID2)</f>
        <v>3.5161783217865214E-2</v>
      </c>
      <c r="HZ13" s="6">
        <f t="shared" ref="HZ13" si="264">SLOPE(HU11:IE11,HU2:IE2)</f>
        <v>3.3603792148465858E-2</v>
      </c>
      <c r="IA13" s="6">
        <f t="shared" ref="IA13" si="265">SLOPE(HV11:IF11,HV2:IF2)</f>
        <v>3.2125835563541233E-2</v>
      </c>
      <c r="IB13" s="6">
        <f t="shared" ref="IB13" si="266">SLOPE(HW11:IG11,HW2:IG2)</f>
        <v>3.0723432680436719E-2</v>
      </c>
      <c r="IC13" s="6">
        <f t="shared" ref="IC13" si="267">SLOPE(HX11:IH11,HX2:IH2)</f>
        <v>2.9392368279721786E-2</v>
      </c>
      <c r="ID13" s="6">
        <f t="shared" ref="ID13" si="268">SLOPE(HY11:II11,HY2:II2)</f>
        <v>2.8128676318530259E-2</v>
      </c>
    </row>
    <row r="14" spans="1:238" s="6" customFormat="1" x14ac:dyDescent="0.25">
      <c r="A14" s="6" t="s">
        <v>24</v>
      </c>
      <c r="AN14" s="6">
        <f t="shared" ref="AN14:CW14" si="269">LN(AN13)</f>
        <v>3.7604865144320181</v>
      </c>
      <c r="AO14" s="6">
        <f t="shared" si="269"/>
        <v>4.0100863390054098</v>
      </c>
      <c r="AP14" s="6">
        <f t="shared" si="269"/>
        <v>4.2595726800681195</v>
      </c>
      <c r="AQ14" s="6">
        <f t="shared" si="269"/>
        <v>4.5089134196507406</v>
      </c>
      <c r="AR14" s="6">
        <f t="shared" si="269"/>
        <v>4.7580673912845297</v>
      </c>
      <c r="AS14" s="6">
        <f t="shared" si="269"/>
        <v>5.0069818575701399</v>
      </c>
      <c r="AT14" s="6">
        <f t="shared" si="269"/>
        <v>5.2555893018222033</v>
      </c>
      <c r="AU14" s="6">
        <f t="shared" si="269"/>
        <v>5.5038033583748689</v>
      </c>
      <c r="AV14" s="6">
        <f t="shared" si="269"/>
        <v>5.7515136684734207</v>
      </c>
      <c r="AW14" s="6">
        <f t="shared" si="269"/>
        <v>5.9985794077465142</v>
      </c>
      <c r="AX14" s="6">
        <f t="shared" si="269"/>
        <v>6.2448211904423019</v>
      </c>
      <c r="AY14" s="6">
        <f t="shared" si="269"/>
        <v>6.4900110215502167</v>
      </c>
      <c r="AZ14" s="6">
        <f t="shared" si="269"/>
        <v>6.7338599523567213</v>
      </c>
      <c r="BA14" s="6">
        <f t="shared" si="269"/>
        <v>6.976003117248184</v>
      </c>
      <c r="BB14" s="6">
        <f t="shared" si="269"/>
        <v>7.2159819195974544</v>
      </c>
      <c r="BC14" s="6">
        <f t="shared" si="269"/>
        <v>7.4532233354908346</v>
      </c>
      <c r="BD14" s="6">
        <f t="shared" si="269"/>
        <v>7.6427701587946943</v>
      </c>
      <c r="BE14" s="6">
        <f t="shared" si="269"/>
        <v>7.8006709529865184</v>
      </c>
      <c r="BF14" s="6">
        <f t="shared" si="269"/>
        <v>7.936348284229287</v>
      </c>
      <c r="BG14" s="6">
        <f t="shared" si="269"/>
        <v>8.0559605146168192</v>
      </c>
      <c r="BH14" s="6">
        <f t="shared" si="269"/>
        <v>8.1639251978082505</v>
      </c>
      <c r="BI14" s="6">
        <f t="shared" si="269"/>
        <v>8.2637072438408374</v>
      </c>
      <c r="BJ14" s="6">
        <f t="shared" si="269"/>
        <v>8.3582727167945574</v>
      </c>
      <c r="BK14" s="6">
        <f t="shared" si="269"/>
        <v>8.4503713810042065</v>
      </c>
      <c r="BL14" s="6">
        <f t="shared" si="269"/>
        <v>8.5150838771866759</v>
      </c>
      <c r="BM14" s="6">
        <f t="shared" si="269"/>
        <v>8.5624796867733028</v>
      </c>
      <c r="BN14" s="6">
        <f t="shared" si="269"/>
        <v>8.6022731570937143</v>
      </c>
      <c r="BO14" s="6">
        <f t="shared" si="269"/>
        <v>8.6249931014933559</v>
      </c>
      <c r="BP14" s="6">
        <f t="shared" si="269"/>
        <v>8.6338577735708881</v>
      </c>
      <c r="BQ14" s="6">
        <f t="shared" si="269"/>
        <v>8.6320568237392532</v>
      </c>
      <c r="BR14" s="6">
        <f t="shared" si="269"/>
        <v>8.6231991885397772</v>
      </c>
      <c r="BS14" s="6">
        <f t="shared" si="269"/>
        <v>8.6117047130937383</v>
      </c>
      <c r="BT14" s="6">
        <f t="shared" si="269"/>
        <v>8.6030910082362553</v>
      </c>
      <c r="BU14" s="6">
        <f t="shared" si="269"/>
        <v>8.583287938254605</v>
      </c>
      <c r="BV14" s="6">
        <f t="shared" si="269"/>
        <v>8.5635918266476985</v>
      </c>
      <c r="BW14" s="6">
        <f t="shared" si="269"/>
        <v>8.5244884241330183</v>
      </c>
      <c r="BX14" s="6">
        <f t="shared" si="269"/>
        <v>8.4682858547606763</v>
      </c>
      <c r="BY14" s="6">
        <f t="shared" si="269"/>
        <v>8.3973581716367747</v>
      </c>
      <c r="BZ14" s="6">
        <f t="shared" si="269"/>
        <v>8.3146811759496249</v>
      </c>
      <c r="CA14" s="6">
        <f t="shared" si="269"/>
        <v>8.2244776689504118</v>
      </c>
      <c r="CB14" s="6">
        <f t="shared" si="269"/>
        <v>8.1329801688174115</v>
      </c>
      <c r="CC14" s="6">
        <f t="shared" si="269"/>
        <v>8.0491486251151709</v>
      </c>
      <c r="CD14" s="6">
        <f t="shared" si="269"/>
        <v>7.9848496642483342</v>
      </c>
      <c r="CE14" s="6">
        <f t="shared" si="269"/>
        <v>7.9536428590209169</v>
      </c>
      <c r="CF14" s="6">
        <f t="shared" si="269"/>
        <v>7.9199090540616979</v>
      </c>
      <c r="CG14" s="6">
        <f t="shared" si="269"/>
        <v>7.8837238079235616</v>
      </c>
      <c r="CH14" s="6">
        <f t="shared" si="269"/>
        <v>7.8451662335792278</v>
      </c>
      <c r="CI14" s="6">
        <f t="shared" si="269"/>
        <v>7.804318357034898</v>
      </c>
      <c r="CJ14" s="6">
        <f t="shared" si="269"/>
        <v>7.7612644838688007</v>
      </c>
      <c r="CK14" s="6">
        <f t="shared" si="269"/>
        <v>7.7160905824689703</v>
      </c>
      <c r="CL14" s="6">
        <f t="shared" si="269"/>
        <v>7.6688836917350489</v>
      </c>
      <c r="CM14" s="6">
        <f t="shared" si="269"/>
        <v>7.6197313598820511</v>
      </c>
      <c r="CN14" s="6">
        <f t="shared" si="269"/>
        <v>7.5687211197883411</v>
      </c>
      <c r="CO14" s="6">
        <f t="shared" si="269"/>
        <v>7.5159400051115943</v>
      </c>
      <c r="CP14" s="6">
        <f t="shared" si="269"/>
        <v>7.4614741101973179</v>
      </c>
      <c r="CQ14" s="6">
        <f t="shared" si="269"/>
        <v>7.4054081956609723</v>
      </c>
      <c r="CR14" s="6">
        <f t="shared" si="269"/>
        <v>7.3478253404664517</v>
      </c>
      <c r="CS14" s="6">
        <f t="shared" si="269"/>
        <v>7.2888066403729574</v>
      </c>
      <c r="CT14" s="6">
        <f t="shared" si="269"/>
        <v>7.2284309517943139</v>
      </c>
      <c r="CU14" s="6">
        <f t="shared" si="269"/>
        <v>7.1667746794175473</v>
      </c>
      <c r="CV14" s="6">
        <f t="shared" si="269"/>
        <v>7.1039116053632965</v>
      </c>
      <c r="CW14" s="6">
        <f t="shared" si="269"/>
        <v>7.0537274353276036</v>
      </c>
      <c r="CX14" s="6">
        <f>LN(CX13)</f>
        <v>7.0146329316791647</v>
      </c>
      <c r="CY14" s="6">
        <f>LN(CY13)</f>
        <v>6.9843845656611512</v>
      </c>
      <c r="CZ14" s="6">
        <f>LN(CZ13)</f>
        <v>6.9602891791518111</v>
      </c>
      <c r="DA14" s="6">
        <f>LN(DA13)</f>
        <v>6.9393972630138014</v>
      </c>
      <c r="DB14" s="6">
        <f t="shared" ref="DB14:DD14" si="270">LN(DB13)</f>
        <v>6.9186383002573546</v>
      </c>
      <c r="DC14" s="6">
        <f t="shared" si="270"/>
        <v>6.8948716463651865</v>
      </c>
      <c r="DD14" s="6">
        <f t="shared" si="270"/>
        <v>6.8648402751690076</v>
      </c>
      <c r="DE14" s="6">
        <f t="shared" ref="DE14:DF14" si="271">LN(DE13)</f>
        <v>6.8250143198358568</v>
      </c>
      <c r="DF14" s="6">
        <f t="shared" si="271"/>
        <v>6.7712908563106025</v>
      </c>
      <c r="DG14" s="6">
        <f t="shared" ref="DG14:DH14" si="272">LN(DG13)</f>
        <v>6.6984629061741545</v>
      </c>
      <c r="DH14" s="6">
        <f t="shared" si="272"/>
        <v>6.6248483783290038</v>
      </c>
      <c r="DI14" s="6">
        <f t="shared" ref="DI14:DK14" si="273">LN(DI13)</f>
        <v>6.5505019490859331</v>
      </c>
      <c r="DJ14" s="6">
        <f t="shared" si="273"/>
        <v>6.4754750610185017</v>
      </c>
      <c r="DK14" s="6">
        <f t="shared" si="273"/>
        <v>6.3998160321006834</v>
      </c>
      <c r="DL14" s="6">
        <f t="shared" ref="DL14:DM14" si="274">LN(DL13)</f>
        <v>6.323570174064657</v>
      </c>
      <c r="DM14" s="6">
        <f t="shared" si="274"/>
        <v>6.2467799174301577</v>
      </c>
      <c r="DN14" s="6">
        <f t="shared" ref="DN14" si="275">LN(DN13)</f>
        <v>6.1694849409706896</v>
      </c>
    </row>
    <row r="15" spans="1:238" s="8" customFormat="1" x14ac:dyDescent="0.25">
      <c r="A15" s="8" t="s">
        <v>23</v>
      </c>
      <c r="AI15" s="8">
        <f t="shared" ref="AI15:BT15" si="276">EXP($DA$86*AI2*AI2 +$DB$86*AI2 +$DC$86)</f>
        <v>2.6525610940015087</v>
      </c>
      <c r="AJ15" s="8">
        <f t="shared" si="276"/>
        <v>4.0262637941675408</v>
      </c>
      <c r="AK15" s="8">
        <f t="shared" si="276"/>
        <v>6.0408688920393843</v>
      </c>
      <c r="AL15" s="8">
        <f t="shared" si="276"/>
        <v>8.9589466115449756</v>
      </c>
      <c r="AM15" s="8">
        <f t="shared" si="276"/>
        <v>13.133329519204661</v>
      </c>
      <c r="AN15" s="8">
        <f t="shared" si="276"/>
        <v>19.030626574031533</v>
      </c>
      <c r="AO15" s="8">
        <f t="shared" si="276"/>
        <v>27.25785569138824</v>
      </c>
      <c r="AP15" s="8">
        <f t="shared" si="276"/>
        <v>38.591409642956187</v>
      </c>
      <c r="AQ15" s="8">
        <f t="shared" si="276"/>
        <v>54.006987248738618</v>
      </c>
      <c r="AR15" s="8">
        <f t="shared" si="276"/>
        <v>74.708430666845302</v>
      </c>
      <c r="AS15" s="8">
        <f t="shared" si="276"/>
        <v>102.15264833157192</v>
      </c>
      <c r="AT15" s="8">
        <f t="shared" si="276"/>
        <v>138.06703580148596</v>
      </c>
      <c r="AU15" s="8">
        <f t="shared" si="276"/>
        <v>184.45512468543518</v>
      </c>
      <c r="AV15" s="8">
        <f t="shared" si="276"/>
        <v>243.5857086783171</v>
      </c>
      <c r="AW15" s="8">
        <f t="shared" si="276"/>
        <v>317.96054824366513</v>
      </c>
      <c r="AX15" s="8">
        <f t="shared" si="276"/>
        <v>410.25607802761112</v>
      </c>
      <c r="AY15" s="8">
        <f t="shared" si="276"/>
        <v>523.23545521480548</v>
      </c>
      <c r="AZ15" s="8">
        <f t="shared" si="276"/>
        <v>659.62887673924581</v>
      </c>
      <c r="BA15" s="8">
        <f t="shared" si="276"/>
        <v>821.98238071974174</v>
      </c>
      <c r="BB15" s="8">
        <f t="shared" si="276"/>
        <v>1012.4782707689656</v>
      </c>
      <c r="BC15" s="8">
        <f t="shared" si="276"/>
        <v>1232.7336989597156</v>
      </c>
      <c r="BD15" s="8">
        <f t="shared" si="276"/>
        <v>1483.5875471999029</v>
      </c>
      <c r="BE15" s="8">
        <f t="shared" si="276"/>
        <v>1764.8891952509277</v>
      </c>
      <c r="BF15" s="8">
        <f t="shared" si="276"/>
        <v>2075.3056258393735</v>
      </c>
      <c r="BG15" s="8">
        <f t="shared" si="276"/>
        <v>2412.1651377563617</v>
      </c>
      <c r="BH15" s="8">
        <f t="shared" si="276"/>
        <v>2771.3562937798552</v>
      </c>
      <c r="BI15" s="8">
        <f t="shared" si="276"/>
        <v>3147.2992966440606</v>
      </c>
      <c r="BJ15" s="8">
        <f t="shared" si="276"/>
        <v>3533.0035991408799</v>
      </c>
      <c r="BK15" s="8">
        <f t="shared" si="276"/>
        <v>3920.2202622344812</v>
      </c>
      <c r="BL15" s="8">
        <f t="shared" si="276"/>
        <v>4299.6906676674907</v>
      </c>
      <c r="BM15" s="8">
        <f t="shared" si="276"/>
        <v>4661.4851984330471</v>
      </c>
      <c r="BN15" s="8">
        <f t="shared" si="276"/>
        <v>4995.4171538524715</v>
      </c>
      <c r="BO15" s="8">
        <f t="shared" si="276"/>
        <v>5291.5093294190146</v>
      </c>
      <c r="BP15" s="8">
        <f t="shared" si="276"/>
        <v>5540.4842612196953</v>
      </c>
      <c r="BQ15" s="8">
        <f t="shared" si="276"/>
        <v>5734.2449252152746</v>
      </c>
      <c r="BR15" s="8">
        <f t="shared" si="276"/>
        <v>5866.3113124510674</v>
      </c>
      <c r="BS15" s="8">
        <f t="shared" si="276"/>
        <v>5932.1801014989742</v>
      </c>
      <c r="BT15" s="8">
        <f t="shared" si="276"/>
        <v>5929.5795966087744</v>
      </c>
      <c r="BU15" s="8">
        <f t="shared" ref="BU15:CZ15" si="277">EXP(BU2*$DA$87+$DC$87)</f>
        <v>5328.4065064251408</v>
      </c>
      <c r="BV15" s="8">
        <f t="shared" si="277"/>
        <v>5056.1576518450738</v>
      </c>
      <c r="BW15" s="8">
        <f t="shared" si="277"/>
        <v>4797.8190420503515</v>
      </c>
      <c r="BX15" s="8">
        <f t="shared" si="277"/>
        <v>4552.6799489452005</v>
      </c>
      <c r="BY15" s="8">
        <f t="shared" si="277"/>
        <v>4320.0659582754952</v>
      </c>
      <c r="BZ15" s="8">
        <f t="shared" si="277"/>
        <v>4099.3371142143988</v>
      </c>
      <c r="CA15" s="8">
        <f t="shared" si="277"/>
        <v>3889.8861587483179</v>
      </c>
      <c r="CB15" s="8">
        <f t="shared" si="277"/>
        <v>3691.1368610194195</v>
      </c>
      <c r="CC15" s="8">
        <f t="shared" si="277"/>
        <v>3502.542432028496</v>
      </c>
      <c r="CD15" s="8">
        <f t="shared" si="277"/>
        <v>3323.5840203367434</v>
      </c>
      <c r="CE15" s="8">
        <f t="shared" si="277"/>
        <v>3153.7692846280129</v>
      </c>
      <c r="CF15" s="8">
        <f t="shared" si="277"/>
        <v>2992.6310392042751</v>
      </c>
      <c r="CG15" s="8">
        <f t="shared" si="277"/>
        <v>2839.7259686880361</v>
      </c>
      <c r="CH15" s="8">
        <f t="shared" si="277"/>
        <v>2694.6334083955076</v>
      </c>
      <c r="CI15" s="8">
        <f t="shared" si="277"/>
        <v>2556.954187025246</v>
      </c>
      <c r="CJ15" s="8">
        <f t="shared" si="277"/>
        <v>2426.3095284782826</v>
      </c>
      <c r="CK15" s="8">
        <f t="shared" si="277"/>
        <v>2302.3400097885215</v>
      </c>
      <c r="CL15" s="8">
        <f t="shared" si="277"/>
        <v>2184.7045722964772</v>
      </c>
      <c r="CM15" s="8">
        <f t="shared" si="277"/>
        <v>2073.0795833459633</v>
      </c>
      <c r="CN15" s="8">
        <f t="shared" si="277"/>
        <v>1967.1579459223371</v>
      </c>
      <c r="CO15" s="8">
        <f t="shared" si="277"/>
        <v>1866.6482537827367</v>
      </c>
      <c r="CP15" s="8">
        <f t="shared" si="277"/>
        <v>1771.2739897540009</v>
      </c>
      <c r="CQ15" s="8">
        <f t="shared" si="277"/>
        <v>1680.7727649926185</v>
      </c>
      <c r="CR15" s="8">
        <f t="shared" si="277"/>
        <v>1594.8955971138478</v>
      </c>
      <c r="CS15" s="8">
        <f t="shared" si="277"/>
        <v>1513.4062252039798</v>
      </c>
      <c r="CT15" s="8">
        <f t="shared" si="277"/>
        <v>1436.0804598312945</v>
      </c>
      <c r="CU15" s="8">
        <f t="shared" si="277"/>
        <v>1362.7055662674413</v>
      </c>
      <c r="CV15" s="8">
        <f t="shared" si="277"/>
        <v>1293.0796792224437</v>
      </c>
      <c r="CW15" s="8">
        <f t="shared" si="277"/>
        <v>1227.0112474831287</v>
      </c>
      <c r="CX15" s="8">
        <f t="shared" si="277"/>
        <v>1164.3185069271431</v>
      </c>
      <c r="CY15" s="8">
        <f t="shared" si="277"/>
        <v>1104.8289804627</v>
      </c>
      <c r="CZ15" s="8">
        <f t="shared" si="277"/>
        <v>1048.379003518349</v>
      </c>
      <c r="DA15" s="8">
        <f t="shared" ref="DA15:EF15" si="278">EXP(DA2*$DA$87+$DC$87)</f>
        <v>994.8132737772911</v>
      </c>
      <c r="DB15" s="8">
        <f t="shared" si="278"/>
        <v>943.98442391752008</v>
      </c>
      <c r="DC15" s="8">
        <f t="shared" si="278"/>
        <v>895.75261618230434</v>
      </c>
      <c r="DD15" s="8">
        <f t="shared" si="278"/>
        <v>849.98515766564185</v>
      </c>
      <c r="DE15" s="8">
        <f t="shared" si="278"/>
        <v>806.55613525425269</v>
      </c>
      <c r="DF15" s="8">
        <f t="shared" si="278"/>
        <v>765.34606922180637</v>
      </c>
      <c r="DG15" s="8">
        <f t="shared" si="278"/>
        <v>726.24158452234906</v>
      </c>
      <c r="DH15" s="8">
        <f t="shared" si="278"/>
        <v>689.13509887861892</v>
      </c>
      <c r="DI15" s="8">
        <f t="shared" si="278"/>
        <v>653.92452680713939</v>
      </c>
      <c r="DJ15" s="8">
        <f t="shared" si="278"/>
        <v>620.51299876580424</v>
      </c>
      <c r="DK15" s="8">
        <f t="shared" si="278"/>
        <v>588.80859465130482</v>
      </c>
      <c r="DL15" s="8">
        <f t="shared" si="278"/>
        <v>558.7240909131948</v>
      </c>
      <c r="DM15" s="8">
        <f t="shared" si="278"/>
        <v>530.17672058888047</v>
      </c>
      <c r="DN15" s="8">
        <f t="shared" si="278"/>
        <v>503.08794559934273</v>
      </c>
      <c r="DO15" s="8">
        <f t="shared" si="278"/>
        <v>477.38324067915659</v>
      </c>
      <c r="DP15" s="8">
        <f t="shared" si="278"/>
        <v>452.99188834635254</v>
      </c>
      <c r="DQ15" s="8">
        <f t="shared" si="278"/>
        <v>429.84678434806636</v>
      </c>
      <c r="DR15" s="8">
        <f t="shared" si="278"/>
        <v>407.884253046715</v>
      </c>
      <c r="DS15" s="8">
        <f t="shared" si="278"/>
        <v>387.0438722388111</v>
      </c>
      <c r="DT15" s="8">
        <f t="shared" si="278"/>
        <v>367.26830692445498</v>
      </c>
      <c r="DU15" s="8">
        <f t="shared" si="278"/>
        <v>348.50315157019037</v>
      </c>
      <c r="DV15" s="8">
        <f t="shared" si="278"/>
        <v>330.6967804312543</v>
      </c>
      <c r="DW15" s="8">
        <f t="shared" si="278"/>
        <v>313.80020552144572</v>
      </c>
      <c r="DX15" s="8">
        <f t="shared" si="278"/>
        <v>297.76694183985774</v>
      </c>
      <c r="DY15" s="8">
        <f t="shared" si="278"/>
        <v>282.55287948369983</v>
      </c>
      <c r="DZ15" s="8">
        <f t="shared" si="278"/>
        <v>268.11616229536605</v>
      </c>
      <c r="EA15" s="8">
        <f t="shared" si="278"/>
        <v>254.41707270989647</v>
      </c>
      <c r="EB15" s="8">
        <f t="shared" si="278"/>
        <v>241.41792248602363</v>
      </c>
      <c r="EC15" s="8">
        <f t="shared" si="278"/>
        <v>229.08294902019185</v>
      </c>
      <c r="ED15" s="8">
        <f t="shared" si="278"/>
        <v>217.37821695829572</v>
      </c>
      <c r="EE15" s="8">
        <f t="shared" si="278"/>
        <v>206.2715248344513</v>
      </c>
      <c r="EF15" s="8">
        <f t="shared" si="278"/>
        <v>195.7323164799561</v>
      </c>
      <c r="EG15" s="8">
        <f t="shared" ref="EG15:FL15" si="279">EXP(EG2*$DA$87+$DC$87)</f>
        <v>185.73159695870422</v>
      </c>
      <c r="EH15" s="8">
        <f t="shared" si="279"/>
        <v>176.24185279778854</v>
      </c>
      <c r="EI15" s="8">
        <f t="shared" si="279"/>
        <v>167.23697629382636</v>
      </c>
      <c r="EJ15" s="8">
        <f t="shared" si="279"/>
        <v>158.69219368677003</v>
      </c>
      <c r="EK15" s="8">
        <f t="shared" si="279"/>
        <v>150.58399700359183</v>
      </c>
      <c r="EL15" s="8">
        <f t="shared" si="279"/>
        <v>142.89007938434094</v>
      </c>
      <c r="EM15" s="8">
        <f t="shared" si="279"/>
        <v>135.58927371263906</v>
      </c>
      <c r="EN15" s="8">
        <f t="shared" si="279"/>
        <v>128.66149438178346</v>
      </c>
      <c r="EO15" s="8">
        <f t="shared" si="279"/>
        <v>122.08768203624211</v>
      </c>
      <c r="EP15" s="8">
        <f t="shared" si="279"/>
        <v>115.84975113652148</v>
      </c>
      <c r="EQ15" s="8">
        <f t="shared" si="279"/>
        <v>109.93054020314541</v>
      </c>
      <c r="ER15" s="8">
        <f t="shared" si="279"/>
        <v>104.31376460286315</v>
      </c>
      <c r="ES15" s="8">
        <f t="shared" si="279"/>
        <v>98.983971747190509</v>
      </c>
      <c r="ET15" s="8">
        <f t="shared" si="279"/>
        <v>93.926498580032003</v>
      </c>
      <c r="EU15" s="8">
        <f t="shared" si="279"/>
        <v>89.127431237423025</v>
      </c>
      <c r="EV15" s="8">
        <f t="shared" si="279"/>
        <v>84.573566768412832</v>
      </c>
      <c r="EW15" s="8">
        <f t="shared" si="279"/>
        <v>80.252376811774468</v>
      </c>
      <c r="EX15" s="8">
        <f t="shared" si="279"/>
        <v>76.151973128611786</v>
      </c>
      <c r="EY15" s="8">
        <f t="shared" si="279"/>
        <v>72.261074896039432</v>
      </c>
      <c r="EZ15" s="8">
        <f t="shared" si="279"/>
        <v>68.568977671954073</v>
      </c>
      <c r="FA15" s="8">
        <f t="shared" si="279"/>
        <v>65.065523945515309</v>
      </c>
      <c r="FB15" s="8">
        <f t="shared" si="279"/>
        <v>61.741075192317055</v>
      </c>
      <c r="FC15" s="8">
        <f t="shared" si="279"/>
        <v>58.58648535736706</v>
      </c>
      <c r="FD15" s="8">
        <f t="shared" si="279"/>
        <v>55.593075692923954</v>
      </c>
      <c r="FE15" s="8">
        <f t="shared" si="279"/>
        <v>52.752610881965708</v>
      </c>
      <c r="FF15" s="8">
        <f t="shared" si="279"/>
        <v>50.057276381603309</v>
      </c>
      <c r="FG15" s="8">
        <f t="shared" si="279"/>
        <v>47.499656924105778</v>
      </c>
      <c r="FH15" s="8">
        <f t="shared" si="279"/>
        <v>45.072716116391476</v>
      </c>
      <c r="FI15" s="8">
        <f t="shared" si="279"/>
        <v>42.769777081859594</v>
      </c>
      <c r="FJ15" s="8">
        <f t="shared" si="279"/>
        <v>40.584504091305959</v>
      </c>
      <c r="FK15" s="8">
        <f t="shared" si="279"/>
        <v>38.510885132385532</v>
      </c>
      <c r="FL15" s="8">
        <f t="shared" si="279"/>
        <v>36.543215369668737</v>
      </c>
      <c r="FM15" s="8">
        <f t="shared" ref="FM15:GR15" si="280">EXP(FM2*$DA$87+$DC$87)</f>
        <v>34.676081449786977</v>
      </c>
      <c r="FN15" s="8">
        <f t="shared" si="280"/>
        <v>32.90434660848949</v>
      </c>
      <c r="FO15" s="8">
        <f t="shared" si="280"/>
        <v>31.223136538637505</v>
      </c>
      <c r="FP15" s="8">
        <f t="shared" si="280"/>
        <v>29.62782598025748</v>
      </c>
      <c r="FQ15" s="8">
        <f t="shared" si="280"/>
        <v>28.114025995759995</v>
      </c>
      <c r="FR15" s="8">
        <f t="shared" si="280"/>
        <v>26.677571895317303</v>
      </c>
      <c r="FS15" s="8">
        <f t="shared" si="280"/>
        <v>25.314511779179451</v>
      </c>
      <c r="FT15" s="8">
        <f t="shared" si="280"/>
        <v>24.021095665407941</v>
      </c>
      <c r="FU15" s="8">
        <f t="shared" si="280"/>
        <v>22.793765173115439</v>
      </c>
      <c r="FV15" s="8">
        <f t="shared" si="280"/>
        <v>21.629143732828393</v>
      </c>
      <c r="FW15" s="8">
        <f t="shared" si="280"/>
        <v>20.524027297040387</v>
      </c>
      <c r="FX15" s="8">
        <f t="shared" si="280"/>
        <v>19.475375525398796</v>
      </c>
      <c r="FY15" s="8">
        <f t="shared" si="280"/>
        <v>18.480303420274527</v>
      </c>
      <c r="FZ15" s="8">
        <f t="shared" si="280"/>
        <v>17.536073389702526</v>
      </c>
      <c r="GA15" s="8">
        <f t="shared" si="280"/>
        <v>16.640087715857693</v>
      </c>
      <c r="GB15" s="8">
        <f t="shared" si="280"/>
        <v>15.789881408345041</v>
      </c>
      <c r="GC15" s="8">
        <f t="shared" si="280"/>
        <v>14.983115422643065</v>
      </c>
      <c r="GD15" s="8">
        <f t="shared" si="280"/>
        <v>14.217570225042847</v>
      </c>
      <c r="GE15" s="8">
        <f t="shared" si="280"/>
        <v>13.491139686379519</v>
      </c>
      <c r="GF15" s="8">
        <f t="shared" si="280"/>
        <v>12.801825287756296</v>
      </c>
      <c r="GG15" s="8">
        <f t="shared" si="280"/>
        <v>12.147730622320573</v>
      </c>
      <c r="GH15" s="8">
        <f t="shared" si="280"/>
        <v>11.527056177965385</v>
      </c>
      <c r="GI15" s="8">
        <f t="shared" si="280"/>
        <v>10.938094386602994</v>
      </c>
      <c r="GJ15" s="8">
        <f t="shared" si="280"/>
        <v>10.379224926389979</v>
      </c>
      <c r="GK15" s="8">
        <f t="shared" si="280"/>
        <v>9.84891026397991</v>
      </c>
      <c r="GL15" s="8">
        <f t="shared" si="280"/>
        <v>9.3456914245394227</v>
      </c>
      <c r="GM15" s="8">
        <f t="shared" si="280"/>
        <v>8.8681839778906788</v>
      </c>
      <c r="GN15" s="8">
        <f t="shared" si="280"/>
        <v>8.4150742297371259</v>
      </c>
      <c r="GO15" s="8">
        <f t="shared" si="280"/>
        <v>7.9851156074943157</v>
      </c>
      <c r="GP15" s="8">
        <f t="shared" si="280"/>
        <v>7.5771252307825767</v>
      </c>
      <c r="GQ15" s="8">
        <f t="shared" si="280"/>
        <v>7.1899806571463811</v>
      </c>
      <c r="GR15" s="8">
        <f t="shared" si="280"/>
        <v>6.8226167940476143</v>
      </c>
      <c r="GS15" s="8">
        <f t="shared" ref="GS15:HX15" si="281">EXP(GS2*$DA$87+$DC$87)</f>
        <v>6.474022968636878</v>
      </c>
      <c r="GT15" s="8">
        <f t="shared" si="281"/>
        <v>6.1432401472415776</v>
      </c>
      <c r="GU15" s="8">
        <f t="shared" si="281"/>
        <v>5.8293582969210229</v>
      </c>
      <c r="GV15" s="8">
        <f t="shared" si="281"/>
        <v>5.5315138818299694</v>
      </c>
      <c r="GW15" s="8">
        <f t="shared" si="281"/>
        <v>5.2488874875025022</v>
      </c>
      <c r="GX15" s="8">
        <f t="shared" si="281"/>
        <v>4.9807015665204926</v>
      </c>
      <c r="GY15" s="8">
        <f t="shared" si="281"/>
        <v>4.7262182993644934</v>
      </c>
      <c r="GZ15" s="8">
        <f t="shared" si="281"/>
        <v>4.4847375645621108</v>
      </c>
      <c r="HA15" s="8">
        <f t="shared" si="281"/>
        <v>4.2555950125492403</v>
      </c>
      <c r="HB15" s="8">
        <f t="shared" si="281"/>
        <v>4.0381602379452213</v>
      </c>
      <c r="HC15" s="8">
        <f t="shared" si="281"/>
        <v>3.8318350452134555</v>
      </c>
      <c r="HD15" s="8">
        <f t="shared" si="281"/>
        <v>3.6360518029362026</v>
      </c>
      <c r="HE15" s="8">
        <f t="shared" si="281"/>
        <v>3.4502718821757443</v>
      </c>
      <c r="HF15" s="8">
        <f t="shared" si="281"/>
        <v>3.2739841746257561</v>
      </c>
      <c r="HG15" s="8">
        <f t="shared" si="281"/>
        <v>3.1067036864760005</v>
      </c>
      <c r="HH15" s="8">
        <f t="shared" si="281"/>
        <v>2.9479702041219649</v>
      </c>
      <c r="HI15" s="8">
        <f t="shared" si="281"/>
        <v>2.7973470280484802</v>
      </c>
      <c r="HJ15" s="8">
        <f t="shared" si="281"/>
        <v>2.6544197714041484</v>
      </c>
      <c r="HK15" s="8">
        <f t="shared" si="281"/>
        <v>2.5187952199612291</v>
      </c>
      <c r="HL15" s="8">
        <f t="shared" si="281"/>
        <v>2.3901002503245636</v>
      </c>
      <c r="HM15" s="8">
        <f t="shared" si="281"/>
        <v>2.2679808034134168</v>
      </c>
      <c r="HN15" s="8">
        <f t="shared" si="281"/>
        <v>2.1521009103920528</v>
      </c>
      <c r="HO15" s="8">
        <f t="shared" si="281"/>
        <v>2.0421417683693046</v>
      </c>
      <c r="HP15" s="8">
        <f t="shared" si="281"/>
        <v>1.9378008633241934</v>
      </c>
      <c r="HQ15" s="8">
        <f t="shared" si="281"/>
        <v>1.8387911378447042</v>
      </c>
      <c r="HR15" s="8">
        <f t="shared" si="281"/>
        <v>1.7448402013899587</v>
      </c>
      <c r="HS15" s="8">
        <f t="shared" si="281"/>
        <v>1.6556895809031678</v>
      </c>
      <c r="HT15" s="8">
        <f t="shared" si="281"/>
        <v>1.5710940097136383</v>
      </c>
      <c r="HU15" s="8">
        <f t="shared" si="281"/>
        <v>1.4908207527715531</v>
      </c>
      <c r="HV15" s="8">
        <f t="shared" si="281"/>
        <v>1.4146489663590796</v>
      </c>
      <c r="HW15" s="8">
        <f t="shared" si="281"/>
        <v>1.3423690905163272</v>
      </c>
      <c r="HX15" s="8">
        <f t="shared" si="281"/>
        <v>1.2737822725105918</v>
      </c>
      <c r="HY15" s="8">
        <f t="shared" ref="HY15:ID15" si="282">EXP(HY2*$DA$87+$DC$87)</f>
        <v>1.2086998197628067</v>
      </c>
      <c r="HZ15" s="8">
        <f t="shared" si="282"/>
        <v>1.1469426807260685</v>
      </c>
      <c r="IA15" s="8">
        <f t="shared" si="282"/>
        <v>1.0883409522880956</v>
      </c>
      <c r="IB15" s="8">
        <f t="shared" si="282"/>
        <v>1.0327334123423861</v>
      </c>
      <c r="IC15" s="8">
        <f t="shared" si="282"/>
        <v>0.97996707624213764</v>
      </c>
      <c r="ID15" s="8">
        <f t="shared" si="282"/>
        <v>0.92989677591662923</v>
      </c>
    </row>
    <row r="16" spans="1:238" s="8" customFormat="1" x14ac:dyDescent="0.25"/>
    <row r="17" spans="1:238" s="9" customFormat="1" x14ac:dyDescent="0.25">
      <c r="A17" s="9" t="s">
        <v>9</v>
      </c>
      <c r="AI17" s="9">
        <f>AI9</f>
        <v>1E-4</v>
      </c>
      <c r="AJ17" s="9">
        <f t="shared" ref="AJ17:CU17" si="283">AI17*EXP(($DA$74*(1-AI17)-1)/$DA$70)</f>
        <v>1.2839804765846141E-4</v>
      </c>
      <c r="AK17" s="9">
        <f t="shared" si="283"/>
        <v>1.6485894783161188E-4</v>
      </c>
      <c r="AL17" s="9">
        <f t="shared" si="283"/>
        <v>2.1167086528916837E-4</v>
      </c>
      <c r="AM17" s="9">
        <f t="shared" si="283"/>
        <v>2.7177063618374388E-4</v>
      </c>
      <c r="AN17" s="9">
        <f t="shared" si="283"/>
        <v>3.489272129310451E-4</v>
      </c>
      <c r="AO17" s="9">
        <f t="shared" si="283"/>
        <v>4.4797669769548509E-4</v>
      </c>
      <c r="AP17" s="9">
        <f t="shared" si="283"/>
        <v>5.7512328421477951E-4</v>
      </c>
      <c r="AQ17" s="9">
        <f t="shared" si="283"/>
        <v>7.3832428008197362E-4</v>
      </c>
      <c r="AR17" s="9">
        <f t="shared" si="283"/>
        <v>9.4778219002383379E-4</v>
      </c>
      <c r="AS17" s="9">
        <f t="shared" si="283"/>
        <v>1.2165727884233294E-3</v>
      </c>
      <c r="AT17" s="9">
        <f t="shared" si="283"/>
        <v>1.5614453758322007E-3</v>
      </c>
      <c r="AU17" s="9">
        <f t="shared" si="283"/>
        <v>2.0038401396194547E-3</v>
      </c>
      <c r="AV17" s="9">
        <f t="shared" si="283"/>
        <v>2.5711777575238895E-3</v>
      </c>
      <c r="AW17" s="9">
        <f t="shared" si="283"/>
        <v>3.2984879058971261E-3</v>
      </c>
      <c r="AX17" s="9">
        <f t="shared" si="283"/>
        <v>4.2304555502782728E-3</v>
      </c>
      <c r="AY17" s="9">
        <f t="shared" si="283"/>
        <v>5.4239754417025341E-3</v>
      </c>
      <c r="AZ17" s="9">
        <f t="shared" si="283"/>
        <v>6.9513134790624553E-3</v>
      </c>
      <c r="BA17" s="9">
        <f t="shared" si="283"/>
        <v>8.9039738028911727E-3</v>
      </c>
      <c r="BB17" s="9">
        <f t="shared" si="283"/>
        <v>1.1397354658404166E-2</v>
      </c>
      <c r="BC17" s="9">
        <f t="shared" si="283"/>
        <v>1.4576231269268521E-2</v>
      </c>
      <c r="BD17" s="9">
        <f t="shared" si="283"/>
        <v>1.862101023765253E-2</v>
      </c>
      <c r="BE17" s="9">
        <f t="shared" si="283"/>
        <v>2.375452817499165E-2</v>
      </c>
      <c r="BF17" s="9">
        <f t="shared" si="283"/>
        <v>3.0248877835623633E-2</v>
      </c>
      <c r="BG17" s="9">
        <f t="shared" si="283"/>
        <v>3.8431290332989025E-2</v>
      </c>
      <c r="BH17" s="9">
        <f t="shared" si="283"/>
        <v>4.8687436947574506E-2</v>
      </c>
      <c r="BI17" s="9">
        <f t="shared" si="283"/>
        <v>6.1459623186990518E-2</v>
      </c>
      <c r="BJ17" s="9">
        <f t="shared" si="283"/>
        <v>7.7236300291011292E-2</v>
      </c>
      <c r="BK17" s="9">
        <f t="shared" si="283"/>
        <v>9.6528360121481832E-2</v>
      </c>
      <c r="BL17" s="9">
        <f t="shared" si="283"/>
        <v>0.11982734635818386</v>
      </c>
      <c r="BM17" s="9">
        <f t="shared" si="283"/>
        <v>0.14754192241648922</v>
      </c>
      <c r="BN17" s="9">
        <f t="shared" si="283"/>
        <v>0.17991287075242787</v>
      </c>
      <c r="BO17" s="9">
        <f t="shared" si="283"/>
        <v>0.21691448066834865</v>
      </c>
      <c r="BP17" s="9">
        <f t="shared" si="283"/>
        <v>0.25816091945994218</v>
      </c>
      <c r="BQ17" s="9">
        <f t="shared" si="283"/>
        <v>0.30284671533364077</v>
      </c>
      <c r="BR17" s="9">
        <f t="shared" si="283"/>
        <v>0.34975413532977384</v>
      </c>
      <c r="BS17" s="9">
        <f t="shared" si="283"/>
        <v>0.39734959684789656</v>
      </c>
      <c r="BT17" s="9">
        <f t="shared" si="283"/>
        <v>0.44396428983001296</v>
      </c>
      <c r="BU17" s="9">
        <f t="shared" si="283"/>
        <v>0.4880201175281671</v>
      </c>
      <c r="BV17" s="9">
        <f t="shared" si="283"/>
        <v>0.52823939908784745</v>
      </c>
      <c r="BW17" s="9">
        <f t="shared" si="283"/>
        <v>0.56378095512992621</v>
      </c>
      <c r="BX17" s="9">
        <f t="shared" si="283"/>
        <v>0.59427517183108081</v>
      </c>
      <c r="BY17" s="9">
        <f t="shared" si="283"/>
        <v>0.61976858241583332</v>
      </c>
      <c r="BZ17" s="9">
        <f t="shared" si="283"/>
        <v>0.64061403773297432</v>
      </c>
      <c r="CA17" s="9">
        <f t="shared" si="283"/>
        <v>0.65734713133069844</v>
      </c>
      <c r="CB17" s="9">
        <f t="shared" si="283"/>
        <v>0.67057847887643784</v>
      </c>
      <c r="CC17" s="9">
        <f t="shared" si="283"/>
        <v>0.68091553905132696</v>
      </c>
      <c r="CD17" s="9">
        <f t="shared" si="283"/>
        <v>0.68891495776775191</v>
      </c>
      <c r="CE17" s="9">
        <f t="shared" si="283"/>
        <v>0.69505960166779646</v>
      </c>
      <c r="CF17" s="9">
        <f t="shared" si="283"/>
        <v>0.69975252659461651</v>
      </c>
      <c r="CG17" s="9">
        <f t="shared" si="283"/>
        <v>0.70332096672456157</v>
      </c>
      <c r="CH17" s="9">
        <f t="shared" si="283"/>
        <v>0.70602526038671631</v>
      </c>
      <c r="CI17" s="9">
        <f t="shared" si="283"/>
        <v>0.70806944518453863</v>
      </c>
      <c r="CJ17" s="9">
        <f t="shared" si="283"/>
        <v>0.70961166485011362</v>
      </c>
      <c r="CK17" s="9">
        <f t="shared" si="283"/>
        <v>0.71077348090905934</v>
      </c>
      <c r="CL17" s="9">
        <f t="shared" si="283"/>
        <v>0.71164775898598742</v>
      </c>
      <c r="CM17" s="9">
        <f t="shared" si="283"/>
        <v>0.71230511564492427</v>
      </c>
      <c r="CN17" s="9">
        <f t="shared" si="283"/>
        <v>0.71279906352018585</v>
      </c>
      <c r="CO17" s="9">
        <f t="shared" si="283"/>
        <v>0.71317004917459204</v>
      </c>
      <c r="CP17" s="9">
        <f t="shared" si="283"/>
        <v>0.71344858418237278</v>
      </c>
      <c r="CQ17" s="9">
        <f t="shared" si="283"/>
        <v>0.71365765205930631</v>
      </c>
      <c r="CR17" s="9">
        <f t="shared" si="283"/>
        <v>0.71381454679796075</v>
      </c>
      <c r="CS17" s="9">
        <f t="shared" si="283"/>
        <v>0.71393227067689302</v>
      </c>
      <c r="CT17" s="9">
        <f t="shared" si="283"/>
        <v>0.71402059331913892</v>
      </c>
      <c r="CU17" s="9">
        <f t="shared" si="283"/>
        <v>0.71408685203369127</v>
      </c>
      <c r="CV17" s="9">
        <f t="shared" ref="CV17:FG17" si="284">CU17*EXP(($DA$74*(1-CU17)-1)/$DA$70)</f>
        <v>0.71413655548523314</v>
      </c>
      <c r="CW17" s="9">
        <f t="shared" si="284"/>
        <v>0.71417383837161064</v>
      </c>
      <c r="CX17" s="9">
        <f t="shared" si="284"/>
        <v>0.71420180351696549</v>
      </c>
      <c r="CY17" s="9">
        <f t="shared" si="284"/>
        <v>0.71422277905280807</v>
      </c>
      <c r="CZ17" s="9">
        <f t="shared" si="284"/>
        <v>0.71423851164801222</v>
      </c>
      <c r="DA17" s="9">
        <f t="shared" si="284"/>
        <v>0.71425031162507957</v>
      </c>
      <c r="DB17" s="9">
        <f t="shared" si="284"/>
        <v>0.71425916190639782</v>
      </c>
      <c r="DC17" s="9">
        <f t="shared" si="284"/>
        <v>0.7142657997853108</v>
      </c>
      <c r="DD17" s="9">
        <f t="shared" si="284"/>
        <v>0.71427077828895635</v>
      </c>
      <c r="DE17" s="9">
        <f t="shared" si="284"/>
        <v>0.7142745122198263</v>
      </c>
      <c r="DF17" s="9">
        <f t="shared" si="284"/>
        <v>0.71427731269786798</v>
      </c>
      <c r="DG17" s="9">
        <f t="shared" si="284"/>
        <v>0.71427941307321241</v>
      </c>
      <c r="DH17" s="9">
        <f t="shared" si="284"/>
        <v>0.71428098836417808</v>
      </c>
      <c r="DI17" s="9">
        <f t="shared" si="284"/>
        <v>0.71428216983772219</v>
      </c>
      <c r="DJ17" s="9">
        <f t="shared" si="284"/>
        <v>0.71428305594587271</v>
      </c>
      <c r="DK17" s="9">
        <f t="shared" si="284"/>
        <v>0.71428372052866884</v>
      </c>
      <c r="DL17" s="9">
        <f t="shared" si="284"/>
        <v>0.7142842189667129</v>
      </c>
      <c r="DM17" s="9">
        <f t="shared" si="284"/>
        <v>0.71428459279577849</v>
      </c>
      <c r="DN17" s="9">
        <f t="shared" si="284"/>
        <v>0.71428487316787725</v>
      </c>
      <c r="DO17" s="9">
        <f t="shared" si="284"/>
        <v>0.71428508344711983</v>
      </c>
      <c r="DP17" s="9">
        <f t="shared" si="284"/>
        <v>0.71428524115664649</v>
      </c>
      <c r="DQ17" s="9">
        <f t="shared" si="284"/>
        <v>0.71428535943884486</v>
      </c>
      <c r="DR17" s="9">
        <f t="shared" si="284"/>
        <v>0.71428544815052364</v>
      </c>
      <c r="DS17" s="9">
        <f t="shared" si="284"/>
        <v>0.71428551468429957</v>
      </c>
      <c r="DT17" s="9">
        <f t="shared" si="284"/>
        <v>0.7142855645846411</v>
      </c>
      <c r="DU17" s="9">
        <f t="shared" si="284"/>
        <v>0.71428560200990243</v>
      </c>
      <c r="DV17" s="9">
        <f t="shared" si="284"/>
        <v>0.71428563007885149</v>
      </c>
      <c r="DW17" s="9">
        <f t="shared" si="284"/>
        <v>0.71428565113056508</v>
      </c>
      <c r="DX17" s="9">
        <f t="shared" si="284"/>
        <v>0.71428566691935114</v>
      </c>
      <c r="DY17" s="9">
        <f t="shared" si="284"/>
        <v>0.71428567876094118</v>
      </c>
      <c r="DZ17" s="9">
        <f t="shared" si="284"/>
        <v>0.71428568764213418</v>
      </c>
      <c r="EA17" s="9">
        <f t="shared" si="284"/>
        <v>0.71428569430302891</v>
      </c>
      <c r="EB17" s="9">
        <f t="shared" si="284"/>
        <v>0.71428569929870012</v>
      </c>
      <c r="EC17" s="9">
        <f t="shared" si="284"/>
        <v>0.71428570304545358</v>
      </c>
      <c r="ED17" s="9">
        <f t="shared" si="284"/>
        <v>0.71428570585551876</v>
      </c>
      <c r="EE17" s="9">
        <f t="shared" si="284"/>
        <v>0.71428570796306767</v>
      </c>
      <c r="EF17" s="9">
        <f t="shared" si="284"/>
        <v>0.71428570954372927</v>
      </c>
      <c r="EG17" s="9">
        <f t="shared" si="284"/>
        <v>0.71428571072922553</v>
      </c>
      <c r="EH17" s="9">
        <f t="shared" si="284"/>
        <v>0.71428571161834775</v>
      </c>
      <c r="EI17" s="9">
        <f t="shared" si="284"/>
        <v>0.71428571228518944</v>
      </c>
      <c r="EJ17" s="9">
        <f t="shared" si="284"/>
        <v>0.7142857127853206</v>
      </c>
      <c r="EK17" s="9">
        <f t="shared" si="284"/>
        <v>0.714285713160419</v>
      </c>
      <c r="EL17" s="9">
        <f t="shared" si="284"/>
        <v>0.71428571344174285</v>
      </c>
      <c r="EM17" s="9">
        <f t="shared" si="284"/>
        <v>0.71428571365273563</v>
      </c>
      <c r="EN17" s="9">
        <f t="shared" si="284"/>
        <v>0.71428571381098027</v>
      </c>
      <c r="EO17" s="9">
        <f t="shared" si="284"/>
        <v>0.71428571392966378</v>
      </c>
      <c r="EP17" s="9">
        <f t="shared" si="284"/>
        <v>0.71428571401867635</v>
      </c>
      <c r="EQ17" s="9">
        <f t="shared" si="284"/>
        <v>0.71428571408543584</v>
      </c>
      <c r="ER17" s="9">
        <f t="shared" si="284"/>
        <v>0.71428571413550546</v>
      </c>
      <c r="ES17" s="9">
        <f t="shared" si="284"/>
        <v>0.71428571417305764</v>
      </c>
      <c r="ET17" s="9">
        <f t="shared" si="284"/>
        <v>0.71428571420122178</v>
      </c>
      <c r="EU17" s="9">
        <f t="shared" si="284"/>
        <v>0.71428571422234488</v>
      </c>
      <c r="EV17" s="9">
        <f t="shared" si="284"/>
        <v>0.71428571423818732</v>
      </c>
      <c r="EW17" s="9">
        <f t="shared" si="284"/>
        <v>0.71428571425006904</v>
      </c>
      <c r="EX17" s="9">
        <f t="shared" si="284"/>
        <v>0.71428571425898035</v>
      </c>
      <c r="EY17" s="9">
        <f t="shared" si="284"/>
        <v>0.7142857142656639</v>
      </c>
      <c r="EZ17" s="9">
        <f t="shared" si="284"/>
        <v>0.71428571427067655</v>
      </c>
      <c r="FA17" s="9">
        <f t="shared" si="284"/>
        <v>0.71428571427443588</v>
      </c>
      <c r="FB17" s="9">
        <f t="shared" si="284"/>
        <v>0.71428571427725551</v>
      </c>
      <c r="FC17" s="9">
        <f t="shared" si="284"/>
        <v>0.71428571427937015</v>
      </c>
      <c r="FD17" s="9">
        <f t="shared" si="284"/>
        <v>0.71428571428095622</v>
      </c>
      <c r="FE17" s="9">
        <f t="shared" si="284"/>
        <v>0.71428571428214571</v>
      </c>
      <c r="FF17" s="9">
        <f t="shared" si="284"/>
        <v>0.71428571428303789</v>
      </c>
      <c r="FG17" s="9">
        <f t="shared" si="284"/>
        <v>0.71428571428370702</v>
      </c>
      <c r="FH17" s="9">
        <f t="shared" ref="FH17:HS17" si="285">FG17*EXP(($DA$74*(1-FG17)-1)/$DA$70)</f>
        <v>0.71428571428420884</v>
      </c>
      <c r="FI17" s="9">
        <f t="shared" si="285"/>
        <v>0.7142857142845852</v>
      </c>
      <c r="FJ17" s="9">
        <f t="shared" si="285"/>
        <v>0.71428571428486753</v>
      </c>
      <c r="FK17" s="9">
        <f t="shared" si="285"/>
        <v>0.71428571428507925</v>
      </c>
      <c r="FL17" s="9">
        <f t="shared" si="285"/>
        <v>0.71428571428523802</v>
      </c>
      <c r="FM17" s="9">
        <f t="shared" si="285"/>
        <v>0.71428571428535714</v>
      </c>
      <c r="FN17" s="9">
        <f t="shared" si="285"/>
        <v>0.7142857142854464</v>
      </c>
      <c r="FO17" s="9">
        <f t="shared" si="285"/>
        <v>0.71428571428551335</v>
      </c>
      <c r="FP17" s="9">
        <f t="shared" si="285"/>
        <v>0.71428571428556364</v>
      </c>
      <c r="FQ17" s="9">
        <f t="shared" si="285"/>
        <v>0.71428571428560128</v>
      </c>
      <c r="FR17" s="9">
        <f t="shared" si="285"/>
        <v>0.71428571428562948</v>
      </c>
      <c r="FS17" s="9">
        <f t="shared" si="285"/>
        <v>0.71428571428565069</v>
      </c>
      <c r="FT17" s="9">
        <f t="shared" si="285"/>
        <v>0.71428571428566656</v>
      </c>
      <c r="FU17" s="9">
        <f t="shared" si="285"/>
        <v>0.71428571428567844</v>
      </c>
      <c r="FV17" s="9">
        <f t="shared" si="285"/>
        <v>0.71428571428568732</v>
      </c>
      <c r="FW17" s="9">
        <f t="shared" si="285"/>
        <v>0.71428571428569398</v>
      </c>
      <c r="FX17" s="9">
        <f t="shared" si="285"/>
        <v>0.71428571428569909</v>
      </c>
      <c r="FY17" s="9">
        <f t="shared" si="285"/>
        <v>0.71428571428570287</v>
      </c>
      <c r="FZ17" s="9">
        <f t="shared" si="285"/>
        <v>0.71428571428570575</v>
      </c>
      <c r="GA17" s="9">
        <f t="shared" si="285"/>
        <v>0.71428571428570786</v>
      </c>
      <c r="GB17" s="9">
        <f t="shared" si="285"/>
        <v>0.71428571428570942</v>
      </c>
      <c r="GC17" s="9">
        <f t="shared" si="285"/>
        <v>0.71428571428571064</v>
      </c>
      <c r="GD17" s="9">
        <f t="shared" si="285"/>
        <v>0.71428571428571164</v>
      </c>
      <c r="GE17" s="9">
        <f t="shared" si="285"/>
        <v>0.7142857142857123</v>
      </c>
      <c r="GF17" s="9">
        <f t="shared" si="285"/>
        <v>0.71428571428571275</v>
      </c>
      <c r="GG17" s="9">
        <f t="shared" si="285"/>
        <v>0.71428571428571308</v>
      </c>
      <c r="GH17" s="9">
        <f t="shared" si="285"/>
        <v>0.71428571428571341</v>
      </c>
      <c r="GI17" s="9">
        <f t="shared" si="285"/>
        <v>0.71428571428571352</v>
      </c>
      <c r="GJ17" s="9">
        <f t="shared" si="285"/>
        <v>0.71428571428571364</v>
      </c>
      <c r="GK17" s="9">
        <f t="shared" si="285"/>
        <v>0.71428571428571375</v>
      </c>
      <c r="GL17" s="9">
        <f t="shared" si="285"/>
        <v>0.71428571428571386</v>
      </c>
      <c r="GM17" s="9">
        <f t="shared" si="285"/>
        <v>0.71428571428571397</v>
      </c>
      <c r="GN17" s="9">
        <f t="shared" si="285"/>
        <v>0.71428571428571397</v>
      </c>
      <c r="GO17" s="9">
        <f t="shared" si="285"/>
        <v>0.71428571428571397</v>
      </c>
      <c r="GP17" s="9">
        <f t="shared" si="285"/>
        <v>0.71428571428571397</v>
      </c>
      <c r="GQ17" s="9">
        <f t="shared" si="285"/>
        <v>0.71428571428571397</v>
      </c>
      <c r="GR17" s="9">
        <f t="shared" si="285"/>
        <v>0.71428571428571397</v>
      </c>
      <c r="GS17" s="9">
        <f t="shared" si="285"/>
        <v>0.71428571428571397</v>
      </c>
      <c r="GT17" s="9">
        <f t="shared" si="285"/>
        <v>0.71428571428571397</v>
      </c>
      <c r="GU17" s="9">
        <f t="shared" si="285"/>
        <v>0.71428571428571397</v>
      </c>
      <c r="GV17" s="9">
        <f t="shared" si="285"/>
        <v>0.71428571428571397</v>
      </c>
      <c r="GW17" s="9">
        <f t="shared" si="285"/>
        <v>0.71428571428571397</v>
      </c>
      <c r="GX17" s="9">
        <f t="shared" si="285"/>
        <v>0.71428571428571397</v>
      </c>
      <c r="GY17" s="9">
        <f t="shared" si="285"/>
        <v>0.71428571428571397</v>
      </c>
      <c r="GZ17" s="9">
        <f t="shared" si="285"/>
        <v>0.71428571428571397</v>
      </c>
      <c r="HA17" s="9">
        <f t="shared" si="285"/>
        <v>0.71428571428571397</v>
      </c>
      <c r="HB17" s="9">
        <f t="shared" si="285"/>
        <v>0.71428571428571397</v>
      </c>
      <c r="HC17" s="9">
        <f t="shared" si="285"/>
        <v>0.71428571428571397</v>
      </c>
      <c r="HD17" s="9">
        <f t="shared" si="285"/>
        <v>0.71428571428571397</v>
      </c>
      <c r="HE17" s="9">
        <f t="shared" si="285"/>
        <v>0.71428571428571397</v>
      </c>
      <c r="HF17" s="9">
        <f t="shared" si="285"/>
        <v>0.71428571428571397</v>
      </c>
      <c r="HG17" s="9">
        <f t="shared" si="285"/>
        <v>0.71428571428571397</v>
      </c>
      <c r="HH17" s="9">
        <f t="shared" si="285"/>
        <v>0.71428571428571397</v>
      </c>
      <c r="HI17" s="9">
        <f t="shared" si="285"/>
        <v>0.71428571428571397</v>
      </c>
      <c r="HJ17" s="9">
        <f t="shared" si="285"/>
        <v>0.71428571428571397</v>
      </c>
      <c r="HK17" s="9">
        <f t="shared" si="285"/>
        <v>0.71428571428571397</v>
      </c>
      <c r="HL17" s="9">
        <f t="shared" si="285"/>
        <v>0.71428571428571397</v>
      </c>
      <c r="HM17" s="9">
        <f t="shared" si="285"/>
        <v>0.71428571428571397</v>
      </c>
      <c r="HN17" s="9">
        <f t="shared" si="285"/>
        <v>0.71428571428571397</v>
      </c>
      <c r="HO17" s="9">
        <f t="shared" si="285"/>
        <v>0.71428571428571397</v>
      </c>
      <c r="HP17" s="9">
        <f t="shared" si="285"/>
        <v>0.71428571428571397</v>
      </c>
      <c r="HQ17" s="9">
        <f t="shared" si="285"/>
        <v>0.71428571428571397</v>
      </c>
      <c r="HR17" s="9">
        <f t="shared" si="285"/>
        <v>0.71428571428571397</v>
      </c>
      <c r="HS17" s="9">
        <f t="shared" si="285"/>
        <v>0.71428571428571397</v>
      </c>
      <c r="HT17" s="9">
        <f t="shared" ref="HT17:ID17" si="286">HS17*EXP(($DA$74*(1-HS17)-1)/$DA$70)</f>
        <v>0.71428571428571397</v>
      </c>
      <c r="HU17" s="9">
        <f t="shared" si="286"/>
        <v>0.71428571428571397</v>
      </c>
      <c r="HV17" s="9">
        <f t="shared" si="286"/>
        <v>0.71428571428571397</v>
      </c>
      <c r="HW17" s="9">
        <f t="shared" si="286"/>
        <v>0.71428571428571397</v>
      </c>
      <c r="HX17" s="9">
        <f t="shared" si="286"/>
        <v>0.71428571428571397</v>
      </c>
      <c r="HY17" s="9">
        <f t="shared" si="286"/>
        <v>0.71428571428571397</v>
      </c>
      <c r="HZ17" s="9">
        <f t="shared" si="286"/>
        <v>0.71428571428571397</v>
      </c>
      <c r="IA17" s="9">
        <f t="shared" si="286"/>
        <v>0.71428571428571397</v>
      </c>
      <c r="IB17" s="9">
        <f t="shared" si="286"/>
        <v>0.71428571428571397</v>
      </c>
      <c r="IC17" s="9">
        <f t="shared" si="286"/>
        <v>0.71428571428571397</v>
      </c>
      <c r="ID17" s="9">
        <f t="shared" si="286"/>
        <v>0.71428571428571397</v>
      </c>
    </row>
    <row r="18" spans="1:238" s="9" customFormat="1" x14ac:dyDescent="0.25">
      <c r="A18" s="9" t="s">
        <v>10</v>
      </c>
      <c r="BH18" s="9">
        <f>BH17</f>
        <v>4.8687436947574506E-2</v>
      </c>
      <c r="BI18" s="9">
        <f t="shared" ref="BI18:CN18" si="287">BH18*EXP(($DA$75*(1-BH18)-1)/$DA$70)</f>
        <v>5.6416535320700373E-2</v>
      </c>
      <c r="BJ18" s="9">
        <f t="shared" si="287"/>
        <v>6.5241384279887099E-2</v>
      </c>
      <c r="BK18" s="9">
        <f t="shared" si="287"/>
        <v>7.527373249381919E-2</v>
      </c>
      <c r="BL18" s="9">
        <f t="shared" si="287"/>
        <v>8.6622540571482096E-2</v>
      </c>
      <c r="BM18" s="9">
        <f t="shared" si="287"/>
        <v>9.9388678112578593E-2</v>
      </c>
      <c r="BN18" s="9">
        <f t="shared" si="287"/>
        <v>0.11365836475226639</v>
      </c>
      <c r="BO18" s="9">
        <f t="shared" si="287"/>
        <v>0.12949547957095819</v>
      </c>
      <c r="BP18" s="9">
        <f t="shared" si="287"/>
        <v>0.14693306589776656</v>
      </c>
      <c r="BQ18" s="9">
        <f t="shared" si="287"/>
        <v>0.1659646065253402</v>
      </c>
      <c r="BR18" s="9">
        <f t="shared" si="287"/>
        <v>0.18653590752987845</v>
      </c>
      <c r="BS18" s="9">
        <f t="shared" si="287"/>
        <v>0.20853865469292476</v>
      </c>
      <c r="BT18" s="9">
        <f t="shared" si="287"/>
        <v>0.23180682362956248</v>
      </c>
      <c r="BU18" s="9">
        <f t="shared" si="287"/>
        <v>0.25611705700645288</v>
      </c>
      <c r="BV18" s="9">
        <f t="shared" si="287"/>
        <v>0.28119381342737876</v>
      </c>
      <c r="BW18" s="9">
        <f t="shared" si="287"/>
        <v>0.30671953632932375</v>
      </c>
      <c r="BX18" s="9">
        <f t="shared" si="287"/>
        <v>0.33234935446269348</v>
      </c>
      <c r="BY18" s="9">
        <f t="shared" si="287"/>
        <v>0.35772904989589571</v>
      </c>
      <c r="BZ18" s="9">
        <f t="shared" si="287"/>
        <v>0.38251440129820108</v>
      </c>
      <c r="CA18" s="9">
        <f t="shared" si="287"/>
        <v>0.4063897029334041</v>
      </c>
      <c r="CB18" s="9">
        <f t="shared" si="287"/>
        <v>0.42908337008530284</v>
      </c>
      <c r="CC18" s="9">
        <f t="shared" si="287"/>
        <v>0.45037904916868021</v>
      </c>
      <c r="CD18" s="9">
        <f t="shared" si="287"/>
        <v>0.47012142241590504</v>
      </c>
      <c r="CE18" s="9">
        <f t="shared" si="287"/>
        <v>0.48821673535194732</v>
      </c>
      <c r="CF18" s="9">
        <f t="shared" si="287"/>
        <v>0.50462878808858136</v>
      </c>
      <c r="CG18" s="9">
        <f t="shared" si="287"/>
        <v>0.51937159050752613</v>
      </c>
      <c r="CH18" s="9">
        <f t="shared" si="287"/>
        <v>0.53250004785374339</v>
      </c>
      <c r="CI18" s="9">
        <f t="shared" si="287"/>
        <v>0.54409995729680716</v>
      </c>
      <c r="CJ18" s="9">
        <f t="shared" si="287"/>
        <v>0.55427834374737817</v>
      </c>
      <c r="CK18" s="9">
        <f t="shared" si="287"/>
        <v>0.56315483986851411</v>
      </c>
      <c r="CL18" s="9">
        <f t="shared" si="287"/>
        <v>0.57085449845738057</v>
      </c>
      <c r="CM18" s="9">
        <f t="shared" si="287"/>
        <v>0.57750216353597206</v>
      </c>
      <c r="CN18" s="9">
        <f t="shared" si="287"/>
        <v>0.58321833933763256</v>
      </c>
      <c r="CO18" s="9">
        <f t="shared" ref="CO18:DT18" si="288">CN18*EXP(($DA$75*(1-CN18)-1)/$DA$70)</f>
        <v>0.58811638267024624</v>
      </c>
      <c r="CP18" s="9">
        <f t="shared" si="288"/>
        <v>0.59230079086747156</v>
      </c>
      <c r="CQ18" s="9">
        <f t="shared" si="288"/>
        <v>0.59586634758815793</v>
      </c>
      <c r="CR18" s="9">
        <f t="shared" si="288"/>
        <v>0.59889790580684477</v>
      </c>
      <c r="CS18" s="9">
        <f t="shared" si="288"/>
        <v>0.60147061840935123</v>
      </c>
      <c r="CT18" s="9">
        <f t="shared" si="288"/>
        <v>0.60365046267200206</v>
      </c>
      <c r="CU18" s="9">
        <f t="shared" si="288"/>
        <v>0.60549493982592972</v>
      </c>
      <c r="CV18" s="9">
        <f t="shared" si="288"/>
        <v>0.6070538618191621</v>
      </c>
      <c r="CW18" s="9">
        <f t="shared" si="288"/>
        <v>0.60837016304827018</v>
      </c>
      <c r="CX18" s="9">
        <f t="shared" si="288"/>
        <v>0.60948069512412473</v>
      </c>
      <c r="CY18" s="9">
        <f t="shared" si="288"/>
        <v>0.61041697815685014</v>
      </c>
      <c r="CZ18" s="9">
        <f t="shared" si="288"/>
        <v>0.61120589335030073</v>
      </c>
      <c r="DA18" s="9">
        <f t="shared" si="288"/>
        <v>0.61187030969725531</v>
      </c>
      <c r="DB18" s="9">
        <f t="shared" si="288"/>
        <v>0.61242964301563141</v>
      </c>
      <c r="DC18" s="9">
        <f t="shared" si="288"/>
        <v>0.61290034910752711</v>
      </c>
      <c r="DD18" s="9">
        <f t="shared" si="288"/>
        <v>0.61329635497949464</v>
      </c>
      <c r="DE18" s="9">
        <f t="shared" si="288"/>
        <v>0.61362943324197561</v>
      </c>
      <c r="DF18" s="9">
        <f t="shared" si="288"/>
        <v>0.61390952531684417</v>
      </c>
      <c r="DG18" s="9">
        <f t="shared" si="288"/>
        <v>0.61414501915191722</v>
      </c>
      <c r="DH18" s="9">
        <f t="shared" si="288"/>
        <v>0.61434298693375722</v>
      </c>
      <c r="DI18" s="9">
        <f t="shared" si="288"/>
        <v>0.61450938792016196</v>
      </c>
      <c r="DJ18" s="9">
        <f t="shared" si="288"/>
        <v>0.6146492410602914</v>
      </c>
      <c r="DK18" s="9">
        <f t="shared" si="288"/>
        <v>0.61476677158598303</v>
      </c>
      <c r="DL18" s="9">
        <f t="shared" si="288"/>
        <v>0.61486553527617172</v>
      </c>
      <c r="DM18" s="9">
        <f t="shared" si="288"/>
        <v>0.61494852363800445</v>
      </c>
      <c r="DN18" s="9">
        <f t="shared" si="288"/>
        <v>0.61501825282470646</v>
      </c>
      <c r="DO18" s="9">
        <f t="shared" si="288"/>
        <v>0.61507683872692953</v>
      </c>
      <c r="DP18" s="9">
        <f t="shared" si="288"/>
        <v>0.61512606033265449</v>
      </c>
      <c r="DQ18" s="9">
        <f t="shared" si="288"/>
        <v>0.61516741314972412</v>
      </c>
      <c r="DR18" s="9">
        <f t="shared" si="288"/>
        <v>0.61520215422228564</v>
      </c>
      <c r="DS18" s="9">
        <f t="shared" si="288"/>
        <v>0.61523134004459956</v>
      </c>
      <c r="DT18" s="9">
        <f t="shared" si="288"/>
        <v>0.61525585847928232</v>
      </c>
      <c r="DU18" s="9">
        <f t="shared" ref="DU18:EZ18" si="289">DT18*EXP(($DA$75*(1-DT18)-1)/$DA$70)</f>
        <v>0.61527645561852817</v>
      </c>
      <c r="DV18" s="9">
        <f t="shared" si="289"/>
        <v>0.615293758382772</v>
      </c>
      <c r="DW18" s="9">
        <f t="shared" si="289"/>
        <v>0.61530829352844818</v>
      </c>
      <c r="DX18" s="9">
        <f t="shared" si="289"/>
        <v>0.61532050363207458</v>
      </c>
      <c r="DY18" s="9">
        <f t="shared" si="289"/>
        <v>0.61533076052928493</v>
      </c>
      <c r="DZ18" s="9">
        <f t="shared" si="289"/>
        <v>0.61533937661237015</v>
      </c>
      <c r="EA18" s="9">
        <f t="shared" si="289"/>
        <v>0.61534661432639248</v>
      </c>
      <c r="EB18" s="9">
        <f t="shared" si="289"/>
        <v>0.61535269415028238</v>
      </c>
      <c r="EC18" s="9">
        <f t="shared" si="289"/>
        <v>0.61535780130403805</v>
      </c>
      <c r="ED18" s="9">
        <f t="shared" si="289"/>
        <v>0.61536209138494624</v>
      </c>
      <c r="EE18" s="9">
        <f t="shared" si="289"/>
        <v>0.61536569510353945</v>
      </c>
      <c r="EF18" s="9">
        <f t="shared" si="289"/>
        <v>0.61536872226288331</v>
      </c>
      <c r="EG18" s="9">
        <f t="shared" si="289"/>
        <v>0.61537126510194051</v>
      </c>
      <c r="EH18" s="9">
        <f t="shared" si="289"/>
        <v>0.61537340110453576</v>
      </c>
      <c r="EI18" s="9">
        <f t="shared" si="289"/>
        <v>0.61537519535926666</v>
      </c>
      <c r="EJ18" s="9">
        <f t="shared" si="289"/>
        <v>0.61537670254209664</v>
      </c>
      <c r="EK18" s="9">
        <f t="shared" si="289"/>
        <v>0.61537796858192262</v>
      </c>
      <c r="EL18" s="9">
        <f t="shared" si="289"/>
        <v>0.61537903205978561</v>
      </c>
      <c r="EM18" s="9">
        <f t="shared" si="289"/>
        <v>0.61537992538430164</v>
      </c>
      <c r="EN18" s="9">
        <f t="shared" si="289"/>
        <v>0.61538067577909028</v>
      </c>
      <c r="EO18" s="9">
        <f t="shared" si="289"/>
        <v>0.61538130611226183</v>
      </c>
      <c r="EP18" s="9">
        <f t="shared" si="289"/>
        <v>0.6153818355932188</v>
      </c>
      <c r="EQ18" s="9">
        <f t="shared" si="289"/>
        <v>0.61538228035799392</v>
      </c>
      <c r="ER18" s="9">
        <f t="shared" si="289"/>
        <v>0.61538265396094916</v>
      </c>
      <c r="ES18" s="9">
        <f t="shared" si="289"/>
        <v>0.61538296778781554</v>
      </c>
      <c r="ET18" s="9">
        <f t="shared" si="289"/>
        <v>0.61538323140265416</v>
      </c>
      <c r="EU18" s="9">
        <f t="shared" si="289"/>
        <v>0.61538345283930973</v>
      </c>
      <c r="EV18" s="9">
        <f t="shared" si="289"/>
        <v>0.61538363884623537</v>
      </c>
      <c r="EW18" s="9">
        <f t="shared" si="289"/>
        <v>0.61538379509214802</v>
      </c>
      <c r="EX18" s="9">
        <f t="shared" si="289"/>
        <v>0.61538392633878192</v>
      </c>
      <c r="EY18" s="9">
        <f t="shared" si="289"/>
        <v>0.61538403658600171</v>
      </c>
      <c r="EZ18" s="9">
        <f t="shared" si="289"/>
        <v>0.61538412919369967</v>
      </c>
      <c r="FA18" s="9">
        <f t="shared" ref="FA18:GF18" si="290">EZ18*EXP(($DA$75*(1-EZ18)-1)/$DA$70)</f>
        <v>0.61538420698418961</v>
      </c>
      <c r="FB18" s="9">
        <f t="shared" si="290"/>
        <v>0.61538427232821791</v>
      </c>
      <c r="FC18" s="9">
        <f t="shared" si="290"/>
        <v>0.61538432721721337</v>
      </c>
      <c r="FD18" s="9">
        <f t="shared" si="290"/>
        <v>0.61538437332397788</v>
      </c>
      <c r="FE18" s="9">
        <f t="shared" si="290"/>
        <v>0.6153844120536659</v>
      </c>
      <c r="FF18" s="9">
        <f t="shared" si="290"/>
        <v>0.6153844445866079</v>
      </c>
      <c r="FG18" s="9">
        <f t="shared" si="290"/>
        <v>0.61538447191428214</v>
      </c>
      <c r="FH18" s="9">
        <f t="shared" si="290"/>
        <v>0.61538449486953051</v>
      </c>
      <c r="FI18" s="9">
        <f t="shared" si="290"/>
        <v>0.61538451415194062</v>
      </c>
      <c r="FJ18" s="9">
        <f t="shared" si="290"/>
        <v>0.61538453034916618</v>
      </c>
      <c r="FK18" s="9">
        <f t="shared" si="290"/>
        <v>0.61538454395483633</v>
      </c>
      <c r="FL18" s="9">
        <f t="shared" si="290"/>
        <v>0.61538455538359982</v>
      </c>
      <c r="FM18" s="9">
        <f t="shared" si="290"/>
        <v>0.61538456498376148</v>
      </c>
      <c r="FN18" s="9">
        <f t="shared" si="290"/>
        <v>0.61538457304789751</v>
      </c>
      <c r="FO18" s="9">
        <f t="shared" si="290"/>
        <v>0.61538457982177186</v>
      </c>
      <c r="FP18" s="9">
        <f t="shared" si="290"/>
        <v>0.6153845855118264</v>
      </c>
      <c r="FQ18" s="9">
        <f t="shared" si="290"/>
        <v>0.61538459029147241</v>
      </c>
      <c r="FR18" s="9">
        <f t="shared" si="290"/>
        <v>0.61538459430637515</v>
      </c>
      <c r="FS18" s="9">
        <f t="shared" si="290"/>
        <v>0.61538459767889342</v>
      </c>
      <c r="FT18" s="9">
        <f t="shared" si="290"/>
        <v>0.61538460051180888</v>
      </c>
      <c r="FU18" s="9">
        <f t="shared" si="290"/>
        <v>0.6153846028914578</v>
      </c>
      <c r="FV18" s="9">
        <f t="shared" si="290"/>
        <v>0.61538460489036295</v>
      </c>
      <c r="FW18" s="9">
        <f t="shared" si="290"/>
        <v>0.61538460656944327</v>
      </c>
      <c r="FX18" s="9">
        <f t="shared" si="290"/>
        <v>0.61538460797987082</v>
      </c>
      <c r="FY18" s="9">
        <f t="shared" si="290"/>
        <v>0.61538460916462989</v>
      </c>
      <c r="FZ18" s="9">
        <f t="shared" si="290"/>
        <v>0.61538461015982748</v>
      </c>
      <c r="GA18" s="9">
        <f t="shared" si="290"/>
        <v>0.61538461099579356</v>
      </c>
      <c r="GB18" s="9">
        <f t="shared" si="290"/>
        <v>0.61538461169800507</v>
      </c>
      <c r="GC18" s="9">
        <f t="shared" si="290"/>
        <v>0.61538461228786268</v>
      </c>
      <c r="GD18" s="9">
        <f t="shared" si="290"/>
        <v>0.61538461278334311</v>
      </c>
      <c r="GE18" s="9">
        <f t="shared" si="290"/>
        <v>0.61538461319954663</v>
      </c>
      <c r="GF18" s="9">
        <f t="shared" si="290"/>
        <v>0.61538461354915774</v>
      </c>
      <c r="GG18" s="9">
        <f t="shared" ref="GG18:HL18" si="291">GF18*EXP(($DA$75*(1-GF18)-1)/$DA$70)</f>
        <v>0.61538461384283094</v>
      </c>
      <c r="GH18" s="9">
        <f t="shared" si="291"/>
        <v>0.6153846140895165</v>
      </c>
      <c r="GI18" s="9">
        <f t="shared" si="291"/>
        <v>0.6153846142967323</v>
      </c>
      <c r="GJ18" s="9">
        <f t="shared" si="291"/>
        <v>0.61538461447079351</v>
      </c>
      <c r="GK18" s="9">
        <f t="shared" si="291"/>
        <v>0.615384614617005</v>
      </c>
      <c r="GL18" s="9">
        <f t="shared" si="291"/>
        <v>0.61538461473982276</v>
      </c>
      <c r="GM18" s="9">
        <f t="shared" si="291"/>
        <v>0.61538461484298956</v>
      </c>
      <c r="GN18" s="9">
        <f t="shared" si="291"/>
        <v>0.61538461492964969</v>
      </c>
      <c r="GO18" s="9">
        <f t="shared" si="291"/>
        <v>0.61538461500244424</v>
      </c>
      <c r="GP18" s="9">
        <f t="shared" si="291"/>
        <v>0.61538461506359166</v>
      </c>
      <c r="GQ18" s="9">
        <f t="shared" si="291"/>
        <v>0.61538461511495546</v>
      </c>
      <c r="GR18" s="9">
        <f t="shared" si="291"/>
        <v>0.61538461515810094</v>
      </c>
      <c r="GS18" s="9">
        <f t="shared" si="291"/>
        <v>0.61538461519434329</v>
      </c>
      <c r="GT18" s="9">
        <f t="shared" si="291"/>
        <v>0.61538461522478671</v>
      </c>
      <c r="GU18" s="9">
        <f t="shared" si="291"/>
        <v>0.61538461525035926</v>
      </c>
      <c r="GV18" s="9">
        <f t="shared" si="291"/>
        <v>0.61538461527184019</v>
      </c>
      <c r="GW18" s="9">
        <f t="shared" si="291"/>
        <v>0.6153846152898842</v>
      </c>
      <c r="GX18" s="9">
        <f t="shared" si="291"/>
        <v>0.61538461530504118</v>
      </c>
      <c r="GY18" s="9">
        <f t="shared" si="291"/>
        <v>0.615384615317773</v>
      </c>
      <c r="GZ18" s="9">
        <f t="shared" si="291"/>
        <v>0.61538461532846778</v>
      </c>
      <c r="HA18" s="9">
        <f t="shared" si="291"/>
        <v>0.61538461533745137</v>
      </c>
      <c r="HB18" s="9">
        <f t="shared" si="291"/>
        <v>0.61538461534499755</v>
      </c>
      <c r="HC18" s="9">
        <f t="shared" si="291"/>
        <v>0.61538461535133637</v>
      </c>
      <c r="HD18" s="9">
        <f t="shared" si="291"/>
        <v>0.61538461535666111</v>
      </c>
      <c r="HE18" s="9">
        <f t="shared" si="291"/>
        <v>0.61538461536113387</v>
      </c>
      <c r="HF18" s="9">
        <f t="shared" si="291"/>
        <v>0.61538461536489086</v>
      </c>
      <c r="HG18" s="9">
        <f t="shared" si="291"/>
        <v>0.61538461536804678</v>
      </c>
      <c r="HH18" s="9">
        <f t="shared" si="291"/>
        <v>0.61538461537069777</v>
      </c>
      <c r="HI18" s="9">
        <f t="shared" si="291"/>
        <v>0.61538461537292466</v>
      </c>
      <c r="HJ18" s="9">
        <f t="shared" si="291"/>
        <v>0.61538461537479516</v>
      </c>
      <c r="HK18" s="9">
        <f t="shared" si="291"/>
        <v>0.61538461537636646</v>
      </c>
      <c r="HL18" s="9">
        <f t="shared" si="291"/>
        <v>0.61538461537768629</v>
      </c>
      <c r="HM18" s="9">
        <f t="shared" ref="HM18:ID18" si="292">HL18*EXP(($DA$75*(1-HL18)-1)/$DA$70)</f>
        <v>0.61538461537879496</v>
      </c>
      <c r="HN18" s="9">
        <f t="shared" si="292"/>
        <v>0.61538461537972622</v>
      </c>
      <c r="HO18" s="9">
        <f t="shared" si="292"/>
        <v>0.61538461538050848</v>
      </c>
      <c r="HP18" s="9">
        <f t="shared" si="292"/>
        <v>0.61538461538116562</v>
      </c>
      <c r="HQ18" s="9">
        <f t="shared" si="292"/>
        <v>0.61538461538171763</v>
      </c>
      <c r="HR18" s="9">
        <f t="shared" si="292"/>
        <v>0.61538461538218125</v>
      </c>
      <c r="HS18" s="9">
        <f t="shared" si="292"/>
        <v>0.61538461538257072</v>
      </c>
      <c r="HT18" s="9">
        <f t="shared" si="292"/>
        <v>0.61538461538289779</v>
      </c>
      <c r="HU18" s="9">
        <f t="shared" si="292"/>
        <v>0.61538461538317257</v>
      </c>
      <c r="HV18" s="9">
        <f t="shared" si="292"/>
        <v>0.6153846153834035</v>
      </c>
      <c r="HW18" s="9">
        <f t="shared" si="292"/>
        <v>0.61538461538359734</v>
      </c>
      <c r="HX18" s="9">
        <f t="shared" si="292"/>
        <v>0.61538461538376021</v>
      </c>
      <c r="HY18" s="9">
        <f t="shared" si="292"/>
        <v>0.61538461538389699</v>
      </c>
      <c r="HZ18" s="9">
        <f t="shared" si="292"/>
        <v>0.6153846153840119</v>
      </c>
      <c r="IA18" s="9">
        <f t="shared" si="292"/>
        <v>0.61538461538410849</v>
      </c>
      <c r="IB18" s="9">
        <f t="shared" si="292"/>
        <v>0.61538461538418965</v>
      </c>
      <c r="IC18" s="9">
        <f t="shared" si="292"/>
        <v>0.6153846153842577</v>
      </c>
      <c r="ID18" s="9">
        <f t="shared" si="292"/>
        <v>0.61538461538431499</v>
      </c>
    </row>
    <row r="19" spans="1:238" s="9" customFormat="1" x14ac:dyDescent="0.25">
      <c r="A19" s="9" t="s">
        <v>11</v>
      </c>
      <c r="BP19" s="9">
        <f>BP18</f>
        <v>0.14693306589776656</v>
      </c>
      <c r="BQ19" s="9">
        <f t="shared" ref="BQ19:CV19" si="293">BP19*EXP(($DA$76*(1-BP19)-1)/$DA$70)</f>
        <v>0.15849276371481125</v>
      </c>
      <c r="BR19" s="9">
        <f t="shared" si="293"/>
        <v>0.17055527336627552</v>
      </c>
      <c r="BS19" s="9">
        <f t="shared" si="293"/>
        <v>0.18308033431442436</v>
      </c>
      <c r="BT19" s="9">
        <f t="shared" si="293"/>
        <v>0.19601878431330463</v>
      </c>
      <c r="BU19" s="9">
        <f t="shared" si="293"/>
        <v>0.20931297573615074</v>
      </c>
      <c r="BV19" s="9">
        <f t="shared" si="293"/>
        <v>0.22289752805482305</v>
      </c>
      <c r="BW19" s="9">
        <f t="shared" si="293"/>
        <v>0.23670041259262309</v>
      </c>
      <c r="BX19" s="9">
        <f t="shared" si="293"/>
        <v>0.25064434312354011</v>
      </c>
      <c r="BY19" s="9">
        <f t="shared" si="293"/>
        <v>0.26464842312485537</v>
      </c>
      <c r="BZ19" s="9">
        <f t="shared" si="293"/>
        <v>0.27862997992995275</v>
      </c>
      <c r="CA19" s="9">
        <f t="shared" si="293"/>
        <v>0.2925065000783858</v>
      </c>
      <c r="CB19" s="9">
        <f t="shared" si="293"/>
        <v>0.30619757082566534</v>
      </c>
      <c r="CC19" s="9">
        <f t="shared" si="293"/>
        <v>0.31962673131666508</v>
      </c>
      <c r="CD19" s="9">
        <f t="shared" si="293"/>
        <v>0.33272314362763372</v>
      </c>
      <c r="CE19" s="9">
        <f t="shared" si="293"/>
        <v>0.34542300798388298</v>
      </c>
      <c r="CF19" s="9">
        <f t="shared" si="293"/>
        <v>0.35767066628335803</v>
      </c>
      <c r="CG19" s="9">
        <f t="shared" si="293"/>
        <v>0.36941936128084091</v>
      </c>
      <c r="CH19" s="9">
        <f t="shared" si="293"/>
        <v>0.38063164283332634</v>
      </c>
      <c r="CI19" s="9">
        <f t="shared" si="293"/>
        <v>0.39127943502838736</v>
      </c>
      <c r="CJ19" s="9">
        <f t="shared" si="293"/>
        <v>0.40134379683468951</v>
      </c>
      <c r="CK19" s="9">
        <f t="shared" si="293"/>
        <v>0.41081442282731212</v>
      </c>
      <c r="CL19" s="9">
        <f t="shared" si="293"/>
        <v>0.41968893900182608</v>
      </c>
      <c r="CM19" s="9">
        <f t="shared" si="293"/>
        <v>0.42797205184549236</v>
      </c>
      <c r="CN19" s="9">
        <f t="shared" si="293"/>
        <v>0.43567460736829822</v>
      </c>
      <c r="CO19" s="9">
        <f t="shared" si="293"/>
        <v>0.44281261173942499</v>
      </c>
      <c r="CP19" s="9">
        <f t="shared" si="293"/>
        <v>0.44940625769395248</v>
      </c>
      <c r="CQ19" s="9">
        <f t="shared" si="293"/>
        <v>0.45547899210565929</v>
      </c>
      <c r="CR19" s="9">
        <f t="shared" si="293"/>
        <v>0.46105665104602456</v>
      </c>
      <c r="CS19" s="9">
        <f t="shared" si="293"/>
        <v>0.46616668002644807</v>
      </c>
      <c r="CT19" s="9">
        <f t="shared" si="293"/>
        <v>0.47083744946803363</v>
      </c>
      <c r="CU19" s="9">
        <f t="shared" si="293"/>
        <v>0.4750976690529824</v>
      </c>
      <c r="CV19" s="9">
        <f t="shared" si="293"/>
        <v>0.47897589958768338</v>
      </c>
      <c r="CW19" s="9">
        <f t="shared" ref="CW19:EB19" si="294">CV19*EXP(($DA$76*(1-CV19)-1)/$DA$70)</f>
        <v>0.48250015731327972</v>
      </c>
      <c r="CX19" s="9">
        <f t="shared" si="294"/>
        <v>0.48569760310489479</v>
      </c>
      <c r="CY19" s="9">
        <f t="shared" si="294"/>
        <v>0.48859430752414817</v>
      </c>
      <c r="CZ19" s="9">
        <f t="shared" si="294"/>
        <v>0.49121508203035608</v>
      </c>
      <c r="DA19" s="9">
        <f t="shared" si="294"/>
        <v>0.49358336661740404</v>
      </c>
      <c r="DB19" s="9">
        <f t="shared" si="294"/>
        <v>0.49572116454810178</v>
      </c>
      <c r="DC19" s="9">
        <f t="shared" si="294"/>
        <v>0.49764901555488655</v>
      </c>
      <c r="DD19" s="9">
        <f t="shared" si="294"/>
        <v>0.49938599974318865</v>
      </c>
      <c r="DE19" s="9">
        <f t="shared" si="294"/>
        <v>0.50094976537798408</v>
      </c>
      <c r="DF19" s="9">
        <f t="shared" si="294"/>
        <v>0.50235657468670247</v>
      </c>
      <c r="DG19" s="9">
        <f t="shared" si="294"/>
        <v>0.5036213627256928</v>
      </c>
      <c r="DH19" s="9">
        <f t="shared" si="294"/>
        <v>0.50475780520303681</v>
      </c>
      <c r="DI19" s="9">
        <f t="shared" si="294"/>
        <v>0.50577839191093332</v>
      </c>
      <c r="DJ19" s="9">
        <f t="shared" si="294"/>
        <v>0.5066945030892136</v>
      </c>
      <c r="DK19" s="9">
        <f t="shared" si="294"/>
        <v>0.50751648661761728</v>
      </c>
      <c r="DL19" s="9">
        <f t="shared" si="294"/>
        <v>0.50825373442259836</v>
      </c>
      <c r="DM19" s="9">
        <f t="shared" si="294"/>
        <v>0.50891475689170895</v>
      </c>
      <c r="DN19" s="9">
        <f t="shared" si="294"/>
        <v>0.50950725442349842</v>
      </c>
      <c r="DO19" s="9">
        <f t="shared" si="294"/>
        <v>0.51003818551234881</v>
      </c>
      <c r="DP19" s="9">
        <f t="shared" si="294"/>
        <v>0.51051383098459502</v>
      </c>
      <c r="DQ19" s="9">
        <f t="shared" si="294"/>
        <v>0.51093985417298193</v>
      </c>
      <c r="DR19" s="9">
        <f t="shared" si="294"/>
        <v>0.51132135694858738</v>
      </c>
      <c r="DS19" s="9">
        <f t="shared" si="294"/>
        <v>0.51166293162953025</v>
      </c>
      <c r="DT19" s="9">
        <f t="shared" si="294"/>
        <v>0.51196870885997348</v>
      </c>
      <c r="DU19" s="9">
        <f t="shared" si="294"/>
        <v>0.51224240160614909</v>
      </c>
      <c r="DV19" s="9">
        <f t="shared" si="294"/>
        <v>0.5124873454526423</v>
      </c>
      <c r="DW19" s="9">
        <f t="shared" si="294"/>
        <v>0.51270653540552991</v>
      </c>
      <c r="DX19" s="9">
        <f t="shared" si="294"/>
        <v>0.51290265942211033</v>
      </c>
      <c r="DY19" s="9">
        <f t="shared" si="294"/>
        <v>0.51307812889229054</v>
      </c>
      <c r="DZ19" s="9">
        <f t="shared" si="294"/>
        <v>0.51323510629616231</v>
      </c>
      <c r="EA19" s="9">
        <f t="shared" si="294"/>
        <v>0.51337553025746252</v>
      </c>
      <c r="EB19" s="9">
        <f t="shared" si="294"/>
        <v>0.51350113820471044</v>
      </c>
      <c r="EC19" s="9">
        <f t="shared" ref="EC19:FH19" si="295">EB19*EXP(($DA$76*(1-EB19)-1)/$DA$70)</f>
        <v>0.51361348684183439</v>
      </c>
      <c r="ED19" s="9">
        <f t="shared" si="295"/>
        <v>0.51371397061879209</v>
      </c>
      <c r="EE19" s="9">
        <f t="shared" si="295"/>
        <v>0.51380383838064292</v>
      </c>
      <c r="EF19" s="9">
        <f t="shared" si="295"/>
        <v>0.51388420836118875</v>
      </c>
      <c r="EG19" s="9">
        <f t="shared" si="295"/>
        <v>0.51395608167499052</v>
      </c>
      <c r="EH19" s="9">
        <f t="shared" si="295"/>
        <v>0.51402035444953398</v>
      </c>
      <c r="EI19" s="9">
        <f t="shared" si="295"/>
        <v>0.51407782872772201</v>
      </c>
      <c r="EJ19" s="9">
        <f t="shared" si="295"/>
        <v>0.51412922225983537</v>
      </c>
      <c r="EK19" s="9">
        <f t="shared" si="295"/>
        <v>0.51417517729369311</v>
      </c>
      <c r="EL19" s="9">
        <f t="shared" si="295"/>
        <v>0.51421626846200164</v>
      </c>
      <c r="EM19" s="9">
        <f t="shared" si="295"/>
        <v>0.51425300985681766</v>
      </c>
      <c r="EN19" s="9">
        <f t="shared" si="295"/>
        <v>0.51428586137266596</v>
      </c>
      <c r="EO19" s="9">
        <f t="shared" si="295"/>
        <v>0.51431523439213278</v>
      </c>
      <c r="EP19" s="9">
        <f t="shared" si="295"/>
        <v>0.51434149688066311</v>
      </c>
      <c r="EQ19" s="9">
        <f t="shared" si="295"/>
        <v>0.51436497795081515</v>
      </c>
      <c r="ER19" s="9">
        <f t="shared" si="295"/>
        <v>0.51438597195030633</v>
      </c>
      <c r="ES19" s="9">
        <f t="shared" si="295"/>
        <v>0.51440474212280862</v>
      </c>
      <c r="ET19" s="9">
        <f t="shared" si="295"/>
        <v>0.51442152388556439</v>
      </c>
      <c r="EU19" s="9">
        <f t="shared" si="295"/>
        <v>0.51443652776346549</v>
      </c>
      <c r="EV19" s="9">
        <f t="shared" si="295"/>
        <v>0.51444994201523209</v>
      </c>
      <c r="EW19" s="9">
        <f t="shared" si="295"/>
        <v>0.51446193498370396</v>
      </c>
      <c r="EX19" s="9">
        <f t="shared" si="295"/>
        <v>0.51447265719899071</v>
      </c>
      <c r="EY19" s="9">
        <f t="shared" si="295"/>
        <v>0.5144822432602798</v>
      </c>
      <c r="EZ19" s="9">
        <f t="shared" si="295"/>
        <v>0.5144908135194437</v>
      </c>
      <c r="FA19" s="9">
        <f t="shared" si="295"/>
        <v>0.51449847558720274</v>
      </c>
      <c r="FB19" s="9">
        <f t="shared" si="295"/>
        <v>0.51450532568044693</v>
      </c>
      <c r="FC19" s="9">
        <f t="shared" si="295"/>
        <v>0.51451144982739194</v>
      </c>
      <c r="FD19" s="9">
        <f t="shared" si="295"/>
        <v>0.51451692494550882</v>
      </c>
      <c r="FE19" s="9">
        <f t="shared" si="295"/>
        <v>0.51452181980560752</v>
      </c>
      <c r="FF19" s="9">
        <f t="shared" si="295"/>
        <v>0.51452619589406023</v>
      </c>
      <c r="FG19" s="9">
        <f t="shared" si="295"/>
        <v>0.51453010818389455</v>
      </c>
      <c r="FH19" s="9">
        <f t="shared" si="295"/>
        <v>0.51453360582436292</v>
      </c>
      <c r="FI19" s="9">
        <f t="shared" ref="FI19:GN19" si="296">FH19*EXP(($DA$76*(1-FH19)-1)/$DA$70)</f>
        <v>0.51453673275758693</v>
      </c>
      <c r="FJ19" s="9">
        <f t="shared" si="296"/>
        <v>0.51453952826997362</v>
      </c>
      <c r="FK19" s="9">
        <f t="shared" si="296"/>
        <v>0.51454202748528921</v>
      </c>
      <c r="FL19" s="9">
        <f t="shared" si="296"/>
        <v>0.51454426180555446</v>
      </c>
      <c r="FM19" s="9">
        <f t="shared" si="296"/>
        <v>0.51454625930527365</v>
      </c>
      <c r="FN19" s="9">
        <f t="shared" si="296"/>
        <v>0.51454804508393115</v>
      </c>
      <c r="FO19" s="9">
        <f t="shared" si="296"/>
        <v>0.51454964158116734</v>
      </c>
      <c r="FP19" s="9">
        <f t="shared" si="296"/>
        <v>0.51455106885858115</v>
      </c>
      <c r="FQ19" s="9">
        <f t="shared" si="296"/>
        <v>0.5145523448516901</v>
      </c>
      <c r="FR19" s="9">
        <f t="shared" si="296"/>
        <v>0.51455348559520508</v>
      </c>
      <c r="FS19" s="9">
        <f t="shared" si="296"/>
        <v>0.51455450542444348</v>
      </c>
      <c r="FT19" s="9">
        <f t="shared" si="296"/>
        <v>0.51455541715540798</v>
      </c>
      <c r="FU19" s="9">
        <f t="shared" si="296"/>
        <v>0.51455623224578773</v>
      </c>
      <c r="FV19" s="9">
        <f t="shared" si="296"/>
        <v>0.51455696093890313</v>
      </c>
      <c r="FW19" s="9">
        <f t="shared" si="296"/>
        <v>0.51455761239239917</v>
      </c>
      <c r="FX19" s="9">
        <f t="shared" si="296"/>
        <v>0.514558194793304</v>
      </c>
      <c r="FY19" s="9">
        <f t="shared" si="296"/>
        <v>0.51455871546089527</v>
      </c>
      <c r="FZ19" s="9">
        <f t="shared" si="296"/>
        <v>0.51455918093866682</v>
      </c>
      <c r="GA19" s="9">
        <f t="shared" si="296"/>
        <v>0.51455959707654975</v>
      </c>
      <c r="GB19" s="9">
        <f t="shared" si="296"/>
        <v>0.51455996910442081</v>
      </c>
      <c r="GC19" s="9">
        <f t="shared" si="296"/>
        <v>0.51456030169781997</v>
      </c>
      <c r="GD19" s="9">
        <f t="shared" si="296"/>
        <v>0.51456059903670437</v>
      </c>
      <c r="GE19" s="9">
        <f t="shared" si="296"/>
        <v>0.51456086485797525</v>
      </c>
      <c r="GF19" s="9">
        <f t="shared" si="296"/>
        <v>0.51456110250243758</v>
      </c>
      <c r="GG19" s="9">
        <f t="shared" si="296"/>
        <v>0.51456131495678392</v>
      </c>
      <c r="GH19" s="9">
        <f t="shared" si="296"/>
        <v>0.51456150489112684</v>
      </c>
      <c r="GI19" s="9">
        <f t="shared" si="296"/>
        <v>0.51456167469255509</v>
      </c>
      <c r="GJ19" s="9">
        <f t="shared" si="296"/>
        <v>0.51456182649513249</v>
      </c>
      <c r="GK19" s="9">
        <f t="shared" si="296"/>
        <v>0.51456196220671702</v>
      </c>
      <c r="GL19" s="9">
        <f t="shared" si="296"/>
        <v>0.51456208353293775</v>
      </c>
      <c r="GM19" s="9">
        <f t="shared" si="296"/>
        <v>0.5145621919986304</v>
      </c>
      <c r="GN19" s="9">
        <f t="shared" si="296"/>
        <v>0.51456228896700063</v>
      </c>
      <c r="GO19" s="9">
        <f t="shared" ref="GO19:HT19" si="297">GN19*EXP(($DA$76*(1-GN19)-1)/$DA$70)</f>
        <v>0.51456237565675644</v>
      </c>
      <c r="GP19" s="9">
        <f t="shared" si="297"/>
        <v>0.51456245315742433</v>
      </c>
      <c r="GQ19" s="9">
        <f t="shared" si="297"/>
        <v>0.51456252244304235</v>
      </c>
      <c r="GR19" s="9">
        <f t="shared" si="297"/>
        <v>0.51456258438440161</v>
      </c>
      <c r="GS19" s="9">
        <f t="shared" si="297"/>
        <v>0.51456263975999017</v>
      </c>
      <c r="GT19" s="9">
        <f t="shared" si="297"/>
        <v>0.51456268926577697</v>
      </c>
      <c r="GU19" s="9">
        <f t="shared" si="297"/>
        <v>0.51456273352395898</v>
      </c>
      <c r="GV19" s="9">
        <f t="shared" si="297"/>
        <v>0.51456277309078047</v>
      </c>
      <c r="GW19" s="9">
        <f t="shared" si="297"/>
        <v>0.51456280846352431</v>
      </c>
      <c r="GX19" s="9">
        <f t="shared" si="297"/>
        <v>0.51456284008676167</v>
      </c>
      <c r="GY19" s="9">
        <f t="shared" si="297"/>
        <v>0.51456286835793941</v>
      </c>
      <c r="GZ19" s="9">
        <f t="shared" si="297"/>
        <v>0.51456289363237506</v>
      </c>
      <c r="HA19" s="9">
        <f t="shared" si="297"/>
        <v>0.51456291622772288</v>
      </c>
      <c r="HB19" s="9">
        <f t="shared" si="297"/>
        <v>0.51456293642796547</v>
      </c>
      <c r="HC19" s="9">
        <f t="shared" si="297"/>
        <v>0.51456295448698386</v>
      </c>
      <c r="HD19" s="9">
        <f t="shared" si="297"/>
        <v>0.51456297063174739</v>
      </c>
      <c r="HE19" s="9">
        <f t="shared" si="297"/>
        <v>0.51456298506516684</v>
      </c>
      <c r="HF19" s="9">
        <f t="shared" si="297"/>
        <v>0.51456299796864458</v>
      </c>
      <c r="HG19" s="9">
        <f t="shared" si="297"/>
        <v>0.5145630095043543</v>
      </c>
      <c r="HH19" s="9">
        <f t="shared" si="297"/>
        <v>0.51456301981727925</v>
      </c>
      <c r="HI19" s="9">
        <f t="shared" si="297"/>
        <v>0.51456302903703455</v>
      </c>
      <c r="HJ19" s="9">
        <f t="shared" si="297"/>
        <v>0.51456303727949604</v>
      </c>
      <c r="HK19" s="9">
        <f t="shared" si="297"/>
        <v>0.51456304464825686</v>
      </c>
      <c r="HL19" s="9">
        <f t="shared" si="297"/>
        <v>0.51456305123592916</v>
      </c>
      <c r="HM19" s="9">
        <f t="shared" si="297"/>
        <v>0.51456305712530837</v>
      </c>
      <c r="HN19" s="9">
        <f t="shared" si="297"/>
        <v>0.51456306239041349</v>
      </c>
      <c r="HO19" s="9">
        <f t="shared" si="297"/>
        <v>0.51456306709741761</v>
      </c>
      <c r="HP19" s="9">
        <f t="shared" si="297"/>
        <v>0.5145630713054794</v>
      </c>
      <c r="HQ19" s="9">
        <f t="shared" si="297"/>
        <v>0.51456307506748666</v>
      </c>
      <c r="HR19" s="9">
        <f t="shared" si="297"/>
        <v>0.51456307843072113</v>
      </c>
      <c r="HS19" s="9">
        <f t="shared" si="297"/>
        <v>0.51456308143745288</v>
      </c>
      <c r="HT19" s="9">
        <f t="shared" si="297"/>
        <v>0.51456308412547103</v>
      </c>
      <c r="HU19" s="9">
        <f t="shared" ref="HU19:ID19" si="298">HT19*EXP(($DA$76*(1-HT19)-1)/$DA$70)</f>
        <v>0.51456308652855931</v>
      </c>
      <c r="HV19" s="9">
        <f t="shared" si="298"/>
        <v>0.51456308867692024</v>
      </c>
      <c r="HW19" s="9">
        <f t="shared" si="298"/>
        <v>0.51456309059755501</v>
      </c>
      <c r="HX19" s="9">
        <f t="shared" si="298"/>
        <v>0.51456309231460251</v>
      </c>
      <c r="HY19" s="9">
        <f t="shared" si="298"/>
        <v>0.51456309384964294</v>
      </c>
      <c r="HZ19" s="9">
        <f t="shared" si="298"/>
        <v>0.51456309522196908</v>
      </c>
      <c r="IA19" s="9">
        <f t="shared" si="298"/>
        <v>0.51456309644882869</v>
      </c>
      <c r="IB19" s="9">
        <f t="shared" si="298"/>
        <v>0.51456309754564122</v>
      </c>
      <c r="IC19" s="9">
        <f t="shared" si="298"/>
        <v>0.51456309852619153</v>
      </c>
      <c r="ID19" s="9">
        <f t="shared" si="298"/>
        <v>0.51456309940280354</v>
      </c>
    </row>
    <row r="20" spans="1:238" s="9" customFormat="1" x14ac:dyDescent="0.25">
      <c r="A20" s="9" t="s">
        <v>57</v>
      </c>
      <c r="DC20" s="9">
        <f>DB9*EXP(($DA$77*(1-DB9)-1)/$DA$70)</f>
        <v>0.40982417726729531</v>
      </c>
      <c r="DD20" s="9">
        <f t="shared" ref="DD20:EI20" si="299">DC20*EXP(($DA$77*(1-DC20)-1)/$DA$70)</f>
        <v>0.41153507955903912</v>
      </c>
      <c r="DE20" s="9">
        <f t="shared" si="299"/>
        <v>0.41312835142930471</v>
      </c>
      <c r="DF20" s="9">
        <f t="shared" si="299"/>
        <v>0.41461118146903025</v>
      </c>
      <c r="DG20" s="9">
        <f t="shared" si="299"/>
        <v>0.4159904467282825</v>
      </c>
      <c r="DH20" s="9">
        <f t="shared" si="299"/>
        <v>0.41727270695085167</v>
      </c>
      <c r="DI20" s="9">
        <f t="shared" si="299"/>
        <v>0.41846420255907113</v>
      </c>
      <c r="DJ20" s="9">
        <f t="shared" si="299"/>
        <v>0.41957085580762404</v>
      </c>
      <c r="DK20" s="9">
        <f t="shared" si="299"/>
        <v>0.42059827457927573</v>
      </c>
      <c r="DL20" s="9">
        <f t="shared" si="299"/>
        <v>0.42155175834945519</v>
      </c>
      <c r="DM20" s="9">
        <f t="shared" si="299"/>
        <v>0.42243630589909154</v>
      </c>
      <c r="DN20" s="9">
        <f t="shared" si="299"/>
        <v>0.42325662440516332</v>
      </c>
      <c r="DO20" s="9">
        <f t="shared" si="299"/>
        <v>0.42401713958538639</v>
      </c>
      <c r="DP20" s="9">
        <f t="shared" si="299"/>
        <v>0.42472200661695442</v>
      </c>
      <c r="DQ20" s="9">
        <f t="shared" si="299"/>
        <v>0.42537512158903923</v>
      </c>
      <c r="DR20" s="9">
        <f t="shared" si="299"/>
        <v>0.42598013328479856</v>
      </c>
      <c r="DS20" s="9">
        <f t="shared" si="299"/>
        <v>0.42654045512098004</v>
      </c>
      <c r="DT20" s="9">
        <f t="shared" si="299"/>
        <v>0.42705927710198055</v>
      </c>
      <c r="DU20" s="9">
        <f t="shared" si="299"/>
        <v>0.42753957767061934</v>
      </c>
      <c r="DV20" s="9">
        <f t="shared" si="299"/>
        <v>0.42798413536013336</v>
      </c>
      <c r="DW20" s="9">
        <f t="shared" si="299"/>
        <v>0.42839554017125558</v>
      </c>
      <c r="DX20" s="9">
        <f t="shared" si="299"/>
        <v>0.42877620461495064</v>
      </c>
      <c r="DY20" s="9">
        <f t="shared" si="299"/>
        <v>0.42912837437571322</v>
      </c>
      <c r="DZ20" s="9">
        <f t="shared" si="299"/>
        <v>0.42945413856253245</v>
      </c>
      <c r="EA20" s="9">
        <f t="shared" si="299"/>
        <v>0.42975543952493084</v>
      </c>
      <c r="EB20" s="9">
        <f t="shared" si="299"/>
        <v>0.43003408222011996</v>
      </c>
      <c r="EC20" s="9">
        <f t="shared" si="299"/>
        <v>0.43029174312448387</v>
      </c>
      <c r="ED20" s="9">
        <f t="shared" si="299"/>
        <v>0.43052997868849568</v>
      </c>
      <c r="EE20" s="9">
        <f t="shared" si="299"/>
        <v>0.4307502333389599</v>
      </c>
      <c r="EF20" s="9">
        <f t="shared" si="299"/>
        <v>0.43095384703631301</v>
      </c>
      <c r="EG20" s="9">
        <f t="shared" si="299"/>
        <v>0.43114206239773495</v>
      </c>
      <c r="EH20" s="9">
        <f t="shared" si="299"/>
        <v>0.4313160313991572</v>
      </c>
      <c r="EI20" s="9">
        <f t="shared" si="299"/>
        <v>0.43147682167099449</v>
      </c>
      <c r="EJ20" s="9">
        <f t="shared" ref="EJ20:FO20" si="300">EI20*EXP(($DA$77*(1-EI20)-1)/$DA$70)</f>
        <v>0.43162542240368085</v>
      </c>
      <c r="EK20" s="9">
        <f t="shared" si="300"/>
        <v>0.43176274987992835</v>
      </c>
      <c r="EL20" s="9">
        <f t="shared" si="300"/>
        <v>0.43188965265112872</v>
      </c>
      <c r="EM20" s="9">
        <f t="shared" si="300"/>
        <v>0.4320069163755359</v>
      </c>
      <c r="EN20" s="9">
        <f t="shared" si="300"/>
        <v>0.43211526833586195</v>
      </c>
      <c r="EO20" s="9">
        <f t="shared" si="300"/>
        <v>0.43221538165372603</v>
      </c>
      <c r="EP20" s="9">
        <f t="shared" si="300"/>
        <v>0.43230787921806479</v>
      </c>
      <c r="EQ20" s="9">
        <f t="shared" si="300"/>
        <v>0.4323933373441613</v>
      </c>
      <c r="ER20" s="9">
        <f t="shared" si="300"/>
        <v>0.4324722891794206</v>
      </c>
      <c r="ES20" s="9">
        <f t="shared" si="300"/>
        <v>0.4325452278714213</v>
      </c>
      <c r="ET20" s="9">
        <f t="shared" si="300"/>
        <v>0.43261260951313535</v>
      </c>
      <c r="EU20" s="9">
        <f t="shared" si="300"/>
        <v>0.4326748558795393</v>
      </c>
      <c r="EV20" s="9">
        <f t="shared" si="300"/>
        <v>0.43273235696915796</v>
      </c>
      <c r="EW20" s="9">
        <f t="shared" si="300"/>
        <v>0.43278547336339168</v>
      </c>
      <c r="EX20" s="9">
        <f t="shared" si="300"/>
        <v>0.4328345384157955</v>
      </c>
      <c r="EY20" s="9">
        <f t="shared" si="300"/>
        <v>0.43287986028280118</v>
      </c>
      <c r="EZ20" s="9">
        <f t="shared" si="300"/>
        <v>0.43292172380671401</v>
      </c>
      <c r="FA20" s="9">
        <f t="shared" si="300"/>
        <v>0.43296039226117633</v>
      </c>
      <c r="FB20" s="9">
        <f t="shared" si="300"/>
        <v>0.43299610896866841</v>
      </c>
      <c r="FC20" s="9">
        <f t="shared" si="300"/>
        <v>0.43302909879902568</v>
      </c>
      <c r="FD20" s="9">
        <f t="shared" si="300"/>
        <v>0.43305956955737979</v>
      </c>
      <c r="FE20" s="9">
        <f t="shared" si="300"/>
        <v>0.43308771326939083</v>
      </c>
      <c r="FF20" s="9">
        <f t="shared" si="300"/>
        <v>0.4331137073711197</v>
      </c>
      <c r="FG20" s="9">
        <f t="shared" si="300"/>
        <v>0.43313771581040444</v>
      </c>
      <c r="FH20" s="9">
        <f t="shared" si="300"/>
        <v>0.43315989006613992</v>
      </c>
      <c r="FI20" s="9">
        <f t="shared" si="300"/>
        <v>0.43318037009142502</v>
      </c>
      <c r="FJ20" s="9">
        <f t="shared" si="300"/>
        <v>0.43319928518613277</v>
      </c>
      <c r="FK20" s="9">
        <f t="shared" si="300"/>
        <v>0.43321675480407135</v>
      </c>
      <c r="FL20" s="9">
        <f t="shared" si="300"/>
        <v>0.43323288929954329</v>
      </c>
      <c r="FM20" s="9">
        <f t="shared" si="300"/>
        <v>0.43324779061777102</v>
      </c>
      <c r="FN20" s="9">
        <f t="shared" si="300"/>
        <v>0.43326155293333973</v>
      </c>
      <c r="FO20" s="9">
        <f t="shared" si="300"/>
        <v>0.43327426324051155</v>
      </c>
      <c r="FP20" s="9">
        <f t="shared" ref="FP20:GU20" si="301">FO20*EXP(($DA$77*(1-FO20)-1)/$DA$70)</f>
        <v>0.43328600189898869</v>
      </c>
      <c r="FQ20" s="9">
        <f t="shared" si="301"/>
        <v>0.43329684313844397</v>
      </c>
      <c r="FR20" s="9">
        <f t="shared" si="301"/>
        <v>0.43330685552489817</v>
      </c>
      <c r="FS20" s="9">
        <f t="shared" si="301"/>
        <v>0.43331610239179613</v>
      </c>
      <c r="FT20" s="9">
        <f t="shared" si="301"/>
        <v>0.43332464223842854</v>
      </c>
      <c r="FU20" s="9">
        <f t="shared" si="301"/>
        <v>0.43333252909814857</v>
      </c>
      <c r="FV20" s="9">
        <f t="shared" si="301"/>
        <v>0.43333981287865542</v>
      </c>
      <c r="FW20" s="9">
        <f t="shared" si="301"/>
        <v>0.4333465396764451</v>
      </c>
      <c r="FX20" s="9">
        <f t="shared" si="301"/>
        <v>0.43335275206737733</v>
      </c>
      <c r="FY20" s="9">
        <f t="shared" si="301"/>
        <v>0.43335848937515919</v>
      </c>
      <c r="FZ20" s="9">
        <f t="shared" si="301"/>
        <v>0.43336378791941421</v>
      </c>
      <c r="GA20" s="9">
        <f t="shared" si="301"/>
        <v>0.43336868124487982</v>
      </c>
      <c r="GB20" s="9">
        <f t="shared" si="301"/>
        <v>0.43337320033316207</v>
      </c>
      <c r="GC20" s="9">
        <f t="shared" si="301"/>
        <v>0.43337737379836777</v>
      </c>
      <c r="GD20" s="9">
        <f t="shared" si="301"/>
        <v>0.43338122806783658</v>
      </c>
      <c r="GE20" s="9">
        <f t="shared" si="301"/>
        <v>0.43338478754910353</v>
      </c>
      <c r="GF20" s="9">
        <f t="shared" si="301"/>
        <v>0.43338807478413655</v>
      </c>
      <c r="GG20" s="9">
        <f t="shared" si="301"/>
        <v>0.43339111059181534</v>
      </c>
      <c r="GH20" s="9">
        <f t="shared" si="301"/>
        <v>0.4333939141995462</v>
      </c>
      <c r="GI20" s="9">
        <f t="shared" si="301"/>
        <v>0.43339650336483709</v>
      </c>
      <c r="GJ20" s="9">
        <f t="shared" si="301"/>
        <v>0.43339889448759816</v>
      </c>
      <c r="GK20" s="9">
        <f t="shared" si="301"/>
        <v>0.43340110271387278</v>
      </c>
      <c r="GL20" s="9">
        <f t="shared" si="301"/>
        <v>0.43340314203165137</v>
      </c>
      <c r="GM20" s="9">
        <f t="shared" si="301"/>
        <v>0.43340502535937142</v>
      </c>
      <c r="GN20" s="9">
        <f t="shared" si="301"/>
        <v>0.43340676462766048</v>
      </c>
      <c r="GO20" s="9">
        <f t="shared" si="301"/>
        <v>0.43340837085483747</v>
      </c>
      <c r="GP20" s="9">
        <f t="shared" si="301"/>
        <v>0.43340985421664763</v>
      </c>
      <c r="GQ20" s="9">
        <f t="shared" si="301"/>
        <v>0.43341122411067123</v>
      </c>
      <c r="GR20" s="9">
        <f t="shared" si="301"/>
        <v>0.43341248921581199</v>
      </c>
      <c r="GS20" s="9">
        <f t="shared" si="301"/>
        <v>0.43341365754724082</v>
      </c>
      <c r="GT20" s="9">
        <f t="shared" si="301"/>
        <v>0.43341473650714157</v>
      </c>
      <c r="GU20" s="9">
        <f t="shared" si="301"/>
        <v>0.43341573293157881</v>
      </c>
      <c r="GV20" s="9">
        <f t="shared" ref="GV20:ID20" si="302">GU20*EXP(($DA$77*(1-GU20)-1)/$DA$70)</f>
        <v>0.43341665313378441</v>
      </c>
      <c r="GW20" s="9">
        <f t="shared" si="302"/>
        <v>0.43341750294413556</v>
      </c>
      <c r="GX20" s="9">
        <f t="shared" si="302"/>
        <v>0.43341828774707725</v>
      </c>
      <c r="GY20" s="9">
        <f t="shared" si="302"/>
        <v>0.4334190125152228</v>
      </c>
      <c r="GZ20" s="9">
        <f t="shared" si="302"/>
        <v>0.43341968184084728</v>
      </c>
      <c r="HA20" s="9">
        <f t="shared" si="302"/>
        <v>0.43342029996497361</v>
      </c>
      <c r="HB20" s="9">
        <f t="shared" si="302"/>
        <v>0.43342087080423503</v>
      </c>
      <c r="HC20" s="9">
        <f t="shared" si="302"/>
        <v>0.4334213979756838</v>
      </c>
      <c r="HD20" s="9">
        <f t="shared" si="302"/>
        <v>0.43342188481970295</v>
      </c>
      <c r="HE20" s="9">
        <f t="shared" si="302"/>
        <v>0.43342233442116623</v>
      </c>
      <c r="HF20" s="9">
        <f t="shared" si="302"/>
        <v>0.43342274962898036</v>
      </c>
      <c r="HG20" s="9">
        <f t="shared" si="302"/>
        <v>0.43342313307413255</v>
      </c>
      <c r="HH20" s="9">
        <f t="shared" si="302"/>
        <v>0.4334234871863582</v>
      </c>
      <c r="HI20" s="9">
        <f t="shared" si="302"/>
        <v>0.4334238142095338</v>
      </c>
      <c r="HJ20" s="9">
        <f t="shared" si="302"/>
        <v>0.43342411621589289</v>
      </c>
      <c r="HK20" s="9">
        <f t="shared" si="302"/>
        <v>0.43342439511915476</v>
      </c>
      <c r="HL20" s="9">
        <f t="shared" si="302"/>
        <v>0.43342465268664909</v>
      </c>
      <c r="HM20" s="9">
        <f t="shared" si="302"/>
        <v>0.43342489055051331</v>
      </c>
      <c r="HN20" s="9">
        <f t="shared" si="302"/>
        <v>0.43342511021803343</v>
      </c>
      <c r="HO20" s="9">
        <f t="shared" si="302"/>
        <v>0.43342531308119414</v>
      </c>
      <c r="HP20" s="9">
        <f t="shared" si="302"/>
        <v>0.43342550042549871</v>
      </c>
      <c r="HQ20" s="9">
        <f t="shared" si="302"/>
        <v>0.43342567343811378</v>
      </c>
      <c r="HR20" s="9">
        <f t="shared" si="302"/>
        <v>0.43342583321539158</v>
      </c>
      <c r="HS20" s="9">
        <f t="shared" si="302"/>
        <v>0.43342598076981653</v>
      </c>
      <c r="HT20" s="9">
        <f t="shared" si="302"/>
        <v>0.43342611703642092</v>
      </c>
      <c r="HU20" s="9">
        <f t="shared" si="302"/>
        <v>0.43342624287870934</v>
      </c>
      <c r="HV20" s="9">
        <f t="shared" si="302"/>
        <v>0.4334263590941303</v>
      </c>
      <c r="HW20" s="9">
        <f t="shared" si="302"/>
        <v>0.43342646641912919</v>
      </c>
      <c r="HX20" s="9">
        <f t="shared" si="302"/>
        <v>0.43342656553381481</v>
      </c>
      <c r="HY20" s="9">
        <f t="shared" si="302"/>
        <v>0.43342665706626893</v>
      </c>
      <c r="HZ20" s="9">
        <f t="shared" si="302"/>
        <v>0.43342674159652611</v>
      </c>
      <c r="IA20" s="9">
        <f t="shared" si="302"/>
        <v>0.43342681966024915</v>
      </c>
      <c r="IB20" s="9">
        <f t="shared" si="302"/>
        <v>0.43342689175212329</v>
      </c>
      <c r="IC20" s="9">
        <f t="shared" si="302"/>
        <v>0.43342695832899131</v>
      </c>
      <c r="ID20" s="9">
        <f t="shared" si="302"/>
        <v>0.43342701981274784</v>
      </c>
    </row>
    <row r="22" spans="1:238" x14ac:dyDescent="0.25">
      <c r="A22" s="9" t="s">
        <v>49</v>
      </c>
      <c r="AI22">
        <f>DA74</f>
        <v>3.5</v>
      </c>
      <c r="AJ22">
        <f t="shared" ref="AJ22:BO22" si="303">LN(AJ9/AI9)*10+1</f>
        <v>3.4996500000000008</v>
      </c>
      <c r="AK22">
        <f t="shared" si="303"/>
        <v>3.499550606833195</v>
      </c>
      <c r="AL22">
        <f t="shared" si="303"/>
        <v>3.4994229936825891</v>
      </c>
      <c r="AM22">
        <f t="shared" si="303"/>
        <v>3.4992591519714873</v>
      </c>
      <c r="AN22">
        <f t="shared" si="303"/>
        <v>3.4990488027733559</v>
      </c>
      <c r="AO22">
        <f t="shared" si="303"/>
        <v>3.498778754754742</v>
      </c>
      <c r="AP22">
        <f t="shared" si="303"/>
        <v>3.4984320815580658</v>
      </c>
      <c r="AQ22">
        <f t="shared" si="303"/>
        <v>3.4979870685052483</v>
      </c>
      <c r="AR22">
        <f t="shared" si="303"/>
        <v>3.4974158650197125</v>
      </c>
      <c r="AS22">
        <f t="shared" si="303"/>
        <v>3.4966827623349177</v>
      </c>
      <c r="AT22">
        <f t="shared" si="303"/>
        <v>3.4957419952405182</v>
      </c>
      <c r="AU22">
        <f t="shared" si="303"/>
        <v>3.4945349411845861</v>
      </c>
      <c r="AV22">
        <f t="shared" si="303"/>
        <v>3.4929865595113325</v>
      </c>
      <c r="AW22">
        <f t="shared" si="303"/>
        <v>3.4910008778486659</v>
      </c>
      <c r="AX22">
        <f t="shared" si="303"/>
        <v>3.4884552923293604</v>
      </c>
      <c r="AY22">
        <f t="shared" si="303"/>
        <v>3.4851934055740257</v>
      </c>
      <c r="AZ22">
        <f t="shared" si="303"/>
        <v>3.4810160859540407</v>
      </c>
      <c r="BA22">
        <f t="shared" si="303"/>
        <v>3.4756704028232805</v>
      </c>
      <c r="BB22">
        <f t="shared" si="303"/>
        <v>3.4688360916898802</v>
      </c>
      <c r="BC22">
        <f t="shared" si="303"/>
        <v>3.4601092586955851</v>
      </c>
      <c r="BD22">
        <f t="shared" si="303"/>
        <v>3.4489831905575605</v>
      </c>
      <c r="BE22">
        <f t="shared" si="303"/>
        <v>3.4348264641682165</v>
      </c>
      <c r="BF22">
        <f t="shared" si="303"/>
        <v>3.4168591513875293</v>
      </c>
      <c r="BG22">
        <f t="shared" si="303"/>
        <v>3.3941289275753173</v>
      </c>
      <c r="BH22">
        <f t="shared" si="303"/>
        <v>3.3654904838345376</v>
      </c>
      <c r="BI22">
        <f t="shared" si="303"/>
        <v>2.4734126639363061</v>
      </c>
      <c r="BJ22">
        <f t="shared" si="303"/>
        <v>2.4533170081661764</v>
      </c>
      <c r="BK22">
        <f t="shared" si="303"/>
        <v>2.4303724008722929</v>
      </c>
      <c r="BL22">
        <f t="shared" si="303"/>
        <v>2.4042882955160696</v>
      </c>
      <c r="BM22">
        <f t="shared" si="303"/>
        <v>2.3747813945141463</v>
      </c>
      <c r="BN22">
        <f t="shared" si="303"/>
        <v>2.3415894369072965</v>
      </c>
      <c r="BO22">
        <f t="shared" si="303"/>
        <v>2.3044882516441074</v>
      </c>
      <c r="BP22">
        <f t="shared" ref="BP22:CU22" si="304">LN(BP9/BO9)*10+1</f>
        <v>2.2633117531155094</v>
      </c>
      <c r="BQ22">
        <f t="shared" si="304"/>
        <v>1.7573178842506003</v>
      </c>
      <c r="BR22">
        <f t="shared" si="304"/>
        <v>1.7335049067474892</v>
      </c>
      <c r="BS22">
        <f t="shared" si="304"/>
        <v>1.7086561368654722</v>
      </c>
      <c r="BT22">
        <f t="shared" si="304"/>
        <v>1.6828545113122853</v>
      </c>
      <c r="BU22">
        <f t="shared" si="304"/>
        <v>1.656201304314592</v>
      </c>
      <c r="BV22">
        <f t="shared" si="304"/>
        <v>1.6288152699835292</v>
      </c>
      <c r="BW22">
        <f t="shared" si="304"/>
        <v>1.600831092207065</v>
      </c>
      <c r="BX22">
        <f t="shared" si="304"/>
        <v>1.5723971500591976</v>
      </c>
      <c r="BY22">
        <f t="shared" si="304"/>
        <v>1.5436726531655065</v>
      </c>
      <c r="BZ22">
        <f t="shared" si="304"/>
        <v>1.29789553318463</v>
      </c>
      <c r="CA22">
        <f t="shared" si="304"/>
        <v>1.283771367965862</v>
      </c>
      <c r="CB22">
        <f t="shared" si="304"/>
        <v>1.2699198738669752</v>
      </c>
      <c r="CC22">
        <f t="shared" si="304"/>
        <v>1.256374694057063</v>
      </c>
      <c r="CD22">
        <f t="shared" si="304"/>
        <v>1.2431662360815301</v>
      </c>
      <c r="CE22">
        <f t="shared" si="304"/>
        <v>1.2303214630203794</v>
      </c>
      <c r="CF22">
        <f t="shared" si="304"/>
        <v>1.2178637555704219</v>
      </c>
      <c r="CG22">
        <f t="shared" si="304"/>
        <v>1.2058128436784199</v>
      </c>
      <c r="CH22">
        <f t="shared" si="304"/>
        <v>1.1941848042628866</v>
      </c>
      <c r="CI22">
        <f t="shared" si="304"/>
        <v>1.1829921198021813</v>
      </c>
      <c r="CJ22">
        <f t="shared" si="304"/>
        <v>1.1722437911878851</v>
      </c>
      <c r="CK22">
        <f t="shared" si="304"/>
        <v>1.1619454972691614</v>
      </c>
      <c r="CL22">
        <f t="shared" si="304"/>
        <v>1.1520997929422376</v>
      </c>
      <c r="CM22">
        <f t="shared" si="304"/>
        <v>1.1427063374438327</v>
      </c>
      <c r="CN22">
        <f t="shared" si="304"/>
        <v>1.1337621446448822</v>
      </c>
      <c r="CO22">
        <f t="shared" si="304"/>
        <v>1.1252618475563712</v>
      </c>
      <c r="CP22">
        <f t="shared" si="304"/>
        <v>1.1171979698913825</v>
      </c>
      <c r="CQ22">
        <f t="shared" si="304"/>
        <v>1.1095611983144225</v>
      </c>
      <c r="CR22">
        <f t="shared" si="304"/>
        <v>1.1023406498914321</v>
      </c>
      <c r="CS22">
        <f t="shared" si="304"/>
        <v>1.0955241301784162</v>
      </c>
      <c r="CT22">
        <f t="shared" si="304"/>
        <v>1.0890983783081556</v>
      </c>
      <c r="CU22">
        <f t="shared" si="304"/>
        <v>1.0830492963167624</v>
      </c>
      <c r="CV22">
        <f t="shared" ref="CV22:EA22" si="305">LN(CV9/CU9)*10+1</f>
        <v>1.0773621607677832</v>
      </c>
      <c r="CW22">
        <f t="shared" si="305"/>
        <v>1.0720218154628309</v>
      </c>
      <c r="CX22">
        <f t="shared" si="305"/>
        <v>1.0670128446635017</v>
      </c>
      <c r="CY22">
        <f t="shared" si="305"/>
        <v>1.0623197267856579</v>
      </c>
      <c r="CZ22">
        <f t="shared" si="305"/>
        <v>1.0579269689648192</v>
      </c>
      <c r="DA22">
        <f t="shared" si="305"/>
        <v>1.0538192232357819</v>
      </c>
      <c r="DB22">
        <f t="shared" si="305"/>
        <v>1.0708025459436337</v>
      </c>
      <c r="DC22">
        <f t="shared" si="305"/>
        <v>1.0656213217707753</v>
      </c>
      <c r="DD22">
        <f t="shared" si="305"/>
        <v>1.0607863854204951</v>
      </c>
      <c r="DE22">
        <f t="shared" si="305"/>
        <v>1.05627928842338</v>
      </c>
      <c r="DF22">
        <f t="shared" si="305"/>
        <v>1.0520818809035382</v>
      </c>
      <c r="DG22">
        <f t="shared" si="305"/>
        <v>1.0481764213070566</v>
      </c>
      <c r="DH22">
        <f t="shared" si="305"/>
        <v>1.0445456655409</v>
      </c>
      <c r="DI22">
        <f t="shared" si="305"/>
        <v>1.041172937485813</v>
      </c>
      <c r="DJ22">
        <f t="shared" si="305"/>
        <v>1.0380421828696029</v>
      </c>
      <c r="DK22">
        <f t="shared" si="305"/>
        <v>1.0351380084535247</v>
      </c>
      <c r="DL22">
        <f t="shared" si="305"/>
        <v>1.0324457084080694</v>
      </c>
      <c r="DM22">
        <f t="shared" si="305"/>
        <v>1.0299512796477095</v>
      </c>
      <c r="DN22">
        <f t="shared" si="305"/>
        <v>1.0276414277669326</v>
      </c>
      <c r="DO22">
        <f t="shared" si="305"/>
        <v>1.0255035650808177</v>
      </c>
      <c r="DP22">
        <f t="shared" si="305"/>
        <v>1.0235258021292293</v>
      </c>
      <c r="DQ22">
        <f t="shared" si="305"/>
        <v>1.0216969338593305</v>
      </c>
      <c r="DR22">
        <f t="shared" si="305"/>
        <v>1.0200064215609805</v>
      </c>
      <c r="DS22">
        <f t="shared" si="305"/>
        <v>1.0184443714958815</v>
      </c>
      <c r="DT22">
        <f t="shared" si="305"/>
        <v>1.0170015110365278</v>
      </c>
      <c r="DU22">
        <f t="shared" si="305"/>
        <v>1.015669163015811</v>
      </c>
      <c r="DV22">
        <f t="shared" si="305"/>
        <v>1.0144392188834013</v>
      </c>
      <c r="DW22">
        <f t="shared" si="305"/>
        <v>1.0133041111707062</v>
      </c>
      <c r="DX22">
        <f t="shared" si="305"/>
        <v>1.0122567856821973</v>
      </c>
      <c r="DY22">
        <f t="shared" si="305"/>
        <v>1.0112906737567553</v>
      </c>
      <c r="DZ22">
        <f t="shared" si="305"/>
        <v>1.0103996648777291</v>
      </c>
      <c r="EA22">
        <f t="shared" si="305"/>
        <v>1.0095780798540683</v>
      </c>
      <c r="EB22">
        <f t="shared" ref="EB22:EG22" si="306">LN(EB9/EA9)*10+1</f>
        <v>1.008820644746321</v>
      </c>
      <c r="EC22">
        <f t="shared" si="306"/>
        <v>1.0081224656697769</v>
      </c>
      <c r="ED22">
        <f t="shared" si="306"/>
        <v>1.0074790045718924</v>
      </c>
      <c r="EE22">
        <f t="shared" si="306"/>
        <v>1.0068860560514841</v>
      </c>
      <c r="EF22">
        <f t="shared" si="306"/>
        <v>1.0063397252625259</v>
      </c>
      <c r="EG22">
        <f t="shared" si="306"/>
        <v>1.0058364069250225</v>
      </c>
      <c r="EH22">
        <f t="shared" ref="EH22" si="307">LN(EH9/EG9)*10+1</f>
        <v>1.0053727654487461</v>
      </c>
      <c r="EI22">
        <f t="shared" ref="EI22" si="308">LN(EI9/EH9)*10+1</f>
        <v>1.0049457161621929</v>
      </c>
      <c r="EJ22">
        <f t="shared" ref="EJ22" si="309">LN(EJ9/EI9)*10+1</f>
        <v>1.0045524076284522</v>
      </c>
      <c r="EK22">
        <f t="shared" ref="EK22" si="310">LN(EK9/EJ9)*10+1</f>
        <v>1.0041902050212577</v>
      </c>
      <c r="EL22">
        <f t="shared" ref="EL22" si="311">LN(EL9/EK9)*10+1</f>
        <v>1.0038566745281907</v>
      </c>
      <c r="EM22">
        <f t="shared" ref="EM22" si="312">LN(EM9/EL9)*10+1</f>
        <v>1.0035495687432305</v>
      </c>
      <c r="EN22">
        <f t="shared" ref="EN22" si="313">LN(EN9/EM9)*10+1</f>
        <v>1.0032668130075215</v>
      </c>
      <c r="EO22">
        <f t="shared" ref="EO22" si="314">LN(EO9/EN9)*10+1</f>
        <v>1.003006492655063</v>
      </c>
      <c r="EP22">
        <f t="shared" ref="EP22" si="315">LN(EP9/EO9)*10+1</f>
        <v>1.0027668411187423</v>
      </c>
      <c r="EQ22">
        <f t="shared" ref="EQ22" si="316">LN(EQ9/EP9)*10+1</f>
        <v>1.0025462288516735</v>
      </c>
      <c r="ER22">
        <f t="shared" ref="ER22" si="317">LN(ER9/EQ9)*10+1</f>
        <v>1.002343153018896</v>
      </c>
      <c r="ES22">
        <f t="shared" ref="ES22" si="318">LN(ES9/ER9)*10+1</f>
        <v>1.0021562279151406</v>
      </c>
      <c r="ET22">
        <f t="shared" ref="ET22" si="319">LN(ET9/ES9)*10+1</f>
        <v>1.0019841760653276</v>
      </c>
      <c r="EU22">
        <f t="shared" ref="EU22" si="320">LN(EU9/ET9)*10+1</f>
        <v>1.0018258199657661</v>
      </c>
      <c r="EV22">
        <f t="shared" ref="EV22" si="321">LN(EV9/EU9)*10+1</f>
        <v>1.0016800744255101</v>
      </c>
      <c r="EW22">
        <f t="shared" ref="EW22" si="322">LN(EW9/EV9)*10+1</f>
        <v>1.0015459394689554</v>
      </c>
      <c r="EX22">
        <f t="shared" ref="EX22" si="323">LN(EX9/EW9)*10+1</f>
        <v>1.0014224937625906</v>
      </c>
      <c r="EY22">
        <f t="shared" ref="EY22" si="324">LN(EY9/EX9)*10+1</f>
        <v>1.0013088885304888</v>
      </c>
      <c r="EZ22">
        <f t="shared" ref="EZ22" si="325">LN(EZ9/EY9)*10+1</f>
        <v>1.001204341925124</v>
      </c>
      <c r="FA22">
        <f t="shared" ref="FA22" si="326">LN(FA9/EZ9)*10+1</f>
        <v>1.0011081338218051</v>
      </c>
      <c r="FB22">
        <f t="shared" ref="FB22" si="327">LN(FB9/FA9)*10+1</f>
        <v>1.0010196010068975</v>
      </c>
      <c r="FC22">
        <f t="shared" ref="FC22" si="328">LN(FC9/FB9)*10+1</f>
        <v>1.0009381327317808</v>
      </c>
      <c r="FD22">
        <f t="shared" ref="FD22" si="329">LN(FD9/FC9)*10+1</f>
        <v>1.0008631666061873</v>
      </c>
      <c r="FE22">
        <f t="shared" ref="FE22" si="330">LN(FE9/FD9)*10+1</f>
        <v>1.0007941848062547</v>
      </c>
      <c r="FF22">
        <f t="shared" ref="FF22" si="331">LN(FF9/FE9)*10+1</f>
        <v>1.0007307105742249</v>
      </c>
      <c r="FG22">
        <f t="shared" ref="FG22" si="332">LN(FG9/FF9)*10+1</f>
        <v>1.0006723049882293</v>
      </c>
      <c r="FH22">
        <f t="shared" ref="FH22" si="333">LN(FH9/FG9)*10+1</f>
        <v>1.0006185639820719</v>
      </c>
      <c r="FI22">
        <f t="shared" ref="FI22" si="334">LN(FI9/FH9)*10+1</f>
        <v>1.0005691155963128</v>
      </c>
      <c r="FJ22">
        <f t="shared" ref="FJ22" si="335">LN(FJ9/FI9)*10+1</f>
        <v>1.0005236174431911</v>
      </c>
      <c r="FK22">
        <f t="shared" ref="FK22" si="336">LN(FK9/FJ9)*10+1</f>
        <v>1.0004817543692555</v>
      </c>
      <c r="FL22">
        <f t="shared" ref="FL22" si="337">LN(FL9/FK9)*10+1</f>
        <v>1.0004432363006386</v>
      </c>
      <c r="FM22">
        <f t="shared" ref="FM22" si="338">LN(FM9/FL9)*10+1</f>
        <v>1.0004077962570199</v>
      </c>
      <c r="FN22">
        <f t="shared" ref="FN22" si="339">LN(FN9/FM9)*10+1</f>
        <v>1.0003751885213759</v>
      </c>
      <c r="FO22">
        <f t="shared" ref="FO22" si="340">LN(FO9/FN9)*10+1</f>
        <v>1.0003451869534983</v>
      </c>
      <c r="FP22">
        <f t="shared" ref="FP22" si="341">LN(FP9/FO9)*10+1</f>
        <v>1.0003175834362064</v>
      </c>
      <c r="FQ22">
        <f t="shared" ref="FQ22" si="342">LN(FQ9/FP9)*10+1</f>
        <v>1.0002921864439533</v>
      </c>
      <c r="FR22">
        <f t="shared" ref="FR22" si="343">LN(FR9/FQ9)*10+1</f>
        <v>1.0002688197243579</v>
      </c>
      <c r="FS22">
        <f t="shared" ref="FS22" si="344">LN(FS9/FR9)*10+1</f>
        <v>1.0002473210838529</v>
      </c>
      <c r="FT22">
        <f t="shared" ref="FT22" si="345">LN(FT9/FS9)*10+1</f>
        <v>1.0002275412693178</v>
      </c>
      <c r="FU22">
        <f t="shared" ref="FU22" si="346">LN(FU9/FT9)*10+1</f>
        <v>1.000209342938233</v>
      </c>
      <c r="FV22">
        <f t="shared" ref="FV22" si="347">LN(FV9/FU9)*10+1</f>
        <v>1.0001925997103678</v>
      </c>
      <c r="FW22">
        <f t="shared" ref="FW22" si="348">LN(FW9/FV9)*10+1</f>
        <v>1.000177195294659</v>
      </c>
      <c r="FX22">
        <f t="shared" ref="FX22" si="349">LN(FX9/FW9)*10+1</f>
        <v>1.0001630226853389</v>
      </c>
      <c r="FY22">
        <f t="shared" ref="FY22" si="350">LN(FY9/FX9)*10+1</f>
        <v>1.0001499834218655</v>
      </c>
      <c r="FZ22">
        <f t="shared" ref="FZ22" si="351">LN(FZ9/FY9)*10+1</f>
        <v>1.000137986907657</v>
      </c>
      <c r="GA22">
        <f t="shared" ref="GA22" si="352">LN(GA9/FZ9)*10+1</f>
        <v>1.0001269497829344</v>
      </c>
      <c r="GB22">
        <f t="shared" ref="GB22" si="353">LN(GB9/GA9)*10+1</f>
        <v>1.0001167953474674</v>
      </c>
      <c r="GC22">
        <f t="shared" ref="GC22" si="354">LN(GC9/GB9)*10+1</f>
        <v>1.0001074530292295</v>
      </c>
      <c r="GD22">
        <f t="shared" ref="GD22" si="355">LN(GD9/GC9)*10+1</f>
        <v>1.0000988578953287</v>
      </c>
      <c r="GE22">
        <f t="shared" ref="GE22" si="356">LN(GE9/GD9)*10+1</f>
        <v>1.0000909502019029</v>
      </c>
      <c r="GF22">
        <f t="shared" ref="GF22" si="357">LN(GF9/GE9)*10+1</f>
        <v>1.0000836749798598</v>
      </c>
      <c r="GG22">
        <f t="shared" ref="GG22" si="358">LN(GG9/GF9)*10+1</f>
        <v>1.0000769816536186</v>
      </c>
      <c r="GH22">
        <f t="shared" ref="GH22" si="359">LN(GH9/GG9)*10+1</f>
        <v>1.0000708236902449</v>
      </c>
      <c r="GI22">
        <f t="shared" ref="GI22" si="360">LN(GI9/GH9)*10+1</f>
        <v>1.0000651582765618</v>
      </c>
      <c r="GJ22">
        <f t="shared" ref="GJ22" si="361">LN(GJ9/GI9)*10+1</f>
        <v>1.000059946022017</v>
      </c>
      <c r="GK22">
        <f t="shared" ref="GK22" si="362">LN(GK9/GJ9)*10+1</f>
        <v>1.0000551506852347</v>
      </c>
      <c r="GL22">
        <f t="shared" ref="GL22" si="363">LN(GL9/GK9)*10+1</f>
        <v>1.0000507389224096</v>
      </c>
      <c r="GM22">
        <f t="shared" ref="GM22" si="364">LN(GM9/GL9)*10+1</f>
        <v>1.0000466800557644</v>
      </c>
      <c r="GN22">
        <f t="shared" ref="GN22" si="365">LN(GN9/GM9)*10+1</f>
        <v>1.0000429458604898</v>
      </c>
      <c r="GO22">
        <f t="shared" ref="GO22" si="366">LN(GO9/GN9)*10+1</f>
        <v>1.0000395103687096</v>
      </c>
      <c r="GP22">
        <f t="shared" ref="GP22" si="367">LN(GP9/GO9)*10+1</f>
        <v>1.0000363496890741</v>
      </c>
      <c r="GQ22">
        <f t="shared" ref="GQ22" si="368">LN(GQ9/GP9)*10+1</f>
        <v>1.0000334418407939</v>
      </c>
      <c r="GR22">
        <f t="shared" ref="GR22" si="369">LN(GR9/GQ9)*10+1</f>
        <v>1.0000307666008932</v>
      </c>
      <c r="GS22">
        <f t="shared" ref="GS22" si="370">LN(GS9/GR9)*10+1</f>
        <v>1.0000283053636922</v>
      </c>
      <c r="GT22">
        <f t="shared" ref="GT22" si="371">LN(GT9/GS9)*10+1</f>
        <v>1.0000260410115134</v>
      </c>
      <c r="GU22">
        <f t="shared" ref="GU22" si="372">LN(GU9/GT9)*10+1</f>
        <v>1.0000239577956922</v>
      </c>
      <c r="GV22">
        <f t="shared" ref="GV22" si="373">LN(GV9/GU9)*10+1</f>
        <v>1.0000220412271399</v>
      </c>
      <c r="GW22">
        <f t="shared" ref="GW22" si="374">LN(GW9/GV9)*10+1</f>
        <v>1.0000202779756069</v>
      </c>
      <c r="GX22">
        <f t="shared" ref="GX22" si="375">LN(GX9/GW9)*10+1</f>
        <v>1.0000186557770319</v>
      </c>
      <c r="GY22">
        <f t="shared" ref="GY22" si="376">LN(GY9/GX9)*10+1</f>
        <v>1.0000171633482817</v>
      </c>
      <c r="GZ22">
        <f t="shared" ref="GZ22" si="377">LN(GZ9/GY9)*10+1</f>
        <v>1.0000157903086995</v>
      </c>
      <c r="HA22">
        <f t="shared" ref="HA22" si="378">LN(HA9/GZ9)*10+1</f>
        <v>1.0000145271079386</v>
      </c>
      <c r="HB22">
        <f t="shared" ref="HB22" si="379">LN(HB9/HA9)*10+1</f>
        <v>1.0000133649595631</v>
      </c>
      <c r="HC22">
        <f t="shared" ref="HC22" si="380">LN(HC9/HB9)*10+1</f>
        <v>1.0000122957799467</v>
      </c>
      <c r="HD22">
        <f t="shared" ref="HD22" si="381">LN(HD9/HC9)*10+1</f>
        <v>1.0000113121320633</v>
      </c>
      <c r="HE22">
        <f t="shared" ref="HE22" si="382">LN(HE9/HD9)*10+1</f>
        <v>1.000010407173783</v>
      </c>
      <c r="HF22">
        <f t="shared" ref="HF22" si="383">LN(HF9/HE9)*10+1</f>
        <v>1.0000095746102795</v>
      </c>
      <c r="HG22">
        <f t="shared" ref="HG22" si="384">LN(HG9/HF9)*10+1</f>
        <v>1.0000088086502577</v>
      </c>
      <c r="HH22">
        <f t="shared" ref="HH22" si="385">LN(HH9/HG9)*10+1</f>
        <v>1.0000081039656854</v>
      </c>
      <c r="HI22">
        <f t="shared" ref="HI22" si="386">LN(HI9/HH9)*10+1</f>
        <v>1.0000074556547365</v>
      </c>
      <c r="HJ22">
        <f t="shared" ref="HJ22" si="387">LN(HJ9/HI9)*10+1</f>
        <v>1.0000068592076921</v>
      </c>
      <c r="HK22">
        <f t="shared" ref="HK22" si="388">LN(HK9/HJ9)*10+1</f>
        <v>1.0000063104755939</v>
      </c>
      <c r="HL22">
        <f t="shared" ref="HL22" si="389">LN(HL9/HK9)*10+1</f>
        <v>1.0000058056413699</v>
      </c>
      <c r="HM22">
        <f t="shared" ref="HM22" si="390">LN(HM9/HL9)*10+1</f>
        <v>1.0000053411932956</v>
      </c>
      <c r="HN22">
        <f t="shared" ref="HN22" si="391">LN(HN9/HM9)*10+1</f>
        <v>1.0000049139005716</v>
      </c>
      <c r="HO22">
        <f t="shared" ref="HO22" si="392">LN(HO9/HN9)*10+1</f>
        <v>1.0000045207908435</v>
      </c>
      <c r="HP22">
        <f t="shared" ref="HP22" si="393">LN(HP9/HO9)*10+1</f>
        <v>1.0000041591295374</v>
      </c>
      <c r="HQ22">
        <f t="shared" ref="HQ22" si="394">LN(HQ9/HP9)*10+1</f>
        <v>1.0000038264008346</v>
      </c>
      <c r="HR22">
        <f t="shared" ref="HR22" si="395">LN(HR9/HQ9)*10+1</f>
        <v>1.0000035202901747</v>
      </c>
      <c r="HS22">
        <f t="shared" ref="HS22" si="396">LN(HS9/HR9)*10+1</f>
        <v>1.0000032386681488</v>
      </c>
      <c r="HT22">
        <f t="shared" ref="HT22" si="397">LN(HT9/HS9)*10+1</f>
        <v>1.0000029795757042</v>
      </c>
      <c r="HU22">
        <f t="shared" ref="HU22" si="398">LN(HU9/HT9)*10+1</f>
        <v>1.0000027412105004</v>
      </c>
      <c r="HV22">
        <f t="shared" ref="HV22" si="399">LN(HV9/HU9)*10+1</f>
        <v>1.0000025219143813</v>
      </c>
      <c r="HW22">
        <f t="shared" ref="HW22" si="400">LN(HW9/HV9)*10+1</f>
        <v>1.0000023201618422</v>
      </c>
      <c r="HX22">
        <f t="shared" ref="HX22" si="401">LN(HX9/HW9)*10+1</f>
        <v>1.0000021345494114</v>
      </c>
      <c r="HY22">
        <f t="shared" ref="HY22" si="402">LN(HY9/HX9)*10+1</f>
        <v>1.0000019637858966</v>
      </c>
      <c r="HZ22">
        <f t="shared" ref="HZ22" si="403">LN(HZ9/HY9)*10+1</f>
        <v>1.0000018066833951</v>
      </c>
      <c r="IA22">
        <f t="shared" ref="IA22" si="404">LN(IA9/HZ9)*10+1</f>
        <v>1.0000016621490357</v>
      </c>
      <c r="IB22">
        <f t="shared" ref="IB22" si="405">LN(IB9/IA9)*10+1</f>
        <v>1.0000015291773787</v>
      </c>
      <c r="IC22">
        <f t="shared" ref="IC22" si="406">LN(IC9/IB9)*10+1</f>
        <v>1.0000014068434115</v>
      </c>
      <c r="ID22">
        <f t="shared" ref="ID22" si="407">LN(ID9/IC9)*10+1</f>
        <v>1.0000012942961287</v>
      </c>
    </row>
    <row r="23" spans="1:238" s="12" customFormat="1" ht="15.75" thickBot="1" x14ac:dyDescent="0.3"/>
    <row r="24" spans="1:238" s="26" customFormat="1" ht="15.75" thickBot="1" x14ac:dyDescent="0.3">
      <c r="A24" s="26" t="s">
        <v>12</v>
      </c>
      <c r="AW24" s="26">
        <v>2</v>
      </c>
      <c r="AX24" s="26">
        <v>2</v>
      </c>
      <c r="AY24" s="26">
        <v>3</v>
      </c>
      <c r="AZ24" s="26">
        <v>6</v>
      </c>
      <c r="BA24" s="26">
        <v>8</v>
      </c>
      <c r="BB24" s="26">
        <v>9</v>
      </c>
      <c r="BC24" s="26">
        <v>13</v>
      </c>
      <c r="BD24" s="26">
        <v>17</v>
      </c>
      <c r="BE24" s="26">
        <v>26</v>
      </c>
      <c r="BF24" s="26">
        <v>28</v>
      </c>
      <c r="BG24" s="26">
        <v>44</v>
      </c>
      <c r="BH24" s="26">
        <v>68</v>
      </c>
      <c r="BI24" s="26">
        <v>84</v>
      </c>
      <c r="BJ24" s="26">
        <v>94</v>
      </c>
      <c r="BK24" s="26">
        <v>123</v>
      </c>
      <c r="BL24" s="26">
        <v>159</v>
      </c>
      <c r="BM24" s="26">
        <v>206</v>
      </c>
      <c r="BN24" s="26">
        <v>267</v>
      </c>
      <c r="BO24" s="26">
        <v>351</v>
      </c>
      <c r="BP24" s="26">
        <v>433</v>
      </c>
      <c r="BQ24" s="26">
        <v>541</v>
      </c>
      <c r="BR24" s="26">
        <v>645</v>
      </c>
      <c r="BS24" s="26">
        <v>775</v>
      </c>
      <c r="BT24" s="26">
        <v>931</v>
      </c>
      <c r="BU24" s="26">
        <v>1107</v>
      </c>
      <c r="BV24" s="26">
        <v>1275</v>
      </c>
      <c r="BW24" s="26">
        <v>1444</v>
      </c>
      <c r="BX24" s="26">
        <v>1584</v>
      </c>
      <c r="BY24" s="26">
        <v>1810</v>
      </c>
      <c r="BZ24" s="26">
        <v>2016</v>
      </c>
      <c r="CA24" s="26">
        <v>2349</v>
      </c>
      <c r="CB24" s="26">
        <v>2607</v>
      </c>
      <c r="CC24" s="26">
        <v>2736</v>
      </c>
      <c r="CD24" s="26">
        <v>2871</v>
      </c>
      <c r="CE24" s="26">
        <v>3022</v>
      </c>
      <c r="CF24" s="26">
        <v>3194</v>
      </c>
      <c r="CG24" s="26">
        <v>3495</v>
      </c>
      <c r="CH24" s="26">
        <v>3804</v>
      </c>
      <c r="CI24" s="26">
        <v>4052</v>
      </c>
      <c r="CJ24" s="26">
        <v>4352</v>
      </c>
      <c r="CK24" s="26">
        <v>4477</v>
      </c>
      <c r="CL24" s="26">
        <v>4642</v>
      </c>
      <c r="CM24" s="26">
        <v>4862</v>
      </c>
      <c r="CN24" s="26">
        <v>5086</v>
      </c>
      <c r="CO24" s="26">
        <v>5315</v>
      </c>
      <c r="CP24" s="26">
        <v>5575</v>
      </c>
      <c r="CQ24" s="26">
        <v>5760</v>
      </c>
      <c r="CR24" s="26">
        <v>5877</v>
      </c>
      <c r="CS24" s="26">
        <v>5976</v>
      </c>
      <c r="CT24" s="26">
        <v>6126</v>
      </c>
      <c r="CU24" s="26">
        <v>6314</v>
      </c>
      <c r="CV24" s="26">
        <v>6467</v>
      </c>
      <c r="CW24" s="26">
        <v>6623</v>
      </c>
      <c r="CX24" s="26">
        <v>6736</v>
      </c>
      <c r="CY24" s="26">
        <v>6812</v>
      </c>
      <c r="CZ24" s="26">
        <v>6866</v>
      </c>
      <c r="DA24" s="26">
        <v>6993</v>
      </c>
      <c r="DB24" s="28">
        <f>6993+141</f>
        <v>7134</v>
      </c>
      <c r="DC24" s="26">
        <v>7275</v>
      </c>
      <c r="DD24" s="26">
        <v>7392</v>
      </c>
      <c r="DE24" s="26">
        <v>7510</v>
      </c>
      <c r="DF24" s="26">
        <v>7549</v>
      </c>
      <c r="DG24" s="26">
        <v>7569</v>
      </c>
      <c r="DH24" s="26">
        <v>7661</v>
      </c>
      <c r="DI24" s="26">
        <v>7738</v>
      </c>
      <c r="DJ24" s="26">
        <v>7859</v>
      </c>
      <c r="DK24" s="26">
        <v>7928</v>
      </c>
      <c r="DL24" s="26">
        <v>8001</v>
      </c>
      <c r="DM24" s="26">
        <v>8027</v>
      </c>
      <c r="DN24" s="26">
        <v>8049</v>
      </c>
    </row>
    <row r="25" spans="1:238" s="10" customFormat="1" x14ac:dyDescent="0.25">
      <c r="A25" s="10" t="s">
        <v>26</v>
      </c>
      <c r="AW25" s="10">
        <f>LN(AW24)</f>
        <v>0.69314718055994529</v>
      </c>
      <c r="AX25" s="10">
        <f t="shared" ref="AX25:CW25" si="408">LN(AX24)</f>
        <v>0.69314718055994529</v>
      </c>
      <c r="AY25" s="10">
        <f t="shared" si="408"/>
        <v>1.0986122886681098</v>
      </c>
      <c r="AZ25" s="10">
        <f t="shared" si="408"/>
        <v>1.791759469228055</v>
      </c>
      <c r="BA25" s="10">
        <f t="shared" si="408"/>
        <v>2.0794415416798357</v>
      </c>
      <c r="BB25" s="10">
        <f t="shared" si="408"/>
        <v>2.1972245773362196</v>
      </c>
      <c r="BC25" s="10">
        <f t="shared" si="408"/>
        <v>2.5649493574615367</v>
      </c>
      <c r="BD25" s="10">
        <f t="shared" si="408"/>
        <v>2.8332133440562162</v>
      </c>
      <c r="BE25" s="10">
        <f t="shared" si="408"/>
        <v>3.2580965380214821</v>
      </c>
      <c r="BF25" s="10">
        <f t="shared" si="408"/>
        <v>3.3322045101752038</v>
      </c>
      <c r="BG25" s="10">
        <f t="shared" si="408"/>
        <v>3.784189633918261</v>
      </c>
      <c r="BH25" s="10">
        <f t="shared" si="408"/>
        <v>4.219507705176107</v>
      </c>
      <c r="BI25" s="10">
        <f t="shared" si="408"/>
        <v>4.4308167988433134</v>
      </c>
      <c r="BJ25" s="10">
        <f t="shared" si="408"/>
        <v>4.5432947822700038</v>
      </c>
      <c r="BK25" s="10">
        <f t="shared" si="408"/>
        <v>4.8121843553724171</v>
      </c>
      <c r="BL25" s="10">
        <f t="shared" si="408"/>
        <v>5.0689042022202315</v>
      </c>
      <c r="BM25" s="10">
        <f t="shared" si="408"/>
        <v>5.3278761687895813</v>
      </c>
      <c r="BN25" s="10">
        <f t="shared" si="408"/>
        <v>5.5872486584002496</v>
      </c>
      <c r="BO25" s="10">
        <f t="shared" si="408"/>
        <v>5.8607862234658654</v>
      </c>
      <c r="BP25" s="10">
        <f t="shared" si="408"/>
        <v>6.0707377280024897</v>
      </c>
      <c r="BQ25" s="10">
        <f t="shared" si="408"/>
        <v>6.2934192788464811</v>
      </c>
      <c r="BR25" s="10">
        <f t="shared" si="408"/>
        <v>6.4692503167957724</v>
      </c>
      <c r="BS25" s="10">
        <f t="shared" si="408"/>
        <v>6.6528630293533473</v>
      </c>
      <c r="BT25" s="10">
        <f t="shared" si="408"/>
        <v>6.8362592772770672</v>
      </c>
      <c r="BU25" s="10">
        <f t="shared" si="408"/>
        <v>7.0094089327086371</v>
      </c>
      <c r="BV25" s="10">
        <f t="shared" si="408"/>
        <v>7.1507014575925263</v>
      </c>
      <c r="BW25" s="10">
        <f t="shared" si="408"/>
        <v>7.2751723194527713</v>
      </c>
      <c r="BX25" s="10">
        <f t="shared" si="408"/>
        <v>7.3677085723743714</v>
      </c>
      <c r="BY25" s="10">
        <f t="shared" si="408"/>
        <v>7.5010821242598711</v>
      </c>
      <c r="BZ25" s="10">
        <f t="shared" si="408"/>
        <v>7.6088706291912596</v>
      </c>
      <c r="CA25" s="10">
        <f t="shared" si="408"/>
        <v>7.7617449846589128</v>
      </c>
      <c r="CB25" s="10">
        <f t="shared" si="408"/>
        <v>7.8659554139335022</v>
      </c>
      <c r="CC25" s="10">
        <f t="shared" si="408"/>
        <v>7.914252278742441</v>
      </c>
      <c r="CD25" s="10">
        <f t="shared" si="408"/>
        <v>7.9624156801210644</v>
      </c>
      <c r="CE25" s="10">
        <f t="shared" si="408"/>
        <v>8.0136741428326843</v>
      </c>
      <c r="CF25" s="10">
        <f t="shared" si="408"/>
        <v>8.0690293287749579</v>
      </c>
      <c r="CG25" s="10">
        <f t="shared" si="408"/>
        <v>8.1590886546679098</v>
      </c>
      <c r="CH25" s="10">
        <f t="shared" si="408"/>
        <v>8.2438084236652802</v>
      </c>
      <c r="CI25" s="10">
        <f t="shared" si="408"/>
        <v>8.3069658653685732</v>
      </c>
      <c r="CJ25" s="10">
        <f t="shared" si="408"/>
        <v>8.3783907885357785</v>
      </c>
      <c r="CK25" s="10">
        <f t="shared" si="408"/>
        <v>8.4067084582409652</v>
      </c>
      <c r="CL25" s="10">
        <f t="shared" si="408"/>
        <v>8.4429005868343818</v>
      </c>
      <c r="CM25" s="10">
        <f t="shared" si="408"/>
        <v>8.4892051548760694</v>
      </c>
      <c r="CN25" s="10">
        <f t="shared" si="408"/>
        <v>8.5342469459820656</v>
      </c>
      <c r="CO25" s="10">
        <f t="shared" si="408"/>
        <v>8.5782882907760492</v>
      </c>
      <c r="CP25" s="10">
        <f t="shared" si="408"/>
        <v>8.6260475963283199</v>
      </c>
      <c r="CQ25" s="10">
        <f t="shared" si="408"/>
        <v>8.6586927536899374</v>
      </c>
      <c r="CR25" s="10">
        <f t="shared" si="408"/>
        <v>8.678801706612651</v>
      </c>
      <c r="CS25" s="10">
        <f t="shared" si="408"/>
        <v>8.6955067268126527</v>
      </c>
      <c r="CT25" s="10">
        <f t="shared" si="408"/>
        <v>8.7202972873927198</v>
      </c>
      <c r="CU25" s="10">
        <f t="shared" si="408"/>
        <v>8.7505246691179366</v>
      </c>
      <c r="CV25" s="10">
        <f t="shared" si="408"/>
        <v>8.7744676014465934</v>
      </c>
      <c r="CW25" s="10">
        <f t="shared" si="408"/>
        <v>8.7983037184849788</v>
      </c>
      <c r="CX25" s="10">
        <f t="shared" ref="CX25:CY25" si="409">LN(CX24)</f>
        <v>8.8152215559221627</v>
      </c>
      <c r="CY25" s="10">
        <f t="shared" si="409"/>
        <v>8.8264410417825783</v>
      </c>
      <c r="CZ25" s="10">
        <f t="shared" ref="CZ25:DA25" si="410">LN(CZ24)</f>
        <v>8.8343369740176367</v>
      </c>
      <c r="DA25" s="10">
        <f t="shared" si="410"/>
        <v>8.8526649277038665</v>
      </c>
      <c r="DB25" s="10">
        <f t="shared" ref="DB25:DC25" si="411">LN(DB24)</f>
        <v>8.8726273659188362</v>
      </c>
      <c r="DC25" s="10">
        <f t="shared" si="411"/>
        <v>8.8921990920396929</v>
      </c>
      <c r="DD25" s="10">
        <f t="shared" ref="DD25:DE25" si="412">LN(DD24)</f>
        <v>8.9081536133215202</v>
      </c>
      <c r="DE25" s="10">
        <f t="shared" si="412"/>
        <v>8.9239907447581803</v>
      </c>
      <c r="DF25" s="10">
        <f t="shared" ref="DF25:DG25" si="413">LN(DF24)</f>
        <v>8.9291703831396241</v>
      </c>
      <c r="DG25" s="10">
        <f t="shared" si="413"/>
        <v>8.9318162373091674</v>
      </c>
      <c r="DH25" s="10">
        <f t="shared" ref="DH25:DI25" si="414">LN(DH24)</f>
        <v>8.9438978025168208</v>
      </c>
      <c r="DI25" s="10">
        <f t="shared" si="414"/>
        <v>8.9538985352604588</v>
      </c>
      <c r="DJ25" s="10">
        <f t="shared" ref="DJ25:DK25" si="415">LN(DJ24)</f>
        <v>8.9694146508661756</v>
      </c>
      <c r="DK25" s="10">
        <f t="shared" si="415"/>
        <v>8.9781560760098245</v>
      </c>
      <c r="DL25" s="10">
        <f t="shared" ref="DL25:DM25" si="416">LN(DL24)</f>
        <v>8.9873218128501247</v>
      </c>
      <c r="DM25" s="10">
        <f t="shared" si="416"/>
        <v>8.9905661381315767</v>
      </c>
      <c r="DN25" s="10">
        <f t="shared" ref="DN25" si="417">LN(DN24)</f>
        <v>8.993303139093733</v>
      </c>
    </row>
    <row r="26" spans="1:238" s="10" customFormat="1" x14ac:dyDescent="0.25">
      <c r="A26" s="10" t="s">
        <v>19</v>
      </c>
      <c r="AY26" s="10">
        <f t="shared" ref="AY26:DN26" si="418">AY24-AX24</f>
        <v>1</v>
      </c>
      <c r="AZ26" s="10">
        <f t="shared" si="418"/>
        <v>3</v>
      </c>
      <c r="BA26" s="10">
        <f t="shared" si="418"/>
        <v>2</v>
      </c>
      <c r="BB26" s="10">
        <f t="shared" si="418"/>
        <v>1</v>
      </c>
      <c r="BC26" s="10">
        <f t="shared" si="418"/>
        <v>4</v>
      </c>
      <c r="BD26" s="10">
        <f t="shared" si="418"/>
        <v>4</v>
      </c>
      <c r="BE26" s="10">
        <f t="shared" si="418"/>
        <v>9</v>
      </c>
      <c r="BF26" s="10">
        <f t="shared" si="418"/>
        <v>2</v>
      </c>
      <c r="BG26" s="10">
        <f t="shared" si="418"/>
        <v>16</v>
      </c>
      <c r="BH26" s="10">
        <f t="shared" si="418"/>
        <v>24</v>
      </c>
      <c r="BI26" s="10">
        <f t="shared" si="418"/>
        <v>16</v>
      </c>
      <c r="BJ26" s="10">
        <f t="shared" si="418"/>
        <v>10</v>
      </c>
      <c r="BK26" s="10">
        <f t="shared" si="418"/>
        <v>29</v>
      </c>
      <c r="BL26" s="10">
        <f t="shared" si="418"/>
        <v>36</v>
      </c>
      <c r="BM26" s="10">
        <f t="shared" si="418"/>
        <v>47</v>
      </c>
      <c r="BN26" s="10">
        <f t="shared" si="418"/>
        <v>61</v>
      </c>
      <c r="BO26" s="10">
        <f t="shared" si="418"/>
        <v>84</v>
      </c>
      <c r="BP26" s="10">
        <f t="shared" si="418"/>
        <v>82</v>
      </c>
      <c r="BQ26" s="10">
        <f t="shared" si="418"/>
        <v>108</v>
      </c>
      <c r="BR26" s="10">
        <f t="shared" si="418"/>
        <v>104</v>
      </c>
      <c r="BS26" s="10">
        <f t="shared" si="418"/>
        <v>130</v>
      </c>
      <c r="BT26" s="10">
        <f t="shared" si="418"/>
        <v>156</v>
      </c>
      <c r="BU26" s="10">
        <f t="shared" si="418"/>
        <v>176</v>
      </c>
      <c r="BV26" s="10">
        <f t="shared" si="418"/>
        <v>168</v>
      </c>
      <c r="BW26" s="10">
        <f t="shared" si="418"/>
        <v>169</v>
      </c>
      <c r="BX26" s="10">
        <f t="shared" si="418"/>
        <v>140</v>
      </c>
      <c r="BY26" s="10">
        <f t="shared" si="418"/>
        <v>226</v>
      </c>
      <c r="BZ26" s="10">
        <f t="shared" si="418"/>
        <v>206</v>
      </c>
      <c r="CA26" s="10">
        <f t="shared" si="418"/>
        <v>333</v>
      </c>
      <c r="CB26" s="10">
        <f t="shared" si="418"/>
        <v>258</v>
      </c>
      <c r="CC26" s="10">
        <f t="shared" si="418"/>
        <v>129</v>
      </c>
      <c r="CD26" s="10">
        <f t="shared" si="418"/>
        <v>135</v>
      </c>
      <c r="CE26" s="10">
        <f t="shared" si="418"/>
        <v>151</v>
      </c>
      <c r="CF26" s="10">
        <f t="shared" si="418"/>
        <v>172</v>
      </c>
      <c r="CG26" s="10">
        <f t="shared" si="418"/>
        <v>301</v>
      </c>
      <c r="CH26" s="10">
        <f t="shared" si="418"/>
        <v>309</v>
      </c>
      <c r="CI26" s="10">
        <f t="shared" si="418"/>
        <v>248</v>
      </c>
      <c r="CJ26" s="10">
        <f t="shared" si="418"/>
        <v>300</v>
      </c>
      <c r="CK26" s="10">
        <f t="shared" si="418"/>
        <v>125</v>
      </c>
      <c r="CL26" s="10">
        <f t="shared" si="418"/>
        <v>165</v>
      </c>
      <c r="CM26" s="10">
        <f t="shared" si="418"/>
        <v>220</v>
      </c>
      <c r="CN26" s="10">
        <f t="shared" si="418"/>
        <v>224</v>
      </c>
      <c r="CO26" s="10">
        <f t="shared" si="418"/>
        <v>229</v>
      </c>
      <c r="CP26" s="10">
        <f t="shared" si="418"/>
        <v>260</v>
      </c>
      <c r="CQ26" s="10">
        <f t="shared" si="418"/>
        <v>185</v>
      </c>
      <c r="CR26" s="10">
        <f t="shared" si="418"/>
        <v>117</v>
      </c>
      <c r="CS26" s="10">
        <f t="shared" si="418"/>
        <v>99</v>
      </c>
      <c r="CT26" s="10">
        <f t="shared" si="418"/>
        <v>150</v>
      </c>
      <c r="CU26" s="10">
        <f t="shared" si="418"/>
        <v>188</v>
      </c>
      <c r="CV26" s="10">
        <f t="shared" si="418"/>
        <v>153</v>
      </c>
      <c r="CW26" s="10">
        <f t="shared" si="418"/>
        <v>156</v>
      </c>
      <c r="CX26" s="10">
        <f t="shared" si="418"/>
        <v>113</v>
      </c>
      <c r="CY26" s="10">
        <f t="shared" si="418"/>
        <v>76</v>
      </c>
      <c r="CZ26" s="10">
        <f t="shared" si="418"/>
        <v>54</v>
      </c>
      <c r="DA26" s="10">
        <f t="shared" si="418"/>
        <v>127</v>
      </c>
      <c r="DB26" s="10">
        <f t="shared" si="418"/>
        <v>141</v>
      </c>
      <c r="DC26" s="10">
        <f t="shared" si="418"/>
        <v>141</v>
      </c>
      <c r="DD26" s="10">
        <f t="shared" si="418"/>
        <v>117</v>
      </c>
      <c r="DE26" s="10">
        <f t="shared" si="418"/>
        <v>118</v>
      </c>
      <c r="DF26" s="10">
        <f t="shared" si="418"/>
        <v>39</v>
      </c>
      <c r="DG26" s="10">
        <f t="shared" si="418"/>
        <v>20</v>
      </c>
      <c r="DH26" s="10">
        <f t="shared" si="418"/>
        <v>92</v>
      </c>
      <c r="DI26" s="10">
        <f t="shared" si="418"/>
        <v>77</v>
      </c>
      <c r="DJ26" s="10">
        <f t="shared" si="418"/>
        <v>121</v>
      </c>
      <c r="DK26" s="10">
        <f t="shared" si="418"/>
        <v>69</v>
      </c>
      <c r="DL26" s="10">
        <f t="shared" si="418"/>
        <v>73</v>
      </c>
      <c r="DM26" s="10">
        <f t="shared" si="418"/>
        <v>26</v>
      </c>
      <c r="DN26" s="10">
        <f t="shared" si="418"/>
        <v>22</v>
      </c>
    </row>
    <row r="27" spans="1:238" s="10" customFormat="1" x14ac:dyDescent="0.25">
      <c r="A27" s="10" t="s">
        <v>27</v>
      </c>
      <c r="AY27" s="10">
        <f t="shared" ref="AY27:CW27" si="419">LN(AY26)</f>
        <v>0</v>
      </c>
      <c r="AZ27" s="10">
        <f t="shared" si="419"/>
        <v>1.0986122886681098</v>
      </c>
      <c r="BA27" s="10">
        <f t="shared" si="419"/>
        <v>0.69314718055994529</v>
      </c>
      <c r="BB27" s="10">
        <f t="shared" si="419"/>
        <v>0</v>
      </c>
      <c r="BC27" s="10">
        <f t="shared" si="419"/>
        <v>1.3862943611198906</v>
      </c>
      <c r="BD27" s="10">
        <f t="shared" si="419"/>
        <v>1.3862943611198906</v>
      </c>
      <c r="BE27" s="10">
        <f t="shared" si="419"/>
        <v>2.1972245773362196</v>
      </c>
      <c r="BF27" s="10">
        <f t="shared" si="419"/>
        <v>0.69314718055994529</v>
      </c>
      <c r="BG27" s="10">
        <f t="shared" si="419"/>
        <v>2.7725887222397811</v>
      </c>
      <c r="BH27" s="10">
        <f t="shared" si="419"/>
        <v>3.1780538303479458</v>
      </c>
      <c r="BI27" s="10">
        <f t="shared" si="419"/>
        <v>2.7725887222397811</v>
      </c>
      <c r="BJ27" s="10">
        <f t="shared" si="419"/>
        <v>2.3025850929940459</v>
      </c>
      <c r="BK27" s="10">
        <f t="shared" si="419"/>
        <v>3.3672958299864741</v>
      </c>
      <c r="BL27" s="10">
        <f t="shared" si="419"/>
        <v>3.5835189384561099</v>
      </c>
      <c r="BM27" s="10">
        <f t="shared" si="419"/>
        <v>3.8501476017100584</v>
      </c>
      <c r="BN27" s="10">
        <f t="shared" si="419"/>
        <v>4.1108738641733114</v>
      </c>
      <c r="BO27" s="10">
        <f t="shared" si="419"/>
        <v>4.4308167988433134</v>
      </c>
      <c r="BP27" s="10">
        <f t="shared" si="419"/>
        <v>4.4067192472642533</v>
      </c>
      <c r="BQ27" s="10">
        <f t="shared" si="419"/>
        <v>4.6821312271242199</v>
      </c>
      <c r="BR27" s="10">
        <f t="shared" si="419"/>
        <v>4.6443908991413725</v>
      </c>
      <c r="BS27" s="10">
        <f t="shared" si="419"/>
        <v>4.8675344504555822</v>
      </c>
      <c r="BT27" s="10">
        <f t="shared" si="419"/>
        <v>5.0498560072495371</v>
      </c>
      <c r="BU27" s="10">
        <f t="shared" si="419"/>
        <v>5.1704839950381514</v>
      </c>
      <c r="BV27" s="10">
        <f t="shared" si="419"/>
        <v>5.1239639794032588</v>
      </c>
      <c r="BW27" s="10">
        <f t="shared" si="419"/>
        <v>5.1298987149230735</v>
      </c>
      <c r="BX27" s="10">
        <f t="shared" si="419"/>
        <v>4.9416424226093039</v>
      </c>
      <c r="BY27" s="10">
        <f t="shared" si="419"/>
        <v>5.4205349992722862</v>
      </c>
      <c r="BZ27" s="10">
        <f t="shared" si="419"/>
        <v>5.3278761687895813</v>
      </c>
      <c r="CA27" s="10">
        <f t="shared" si="419"/>
        <v>5.8081424899804439</v>
      </c>
      <c r="CB27" s="10">
        <f t="shared" si="419"/>
        <v>5.5529595849216173</v>
      </c>
      <c r="CC27" s="10">
        <f t="shared" si="419"/>
        <v>4.8598124043616719</v>
      </c>
      <c r="CD27" s="10">
        <f t="shared" si="419"/>
        <v>4.9052747784384296</v>
      </c>
      <c r="CE27" s="10">
        <f t="shared" si="419"/>
        <v>5.0172798368149243</v>
      </c>
      <c r="CF27" s="10">
        <f t="shared" si="419"/>
        <v>5.1474944768134527</v>
      </c>
      <c r="CG27" s="10">
        <f t="shared" si="419"/>
        <v>5.7071102647488754</v>
      </c>
      <c r="CH27" s="10">
        <f t="shared" si="419"/>
        <v>5.7333412768977459</v>
      </c>
      <c r="CI27" s="10">
        <f t="shared" si="419"/>
        <v>5.5134287461649825</v>
      </c>
      <c r="CJ27" s="10">
        <f t="shared" si="419"/>
        <v>5.7037824746562009</v>
      </c>
      <c r="CK27" s="10">
        <f t="shared" si="419"/>
        <v>4.8283137373023015</v>
      </c>
      <c r="CL27" s="10">
        <f t="shared" si="419"/>
        <v>5.1059454739005803</v>
      </c>
      <c r="CM27" s="10">
        <f t="shared" si="419"/>
        <v>5.393627546352362</v>
      </c>
      <c r="CN27" s="10">
        <f t="shared" si="419"/>
        <v>5.4116460518550396</v>
      </c>
      <c r="CO27" s="10">
        <f t="shared" si="419"/>
        <v>5.43372200355424</v>
      </c>
      <c r="CP27" s="10">
        <f t="shared" si="419"/>
        <v>5.5606816310155276</v>
      </c>
      <c r="CQ27" s="10">
        <f t="shared" si="419"/>
        <v>5.2203558250783244</v>
      </c>
      <c r="CR27" s="10">
        <f t="shared" si="419"/>
        <v>4.7621739347977563</v>
      </c>
      <c r="CS27" s="10">
        <f t="shared" si="419"/>
        <v>4.5951198501345898</v>
      </c>
      <c r="CT27" s="10">
        <f t="shared" si="419"/>
        <v>5.0106352940962555</v>
      </c>
      <c r="CU27" s="10">
        <f t="shared" si="419"/>
        <v>5.2364419628299492</v>
      </c>
      <c r="CV27" s="10">
        <f t="shared" si="419"/>
        <v>5.0304379213924353</v>
      </c>
      <c r="CW27" s="10">
        <f t="shared" si="419"/>
        <v>5.0498560072495371</v>
      </c>
      <c r="CX27" s="10">
        <f t="shared" ref="CX27:DE27" si="420">LN(CX26)</f>
        <v>4.7273878187123408</v>
      </c>
      <c r="CY27" s="10">
        <f t="shared" si="420"/>
        <v>4.3307333402863311</v>
      </c>
      <c r="CZ27" s="10">
        <f t="shared" si="420"/>
        <v>3.9889840465642745</v>
      </c>
      <c r="DA27" s="10">
        <f t="shared" si="420"/>
        <v>4.8441870864585912</v>
      </c>
      <c r="DB27" s="10">
        <f t="shared" si="420"/>
        <v>4.9487598903781684</v>
      </c>
      <c r="DC27" s="10">
        <f t="shared" si="420"/>
        <v>4.9487598903781684</v>
      </c>
      <c r="DD27" s="10">
        <f t="shared" si="420"/>
        <v>4.7621739347977563</v>
      </c>
      <c r="DE27" s="10">
        <f t="shared" si="420"/>
        <v>4.7706846244656651</v>
      </c>
      <c r="DF27" s="10">
        <f t="shared" ref="DF27:DG27" si="421">LN(DF26)</f>
        <v>3.6635616461296463</v>
      </c>
      <c r="DG27" s="10">
        <f t="shared" si="421"/>
        <v>2.9957322735539909</v>
      </c>
      <c r="DH27" s="10">
        <f t="shared" ref="DH27:DI27" si="422">LN(DH26)</f>
        <v>4.5217885770490405</v>
      </c>
      <c r="DI27" s="10">
        <f t="shared" si="422"/>
        <v>4.3438054218536841</v>
      </c>
      <c r="DJ27" s="10">
        <f t="shared" ref="DJ27:DK27" si="423">LN(DJ26)</f>
        <v>4.7957905455967413</v>
      </c>
      <c r="DK27" s="10">
        <f t="shared" si="423"/>
        <v>4.2341065045972597</v>
      </c>
      <c r="DL27" s="10">
        <f t="shared" ref="DL27:DM27" si="424">LN(DL26)</f>
        <v>4.290459441148391</v>
      </c>
      <c r="DM27" s="10">
        <f t="shared" si="424"/>
        <v>3.2580965380214821</v>
      </c>
      <c r="DN27" s="10">
        <f t="shared" ref="DN27" si="425">LN(DN26)</f>
        <v>3.0910424533583161</v>
      </c>
    </row>
    <row r="28" spans="1:238" s="10" customFormat="1" x14ac:dyDescent="0.25">
      <c r="A28" s="10" t="s">
        <v>13</v>
      </c>
      <c r="AW28" s="36">
        <f t="shared" ref="AW28:CF28" si="426">EXP(LN(AL11)*$DA$90+$DC$90)</f>
        <v>4.7774928268516179</v>
      </c>
      <c r="AX28" s="36">
        <f t="shared" si="426"/>
        <v>6.068910615783965</v>
      </c>
      <c r="AY28" s="36">
        <f t="shared" si="426"/>
        <v>7.709260004540516</v>
      </c>
      <c r="AZ28" s="36">
        <f t="shared" si="426"/>
        <v>9.7927218088035488</v>
      </c>
      <c r="BA28" s="36">
        <f t="shared" si="426"/>
        <v>12.438835601585021</v>
      </c>
      <c r="BB28" s="36">
        <f t="shared" si="426"/>
        <v>15.799288756802794</v>
      </c>
      <c r="BC28" s="36">
        <f t="shared" si="426"/>
        <v>20.066498477345405</v>
      </c>
      <c r="BD28" s="36">
        <f t="shared" si="426"/>
        <v>25.484444793558527</v>
      </c>
      <c r="BE28" s="36">
        <f t="shared" si="426"/>
        <v>32.362319600224197</v>
      </c>
      <c r="BF28" s="36">
        <f t="shared" si="426"/>
        <v>41.091682460281795</v>
      </c>
      <c r="BG28" s="36">
        <f t="shared" si="426"/>
        <v>52.167956832866061</v>
      </c>
      <c r="BH28" s="36">
        <f t="shared" si="426"/>
        <v>66.217255156478998</v>
      </c>
      <c r="BI28" s="36">
        <f t="shared" si="426"/>
        <v>84.029675056356169</v>
      </c>
      <c r="BJ28" s="36">
        <f t="shared" si="426"/>
        <v>106.60033652593036</v>
      </c>
      <c r="BK28" s="36">
        <f t="shared" si="426"/>
        <v>135.17948531126441</v>
      </c>
      <c r="BL28" s="36">
        <f t="shared" si="426"/>
        <v>171.33289219204221</v>
      </c>
      <c r="BM28" s="36">
        <f t="shared" si="426"/>
        <v>217.01340248030226</v>
      </c>
      <c r="BN28" s="36">
        <f t="shared" si="426"/>
        <v>274.64363230257266</v>
      </c>
      <c r="BO28" s="36">
        <f t="shared" si="426"/>
        <v>347.20816390823302</v>
      </c>
      <c r="BP28" s="36">
        <f t="shared" si="426"/>
        <v>438.35072947757124</v>
      </c>
      <c r="BQ28" s="36">
        <f t="shared" si="426"/>
        <v>552.46722573287286</v>
      </c>
      <c r="BR28" s="36">
        <f t="shared" si="426"/>
        <v>694.77832212466683</v>
      </c>
      <c r="BS28" s="36">
        <f t="shared" si="426"/>
        <v>871.35536720706568</v>
      </c>
      <c r="BT28" s="36">
        <f t="shared" si="426"/>
        <v>1003.3554159290618</v>
      </c>
      <c r="BU28" s="36">
        <f t="shared" si="426"/>
        <v>1153.1313485614087</v>
      </c>
      <c r="BV28" s="36">
        <f t="shared" si="426"/>
        <v>1322.3572471077664</v>
      </c>
      <c r="BW28" s="36">
        <f t="shared" si="426"/>
        <v>1512.6356515168322</v>
      </c>
      <c r="BX28" s="36">
        <f t="shared" si="426"/>
        <v>1725.4130082284589</v>
      </c>
      <c r="BY28" s="36">
        <f t="shared" si="426"/>
        <v>1961.8770869580621</v>
      </c>
      <c r="BZ28" s="36">
        <f t="shared" si="426"/>
        <v>2222.8388620370647</v>
      </c>
      <c r="CA28" s="36">
        <f t="shared" si="426"/>
        <v>2508.6044488593234</v>
      </c>
      <c r="CB28" s="36">
        <f t="shared" si="426"/>
        <v>2697.2356468407806</v>
      </c>
      <c r="CC28" s="36">
        <f t="shared" si="426"/>
        <v>2893.4469930532455</v>
      </c>
      <c r="CD28" s="36">
        <f t="shared" si="426"/>
        <v>3096.5567469992116</v>
      </c>
      <c r="CE28" s="36">
        <f t="shared" si="426"/>
        <v>3305.7485183153967</v>
      </c>
      <c r="CF28" s="36">
        <f t="shared" si="426"/>
        <v>3520.0791672456812</v>
      </c>
      <c r="CG28" s="35">
        <f t="shared" ref="CG28:DL28" si="427">EXP(LN(BV11)*$DA$91+$DC$91)</f>
        <v>3566.530341156697</v>
      </c>
      <c r="CH28" s="35">
        <f t="shared" si="427"/>
        <v>3865.7515978825859</v>
      </c>
      <c r="CI28" s="35">
        <f t="shared" si="427"/>
        <v>4174.1320088936236</v>
      </c>
      <c r="CJ28" s="35">
        <f t="shared" si="427"/>
        <v>4489.7867106895128</v>
      </c>
      <c r="CK28" s="35">
        <f t="shared" si="427"/>
        <v>4672.7545979636461</v>
      </c>
      <c r="CL28" s="35">
        <f t="shared" si="427"/>
        <v>4853.9773837962475</v>
      </c>
      <c r="CM28" s="35">
        <f t="shared" si="427"/>
        <v>5032.8723274323547</v>
      </c>
      <c r="CN28" s="35">
        <f t="shared" si="427"/>
        <v>5208.89143630947</v>
      </c>
      <c r="CO28" s="35">
        <f t="shared" si="427"/>
        <v>5381.5271319408857</v>
      </c>
      <c r="CP28" s="35">
        <f t="shared" si="427"/>
        <v>5550.3168523525273</v>
      </c>
      <c r="CQ28" s="35">
        <f t="shared" si="427"/>
        <v>5714.8465394961868</v>
      </c>
      <c r="CR28" s="35">
        <f t="shared" si="427"/>
        <v>5874.7530020618606</v>
      </c>
      <c r="CS28" s="35">
        <f t="shared" si="427"/>
        <v>6029.7251826886313</v>
      </c>
      <c r="CT28" s="35">
        <f t="shared" si="427"/>
        <v>6179.5043920623057</v>
      </c>
      <c r="CU28" s="35">
        <f t="shared" si="427"/>
        <v>6323.8835996469425</v>
      </c>
      <c r="CV28" s="35">
        <f t="shared" si="427"/>
        <v>6462.7058912107186</v>
      </c>
      <c r="CW28" s="35">
        <f t="shared" si="427"/>
        <v>6595.8622167678186</v>
      </c>
      <c r="CX28" s="35">
        <f t="shared" si="427"/>
        <v>6723.2885593843721</v>
      </c>
      <c r="CY28" s="35">
        <f t="shared" si="427"/>
        <v>6844.9626561453033</v>
      </c>
      <c r="CZ28" s="35">
        <f t="shared" si="427"/>
        <v>6960.9003983415942</v>
      </c>
      <c r="DA28" s="35">
        <f t="shared" si="427"/>
        <v>7071.152029634919</v>
      </c>
      <c r="DB28" s="35">
        <f t="shared" si="427"/>
        <v>7175.798249649516</v>
      </c>
      <c r="DC28" s="35">
        <f t="shared" si="427"/>
        <v>7274.946317155107</v>
      </c>
      <c r="DD28" s="35">
        <f t="shared" si="427"/>
        <v>7368.7262326687469</v>
      </c>
      <c r="DE28" s="35">
        <f t="shared" si="427"/>
        <v>7457.2870657180356</v>
      </c>
      <c r="DF28" s="35">
        <f t="shared" si="427"/>
        <v>7540.7934778230328</v>
      </c>
      <c r="DG28" s="35">
        <f t="shared" si="427"/>
        <v>7619.4224789603331</v>
      </c>
      <c r="DH28" s="35">
        <f t="shared" si="427"/>
        <v>7693.3604432202419</v>
      </c>
      <c r="DI28" s="35">
        <f t="shared" si="427"/>
        <v>7762.8003987632428</v>
      </c>
      <c r="DJ28" s="35">
        <f t="shared" si="427"/>
        <v>7827.9395981301723</v>
      </c>
      <c r="DK28" s="35">
        <f t="shared" si="427"/>
        <v>7888.9773674648914</v>
      </c>
      <c r="DL28" s="35">
        <f t="shared" si="427"/>
        <v>7946.1132272087771</v>
      </c>
      <c r="DM28" s="35">
        <f t="shared" ref="DM28:ER28" si="428">EXP(LN(DB11)*$DA$91+$DC$91)</f>
        <v>8021.9097767667281</v>
      </c>
      <c r="DN28" s="35">
        <f t="shared" si="428"/>
        <v>8092.8050810646882</v>
      </c>
      <c r="DO28" s="35">
        <f t="shared" si="428"/>
        <v>8159.0357511699267</v>
      </c>
      <c r="DP28" s="35">
        <f t="shared" si="428"/>
        <v>8220.8387831196578</v>
      </c>
      <c r="DQ28" s="35">
        <f t="shared" si="428"/>
        <v>8278.4494334696337</v>
      </c>
      <c r="DR28" s="35">
        <f t="shared" si="428"/>
        <v>8332.0994280820523</v>
      </c>
      <c r="DS28" s="35">
        <f t="shared" si="428"/>
        <v>8382.0154788857653</v>
      </c>
      <c r="DT28" s="35">
        <f t="shared" si="428"/>
        <v>8428.4180813143994</v>
      </c>
      <c r="DU28" s="35">
        <f t="shared" si="428"/>
        <v>8471.5205642782694</v>
      </c>
      <c r="DV28" s="35">
        <f t="shared" si="428"/>
        <v>8511.5283646135995</v>
      </c>
      <c r="DW28" s="35">
        <f t="shared" si="428"/>
        <v>8548.6384987544625</v>
      </c>
      <c r="DX28" s="35">
        <f t="shared" si="428"/>
        <v>8583.039205698662</v>
      </c>
      <c r="DY28" s="35">
        <f t="shared" si="428"/>
        <v>8614.90973702263</v>
      </c>
      <c r="DZ28" s="35">
        <f t="shared" si="428"/>
        <v>8644.4202716127311</v>
      </c>
      <c r="EA28" s="35">
        <f t="shared" si="428"/>
        <v>8671.7319348036362</v>
      </c>
      <c r="EB28" s="35">
        <f t="shared" si="428"/>
        <v>8696.9969036744169</v>
      </c>
      <c r="EC28" s="35">
        <f t="shared" si="428"/>
        <v>8720.3585822744935</v>
      </c>
      <c r="ED28" s="35">
        <f t="shared" si="428"/>
        <v>8741.9518324966302</v>
      </c>
      <c r="EE28" s="35">
        <f t="shared" si="428"/>
        <v>8761.9032481437862</v>
      </c>
      <c r="EF28" s="35">
        <f t="shared" si="428"/>
        <v>8780.3314614345054</v>
      </c>
      <c r="EG28" s="35">
        <f t="shared" si="428"/>
        <v>8797.3474727433368</v>
      </c>
      <c r="EH28" s="35">
        <f t="shared" si="428"/>
        <v>8813.0549957767726</v>
      </c>
      <c r="EI28" s="35">
        <f t="shared" si="428"/>
        <v>8827.5508116402943</v>
      </c>
      <c r="EJ28" s="35">
        <f t="shared" si="428"/>
        <v>8840.9251263653678</v>
      </c>
      <c r="EK28" s="35">
        <f t="shared" si="428"/>
        <v>8853.2619274433691</v>
      </c>
      <c r="EL28" s="35">
        <f t="shared" si="428"/>
        <v>8864.6393357650377</v>
      </c>
      <c r="EM28" s="35">
        <f t="shared" si="428"/>
        <v>8875.1299501025696</v>
      </c>
      <c r="EN28" s="35">
        <f t="shared" si="428"/>
        <v>8884.8011819029034</v>
      </c>
      <c r="EO28" s="35">
        <f t="shared" si="428"/>
        <v>8893.7155787009851</v>
      </c>
      <c r="EP28" s="35">
        <f t="shared" si="428"/>
        <v>8901.931134916842</v>
      </c>
      <c r="EQ28" s="35">
        <f t="shared" si="428"/>
        <v>8909.5015891826479</v>
      </c>
      <c r="ER28" s="35">
        <f t="shared" si="428"/>
        <v>8916.4767076640965</v>
      </c>
      <c r="ES28" s="35">
        <f t="shared" ref="ES28:FX28" si="429">EXP(LN(EH11)*$DA$91+$DC$91)</f>
        <v>8922.9025531010811</v>
      </c>
      <c r="ET28" s="35">
        <f t="shared" si="429"/>
        <v>8928.8217395074535</v>
      </c>
      <c r="EU28" s="35">
        <f t="shared" si="429"/>
        <v>8934.2736726394487</v>
      </c>
      <c r="EV28" s="35">
        <f t="shared" si="429"/>
        <v>8939.2947764804576</v>
      </c>
      <c r="EW28" s="35">
        <f t="shared" si="429"/>
        <v>8943.9187060941094</v>
      </c>
      <c r="EX28" s="35">
        <f t="shared" si="429"/>
        <v>8948.1765472795341</v>
      </c>
      <c r="EY28" s="35">
        <f t="shared" si="429"/>
        <v>8952.0970035210958</v>
      </c>
      <c r="EZ28" s="35">
        <f t="shared" si="429"/>
        <v>8955.7065707670736</v>
      </c>
      <c r="FA28" s="35">
        <f t="shared" si="429"/>
        <v>8959.0297005987359</v>
      </c>
      <c r="FB28" s="35">
        <f t="shared" si="429"/>
        <v>8962.0889523661735</v>
      </c>
      <c r="FC28" s="35">
        <f t="shared" si="429"/>
        <v>8964.9051348723497</v>
      </c>
      <c r="FD28" s="35">
        <f t="shared" si="429"/>
        <v>8967.4974381854572</v>
      </c>
      <c r="FE28" s="35">
        <f t="shared" si="429"/>
        <v>8969.88355614992</v>
      </c>
      <c r="FF28" s="35">
        <f t="shared" si="429"/>
        <v>8972.0798001536368</v>
      </c>
      <c r="FG28" s="35">
        <f t="shared" si="429"/>
        <v>8974.1012046925061</v>
      </c>
      <c r="FH28" s="35">
        <f t="shared" si="429"/>
        <v>8975.9616252526102</v>
      </c>
      <c r="FI28" s="35">
        <f t="shared" si="429"/>
        <v>8977.6738290101584</v>
      </c>
      <c r="FJ28" s="35">
        <f t="shared" si="429"/>
        <v>8979.2495788256019</v>
      </c>
      <c r="FK28" s="35">
        <f t="shared" si="429"/>
        <v>8980.69971098514</v>
      </c>
      <c r="FL28" s="35">
        <f t="shared" si="429"/>
        <v>8982.0342071191753</v>
      </c>
      <c r="FM28" s="35">
        <f t="shared" si="429"/>
        <v>8983.262260703872</v>
      </c>
      <c r="FN28" s="35">
        <f t="shared" si="429"/>
        <v>8984.3923385271901</v>
      </c>
      <c r="FO28" s="35">
        <f t="shared" si="429"/>
        <v>8985.432237480074</v>
      </c>
      <c r="FP28" s="35">
        <f t="shared" si="429"/>
        <v>8986.3891370093042</v>
      </c>
      <c r="FQ28" s="35">
        <f t="shared" si="429"/>
        <v>8987.2696475477205</v>
      </c>
      <c r="FR28" s="35">
        <f t="shared" si="429"/>
        <v>8988.079855217884</v>
      </c>
      <c r="FS28" s="35">
        <f t="shared" si="429"/>
        <v>8988.8253630840973</v>
      </c>
      <c r="FT28" s="35">
        <f t="shared" si="429"/>
        <v>8989.5113292104543</v>
      </c>
      <c r="FU28" s="35">
        <f t="shared" si="429"/>
        <v>8990.1425017635647</v>
      </c>
      <c r="FV28" s="35">
        <f t="shared" si="429"/>
        <v>8990.7232513835552</v>
      </c>
      <c r="FW28" s="35">
        <f t="shared" si="429"/>
        <v>8991.2576010294906</v>
      </c>
      <c r="FX28" s="35">
        <f t="shared" si="429"/>
        <v>8991.749253491942</v>
      </c>
      <c r="FY28" s="35">
        <f t="shared" ref="FY28:HD28" si="430">EXP(LN(FN11)*$DA$91+$DC$91)</f>
        <v>8992.2016167507682</v>
      </c>
      <c r="FZ28" s="35">
        <f t="shared" si="430"/>
        <v>8992.6178273432815</v>
      </c>
      <c r="GA28" s="35">
        <f t="shared" si="430"/>
        <v>8993.0007718963807</v>
      </c>
      <c r="GB28" s="35">
        <f t="shared" si="430"/>
        <v>8993.353106964063</v>
      </c>
      <c r="GC28" s="35">
        <f t="shared" si="430"/>
        <v>8993.6772773017237</v>
      </c>
      <c r="GD28" s="35">
        <f t="shared" si="430"/>
        <v>8993.9755326987797</v>
      </c>
      <c r="GE28" s="35">
        <f t="shared" si="430"/>
        <v>8994.2499434816054</v>
      </c>
      <c r="GF28" s="35">
        <f t="shared" si="430"/>
        <v>8994.5024147908789</v>
      </c>
      <c r="GG28" s="35">
        <f t="shared" si="430"/>
        <v>8994.7346997287696</v>
      </c>
      <c r="GH28" s="35">
        <f t="shared" si="430"/>
        <v>8994.9484114647948</v>
      </c>
      <c r="GI28" s="35">
        <f t="shared" si="430"/>
        <v>8995.1450343821434</v>
      </c>
      <c r="GJ28" s="35">
        <f t="shared" si="430"/>
        <v>8995.3259343393911</v>
      </c>
      <c r="GK28" s="35">
        <f t="shared" si="430"/>
        <v>8995.4923681179807</v>
      </c>
      <c r="GL28" s="35">
        <f t="shared" si="430"/>
        <v>8995.645492118796</v>
      </c>
      <c r="GM28" s="35">
        <f t="shared" si="430"/>
        <v>8995.7863703678049</v>
      </c>
      <c r="GN28" s="35">
        <f t="shared" si="430"/>
        <v>8995.9159818850658</v>
      </c>
      <c r="GO28" s="35">
        <f t="shared" si="430"/>
        <v>8996.0352274673551</v>
      </c>
      <c r="GP28" s="35">
        <f t="shared" si="430"/>
        <v>8996.1449359307917</v>
      </c>
      <c r="GQ28" s="35">
        <f t="shared" si="430"/>
        <v>8996.2458698567061</v>
      </c>
      <c r="GR28" s="35">
        <f t="shared" si="430"/>
        <v>8996.3387308795391</v>
      </c>
      <c r="GS28" s="35">
        <f t="shared" si="430"/>
        <v>8996.4241645533984</v>
      </c>
      <c r="GT28" s="35">
        <f t="shared" si="430"/>
        <v>8996.5027648307369</v>
      </c>
      <c r="GU28" s="35">
        <f t="shared" si="430"/>
        <v>8996.5750781841161</v>
      </c>
      <c r="GV28" s="35">
        <f t="shared" si="430"/>
        <v>8996.6416073987511</v>
      </c>
      <c r="GW28" s="35">
        <f t="shared" si="430"/>
        <v>8996.7028150629285</v>
      </c>
      <c r="GX28" s="35">
        <f t="shared" si="430"/>
        <v>8996.7591267799307</v>
      </c>
      <c r="GY28" s="35">
        <f t="shared" si="430"/>
        <v>8996.8109341231957</v>
      </c>
      <c r="GZ28" s="35">
        <f t="shared" si="430"/>
        <v>8996.8585973560985</v>
      </c>
      <c r="HA28" s="35">
        <f t="shared" si="430"/>
        <v>8996.9024479341442</v>
      </c>
      <c r="HB28" s="35">
        <f t="shared" si="430"/>
        <v>8996.9427908077578</v>
      </c>
      <c r="HC28" s="35">
        <f t="shared" si="430"/>
        <v>8996.9799065407733</v>
      </c>
      <c r="HD28" s="35">
        <f t="shared" si="430"/>
        <v>8997.0140532599908</v>
      </c>
      <c r="HE28" s="35">
        <f t="shared" ref="HE28:IJ28" si="431">EXP(LN(GT11)*$DA$91+$DC$91)</f>
        <v>8997.0454684489232</v>
      </c>
      <c r="HF28" s="35">
        <f t="shared" si="431"/>
        <v>8997.0743705981931</v>
      </c>
      <c r="HG28" s="35">
        <f t="shared" si="431"/>
        <v>8997.1009607239503</v>
      </c>
      <c r="HH28" s="35">
        <f t="shared" si="431"/>
        <v>8997.1254237653175</v>
      </c>
      <c r="HI28" s="35">
        <f t="shared" si="431"/>
        <v>8997.1479298697504</v>
      </c>
      <c r="HJ28" s="35">
        <f t="shared" si="431"/>
        <v>8997.1686355759011</v>
      </c>
      <c r="HK28" s="35">
        <f t="shared" si="431"/>
        <v>8997.1876849017226</v>
      </c>
      <c r="HL28" s="35">
        <f t="shared" si="431"/>
        <v>8997.2052103459828</v>
      </c>
      <c r="HM28" s="35">
        <f t="shared" si="431"/>
        <v>8997.2213338092824</v>
      </c>
      <c r="HN28" s="35">
        <f t="shared" si="431"/>
        <v>8997.2361674417425</v>
      </c>
      <c r="HO28" s="35">
        <f t="shared" si="431"/>
        <v>8997.2498144227138</v>
      </c>
      <c r="HP28" s="35">
        <f t="shared" si="431"/>
        <v>8997.2623696783048</v>
      </c>
      <c r="HQ28" s="35">
        <f t="shared" si="431"/>
        <v>8997.2739205414546</v>
      </c>
      <c r="HR28" s="35">
        <f t="shared" si="431"/>
        <v>8997.2845473592697</v>
      </c>
      <c r="HS28" s="35">
        <f t="shared" si="431"/>
        <v>8997.294324051767</v>
      </c>
      <c r="HT28" s="35">
        <f t="shared" si="431"/>
        <v>8997.3033186257871</v>
      </c>
      <c r="HU28" s="35">
        <f t="shared" si="431"/>
        <v>8997.3115936483373</v>
      </c>
      <c r="HV28" s="35">
        <f t="shared" si="431"/>
        <v>8997.319206681228</v>
      </c>
      <c r="HW28" s="35">
        <f t="shared" si="431"/>
        <v>8997.3262106817838</v>
      </c>
      <c r="HX28" s="35">
        <f t="shared" si="431"/>
        <v>8997.3326543709954</v>
      </c>
      <c r="HY28" s="35">
        <f t="shared" si="431"/>
        <v>8997.338582572449</v>
      </c>
      <c r="HZ28" s="35">
        <f t="shared" si="431"/>
        <v>8997.3440365240876</v>
      </c>
      <c r="IA28" s="35">
        <f t="shared" si="431"/>
        <v>8997.3490541648189</v>
      </c>
      <c r="IB28" s="35">
        <f t="shared" si="431"/>
        <v>8997.3536703987938</v>
      </c>
      <c r="IC28" s="35">
        <f t="shared" si="431"/>
        <v>8997.3579173378512</v>
      </c>
      <c r="ID28" s="35">
        <f t="shared" si="431"/>
        <v>8997.3618245249763</v>
      </c>
    </row>
    <row r="29" spans="1:238" s="11" customFormat="1" x14ac:dyDescent="0.25">
      <c r="A29" s="11" t="s">
        <v>33</v>
      </c>
      <c r="AW29" s="36"/>
      <c r="AX29" s="36"/>
      <c r="AY29" s="36">
        <f t="shared" ref="AY29" si="432">EXP(LN(AN13)*$DA$90+$DC$90)</f>
        <v>2.4284663537537803</v>
      </c>
      <c r="AZ29" s="36">
        <f t="shared" ref="AZ29:CE29" si="433">EXP(LN(AO13)*$DA$90+$DC$90)</f>
        <v>3.0839491663466099</v>
      </c>
      <c r="BA29" s="36">
        <f t="shared" si="433"/>
        <v>3.915932060060666</v>
      </c>
      <c r="BB29" s="36">
        <f t="shared" si="433"/>
        <v>4.9716729256643593</v>
      </c>
      <c r="BC29" s="36">
        <f t="shared" si="433"/>
        <v>6.3109145425217603</v>
      </c>
      <c r="BD29" s="36">
        <f t="shared" si="433"/>
        <v>8.0090770320777338</v>
      </c>
      <c r="BE29" s="36">
        <f t="shared" si="433"/>
        <v>10.161199844090198</v>
      </c>
      <c r="BF29" s="36">
        <f t="shared" si="433"/>
        <v>12.886766449829194</v>
      </c>
      <c r="BG29" s="36">
        <f t="shared" si="433"/>
        <v>16.335539495071629</v>
      </c>
      <c r="BH29" s="36">
        <f t="shared" si="433"/>
        <v>20.694503703553348</v>
      </c>
      <c r="BI29" s="36">
        <f t="shared" si="433"/>
        <v>26.195939338274954</v>
      </c>
      <c r="BJ29" s="36">
        <f t="shared" si="433"/>
        <v>33.126501386074032</v>
      </c>
      <c r="BK29" s="36">
        <f t="shared" si="433"/>
        <v>41.836916168433454</v>
      </c>
      <c r="BL29" s="36">
        <f t="shared" si="433"/>
        <v>52.751469148773232</v>
      </c>
      <c r="BM29" s="36">
        <f t="shared" si="433"/>
        <v>66.37577204849805</v>
      </c>
      <c r="BN29" s="36">
        <f t="shared" si="433"/>
        <v>83.300287361037206</v>
      </c>
      <c r="BO29" s="36">
        <f t="shared" si="433"/>
        <v>99.874271314335175</v>
      </c>
      <c r="BP29" s="36">
        <f t="shared" si="433"/>
        <v>116.17251861713527</v>
      </c>
      <c r="BQ29" s="36">
        <f t="shared" si="433"/>
        <v>132.2858602746025</v>
      </c>
      <c r="BR29" s="36">
        <f t="shared" si="433"/>
        <v>148.33516678550779</v>
      </c>
      <c r="BS29" s="36">
        <f t="shared" si="433"/>
        <v>164.48722296945132</v>
      </c>
      <c r="BT29" s="36">
        <f t="shared" si="433"/>
        <v>180.97481877986428</v>
      </c>
      <c r="BU29" s="36">
        <f t="shared" si="433"/>
        <v>198.12316566236578</v>
      </c>
      <c r="BV29" s="36">
        <f t="shared" si="433"/>
        <v>216.38480062812391</v>
      </c>
      <c r="BW29" s="36">
        <f t="shared" si="433"/>
        <v>230.21414649181486</v>
      </c>
      <c r="BX29" s="36">
        <f t="shared" si="433"/>
        <v>240.90042892083127</v>
      </c>
      <c r="BY29" s="36">
        <f t="shared" si="433"/>
        <v>250.25475906020699</v>
      </c>
      <c r="BZ29" s="36">
        <f t="shared" si="433"/>
        <v>255.7575868010866</v>
      </c>
      <c r="CA29" s="36">
        <f t="shared" si="433"/>
        <v>257.93730312055885</v>
      </c>
      <c r="CB29" s="36">
        <f t="shared" si="433"/>
        <v>257.49297265235236</v>
      </c>
      <c r="CC29" s="36">
        <f t="shared" si="433"/>
        <v>255.31873116692876</v>
      </c>
      <c r="CD29" s="36">
        <f t="shared" si="433"/>
        <v>252.52458463945177</v>
      </c>
      <c r="CE29" s="36">
        <f t="shared" si="433"/>
        <v>250.45077495793379</v>
      </c>
      <c r="CF29" s="36">
        <f t="shared" ref="CF29:DK29" si="434">EXP(LN(BU13)*$DA$90+$DC$90)</f>
        <v>245.74740282287271</v>
      </c>
      <c r="CG29" s="36">
        <f t="shared" si="434"/>
        <v>241.15705031404869</v>
      </c>
      <c r="CH29" s="36">
        <f t="shared" si="434"/>
        <v>232.2961960171381</v>
      </c>
      <c r="CI29" s="36">
        <f t="shared" si="434"/>
        <v>220.1278443611115</v>
      </c>
      <c r="CJ29" s="36">
        <f t="shared" si="434"/>
        <v>205.6769681238203</v>
      </c>
      <c r="CK29" s="36">
        <f t="shared" si="434"/>
        <v>190.02527869946914</v>
      </c>
      <c r="CL29" s="36">
        <f t="shared" si="434"/>
        <v>174.30419003061201</v>
      </c>
      <c r="CM29" s="36">
        <f t="shared" si="434"/>
        <v>159.68579237231813</v>
      </c>
      <c r="CN29" s="36">
        <f t="shared" si="434"/>
        <v>147.37098023345871</v>
      </c>
      <c r="CO29" s="36">
        <f t="shared" si="434"/>
        <v>138.57301001666517</v>
      </c>
      <c r="CP29" s="36">
        <f t="shared" si="434"/>
        <v>134.49431337529344</v>
      </c>
      <c r="CQ29" s="36">
        <f t="shared" si="434"/>
        <v>130.22025846627713</v>
      </c>
      <c r="CR29" s="36">
        <f t="shared" si="434"/>
        <v>125.78647826932895</v>
      </c>
      <c r="CS29" s="36">
        <f t="shared" si="434"/>
        <v>121.22802494995692</v>
      </c>
      <c r="CT29" s="36">
        <f t="shared" si="434"/>
        <v>116.57887809375197</v>
      </c>
      <c r="CU29" s="36">
        <f t="shared" si="434"/>
        <v>111.87151899915371</v>
      </c>
      <c r="CV29" s="36">
        <f t="shared" si="434"/>
        <v>107.13657606455605</v>
      </c>
      <c r="CW29" s="36">
        <f t="shared" si="434"/>
        <v>102.40254323998187</v>
      </c>
      <c r="CX29" s="36">
        <f t="shared" si="434"/>
        <v>97.695570761255382</v>
      </c>
      <c r="CY29" s="36">
        <f t="shared" si="434"/>
        <v>93.03932504194745</v>
      </c>
      <c r="CZ29" s="36">
        <f t="shared" si="434"/>
        <v>88.454912721712844</v>
      </c>
      <c r="DA29" s="36">
        <f t="shared" si="434"/>
        <v>83.960862478295837</v>
      </c>
      <c r="DB29" s="36">
        <f t="shared" si="434"/>
        <v>79.573157292101882</v>
      </c>
      <c r="DC29" s="36">
        <f t="shared" si="434"/>
        <v>75.305309369550869</v>
      </c>
      <c r="DD29" s="36">
        <f t="shared" si="434"/>
        <v>71.16846982963196</v>
      </c>
      <c r="DE29" s="36">
        <f t="shared" si="434"/>
        <v>67.171565471940895</v>
      </c>
      <c r="DF29" s="36">
        <f t="shared" si="434"/>
        <v>63.3214554046736</v>
      </c>
      <c r="DG29" s="36">
        <f t="shared" si="434"/>
        <v>59.623100949433244</v>
      </c>
      <c r="DH29" s="36">
        <f t="shared" si="434"/>
        <v>56.826340342177282</v>
      </c>
      <c r="DI29" s="36">
        <f t="shared" si="434"/>
        <v>54.73883154794779</v>
      </c>
      <c r="DJ29" s="36">
        <f t="shared" si="434"/>
        <v>53.176442618762231</v>
      </c>
      <c r="DK29" s="36">
        <f t="shared" si="434"/>
        <v>51.96384016446838</v>
      </c>
      <c r="DL29" s="36">
        <f t="shared" ref="DL29:EQ29" si="435">EXP(LN(DA13)*$DA$90+$DC$90)</f>
        <v>50.934856845952574</v>
      </c>
      <c r="DM29" s="36">
        <f t="shared" si="435"/>
        <v>49.932604437346129</v>
      </c>
      <c r="DN29" s="36">
        <f t="shared" si="435"/>
        <v>48.809330705597048</v>
      </c>
      <c r="DO29" s="36">
        <f t="shared" si="435"/>
        <v>47.426036308860006</v>
      </c>
      <c r="DP29" s="36">
        <f t="shared" si="435"/>
        <v>45.651867847017471</v>
      </c>
      <c r="DQ29" s="36">
        <f t="shared" si="435"/>
        <v>43.363283710594274</v>
      </c>
      <c r="DR29" s="36">
        <f t="shared" si="435"/>
        <v>40.442945356711675</v>
      </c>
      <c r="DS29" s="36">
        <f t="shared" si="435"/>
        <v>37.69088708299244</v>
      </c>
      <c r="DT29" s="36">
        <f t="shared" si="435"/>
        <v>35.101497253288741</v>
      </c>
      <c r="DU29" s="36">
        <f t="shared" si="435"/>
        <v>32.668712032241636</v>
      </c>
      <c r="DV29" s="36">
        <f t="shared" si="435"/>
        <v>30.386141860737101</v>
      </c>
      <c r="DW29" s="36">
        <f t="shared" si="435"/>
        <v>28.247181847459757</v>
      </c>
      <c r="DX29" s="36">
        <f t="shared" si="435"/>
        <v>26.245107026669018</v>
      </c>
      <c r="DY29" s="36">
        <f t="shared" si="435"/>
        <v>24.373153583606666</v>
      </c>
      <c r="DZ29" s="36">
        <f t="shared" si="435"/>
        <v>22.624587235713676</v>
      </c>
      <c r="EA29" s="36">
        <f t="shared" si="435"/>
        <v>20.992759992866908</v>
      </c>
      <c r="EB29" s="36">
        <f t="shared" si="435"/>
        <v>19.471156514613433</v>
      </c>
      <c r="EC29" s="36">
        <f t="shared" si="435"/>
        <v>18.053431246852401</v>
      </c>
      <c r="ED29" s="36">
        <f t="shared" si="435"/>
        <v>16.733437463108448</v>
      </c>
      <c r="EE29" s="36">
        <f t="shared" si="435"/>
        <v>15.505249263475182</v>
      </c>
      <c r="EF29" s="36">
        <f t="shared" si="435"/>
        <v>14.363177503226934</v>
      </c>
      <c r="EG29" s="36">
        <f t="shared" si="435"/>
        <v>13.301780537505305</v>
      </c>
      <c r="EH29" s="36">
        <f t="shared" si="435"/>
        <v>12.315870581886255</v>
      </c>
      <c r="EI29" s="36">
        <f t="shared" si="435"/>
        <v>11.400516403619648</v>
      </c>
      <c r="EJ29" s="36">
        <f t="shared" si="435"/>
        <v>10.551042976790498</v>
      </c>
      <c r="EK29" s="36">
        <f t="shared" si="435"/>
        <v>9.7630286578461334</v>
      </c>
      <c r="EL29" s="36">
        <f t="shared" si="435"/>
        <v>9.0323003666661723</v>
      </c>
      <c r="EM29" s="36">
        <f t="shared" si="435"/>
        <v>8.3549271930584101</v>
      </c>
      <c r="EN29" s="36">
        <f t="shared" si="435"/>
        <v>7.7272127893743665</v>
      </c>
      <c r="EO29" s="36">
        <f t="shared" si="435"/>
        <v>7.1456868567941703</v>
      </c>
      <c r="EP29" s="36">
        <f t="shared" si="435"/>
        <v>6.6070959855130198</v>
      </c>
      <c r="EQ29" s="36">
        <f t="shared" si="435"/>
        <v>6.1083940672525072</v>
      </c>
      <c r="ER29" s="36">
        <f t="shared" ref="ER29:FW29" si="436">EXP(LN(EG13)*$DA$90+$DC$90)</f>
        <v>5.6467324618370975</v>
      </c>
      <c r="ES29" s="36">
        <f t="shared" si="436"/>
        <v>5.2194500676021995</v>
      </c>
      <c r="ET29" s="36">
        <f t="shared" si="436"/>
        <v>4.8240634177000441</v>
      </c>
      <c r="EU29" s="36">
        <f t="shared" si="436"/>
        <v>4.4582569005288031</v>
      </c>
      <c r="EV29" s="36">
        <f t="shared" si="436"/>
        <v>4.1198731821002808</v>
      </c>
      <c r="EW29" s="36">
        <f t="shared" si="436"/>
        <v>3.8069038907977761</v>
      </c>
      <c r="EX29" s="36">
        <f t="shared" si="436"/>
        <v>3.5174806103016061</v>
      </c>
      <c r="EY29" s="36">
        <f t="shared" si="436"/>
        <v>3.2498662141250554</v>
      </c>
      <c r="EZ29" s="36">
        <f t="shared" si="436"/>
        <v>3.0024465649163021</v>
      </c>
      <c r="FA29" s="36">
        <f t="shared" si="436"/>
        <v>2.7737225931638489</v>
      </c>
      <c r="FB29" s="36">
        <f t="shared" si="436"/>
        <v>2.5623027629458566</v>
      </c>
      <c r="FC29" s="36">
        <f t="shared" si="436"/>
        <v>2.3668959266734615</v>
      </c>
      <c r="FD29" s="36">
        <f t="shared" si="436"/>
        <v>2.1863045662057443</v>
      </c>
      <c r="FE29" s="36">
        <f t="shared" si="436"/>
        <v>2.0194184140773581</v>
      </c>
      <c r="FF29" s="36">
        <f t="shared" si="436"/>
        <v>1.8652084457559541</v>
      </c>
      <c r="FG29" s="36">
        <f t="shared" si="436"/>
        <v>1.7227212316795324</v>
      </c>
      <c r="FH29" s="36">
        <f t="shared" si="436"/>
        <v>1.5910736362268978</v>
      </c>
      <c r="FI29" s="36">
        <f t="shared" si="436"/>
        <v>1.4694478496411569</v>
      </c>
      <c r="FJ29" s="36">
        <f t="shared" si="436"/>
        <v>1.3570867381738319</v>
      </c>
      <c r="FK29" s="36">
        <f t="shared" si="436"/>
        <v>1.2532894972835873</v>
      </c>
      <c r="FL29" s="36">
        <f t="shared" si="436"/>
        <v>1.1574075925446232</v>
      </c>
      <c r="FM29" s="36">
        <f t="shared" si="436"/>
        <v>1.0688409729448451</v>
      </c>
      <c r="FN29" s="36">
        <f t="shared" si="436"/>
        <v>0.98703454144055647</v>
      </c>
      <c r="FO29" s="36">
        <f t="shared" si="436"/>
        <v>0.91147486795694077</v>
      </c>
      <c r="FP29" s="36">
        <f t="shared" si="436"/>
        <v>0.84168713042884358</v>
      </c>
      <c r="FQ29" s="36">
        <f t="shared" si="436"/>
        <v>0.77723226997318429</v>
      </c>
      <c r="FR29" s="36">
        <f t="shared" si="436"/>
        <v>0.71770434681499862</v>
      </c>
      <c r="FS29" s="36">
        <f t="shared" si="436"/>
        <v>0.66272808417029061</v>
      </c>
      <c r="FT29" s="36">
        <f t="shared" si="436"/>
        <v>0.61195658788347318</v>
      </c>
      <c r="FU29" s="36">
        <f t="shared" si="436"/>
        <v>0.56506923022515687</v>
      </c>
      <c r="FV29" s="36">
        <f t="shared" si="436"/>
        <v>0.52176968686457836</v>
      </c>
      <c r="FW29" s="36">
        <f t="shared" si="436"/>
        <v>0.4817841166366843</v>
      </c>
      <c r="FX29" s="36">
        <f t="shared" ref="FX29:HC29" si="437">EXP(LN(FM13)*$DA$90+$DC$90)</f>
        <v>0.44485947431396999</v>
      </c>
      <c r="FY29" s="36">
        <f t="shared" si="437"/>
        <v>0.41076194717337861</v>
      </c>
      <c r="FZ29" s="36">
        <f t="shared" si="437"/>
        <v>0.37927550670480098</v>
      </c>
      <c r="GA29" s="36">
        <f t="shared" si="437"/>
        <v>0.35020056734666749</v>
      </c>
      <c r="GB29" s="36">
        <f t="shared" si="437"/>
        <v>0.32335274465071145</v>
      </c>
      <c r="GC29" s="36">
        <f t="shared" si="437"/>
        <v>0.2985617057658187</v>
      </c>
      <c r="GD29" s="36">
        <f t="shared" si="437"/>
        <v>0.27567010560269328</v>
      </c>
      <c r="GE29" s="36">
        <f t="shared" si="437"/>
        <v>0.25453260248151949</v>
      </c>
      <c r="GF29" s="36">
        <f t="shared" si="437"/>
        <v>0.23501494748609822</v>
      </c>
      <c r="GG29" s="36">
        <f t="shared" si="437"/>
        <v>0.2169931421396748</v>
      </c>
      <c r="GH29" s="36">
        <f t="shared" si="437"/>
        <v>0.20035265939418512</v>
      </c>
      <c r="GI29" s="36">
        <f t="shared" si="437"/>
        <v>0.18498772327172058</v>
      </c>
      <c r="GJ29" s="36">
        <f t="shared" si="437"/>
        <v>0.17080064282587021</v>
      </c>
      <c r="GK29" s="36">
        <f t="shared" si="437"/>
        <v>0.15770119639632357</v>
      </c>
      <c r="GL29" s="36">
        <f t="shared" si="437"/>
        <v>0.14560606242142213</v>
      </c>
      <c r="GM29" s="36">
        <f t="shared" si="437"/>
        <v>0.13443829333786964</v>
      </c>
      <c r="GN29" s="36">
        <f t="shared" si="437"/>
        <v>0.1241268293489951</v>
      </c>
      <c r="GO29" s="36">
        <f t="shared" si="437"/>
        <v>0.11460604907885985</v>
      </c>
      <c r="GP29" s="36">
        <f t="shared" si="437"/>
        <v>0.10581535434261022</v>
      </c>
      <c r="GQ29" s="36">
        <f t="shared" si="437"/>
        <v>9.7698786472452975E-2</v>
      </c>
      <c r="GR29" s="36">
        <f t="shared" si="437"/>
        <v>9.0204671820943882E-2</v>
      </c>
      <c r="GS29" s="36">
        <f t="shared" si="437"/>
        <v>8.3285294243207991E-2</v>
      </c>
      <c r="GT29" s="36">
        <f t="shared" si="437"/>
        <v>7.6896592521616278E-2</v>
      </c>
      <c r="GU29" s="36">
        <f t="shared" si="437"/>
        <v>7.0997880846028899E-2</v>
      </c>
      <c r="GV29" s="36">
        <f t="shared" si="437"/>
        <v>6.5551590604530155E-2</v>
      </c>
      <c r="GW29" s="36">
        <f t="shared" si="437"/>
        <v>6.0523031871934307E-2</v>
      </c>
      <c r="GX29" s="36">
        <f t="shared" si="437"/>
        <v>5.5880173098644001E-2</v>
      </c>
      <c r="GY29" s="36">
        <f t="shared" si="437"/>
        <v>5.1593437620555987E-2</v>
      </c>
      <c r="GZ29" s="36">
        <f t="shared" si="437"/>
        <v>4.7635515712058193E-2</v>
      </c>
      <c r="HA29" s="36">
        <f t="shared" si="437"/>
        <v>4.3981190997359428E-2</v>
      </c>
      <c r="HB29" s="36">
        <f t="shared" si="437"/>
        <v>4.0607180130661599E-2</v>
      </c>
      <c r="HC29" s="36">
        <f t="shared" si="437"/>
        <v>3.7491984733554161E-2</v>
      </c>
      <c r="HD29" s="36">
        <f t="shared" ref="HD29:II29" si="438">EXP(LN(GS13)*$DA$90+$DC$90)</f>
        <v>3.4615754654399915E-2</v>
      </c>
      <c r="HE29" s="36">
        <f t="shared" si="438"/>
        <v>3.1960161689507764E-2</v>
      </c>
      <c r="HF29" s="36">
        <f t="shared" si="438"/>
        <v>2.9508282964255558E-2</v>
      </c>
      <c r="HG29" s="36">
        <f t="shared" si="438"/>
        <v>2.7244493240615075E-2</v>
      </c>
      <c r="HH29" s="36">
        <f t="shared" si="438"/>
        <v>2.515436546819589E-2</v>
      </c>
      <c r="HI29" s="36">
        <f t="shared" si="438"/>
        <v>2.3224578947233669E-2</v>
      </c>
      <c r="HJ29" s="36">
        <f t="shared" si="438"/>
        <v>2.1442834525751561E-2</v>
      </c>
      <c r="HK29" s="36">
        <f t="shared" si="438"/>
        <v>1.97977762905359E-2</v>
      </c>
      <c r="HL29" s="36">
        <f t="shared" si="438"/>
        <v>1.8278919256021466E-2</v>
      </c>
      <c r="HM29" s="36">
        <f t="shared" si="438"/>
        <v>1.6876582592378179E-2</v>
      </c>
      <c r="HN29" s="36">
        <f t="shared" si="438"/>
        <v>1.5581827970520424E-2</v>
      </c>
      <c r="HO29" s="36">
        <f t="shared" si="438"/>
        <v>1.438640262962953E-2</v>
      </c>
      <c r="HP29" s="36">
        <f t="shared" si="438"/>
        <v>1.3282686809524288E-2</v>
      </c>
      <c r="HQ29" s="36">
        <f t="shared" si="438"/>
        <v>1.2263645209255148E-2</v>
      </c>
      <c r="HR29" s="36">
        <f t="shared" si="438"/>
        <v>1.1322782168432133E-2</v>
      </c>
      <c r="HS29" s="36">
        <f t="shared" si="438"/>
        <v>1.0454100282789596E-2</v>
      </c>
      <c r="HT29" s="36">
        <f t="shared" si="438"/>
        <v>9.6520621920279728E-3</v>
      </c>
      <c r="HU29" s="36">
        <f t="shared" si="438"/>
        <v>8.9115552979004732E-3</v>
      </c>
      <c r="HV29" s="36">
        <f t="shared" si="438"/>
        <v>8.2278591861897274E-3</v>
      </c>
      <c r="HW29" s="36">
        <f t="shared" si="438"/>
        <v>7.5966155478167088E-3</v>
      </c>
      <c r="HX29" s="36">
        <f t="shared" si="438"/>
        <v>7.0138004046443343E-3</v>
      </c>
      <c r="HY29" s="36">
        <f t="shared" si="438"/>
        <v>6.4756984662454001E-3</v>
      </c>
      <c r="HZ29" s="36">
        <f t="shared" si="438"/>
        <v>5.9788794528791347E-3</v>
      </c>
      <c r="IA29" s="36">
        <f t="shared" si="438"/>
        <v>5.5201762330546128E-3</v>
      </c>
      <c r="IB29" s="36">
        <f t="shared" si="438"/>
        <v>5.0966646394639747E-3</v>
      </c>
      <c r="IC29" s="36">
        <f t="shared" si="438"/>
        <v>4.7056448312445759E-3</v>
      </c>
      <c r="ID29" s="36">
        <f t="shared" si="438"/>
        <v>4.3446240865085807E-3</v>
      </c>
    </row>
    <row r="30" spans="1:238" s="34" customFormat="1" x14ac:dyDescent="0.25">
      <c r="A30" s="34" t="s">
        <v>34</v>
      </c>
      <c r="AY30" s="34">
        <f t="shared" ref="AY30" si="439">LN(AY29)</f>
        <v>0.88725992796351338</v>
      </c>
      <c r="AZ30" s="34">
        <f t="shared" ref="AZ30:BB30" si="440">LN(AZ29)</f>
        <v>1.1262109725388454</v>
      </c>
      <c r="BA30" s="34">
        <f t="shared" si="440"/>
        <v>1.3650533751971974</v>
      </c>
      <c r="BB30" s="34">
        <f t="shared" si="440"/>
        <v>1.6037563882313046</v>
      </c>
      <c r="BC30" s="34">
        <f>LN(BC29)</f>
        <v>1.8422806014744149</v>
      </c>
      <c r="BD30" s="34">
        <f t="shared" ref="BD30:DO30" si="441">LN(BD29)</f>
        <v>2.0805755274845446</v>
      </c>
      <c r="BE30" s="34">
        <f t="shared" si="441"/>
        <v>2.3185765300684507</v>
      </c>
      <c r="BF30" s="34">
        <f t="shared" si="441"/>
        <v>2.5562009282142126</v>
      </c>
      <c r="BG30" s="34">
        <f t="shared" si="441"/>
        <v>2.793343071448068</v>
      </c>
      <c r="BH30" s="34">
        <f t="shared" si="441"/>
        <v>3.0298681434467598</v>
      </c>
      <c r="BI30" s="34">
        <f t="shared" si="441"/>
        <v>3.265604411666569</v>
      </c>
      <c r="BJ30" s="34">
        <f t="shared" si="441"/>
        <v>3.5003336081418581</v>
      </c>
      <c r="BK30" s="34">
        <f t="shared" si="441"/>
        <v>3.7337791116969266</v>
      </c>
      <c r="BL30" s="34">
        <f t="shared" si="441"/>
        <v>3.9655916231299173</v>
      </c>
      <c r="BM30" s="34">
        <f t="shared" si="441"/>
        <v>4.195332111110246</v>
      </c>
      <c r="BN30" s="34">
        <f t="shared" si="441"/>
        <v>4.4224519988791782</v>
      </c>
      <c r="BO30" s="34">
        <f t="shared" si="441"/>
        <v>4.6039121080832039</v>
      </c>
      <c r="BP30" s="34">
        <f t="shared" si="441"/>
        <v>4.7550763157339855</v>
      </c>
      <c r="BQ30" s="34">
        <f t="shared" si="441"/>
        <v>4.8849651891779651</v>
      </c>
      <c r="BR30" s="34">
        <f t="shared" si="441"/>
        <v>4.99947435377348</v>
      </c>
      <c r="BS30" s="34">
        <f t="shared" si="441"/>
        <v>5.1028328952705779</v>
      </c>
      <c r="BT30" s="34">
        <f t="shared" si="441"/>
        <v>5.1983578988241756</v>
      </c>
      <c r="BU30" s="34">
        <f t="shared" si="441"/>
        <v>5.2888888861022032</v>
      </c>
      <c r="BV30" s="34">
        <f t="shared" si="441"/>
        <v>5.3770583071124225</v>
      </c>
      <c r="BW30" s="34">
        <f t="shared" si="441"/>
        <v>5.4390099474483389</v>
      </c>
      <c r="BX30" s="34">
        <f t="shared" si="441"/>
        <v>5.4843836901125211</v>
      </c>
      <c r="BY30" s="34">
        <f t="shared" si="441"/>
        <v>5.5224794352381092</v>
      </c>
      <c r="BZ30" s="34">
        <f t="shared" si="441"/>
        <v>5.5442300693031257</v>
      </c>
      <c r="CA30" s="34">
        <f t="shared" si="441"/>
        <v>5.5527165442289963</v>
      </c>
      <c r="CB30" s="34">
        <f t="shared" si="441"/>
        <v>5.5509924290609174</v>
      </c>
      <c r="CC30" s="34">
        <f t="shared" si="441"/>
        <v>5.5425126907958777</v>
      </c>
      <c r="CD30" s="34">
        <f t="shared" si="441"/>
        <v>5.5315086088844794</v>
      </c>
      <c r="CE30" s="34">
        <f t="shared" si="441"/>
        <v>5.523262394060902</v>
      </c>
      <c r="CF30" s="34">
        <f t="shared" si="441"/>
        <v>5.5043041906006174</v>
      </c>
      <c r="CG30" s="34">
        <f t="shared" si="441"/>
        <v>5.4854483823059343</v>
      </c>
      <c r="CH30" s="34">
        <f t="shared" si="441"/>
        <v>5.4480132643393944</v>
      </c>
      <c r="CI30" s="34">
        <f t="shared" si="441"/>
        <v>5.3942084883052281</v>
      </c>
      <c r="CJ30" s="34">
        <f t="shared" si="441"/>
        <v>5.326306822105213</v>
      </c>
      <c r="CK30" s="34">
        <f t="shared" si="441"/>
        <v>5.2471571090973601</v>
      </c>
      <c r="CL30" s="34">
        <f t="shared" si="441"/>
        <v>5.1608019914258625</v>
      </c>
      <c r="CM30" s="34">
        <f t="shared" si="441"/>
        <v>5.0732080867819782</v>
      </c>
      <c r="CN30" s="34">
        <f t="shared" si="441"/>
        <v>4.9929530827159683</v>
      </c>
      <c r="CO30" s="34">
        <f t="shared" si="441"/>
        <v>4.9313973348683913</v>
      </c>
      <c r="CP30" s="34">
        <f t="shared" si="441"/>
        <v>4.9015219184104852</v>
      </c>
      <c r="CQ30" s="34">
        <f t="shared" si="441"/>
        <v>4.8692273126499126</v>
      </c>
      <c r="CR30" s="34">
        <f t="shared" si="441"/>
        <v>4.8345858525539311</v>
      </c>
      <c r="CS30" s="34">
        <f t="shared" si="441"/>
        <v>4.797673275865959</v>
      </c>
      <c r="CT30" s="34">
        <f t="shared" si="441"/>
        <v>4.7585681090829519</v>
      </c>
      <c r="CU30" s="34">
        <f t="shared" si="441"/>
        <v>4.7173510610195715</v>
      </c>
      <c r="CV30" s="34">
        <f t="shared" si="441"/>
        <v>4.6741044323591474</v>
      </c>
      <c r="CW30" s="34">
        <f t="shared" si="441"/>
        <v>4.6289115486249388</v>
      </c>
      <c r="CX30" s="34">
        <f t="shared" si="441"/>
        <v>4.5818562229264481</v>
      </c>
      <c r="CY30" s="34">
        <f t="shared" si="441"/>
        <v>4.5330222536908389</v>
      </c>
      <c r="CZ30" s="34">
        <f t="shared" si="441"/>
        <v>4.4824929614230449</v>
      </c>
      <c r="DA30" s="34">
        <f t="shared" ref="DA30:DB30" si="442">LN(DA29)</f>
        <v>4.4303507673900926</v>
      </c>
      <c r="DB30" s="34">
        <f t="shared" si="442"/>
        <v>4.3766768160304359</v>
      </c>
      <c r="DC30" s="34">
        <f t="shared" ref="DC30:DD30" si="443">LN(DC29)</f>
        <v>4.3215506418759544</v>
      </c>
      <c r="DD30" s="34">
        <f t="shared" si="443"/>
        <v>4.2650498808641126</v>
      </c>
      <c r="DE30" s="34">
        <f t="shared" ref="DE30:DF30" si="444">LN(DE29)</f>
        <v>4.2072500251251128</v>
      </c>
      <c r="DF30" s="34">
        <f t="shared" si="444"/>
        <v>4.148224219661385</v>
      </c>
      <c r="DG30" s="34">
        <f t="shared" ref="DG30:DH30" si="445">LN(DG29)</f>
        <v>4.0880430987966028</v>
      </c>
      <c r="DH30" s="34">
        <f t="shared" si="445"/>
        <v>4.0399999566522906</v>
      </c>
      <c r="DI30" s="34">
        <f t="shared" si="441"/>
        <v>4.0025733578960008</v>
      </c>
      <c r="DJ30" s="34">
        <f t="shared" ref="DJ30:DK30" si="446">LN(DJ29)</f>
        <v>3.973615490361218</v>
      </c>
      <c r="DK30" s="34">
        <f t="shared" si="446"/>
        <v>3.9505480952390704</v>
      </c>
      <c r="DL30" s="34">
        <f t="shared" ref="DL30" si="447">LN(DL29)</f>
        <v>3.9305474995139331</v>
      </c>
      <c r="DM30" s="34">
        <f t="shared" si="441"/>
        <v>3.9106741849255453</v>
      </c>
      <c r="DN30" s="34">
        <f t="shared" ref="DN30" si="448">LN(DN29)</f>
        <v>3.8879214975656868</v>
      </c>
      <c r="DO30" s="34">
        <f t="shared" si="441"/>
        <v>3.8591713671133858</v>
      </c>
      <c r="DP30" s="34">
        <f t="shared" ref="DP30:EG30" si="449">LN(DP29)</f>
        <v>3.8210445228965186</v>
      </c>
      <c r="DQ30" s="34">
        <f t="shared" si="449"/>
        <v>3.769613085596812</v>
      </c>
      <c r="DR30" s="34">
        <f t="shared" si="449"/>
        <v>3.699892224257554</v>
      </c>
      <c r="DS30" s="34">
        <f t="shared" si="449"/>
        <v>3.629418343297969</v>
      </c>
      <c r="DT30" s="34">
        <f t="shared" si="449"/>
        <v>3.5582437863508982</v>
      </c>
      <c r="DU30" s="34">
        <f t="shared" si="449"/>
        <v>3.4864178012742224</v>
      </c>
      <c r="DV30" s="34">
        <f t="shared" si="449"/>
        <v>3.413986644632315</v>
      </c>
      <c r="DW30" s="34">
        <f t="shared" si="449"/>
        <v>3.3409936950042844</v>
      </c>
      <c r="DX30" s="34">
        <f t="shared" si="449"/>
        <v>3.2674795726791457</v>
      </c>
      <c r="DY30" s="34">
        <f t="shared" si="449"/>
        <v>3.1934822635985665</v>
      </c>
      <c r="DZ30" s="34">
        <f t="shared" si="449"/>
        <v>3.1190372456942086</v>
      </c>
      <c r="EA30" s="34">
        <f t="shared" si="449"/>
        <v>3.0441776160348244</v>
      </c>
      <c r="EB30" s="34">
        <f t="shared" si="449"/>
        <v>2.9689342174460709</v>
      </c>
      <c r="EC30" s="34">
        <f t="shared" si="449"/>
        <v>2.8933357634913133</v>
      </c>
      <c r="ED30" s="34">
        <f t="shared" si="449"/>
        <v>2.8174089609051389</v>
      </c>
      <c r="EE30" s="34">
        <f t="shared" si="449"/>
        <v>2.741178628751805</v>
      </c>
      <c r="EF30" s="34">
        <f t="shared" si="449"/>
        <v>2.6646678137404409</v>
      </c>
      <c r="EG30" s="34">
        <f t="shared" si="449"/>
        <v>2.5878979012676488</v>
      </c>
      <c r="EH30" s="34">
        <f t="shared" ref="EH30:FD30" si="450">LN(EH29)</f>
        <v>2.5108887218782883</v>
      </c>
      <c r="EI30" s="34">
        <f t="shared" si="450"/>
        <v>2.4336586529376278</v>
      </c>
      <c r="EJ30" s="34">
        <f t="shared" si="450"/>
        <v>2.3562247153950011</v>
      </c>
      <c r="EK30" s="34">
        <f t="shared" si="450"/>
        <v>2.2786026655916931</v>
      </c>
      <c r="EL30" s="34">
        <f t="shared" si="450"/>
        <v>2.2008070821254622</v>
      </c>
      <c r="EM30" s="34">
        <f t="shared" si="450"/>
        <v>2.1228514478332556</v>
      </c>
      <c r="EN30" s="34">
        <f t="shared" si="450"/>
        <v>2.0447482269926631</v>
      </c>
      <c r="EO30" s="34">
        <f t="shared" si="450"/>
        <v>1.9665089378733818</v>
      </c>
      <c r="EP30" s="34">
        <f t="shared" si="450"/>
        <v>1.8881442207934418</v>
      </c>
      <c r="EQ30" s="34">
        <f t="shared" si="450"/>
        <v>1.8096639018523124</v>
      </c>
      <c r="ER30" s="34">
        <f t="shared" si="450"/>
        <v>1.7310770525251806</v>
      </c>
      <c r="ES30" s="34">
        <f t="shared" si="450"/>
        <v>1.652392045310676</v>
      </c>
      <c r="ET30" s="34">
        <f t="shared" si="450"/>
        <v>1.5736166056278682</v>
      </c>
      <c r="EU30" s="34">
        <f t="shared" si="450"/>
        <v>1.4947578601603801</v>
      </c>
      <c r="EV30" s="34">
        <f t="shared" si="450"/>
        <v>1.4158223818440678</v>
      </c>
      <c r="EW30" s="34">
        <f t="shared" si="450"/>
        <v>1.336816231691035</v>
      </c>
      <c r="EX30" s="34">
        <f t="shared" si="450"/>
        <v>1.2577449976391475</v>
      </c>
      <c r="EY30" s="34">
        <f t="shared" si="450"/>
        <v>1.1786138306097507</v>
      </c>
      <c r="EZ30" s="34">
        <f t="shared" si="450"/>
        <v>1.0994274779497895</v>
      </c>
      <c r="FA30" s="34">
        <f t="shared" si="450"/>
        <v>1.020190314427694</v>
      </c>
      <c r="FB30" s="34">
        <f t="shared" si="450"/>
        <v>0.94090637094442664</v>
      </c>
      <c r="FC30" s="34">
        <f t="shared" si="450"/>
        <v>0.86157936111292965</v>
      </c>
      <c r="FD30" s="34">
        <f t="shared" si="450"/>
        <v>0.78221270585258529</v>
      </c>
      <c r="FE30" s="34">
        <f t="shared" ref="FE30:GV30" si="451">LN(FE29)</f>
        <v>0.70280955613488139</v>
      </c>
      <c r="FF30" s="34">
        <f t="shared" si="451"/>
        <v>0.62337281401166456</v>
      </c>
      <c r="FG30" s="34">
        <f t="shared" si="451"/>
        <v>0.54390515204712786</v>
      </c>
      <c r="FH30" s="34">
        <f t="shared" si="451"/>
        <v>0.46440903126821942</v>
      </c>
      <c r="FI30" s="34">
        <f t="shared" si="451"/>
        <v>0.38488671774159572</v>
      </c>
      <c r="FJ30" s="34">
        <f t="shared" si="451"/>
        <v>0.30534029787693134</v>
      </c>
      <c r="FK30" s="34">
        <f t="shared" si="451"/>
        <v>0.225771692550428</v>
      </c>
      <c r="FL30" s="34">
        <f t="shared" si="451"/>
        <v>0.14618267013662309</v>
      </c>
      <c r="FM30" s="34">
        <f t="shared" si="451"/>
        <v>6.6574858530321676E-2</v>
      </c>
      <c r="FN30" s="34">
        <f t="shared" si="451"/>
        <v>-1.3050243767340734E-2</v>
      </c>
      <c r="FO30" s="34">
        <f t="shared" si="451"/>
        <v>-9.2691257424624168E-2</v>
      </c>
      <c r="FP30" s="34">
        <f t="shared" si="451"/>
        <v>-0.17234691285554773</v>
      </c>
      <c r="FQ30" s="34">
        <f t="shared" si="451"/>
        <v>-0.25201604153126439</v>
      </c>
      <c r="FR30" s="34">
        <f t="shared" si="451"/>
        <v>-0.33169756797395644</v>
      </c>
      <c r="FS30" s="34">
        <f t="shared" si="451"/>
        <v>-0.41139050237893787</v>
      </c>
      <c r="FT30" s="34">
        <f t="shared" si="451"/>
        <v>-0.49109393381673122</v>
      </c>
      <c r="FU30" s="34">
        <f t="shared" si="451"/>
        <v>-0.57080702397009242</v>
      </c>
      <c r="FV30" s="34">
        <f t="shared" si="451"/>
        <v>-0.6505290013656575</v>
      </c>
      <c r="FW30" s="34">
        <f t="shared" si="451"/>
        <v>-0.73025915605983971</v>
      </c>
      <c r="FX30" s="34">
        <f t="shared" si="451"/>
        <v>-0.80999683474593964</v>
      </c>
      <c r="FY30" s="34">
        <f t="shared" si="451"/>
        <v>-0.88974143624702906</v>
      </c>
      <c r="FZ30" s="34">
        <f t="shared" si="451"/>
        <v>-0.96949240736627207</v>
      </c>
      <c r="GA30" s="34">
        <f t="shared" si="451"/>
        <v>-1.0492492390669705</v>
      </c>
      <c r="GB30" s="34">
        <f t="shared" si="451"/>
        <v>-1.1290114629526464</v>
      </c>
      <c r="GC30" s="34">
        <f t="shared" si="451"/>
        <v>-1.2087786480295288</v>
      </c>
      <c r="GD30" s="34">
        <f t="shared" si="451"/>
        <v>-1.2885503977248269</v>
      </c>
      <c r="GE30" s="34">
        <f t="shared" si="451"/>
        <v>-1.3683263471430613</v>
      </c>
      <c r="GF30" s="34">
        <f t="shared" si="451"/>
        <v>-1.4481061605369523</v>
      </c>
      <c r="GG30" s="34">
        <f t="shared" si="451"/>
        <v>-1.5278895289840375</v>
      </c>
      <c r="GH30" s="34">
        <f t="shared" si="451"/>
        <v>-1.6076761682462015</v>
      </c>
      <c r="GI30" s="34">
        <f t="shared" si="451"/>
        <v>-1.6874658167991827</v>
      </c>
      <c r="GJ30" s="34">
        <f t="shared" si="451"/>
        <v>-1.7672582340172429</v>
      </c>
      <c r="GK30" s="34">
        <f t="shared" si="451"/>
        <v>-1.8470531985084815</v>
      </c>
      <c r="GL30" s="34">
        <f t="shared" si="451"/>
        <v>-1.9268505065766011</v>
      </c>
      <c r="GM30" s="34">
        <f t="shared" si="451"/>
        <v>-2.0066499708066003</v>
      </c>
      <c r="GN30" s="34">
        <f t="shared" si="451"/>
        <v>-2.0864514187677385</v>
      </c>
      <c r="GO30" s="34">
        <f t="shared" si="451"/>
        <v>-2.1662546918112944</v>
      </c>
      <c r="GP30" s="34">
        <f t="shared" si="451"/>
        <v>-2.2460596439760856</v>
      </c>
      <c r="GQ30" s="34">
        <f t="shared" si="451"/>
        <v>-2.3258661409680332</v>
      </c>
      <c r="GR30" s="34">
        <f t="shared" si="451"/>
        <v>-2.405674059231055</v>
      </c>
      <c r="GS30" s="34">
        <f t="shared" si="451"/>
        <v>-2.4854832850916897</v>
      </c>
      <c r="GT30" s="34">
        <f t="shared" si="451"/>
        <v>-2.5652937139644205</v>
      </c>
      <c r="GU30" s="34">
        <f t="shared" si="451"/>
        <v>-2.6451052496252889</v>
      </c>
      <c r="GV30" s="34">
        <f t="shared" si="451"/>
        <v>-2.7249178035514969</v>
      </c>
      <c r="GW30" s="34">
        <f t="shared" ref="GW30:ID30" si="452">LN(GW29)</f>
        <v>-2.8047312942921048</v>
      </c>
      <c r="GX30" s="34">
        <f t="shared" si="452"/>
        <v>-2.8845456469130628</v>
      </c>
      <c r="GY30" s="34">
        <f t="shared" si="452"/>
        <v>-2.9643607924786162</v>
      </c>
      <c r="GZ30" s="34">
        <f t="shared" si="452"/>
        <v>-3.0441766675555959</v>
      </c>
      <c r="HA30" s="34">
        <f t="shared" si="452"/>
        <v>-3.1239932137910982</v>
      </c>
      <c r="HB30" s="34">
        <f t="shared" si="452"/>
        <v>-3.2038103775017515</v>
      </c>
      <c r="HC30" s="34">
        <f t="shared" si="452"/>
        <v>-3.2836281092900705</v>
      </c>
      <c r="HD30" s="34">
        <f t="shared" si="452"/>
        <v>-3.3634463637204486</v>
      </c>
      <c r="HE30" s="34">
        <f t="shared" si="452"/>
        <v>-3.4432650989758415</v>
      </c>
      <c r="HF30" s="34">
        <f t="shared" si="452"/>
        <v>-3.5230842765979138</v>
      </c>
      <c r="HG30" s="34">
        <f t="shared" si="452"/>
        <v>-3.6029038612075954</v>
      </c>
      <c r="HH30" s="34">
        <f t="shared" si="452"/>
        <v>-3.6827238202349291</v>
      </c>
      <c r="HI30" s="34">
        <f t="shared" si="452"/>
        <v>-3.7625441237368342</v>
      </c>
      <c r="HJ30" s="34">
        <f t="shared" si="452"/>
        <v>-3.842364744160343</v>
      </c>
      <c r="HK30" s="34">
        <f t="shared" si="452"/>
        <v>-3.9221856561475188</v>
      </c>
      <c r="HL30" s="34">
        <f t="shared" si="452"/>
        <v>-4.0020068363657328</v>
      </c>
      <c r="HM30" s="34">
        <f t="shared" si="452"/>
        <v>-4.0818282633688776</v>
      </c>
      <c r="HN30" s="34">
        <f t="shared" si="452"/>
        <v>-4.1616499174039294</v>
      </c>
      <c r="HO30" s="34">
        <f t="shared" si="452"/>
        <v>-4.2414717803275108</v>
      </c>
      <c r="HP30" s="34">
        <f t="shared" si="452"/>
        <v>-4.3212938354034804</v>
      </c>
      <c r="HQ30" s="34">
        <f t="shared" si="452"/>
        <v>-4.4011160672786467</v>
      </c>
      <c r="HR30" s="34">
        <f t="shared" si="452"/>
        <v>-4.4809384618082504</v>
      </c>
      <c r="HS30" s="34">
        <f t="shared" si="452"/>
        <v>-4.560761005970094</v>
      </c>
      <c r="HT30" s="34">
        <f t="shared" si="452"/>
        <v>-4.6405836878057993</v>
      </c>
      <c r="HU30" s="34">
        <f t="shared" si="452"/>
        <v>-4.7204064962903693</v>
      </c>
      <c r="HV30" s="34">
        <f t="shared" si="452"/>
        <v>-4.8002294213157857</v>
      </c>
      <c r="HW30" s="34">
        <f t="shared" si="452"/>
        <v>-4.8800524535311292</v>
      </c>
      <c r="HX30" s="34">
        <f t="shared" si="452"/>
        <v>-4.9598755843778708</v>
      </c>
      <c r="HY30" s="34">
        <f t="shared" si="452"/>
        <v>-5.0396988059794081</v>
      </c>
      <c r="HZ30" s="34">
        <f t="shared" si="452"/>
        <v>-5.1195221110395668</v>
      </c>
      <c r="IA30" s="34">
        <f t="shared" si="452"/>
        <v>-5.1993454929247562</v>
      </c>
      <c r="IB30" s="34">
        <f t="shared" si="452"/>
        <v>-5.2791689454600466</v>
      </c>
      <c r="IC30" s="34">
        <f t="shared" si="452"/>
        <v>-5.3589924629988221</v>
      </c>
      <c r="ID30" s="34">
        <f t="shared" si="452"/>
        <v>-5.4388160403461825</v>
      </c>
    </row>
    <row r="31" spans="1:238" s="11" customFormat="1" x14ac:dyDescent="0.25">
      <c r="A31" s="11" t="s">
        <v>30</v>
      </c>
      <c r="AW31" s="36"/>
      <c r="AX31" s="36"/>
      <c r="AY31" s="36"/>
      <c r="AZ31" s="36">
        <f t="shared" ref="AZ31:CE31" si="453">EXP(LN(AO15)*$DA$90+$DC$90)</f>
        <v>1.5707185709719502</v>
      </c>
      <c r="BA31" s="36">
        <f t="shared" si="453"/>
        <v>2.19106470258478</v>
      </c>
      <c r="BB31" s="36">
        <f t="shared" si="453"/>
        <v>3.0226467081187351</v>
      </c>
      <c r="BC31" s="36">
        <f t="shared" si="453"/>
        <v>4.1237747790219084</v>
      </c>
      <c r="BD31" s="36">
        <f t="shared" si="453"/>
        <v>5.5638812176730532</v>
      </c>
      <c r="BE31" s="36">
        <f t="shared" si="453"/>
        <v>7.4239685572435183</v>
      </c>
      <c r="BF31" s="36">
        <f t="shared" si="453"/>
        <v>9.7964733295347557</v>
      </c>
      <c r="BG31" s="36">
        <f t="shared" si="453"/>
        <v>12.784353170554047</v>
      </c>
      <c r="BH31" s="36">
        <f t="shared" si="453"/>
        <v>16.499208900501991</v>
      </c>
      <c r="BI31" s="36">
        <f t="shared" si="453"/>
        <v>21.058277551913012</v>
      </c>
      <c r="BJ31" s="36">
        <f t="shared" si="453"/>
        <v>26.58018088942347</v>
      </c>
      <c r="BK31" s="36">
        <f t="shared" si="453"/>
        <v>33.179388785643603</v>
      </c>
      <c r="BL31" s="36">
        <f t="shared" si="453"/>
        <v>40.959457244508023</v>
      </c>
      <c r="BM31" s="36">
        <f t="shared" si="453"/>
        <v>50.005222890873519</v>
      </c>
      <c r="BN31" s="36">
        <f t="shared" si="453"/>
        <v>60.374271609711094</v>
      </c>
      <c r="BO31" s="36">
        <f t="shared" si="453"/>
        <v>72.088137246094661</v>
      </c>
      <c r="BP31" s="36">
        <f t="shared" si="453"/>
        <v>85.123812286927162</v>
      </c>
      <c r="BQ31" s="36">
        <f t="shared" si="453"/>
        <v>99.406249751832377</v>
      </c>
      <c r="BR31" s="36">
        <f t="shared" si="453"/>
        <v>114.80258749320934</v>
      </c>
      <c r="BS31" s="36">
        <f t="shared" si="453"/>
        <v>131.11881813085427</v>
      </c>
      <c r="BT31" s="36">
        <f t="shared" si="453"/>
        <v>148.09954964575834</v>
      </c>
      <c r="BU31" s="36">
        <f t="shared" si="453"/>
        <v>165.43134942985651</v>
      </c>
      <c r="BV31" s="36">
        <f t="shared" si="453"/>
        <v>182.74994262059593</v>
      </c>
      <c r="BW31" s="36">
        <f t="shared" si="453"/>
        <v>199.65125695357648</v>
      </c>
      <c r="BX31" s="36">
        <f t="shared" si="453"/>
        <v>215.70599269589184</v>
      </c>
      <c r="BY31" s="36">
        <f t="shared" si="453"/>
        <v>230.47707585581972</v>
      </c>
      <c r="BZ31" s="36">
        <f t="shared" si="453"/>
        <v>243.53905823986699</v>
      </c>
      <c r="CA31" s="36">
        <f t="shared" si="453"/>
        <v>254.49829189955156</v>
      </c>
      <c r="CB31" s="36">
        <f t="shared" si="453"/>
        <v>263.01255726751862</v>
      </c>
      <c r="CC31" s="36">
        <f t="shared" si="453"/>
        <v>268.80878539889898</v>
      </c>
      <c r="CD31" s="36">
        <f t="shared" si="453"/>
        <v>271.69759592955495</v>
      </c>
      <c r="CE31" s="36">
        <f t="shared" si="453"/>
        <v>271.58357151211612</v>
      </c>
      <c r="CF31" s="36">
        <f t="shared" ref="CF31:DK31" si="454">EXP(LN(BU15)*$DA$90+$DC$90)</f>
        <v>245.16454114311517</v>
      </c>
      <c r="CG31" s="36">
        <f t="shared" si="454"/>
        <v>233.15924889483404</v>
      </c>
      <c r="CH31" s="36">
        <f t="shared" si="454"/>
        <v>221.7418354698718</v>
      </c>
      <c r="CI31" s="36">
        <f t="shared" si="454"/>
        <v>210.88351343817106</v>
      </c>
      <c r="CJ31" s="36">
        <f t="shared" si="454"/>
        <v>200.55690504135697</v>
      </c>
      <c r="CK31" s="36">
        <f t="shared" si="454"/>
        <v>190.7359731635012</v>
      </c>
      <c r="CL31" s="36">
        <f t="shared" si="454"/>
        <v>181.39595568213369</v>
      </c>
      <c r="CM31" s="36">
        <f t="shared" si="454"/>
        <v>172.51330303397188</v>
      </c>
      <c r="CN31" s="36">
        <f t="shared" si="454"/>
        <v>164.06561883795246</v>
      </c>
      <c r="CO31" s="36">
        <f t="shared" si="454"/>
        <v>156.03160342585036</v>
      </c>
      <c r="CP31" s="36">
        <f t="shared" si="454"/>
        <v>148.39100013811111</v>
      </c>
      <c r="CQ31" s="36">
        <f t="shared" si="454"/>
        <v>141.12454424948075</v>
      </c>
      <c r="CR31" s="36">
        <f t="shared" si="454"/>
        <v>134.2139143956656</v>
      </c>
      <c r="CS31" s="36">
        <f t="shared" si="454"/>
        <v>127.64168637854303</v>
      </c>
      <c r="CT31" s="36">
        <f t="shared" si="454"/>
        <v>121.39128923345464</v>
      </c>
      <c r="CU31" s="36">
        <f t="shared" si="454"/>
        <v>115.446963447808</v>
      </c>
      <c r="CV31" s="36">
        <f t="shared" si="454"/>
        <v>109.79372122564463</v>
      </c>
      <c r="CW31" s="36">
        <f t="shared" si="454"/>
        <v>104.41730869798346</v>
      </c>
      <c r="CX31" s="36">
        <f t="shared" si="454"/>
        <v>99.304169983659705</v>
      </c>
      <c r="CY31" s="36">
        <f t="shared" si="454"/>
        <v>94.441413010044712</v>
      </c>
      <c r="CZ31" s="36">
        <f t="shared" si="454"/>
        <v>89.816777007465731</v>
      </c>
      <c r="DA31" s="36">
        <f t="shared" si="454"/>
        <v>85.418601595370305</v>
      </c>
      <c r="DB31" s="36">
        <f t="shared" si="454"/>
        <v>81.235797382287586</v>
      </c>
      <c r="DC31" s="36">
        <f t="shared" si="454"/>
        <v>77.257818005460862</v>
      </c>
      <c r="DD31" s="36">
        <f t="shared" si="454"/>
        <v>73.474633539650839</v>
      </c>
      <c r="DE31" s="36">
        <f t="shared" si="454"/>
        <v>69.876705208065829</v>
      </c>
      <c r="DF31" s="36">
        <f t="shared" si="454"/>
        <v>66.454961331653806</v>
      </c>
      <c r="DG31" s="36">
        <f t="shared" si="454"/>
        <v>63.20077445611782</v>
      </c>
      <c r="DH31" s="36">
        <f t="shared" si="454"/>
        <v>60.105939598982104</v>
      </c>
      <c r="DI31" s="36">
        <f t="shared" si="454"/>
        <v>57.162653561862754</v>
      </c>
      <c r="DJ31" s="36">
        <f t="shared" si="454"/>
        <v>54.363495255781253</v>
      </c>
      <c r="DK31" s="36">
        <f t="shared" si="454"/>
        <v>51.701406989914517</v>
      </c>
      <c r="DL31" s="36">
        <f t="shared" ref="DL31:EQ31" si="455">EXP(LN(DA15)*$DA$90+$DC$90)</f>
        <v>49.169676676602528</v>
      </c>
      <c r="DM31" s="36">
        <f t="shared" si="455"/>
        <v>46.761920907747239</v>
      </c>
      <c r="DN31" s="36">
        <f t="shared" si="455"/>
        <v>44.4720688599309</v>
      </c>
      <c r="DO31" s="36">
        <f t="shared" si="455"/>
        <v>42.294346987674182</v>
      </c>
      <c r="DP31" s="36">
        <f t="shared" si="455"/>
        <v>40.223264466238774</v>
      </c>
      <c r="DQ31" s="36">
        <f t="shared" si="455"/>
        <v>38.253599347271958</v>
      </c>
      <c r="DR31" s="36">
        <f t="shared" si="455"/>
        <v>36.380385392385378</v>
      </c>
      <c r="DS31" s="36">
        <f t="shared" si="455"/>
        <v>34.598899551471185</v>
      </c>
      <c r="DT31" s="36">
        <f t="shared" si="455"/>
        <v>32.904650054184124</v>
      </c>
      <c r="DU31" s="36">
        <f t="shared" si="455"/>
        <v>31.293365084563249</v>
      </c>
      <c r="DV31" s="36">
        <f t="shared" si="455"/>
        <v>29.760982010238379</v>
      </c>
      <c r="DW31" s="36">
        <f t="shared" si="455"/>
        <v>28.303637139063959</v>
      </c>
      <c r="DX31" s="36">
        <f t="shared" si="455"/>
        <v>26.917655977353441</v>
      </c>
      <c r="DY31" s="36">
        <f t="shared" si="455"/>
        <v>25.599543965151078</v>
      </c>
      <c r="DZ31" s="36">
        <f t="shared" si="455"/>
        <v>24.345977665182151</v>
      </c>
      <c r="EA31" s="36">
        <f t="shared" si="455"/>
        <v>23.153796383264964</v>
      </c>
      <c r="EB31" s="36">
        <f t="shared" si="455"/>
        <v>22.019994199057496</v>
      </c>
      <c r="EC31" s="36">
        <f t="shared" si="455"/>
        <v>20.941712387044468</v>
      </c>
      <c r="ED31" s="36">
        <f t="shared" si="455"/>
        <v>19.916232208656222</v>
      </c>
      <c r="EE31" s="36">
        <f t="shared" si="455"/>
        <v>18.940968057344993</v>
      </c>
      <c r="EF31" s="36">
        <f t="shared" si="455"/>
        <v>18.013460939335442</v>
      </c>
      <c r="EG31" s="36">
        <f t="shared" si="455"/>
        <v>17.131372273611639</v>
      </c>
      <c r="EH31" s="36">
        <f t="shared" si="455"/>
        <v>16.292477995508239</v>
      </c>
      <c r="EI31" s="36">
        <f t="shared" si="455"/>
        <v>15.494662949038746</v>
      </c>
      <c r="EJ31" s="36">
        <f t="shared" si="455"/>
        <v>14.735915553822108</v>
      </c>
      <c r="EK31" s="36">
        <f t="shared" si="455"/>
        <v>14.014322733160677</v>
      </c>
      <c r="EL31" s="36">
        <f t="shared" si="455"/>
        <v>13.328065090481793</v>
      </c>
      <c r="EM31" s="36">
        <f t="shared" si="455"/>
        <v>12.675412321980739</v>
      </c>
      <c r="EN31" s="36">
        <f t="shared" si="455"/>
        <v>12.054718853898779</v>
      </c>
      <c r="EO31" s="36">
        <f t="shared" si="455"/>
        <v>11.464419693436433</v>
      </c>
      <c r="EP31" s="36">
        <f t="shared" si="455"/>
        <v>10.903026482840328</v>
      </c>
      <c r="EQ31" s="36">
        <f t="shared" si="455"/>
        <v>10.369123746714898</v>
      </c>
      <c r="ER31" s="36">
        <f t="shared" ref="ER31:FW31" si="456">EXP(LN(EG15)*$DA$90+$DC$90)</f>
        <v>9.8613653230967113</v>
      </c>
      <c r="ES31" s="36">
        <f t="shared" si="456"/>
        <v>9.3784709692931987</v>
      </c>
      <c r="ET31" s="36">
        <f t="shared" si="456"/>
        <v>8.9192231339275523</v>
      </c>
      <c r="EU31" s="36">
        <f t="shared" si="456"/>
        <v>8.4824638870513027</v>
      </c>
      <c r="EV31" s="36">
        <f t="shared" si="456"/>
        <v>8.0670920005838553</v>
      </c>
      <c r="EW31" s="36">
        <f t="shared" si="456"/>
        <v>7.672060171718182</v>
      </c>
      <c r="EX31" s="36">
        <f t="shared" si="456"/>
        <v>7.2963723822914544</v>
      </c>
      <c r="EY31" s="36">
        <f t="shared" si="456"/>
        <v>6.9390813874629611</v>
      </c>
      <c r="EZ31" s="36">
        <f t="shared" si="456"/>
        <v>6.5992863273670919</v>
      </c>
      <c r="FA31" s="36">
        <f t="shared" si="456"/>
        <v>6.2761304557197395</v>
      </c>
      <c r="FB31" s="36">
        <f t="shared" si="456"/>
        <v>5.9687989796508996</v>
      </c>
      <c r="FC31" s="36">
        <f t="shared" si="456"/>
        <v>5.6765170053170984</v>
      </c>
      <c r="FD31" s="36">
        <f t="shared" si="456"/>
        <v>5.398547584113615</v>
      </c>
      <c r="FE31" s="36">
        <f t="shared" si="456"/>
        <v>5.1341898545604598</v>
      </c>
      <c r="FF31" s="36">
        <f t="shared" si="456"/>
        <v>4.882777275176978</v>
      </c>
      <c r="FG31" s="36">
        <f t="shared" si="456"/>
        <v>4.6436759438896464</v>
      </c>
      <c r="FH31" s="36">
        <f t="shared" si="456"/>
        <v>4.416282999735607</v>
      </c>
      <c r="FI31" s="36">
        <f t="shared" si="456"/>
        <v>4.2000251028320257</v>
      </c>
      <c r="FJ31" s="36">
        <f t="shared" si="456"/>
        <v>3.9943569887788546</v>
      </c>
      <c r="FK31" s="36">
        <f t="shared" si="456"/>
        <v>3.7987600938499919</v>
      </c>
      <c r="FL31" s="36">
        <f t="shared" si="456"/>
        <v>3.6127412475064866</v>
      </c>
      <c r="FM31" s="36">
        <f t="shared" si="456"/>
        <v>3.435831428935225</v>
      </c>
      <c r="FN31" s="36">
        <f t="shared" si="456"/>
        <v>3.267584584477738</v>
      </c>
      <c r="FO31" s="36">
        <f t="shared" si="456"/>
        <v>3.1075765029675635</v>
      </c>
      <c r="FP31" s="36">
        <f t="shared" si="456"/>
        <v>2.9554037461403886</v>
      </c>
      <c r="FQ31" s="36">
        <f t="shared" si="456"/>
        <v>2.8106826314202595</v>
      </c>
      <c r="FR31" s="36">
        <f t="shared" si="456"/>
        <v>2.6730482645169702</v>
      </c>
      <c r="FS31" s="36">
        <f t="shared" si="456"/>
        <v>2.5421536193955419</v>
      </c>
      <c r="FT31" s="36">
        <f t="shared" si="456"/>
        <v>2.4176686632980227</v>
      </c>
      <c r="FU31" s="36">
        <f t="shared" si="456"/>
        <v>2.2992795246115243</v>
      </c>
      <c r="FV31" s="36">
        <f t="shared" si="456"/>
        <v>2.1866877014843098</v>
      </c>
      <c r="FW31" s="36">
        <f t="shared" si="456"/>
        <v>2.0796093091946353</v>
      </c>
      <c r="FX31" s="36">
        <f t="shared" ref="FX31:HC31" si="457">EXP(LN(FM15)*$DA$90+$DC$90)</f>
        <v>1.9777743643746437</v>
      </c>
      <c r="FY31" s="36">
        <f t="shared" si="457"/>
        <v>1.8809261042846348</v>
      </c>
      <c r="FZ31" s="36">
        <f t="shared" si="457"/>
        <v>1.7888203394212885</v>
      </c>
      <c r="GA31" s="36">
        <f t="shared" si="457"/>
        <v>1.7012248378275852</v>
      </c>
      <c r="GB31" s="36">
        <f t="shared" si="457"/>
        <v>1.6179187395520089</v>
      </c>
      <c r="GC31" s="36">
        <f t="shared" si="457"/>
        <v>1.5386919997807222</v>
      </c>
      <c r="GD31" s="36">
        <f t="shared" si="457"/>
        <v>1.4633448592385809</v>
      </c>
      <c r="GE31" s="36">
        <f t="shared" si="457"/>
        <v>1.3916873405237364</v>
      </c>
      <c r="GF31" s="36">
        <f t="shared" si="457"/>
        <v>1.32353876910587</v>
      </c>
      <c r="GG31" s="36">
        <f t="shared" si="457"/>
        <v>1.2587273177803264</v>
      </c>
      <c r="GH31" s="36">
        <f t="shared" si="457"/>
        <v>1.1970895734295779</v>
      </c>
      <c r="GI31" s="36">
        <f t="shared" si="457"/>
        <v>1.1384701249996234</v>
      </c>
      <c r="GJ31" s="36">
        <f t="shared" si="457"/>
        <v>1.0827211716524967</v>
      </c>
      <c r="GK31" s="36">
        <f t="shared" si="457"/>
        <v>1.0297021501068737</v>
      </c>
      <c r="GL31" s="36">
        <f t="shared" si="457"/>
        <v>0.9792793802271943</v>
      </c>
      <c r="GM31" s="36">
        <f t="shared" si="457"/>
        <v>0.93132572796766866</v>
      </c>
      <c r="GN31" s="36">
        <f t="shared" si="457"/>
        <v>0.88572028482135401</v>
      </c>
      <c r="GO31" s="36">
        <f t="shared" si="457"/>
        <v>0.84234806296605746</v>
      </c>
      <c r="GP31" s="36">
        <f t="shared" si="457"/>
        <v>0.80109970533844366</v>
      </c>
      <c r="GQ31" s="36">
        <f t="shared" si="457"/>
        <v>0.76187120990530588</v>
      </c>
      <c r="GR31" s="36">
        <f t="shared" si="457"/>
        <v>0.72456366743681666</v>
      </c>
      <c r="GS31" s="36">
        <f t="shared" si="457"/>
        <v>0.68908301212056711</v>
      </c>
      <c r="GT31" s="36">
        <f t="shared" si="457"/>
        <v>0.65533978438762952</v>
      </c>
      <c r="GU31" s="36">
        <f t="shared" si="457"/>
        <v>0.62324890535261301</v>
      </c>
      <c r="GV31" s="36">
        <f t="shared" si="457"/>
        <v>0.59272946229901335</v>
      </c>
      <c r="GW31" s="36">
        <f t="shared" si="457"/>
        <v>0.56370450466897692</v>
      </c>
      <c r="GX31" s="36">
        <f t="shared" si="457"/>
        <v>0.53610085004311026</v>
      </c>
      <c r="GY31" s="36">
        <f t="shared" si="457"/>
        <v>0.50984889962111823</v>
      </c>
      <c r="GZ31" s="36">
        <f t="shared" si="457"/>
        <v>0.48488246273804952</v>
      </c>
      <c r="HA31" s="36">
        <f t="shared" si="457"/>
        <v>0.46113858997368318</v>
      </c>
      <c r="HB31" s="36">
        <f t="shared" si="457"/>
        <v>0.43855741443426188</v>
      </c>
      <c r="HC31" s="36">
        <f t="shared" si="457"/>
        <v>0.41708200080639785</v>
      </c>
      <c r="HD31" s="36">
        <f t="shared" ref="HD31:II31" si="458">EXP(LN(GS15)*$DA$90+$DC$90)</f>
        <v>0.39665820180254568</v>
      </c>
      <c r="HE31" s="36">
        <f t="shared" si="458"/>
        <v>0.37723452163610083</v>
      </c>
      <c r="HF31" s="36">
        <f t="shared" si="458"/>
        <v>0.35876198618188826</v>
      </c>
      <c r="HG31" s="36">
        <f t="shared" si="458"/>
        <v>0.34119401949467826</v>
      </c>
      <c r="HH31" s="36">
        <f t="shared" si="458"/>
        <v>0.32448632637437413</v>
      </c>
      <c r="HI31" s="36">
        <f t="shared" si="458"/>
        <v>0.30859678068178825</v>
      </c>
      <c r="HJ31" s="36">
        <f t="shared" si="458"/>
        <v>0.29348531912340198</v>
      </c>
      <c r="HK31" s="36">
        <f t="shared" si="458"/>
        <v>0.2791138402373109</v>
      </c>
      <c r="HL31" s="36">
        <f t="shared" si="458"/>
        <v>0.26544610832565196</v>
      </c>
      <c r="HM31" s="36">
        <f t="shared" si="458"/>
        <v>0.25244766209130043</v>
      </c>
      <c r="HN31" s="36">
        <f t="shared" si="458"/>
        <v>0.24008572774846978</v>
      </c>
      <c r="HO31" s="36">
        <f t="shared" si="458"/>
        <v>0.22832913638814295</v>
      </c>
      <c r="HP31" s="36">
        <f t="shared" si="458"/>
        <v>0.21714824538997385</v>
      </c>
      <c r="HQ31" s="36">
        <f t="shared" si="458"/>
        <v>0.20651486368251798</v>
      </c>
      <c r="HR31" s="36">
        <f t="shared" si="458"/>
        <v>0.19640218066333989</v>
      </c>
      <c r="HS31" s="36">
        <f t="shared" si="458"/>
        <v>0.18678469859978686</v>
      </c>
      <c r="HT31" s="36">
        <f t="shared" si="458"/>
        <v>0.17763816833997842</v>
      </c>
      <c r="HU31" s="36">
        <f t="shared" si="458"/>
        <v>0.16893952817192126</v>
      </c>
      <c r="HV31" s="36">
        <f t="shared" si="458"/>
        <v>0.16066684567659001</v>
      </c>
      <c r="HW31" s="36">
        <f t="shared" si="458"/>
        <v>0.15279926242836248</v>
      </c>
      <c r="HX31" s="36">
        <f t="shared" si="458"/>
        <v>0.14531694140338419</v>
      </c>
      <c r="HY31" s="36">
        <f t="shared" si="458"/>
        <v>0.1382010169632524</v>
      </c>
      <c r="HZ31" s="36">
        <f t="shared" si="458"/>
        <v>0.13143354728791742</v>
      </c>
      <c r="IA31" s="36">
        <f t="shared" si="458"/>
        <v>0.12499746913786133</v>
      </c>
      <c r="IB31" s="36">
        <f t="shared" si="458"/>
        <v>0.1188765548314995</v>
      </c>
      <c r="IC31" s="36">
        <f t="shared" si="458"/>
        <v>0.11305537132932302</v>
      </c>
      <c r="ID31" s="36">
        <f t="shared" si="458"/>
        <v>0.10751924132162294</v>
      </c>
    </row>
    <row r="32" spans="1:238" s="27" customFormat="1" x14ac:dyDescent="0.25">
      <c r="A32" s="27" t="s">
        <v>35</v>
      </c>
      <c r="AW32" s="37"/>
      <c r="AX32" s="37"/>
      <c r="AY32" s="37"/>
      <c r="AZ32" s="37">
        <f t="shared" ref="AZ32:CE32" si="459">EXP(LN(AO5)*$DA$90+$DC$90)</f>
        <v>2.8613373915796743</v>
      </c>
      <c r="BA32" s="37">
        <f t="shared" si="459"/>
        <v>1.6666974597449107</v>
      </c>
      <c r="BB32" s="37">
        <f t="shared" si="459"/>
        <v>2.1044884752339246</v>
      </c>
      <c r="BC32" s="37">
        <f t="shared" si="459"/>
        <v>3.6623989184692194</v>
      </c>
      <c r="BD32" s="37">
        <f t="shared" si="459"/>
        <v>11.596758184317441</v>
      </c>
      <c r="BE32" s="37">
        <f t="shared" si="459"/>
        <v>9.9766372223752882</v>
      </c>
      <c r="BF32" s="37">
        <f t="shared" si="459"/>
        <v>6.9565580932937943</v>
      </c>
      <c r="BG32" s="37">
        <f t="shared" si="459"/>
        <v>12.654405080373444</v>
      </c>
      <c r="BH32" s="37">
        <f t="shared" si="459"/>
        <v>7.3175301955128322</v>
      </c>
      <c r="BI32" s="37">
        <f t="shared" si="459"/>
        <v>14.65837465941661</v>
      </c>
      <c r="BJ32" s="37">
        <f t="shared" si="459"/>
        <v>25.88747133895507</v>
      </c>
      <c r="BK32" s="37">
        <f t="shared" si="459"/>
        <v>38.906688561992731</v>
      </c>
      <c r="BL32" s="37">
        <f t="shared" si="459"/>
        <v>46.098522101475609</v>
      </c>
      <c r="BM32" s="37">
        <f t="shared" si="459"/>
        <v>45.813761526356238</v>
      </c>
      <c r="BN32" s="37">
        <f t="shared" si="459"/>
        <v>59.495628830237848</v>
      </c>
      <c r="BO32" s="37">
        <f t="shared" si="459"/>
        <v>70.943982175766422</v>
      </c>
      <c r="BP32" s="37">
        <f t="shared" si="459"/>
        <v>100.30917299280355</v>
      </c>
      <c r="BQ32" s="37">
        <f t="shared" si="459"/>
        <v>139.65105718528551</v>
      </c>
      <c r="BR32" s="37">
        <f t="shared" si="459"/>
        <v>141.14120110865687</v>
      </c>
      <c r="BS32" s="37">
        <f t="shared" si="459"/>
        <v>209.78896563014311</v>
      </c>
      <c r="BT32" s="37">
        <f t="shared" si="459"/>
        <v>119.5293018477965</v>
      </c>
      <c r="BU32" s="37">
        <f t="shared" si="459"/>
        <v>119.21091710871542</v>
      </c>
      <c r="BV32" s="37">
        <f t="shared" si="459"/>
        <v>194.46099383484864</v>
      </c>
      <c r="BW32" s="37">
        <f t="shared" si="459"/>
        <v>183.40948587551966</v>
      </c>
      <c r="BX32" s="37">
        <f t="shared" si="459"/>
        <v>201.08726885227244</v>
      </c>
      <c r="BY32" s="37">
        <f t="shared" si="459"/>
        <v>301.56620787338369</v>
      </c>
      <c r="BZ32" s="37">
        <f t="shared" si="459"/>
        <v>315.43077422241061</v>
      </c>
      <c r="CA32" s="37">
        <f t="shared" si="459"/>
        <v>310.68157436068094</v>
      </c>
      <c r="CB32" s="37">
        <f t="shared" si="459"/>
        <v>219.18294660575219</v>
      </c>
      <c r="CC32" s="37">
        <f t="shared" si="459"/>
        <v>206.32801021003294</v>
      </c>
      <c r="CD32" s="37">
        <f t="shared" si="459"/>
        <v>227.27746585181765</v>
      </c>
      <c r="CE32" s="37">
        <f t="shared" si="459"/>
        <v>272.82960626601482</v>
      </c>
      <c r="CF32" s="37">
        <f t="shared" ref="CF32:DK32" si="460">EXP(LN(BU5)*$DA$90+$DC$90)</f>
        <v>319.56738598516847</v>
      </c>
      <c r="CG32" s="37">
        <f t="shared" si="460"/>
        <v>290.64647133969896</v>
      </c>
      <c r="CH32" s="37">
        <f t="shared" si="460"/>
        <v>227.71941509523992</v>
      </c>
      <c r="CI32" s="37">
        <f t="shared" si="460"/>
        <v>187.69091508745515</v>
      </c>
      <c r="CJ32" s="37">
        <f t="shared" si="460"/>
        <v>152.76786447836915</v>
      </c>
      <c r="CK32" s="37">
        <f t="shared" si="460"/>
        <v>199.17600120685125</v>
      </c>
      <c r="CL32" s="37">
        <f t="shared" si="460"/>
        <v>258.56519282473499</v>
      </c>
      <c r="CM32" s="37">
        <f t="shared" si="460"/>
        <v>227.98456629020055</v>
      </c>
      <c r="CN32" s="37">
        <f t="shared" si="460"/>
        <v>183.45410688181292</v>
      </c>
      <c r="CO32" s="37">
        <f t="shared" si="460"/>
        <v>154.11718686346879</v>
      </c>
      <c r="CP32" s="37">
        <f t="shared" si="460"/>
        <v>114.33939483999835</v>
      </c>
      <c r="CQ32" s="37">
        <f t="shared" si="460"/>
        <v>105.9402689314427</v>
      </c>
      <c r="CR32" s="37">
        <f t="shared" si="460"/>
        <v>102.27933022820575</v>
      </c>
      <c r="CS32" s="37">
        <f t="shared" si="460"/>
        <v>120.7570042561786</v>
      </c>
      <c r="CT32" s="37">
        <f t="shared" si="460"/>
        <v>138.97348516972608</v>
      </c>
      <c r="CU32" s="37">
        <f t="shared" si="460"/>
        <v>172.86510910551701</v>
      </c>
      <c r="CV32" s="37">
        <f t="shared" si="460"/>
        <v>99.529799585853809</v>
      </c>
      <c r="CW32" s="37">
        <f t="shared" si="460"/>
        <v>108.17980008371806</v>
      </c>
      <c r="CX32" s="37">
        <f t="shared" si="460"/>
        <v>64.600088859608945</v>
      </c>
      <c r="CY32" s="37">
        <f t="shared" si="460"/>
        <v>67.63540183292524</v>
      </c>
      <c r="CZ32" s="37">
        <f t="shared" si="460"/>
        <v>104.88833508807446</v>
      </c>
      <c r="DA32" s="37">
        <f t="shared" si="460"/>
        <v>117.93699805019892</v>
      </c>
      <c r="DB32" s="37">
        <f t="shared" si="460"/>
        <v>89.971165220010192</v>
      </c>
      <c r="DC32" s="37">
        <f t="shared" si="460"/>
        <v>73.5022307189424</v>
      </c>
      <c r="DD32" s="37">
        <f t="shared" si="460"/>
        <v>61.511557643310944</v>
      </c>
      <c r="DE32" s="37">
        <f t="shared" si="460"/>
        <v>48.847243386343152</v>
      </c>
      <c r="DF32" s="37">
        <f t="shared" si="460"/>
        <v>56.67758352747164</v>
      </c>
      <c r="DG32" s="37">
        <f t="shared" si="460"/>
        <v>78.745993679226089</v>
      </c>
      <c r="DH32" s="37">
        <f t="shared" si="460"/>
        <v>71.45595621891546</v>
      </c>
      <c r="DI32" s="37">
        <f t="shared" si="460"/>
        <v>52.627378154368159</v>
      </c>
      <c r="DJ32" s="37">
        <f t="shared" si="460"/>
        <v>44.19861193264294</v>
      </c>
      <c r="DK32" s="37">
        <f t="shared" si="460"/>
        <v>34.976828809330804</v>
      </c>
      <c r="DL32" s="37">
        <f t="shared" ref="DL32:EQ32" si="461">EXP(LN(DA5)*$DA$90+$DC$90)</f>
        <v>24.864075974631842</v>
      </c>
      <c r="DM32" s="37">
        <f t="shared" si="461"/>
        <v>42.533204207415679</v>
      </c>
      <c r="DN32" s="37">
        <f t="shared" si="461"/>
        <v>56.724601310642207</v>
      </c>
      <c r="DO32" s="37">
        <f t="shared" si="461"/>
        <v>62.026783863466953</v>
      </c>
      <c r="DP32" s="37">
        <f t="shared" si="461"/>
        <v>56.865644246145564</v>
      </c>
      <c r="DQ32" s="37">
        <f t="shared" si="461"/>
        <v>36.848234948943407</v>
      </c>
      <c r="DR32" s="37">
        <f t="shared" si="461"/>
        <v>28.123006394993485</v>
      </c>
      <c r="DS32" s="37">
        <f t="shared" si="461"/>
        <v>34.976828809330804</v>
      </c>
      <c r="DT32" s="37">
        <f t="shared" si="461"/>
        <v>30.060504847365205</v>
      </c>
      <c r="DU32" s="37">
        <f t="shared" si="461"/>
        <v>45.956151643106232</v>
      </c>
      <c r="DV32" s="37">
        <f t="shared" si="461"/>
        <v>43.580364068111592</v>
      </c>
      <c r="DW32" s="37">
        <f t="shared" si="461"/>
        <v>36.272878926902571</v>
      </c>
      <c r="DX32" s="37">
        <f t="shared" si="461"/>
        <v>27.637716368503277</v>
      </c>
      <c r="DY32" s="37">
        <f t="shared" si="461"/>
        <v>20.898247698419798</v>
      </c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</row>
    <row r="34" spans="1:238" x14ac:dyDescent="0.25">
      <c r="A34" t="s">
        <v>38</v>
      </c>
      <c r="AL34">
        <f t="shared" ref="AL34:AM34" si="462">LN(2)/LN(AL3/AK3)</f>
        <v>1.3009408533544065</v>
      </c>
      <c r="AM34">
        <f t="shared" si="462"/>
        <v>16.286500477641212</v>
      </c>
      <c r="AN34">
        <f t="shared" ref="AN34:CW34" si="463">LN(2)/LN(AN3/AM3)</f>
        <v>1.3911722518720364</v>
      </c>
      <c r="AO34">
        <f t="shared" si="463"/>
        <v>1.3916198174355698</v>
      </c>
      <c r="AP34">
        <f t="shared" si="463"/>
        <v>3.4421613697476308</v>
      </c>
      <c r="AQ34">
        <f t="shared" si="463"/>
        <v>3.3131574323068724</v>
      </c>
      <c r="AR34">
        <f t="shared" si="463"/>
        <v>2.3882698269058018</v>
      </c>
      <c r="AS34">
        <f t="shared" si="463"/>
        <v>1.1370531884539172</v>
      </c>
      <c r="AT34">
        <f t="shared" si="463"/>
        <v>2.1046962231169348</v>
      </c>
      <c r="AU34">
        <f t="shared" si="463"/>
        <v>3.936474627650171</v>
      </c>
      <c r="AV34">
        <f t="shared" si="463"/>
        <v>2.6293915696652692</v>
      </c>
      <c r="AW34">
        <f t="shared" si="463"/>
        <v>5.6400137650367048</v>
      </c>
      <c r="AX34">
        <f t="shared" si="463"/>
        <v>3.2350648186222752</v>
      </c>
      <c r="AY34">
        <f t="shared" si="463"/>
        <v>2.313409395708089</v>
      </c>
      <c r="AZ34">
        <f t="shared" si="463"/>
        <v>2.0766584876441847</v>
      </c>
      <c r="BA34">
        <f t="shared" si="463"/>
        <v>2.3756462014083106</v>
      </c>
      <c r="BB34">
        <f t="shared" si="463"/>
        <v>3.0904645629420449</v>
      </c>
      <c r="BC34">
        <f t="shared" si="463"/>
        <v>2.9589063168512073</v>
      </c>
      <c r="BD34">
        <f t="shared" si="463"/>
        <v>3.0953112164317003</v>
      </c>
      <c r="BE34">
        <f t="shared" si="463"/>
        <v>2.7379642364707668</v>
      </c>
      <c r="BF34">
        <f t="shared" si="463"/>
        <v>2.5242150087120532</v>
      </c>
      <c r="BG34">
        <f t="shared" si="463"/>
        <v>3.1888308172663855</v>
      </c>
      <c r="BH34">
        <f t="shared" si="463"/>
        <v>2.6768218643965134</v>
      </c>
      <c r="BI34">
        <f t="shared" si="463"/>
        <v>5.8077199903546042</v>
      </c>
      <c r="BJ34">
        <f t="shared" si="463"/>
        <v>6.5188081326457255</v>
      </c>
      <c r="BK34">
        <f t="shared" si="463"/>
        <v>4.4591978028426604</v>
      </c>
      <c r="BL34">
        <f t="shared" si="463"/>
        <v>5.4574309238342433</v>
      </c>
      <c r="BM34">
        <f t="shared" si="463"/>
        <v>5.6182159779489949</v>
      </c>
      <c r="BN34">
        <f t="shared" si="463"/>
        <v>4.248011703383467</v>
      </c>
      <c r="BO34">
        <f t="shared" si="463"/>
        <v>4.7309451711108812</v>
      </c>
      <c r="BP34">
        <f t="shared" si="463"/>
        <v>5.5065217475578958</v>
      </c>
      <c r="BQ34">
        <f t="shared" si="463"/>
        <v>8.7789599518603687</v>
      </c>
      <c r="BR34">
        <f t="shared" si="463"/>
        <v>10.067685635295625</v>
      </c>
      <c r="BS34">
        <f t="shared" si="463"/>
        <v>9.7597271619573913</v>
      </c>
      <c r="BT34">
        <f t="shared" si="463"/>
        <v>8.6960338427135202</v>
      </c>
      <c r="BU34">
        <f t="shared" si="463"/>
        <v>8.0113665276774331</v>
      </c>
      <c r="BV34">
        <f t="shared" si="463"/>
        <v>9.5764421191373721</v>
      </c>
      <c r="BW34">
        <f t="shared" si="463"/>
        <v>13.15249045360922</v>
      </c>
      <c r="BX34">
        <f t="shared" si="463"/>
        <v>16.867618238613574</v>
      </c>
      <c r="BY34">
        <f t="shared" si="463"/>
        <v>21.691998003123913</v>
      </c>
      <c r="BZ34">
        <f t="shared" si="463"/>
        <v>17.050543181069663</v>
      </c>
      <c r="CA34">
        <f t="shared" si="463"/>
        <v>13.591684932608164</v>
      </c>
      <c r="CB34">
        <f t="shared" si="463"/>
        <v>16.244251261688376</v>
      </c>
      <c r="CC34">
        <f t="shared" si="463"/>
        <v>21.166393661513904</v>
      </c>
      <c r="CD34">
        <f t="shared" si="463"/>
        <v>26.155004477673284</v>
      </c>
      <c r="CE34">
        <f t="shared" si="463"/>
        <v>36.547268305519545</v>
      </c>
      <c r="CF34">
        <f t="shared" si="463"/>
        <v>40.30123370528343</v>
      </c>
      <c r="CG34">
        <f t="shared" si="463"/>
        <v>42.515435459108815</v>
      </c>
      <c r="CH34">
        <f t="shared" si="463"/>
        <v>36.382039667761155</v>
      </c>
      <c r="CI34">
        <f t="shared" si="463"/>
        <v>32.061339082943476</v>
      </c>
      <c r="CJ34">
        <f t="shared" si="463"/>
        <v>26.147956836110207</v>
      </c>
      <c r="CK34">
        <f t="shared" si="463"/>
        <v>47.510760667422453</v>
      </c>
      <c r="CL34">
        <f t="shared" si="463"/>
        <v>44.213904364468078</v>
      </c>
      <c r="CM34">
        <f t="shared" si="463"/>
        <v>76.703312674087499</v>
      </c>
      <c r="CN34">
        <f t="shared" si="463"/>
        <v>73.788170835170121</v>
      </c>
      <c r="CO34">
        <f t="shared" si="463"/>
        <v>47.224895894986929</v>
      </c>
      <c r="CP34">
        <f t="shared" si="463"/>
        <v>42.43399623006917</v>
      </c>
      <c r="CQ34">
        <f t="shared" si="463"/>
        <v>57.105730557094276</v>
      </c>
      <c r="CR34">
        <f t="shared" si="463"/>
        <v>71.308442659716292</v>
      </c>
      <c r="CS34">
        <f t="shared" si="463"/>
        <v>86.652034109097926</v>
      </c>
      <c r="CT34">
        <f t="shared" si="463"/>
        <v>111.03227643310825</v>
      </c>
      <c r="CU34">
        <f t="shared" si="463"/>
        <v>95.703746306733578</v>
      </c>
      <c r="CV34">
        <f t="shared" si="463"/>
        <v>68.472941502928535</v>
      </c>
      <c r="CW34">
        <f t="shared" si="463"/>
        <v>76.516324075174296</v>
      </c>
      <c r="CX34">
        <f t="shared" ref="CX34:DD34" si="464">LN(2)/LN(CX3/CW3)</f>
        <v>106.14135439007865</v>
      </c>
      <c r="CY34">
        <f t="shared" si="464"/>
        <v>128.13222734833016</v>
      </c>
      <c r="CZ34">
        <f t="shared" si="464"/>
        <v>164.40143899995655</v>
      </c>
      <c r="DA34">
        <f t="shared" si="464"/>
        <v>235.6528268861756</v>
      </c>
      <c r="DB34">
        <f t="shared" si="464"/>
        <v>135.04544710773138</v>
      </c>
      <c r="DC34">
        <f t="shared" si="464"/>
        <v>100.57165703325389</v>
      </c>
      <c r="DD34">
        <f t="shared" si="464"/>
        <v>92.271231299483986</v>
      </c>
      <c r="DE34">
        <f t="shared" ref="DE34:DK34" si="465">LN(2)/LN(DE3/DD3)</f>
        <v>101.7623518241984</v>
      </c>
      <c r="DF34">
        <f t="shared" si="465"/>
        <v>161.00201952777101</v>
      </c>
      <c r="DG34">
        <f t="shared" si="465"/>
        <v>214.31530129984594</v>
      </c>
      <c r="DH34">
        <f t="shared" si="465"/>
        <v>171.27524118705495</v>
      </c>
      <c r="DI34">
        <f t="shared" si="465"/>
        <v>201.38934592937636</v>
      </c>
      <c r="DJ34">
        <f t="shared" si="465"/>
        <v>129.83169175080408</v>
      </c>
      <c r="DK34">
        <f t="shared" si="465"/>
        <v>137.94666857323563</v>
      </c>
      <c r="DL34">
        <f t="shared" ref="DL34" si="466">LN(2)/LN(DL3/DK3)</f>
        <v>167.86488192729578</v>
      </c>
      <c r="DM34">
        <f t="shared" ref="DM34:DN34" si="467">LN(2)/LN(DM3/DL3)</f>
        <v>223.80559924041592</v>
      </c>
      <c r="DN34">
        <f t="shared" si="467"/>
        <v>300.50130937245513</v>
      </c>
    </row>
    <row r="35" spans="1:238" x14ac:dyDescent="0.25">
      <c r="A35" t="s">
        <v>39</v>
      </c>
      <c r="AL35">
        <f t="shared" ref="AL35" si="468">LN(2)/LN(AL3/AJ3)*2</f>
        <v>1.3926615366441739</v>
      </c>
      <c r="AM35">
        <f t="shared" ref="AM35" si="469">LN(2)/LN(AM3/AK3)*2</f>
        <v>2.4094208396532091</v>
      </c>
      <c r="AN35">
        <f t="shared" ref="AN35:CW35" si="470">LN(2)/LN(AN3/AL3)*2</f>
        <v>2.5633835280555033</v>
      </c>
      <c r="AO35">
        <f t="shared" si="470"/>
        <v>1.3913959986620852</v>
      </c>
      <c r="AP35">
        <f t="shared" si="470"/>
        <v>1.9819597914995244</v>
      </c>
      <c r="AQ35">
        <f t="shared" si="470"/>
        <v>3.3764276297102449</v>
      </c>
      <c r="AR35">
        <f t="shared" si="470"/>
        <v>2.7756958275952441</v>
      </c>
      <c r="AS35">
        <f t="shared" si="470"/>
        <v>1.540619006961796</v>
      </c>
      <c r="AT35">
        <f t="shared" si="470"/>
        <v>1.4764568431354355</v>
      </c>
      <c r="AU35">
        <f t="shared" si="470"/>
        <v>2.7428733554717852</v>
      </c>
      <c r="AV35">
        <f t="shared" si="470"/>
        <v>3.1528309865274347</v>
      </c>
      <c r="AW35">
        <f t="shared" si="470"/>
        <v>3.5866677339787327</v>
      </c>
      <c r="AX35">
        <f t="shared" si="470"/>
        <v>4.1116954482882564</v>
      </c>
      <c r="AY35">
        <f t="shared" si="470"/>
        <v>2.6976891512971344</v>
      </c>
      <c r="AZ35">
        <f t="shared" si="470"/>
        <v>2.1886501004738586</v>
      </c>
      <c r="BA35">
        <f t="shared" si="470"/>
        <v>2.2161133131452972</v>
      </c>
      <c r="BB35">
        <f t="shared" si="470"/>
        <v>2.6863159990914807</v>
      </c>
      <c r="BC35">
        <f t="shared" si="470"/>
        <v>3.0232549132800228</v>
      </c>
      <c r="BD35">
        <f t="shared" si="470"/>
        <v>3.0255721273873091</v>
      </c>
      <c r="BE35">
        <f t="shared" si="470"/>
        <v>2.9056921723523224</v>
      </c>
      <c r="BF35">
        <f t="shared" si="470"/>
        <v>2.6267483857921063</v>
      </c>
      <c r="BG35">
        <f t="shared" si="470"/>
        <v>2.8178645347409863</v>
      </c>
      <c r="BH35">
        <f t="shared" si="470"/>
        <v>2.9104798789757691</v>
      </c>
      <c r="BI35">
        <f t="shared" si="470"/>
        <v>3.6646013700241067</v>
      </c>
      <c r="BJ35">
        <f t="shared" si="470"/>
        <v>6.1427535681535614</v>
      </c>
      <c r="BK35">
        <f t="shared" si="470"/>
        <v>5.2957987221116349</v>
      </c>
      <c r="BL35">
        <f t="shared" si="470"/>
        <v>4.9080720183183173</v>
      </c>
      <c r="BM35">
        <f t="shared" si="470"/>
        <v>5.5366563933889799</v>
      </c>
      <c r="BN35">
        <f t="shared" si="470"/>
        <v>4.8379680658738096</v>
      </c>
      <c r="BO35">
        <f t="shared" si="470"/>
        <v>4.4764911416452904</v>
      </c>
      <c r="BP35">
        <f t="shared" si="470"/>
        <v>5.0893551457968691</v>
      </c>
      <c r="BQ35">
        <f t="shared" si="470"/>
        <v>6.7679249342817052</v>
      </c>
      <c r="BR35">
        <f t="shared" si="470"/>
        <v>9.3792615339903023</v>
      </c>
      <c r="BS35">
        <f t="shared" si="470"/>
        <v>9.9113148001292402</v>
      </c>
      <c r="BT35">
        <f t="shared" si="470"/>
        <v>9.1972276488140601</v>
      </c>
      <c r="BU35">
        <f t="shared" si="470"/>
        <v>8.3396713919096683</v>
      </c>
      <c r="BV35">
        <f t="shared" si="470"/>
        <v>8.7242691102841459</v>
      </c>
      <c r="BW35">
        <f t="shared" si="470"/>
        <v>11.083148154746359</v>
      </c>
      <c r="BX35">
        <f t="shared" si="470"/>
        <v>14.780172192778517</v>
      </c>
      <c r="BY35">
        <f t="shared" si="470"/>
        <v>18.978007397978999</v>
      </c>
      <c r="BZ35">
        <f t="shared" si="470"/>
        <v>19.093241554678386</v>
      </c>
      <c r="CA35">
        <f t="shared" si="470"/>
        <v>15.125898155133481</v>
      </c>
      <c r="CB35">
        <f t="shared" si="470"/>
        <v>14.800054784752918</v>
      </c>
      <c r="CC35">
        <f t="shared" si="470"/>
        <v>18.381517755027733</v>
      </c>
      <c r="CD35">
        <f t="shared" si="470"/>
        <v>23.397749972000337</v>
      </c>
      <c r="CE35">
        <f t="shared" si="470"/>
        <v>30.489930388418543</v>
      </c>
      <c r="CF35">
        <f t="shared" si="470"/>
        <v>38.332562450297061</v>
      </c>
      <c r="CG35">
        <f t="shared" si="470"/>
        <v>41.378734928792298</v>
      </c>
      <c r="CH35">
        <f t="shared" si="470"/>
        <v>39.210336119834622</v>
      </c>
      <c r="CI35">
        <f t="shared" si="470"/>
        <v>34.085310562058709</v>
      </c>
      <c r="CJ35">
        <f t="shared" si="470"/>
        <v>28.804282794091801</v>
      </c>
      <c r="CK35">
        <f t="shared" si="470"/>
        <v>33.731494690304544</v>
      </c>
      <c r="CL35">
        <f t="shared" si="470"/>
        <v>45.803083122782915</v>
      </c>
      <c r="CM35">
        <f t="shared" si="470"/>
        <v>56.093797294865595</v>
      </c>
      <c r="CN35">
        <f t="shared" si="470"/>
        <v>75.217507426203895</v>
      </c>
      <c r="CO35">
        <f t="shared" si="470"/>
        <v>57.591114416473509</v>
      </c>
      <c r="CP35">
        <f t="shared" si="470"/>
        <v>44.701445821529653</v>
      </c>
      <c r="CQ35">
        <f t="shared" si="470"/>
        <v>48.688587630071346</v>
      </c>
      <c r="CR35">
        <f t="shared" si="470"/>
        <v>63.421670847758008</v>
      </c>
      <c r="CS35">
        <f t="shared" si="470"/>
        <v>78.235033623756081</v>
      </c>
      <c r="CT35">
        <f t="shared" si="470"/>
        <v>97.338757722386859</v>
      </c>
      <c r="CU35">
        <f t="shared" si="470"/>
        <v>102.79974118477972</v>
      </c>
      <c r="CV35">
        <f t="shared" si="470"/>
        <v>79.830055166777967</v>
      </c>
      <c r="CW35">
        <f t="shared" si="470"/>
        <v>72.271526606170823</v>
      </c>
      <c r="CX35">
        <f t="shared" ref="CX35:DK35" si="471">LN(2)/LN(CX3/CV3)*2</f>
        <v>88.926415122855715</v>
      </c>
      <c r="CY35">
        <f t="shared" si="471"/>
        <v>116.10466746485397</v>
      </c>
      <c r="CZ35">
        <f t="shared" si="471"/>
        <v>144.01844971412854</v>
      </c>
      <c r="DA35">
        <f t="shared" si="471"/>
        <v>193.68204340318843</v>
      </c>
      <c r="DB35">
        <f t="shared" si="471"/>
        <v>171.69673344401704</v>
      </c>
      <c r="DC35">
        <f t="shared" si="471"/>
        <v>115.28657429126405</v>
      </c>
      <c r="DD35">
        <f t="shared" si="471"/>
        <v>96.242808936525691</v>
      </c>
      <c r="DE35">
        <f t="shared" si="471"/>
        <v>96.784663268984119</v>
      </c>
      <c r="DF35">
        <f t="shared" si="471"/>
        <v>124.70445723895565</v>
      </c>
      <c r="DG35">
        <f t="shared" si="471"/>
        <v>183.87212318839957</v>
      </c>
      <c r="DH35">
        <f t="shared" si="471"/>
        <v>190.39318072203628</v>
      </c>
      <c r="DI35">
        <f t="shared" si="471"/>
        <v>185.115570349488</v>
      </c>
      <c r="DJ35">
        <f t="shared" si="471"/>
        <v>157.88078961243562</v>
      </c>
      <c r="DK35">
        <f t="shared" si="471"/>
        <v>133.76621867859814</v>
      </c>
      <c r="DL35">
        <f t="shared" ref="DL35" si="472">LN(2)/LN(DL3/DJ3)*2</f>
        <v>151.44229310115489</v>
      </c>
      <c r="DM35">
        <f t="shared" ref="DM35:DN35" si="473">LN(2)/LN(DM3/DK3)*2</f>
        <v>191.84034691178741</v>
      </c>
      <c r="DN35">
        <f t="shared" si="473"/>
        <v>256.54392307956522</v>
      </c>
    </row>
    <row r="36" spans="1:238" x14ac:dyDescent="0.25">
      <c r="A36" t="s">
        <v>40</v>
      </c>
      <c r="AL36">
        <f t="shared" ref="AL36" si="474">LN(2)/LN(AL3/AI3)*3</f>
        <v>1.9690699075763334</v>
      </c>
      <c r="AM36">
        <f t="shared" ref="AM36" si="475">LN(2)/LN(AM3/AJ3)*3</f>
        <v>2.0033393537198751</v>
      </c>
      <c r="AN36">
        <f t="shared" ref="AN36:CW36" si="476">LN(2)/LN(AN3/AK3)*3</f>
        <v>1.9368668613676632</v>
      </c>
      <c r="AO36">
        <f t="shared" si="476"/>
        <v>2.0015934592502473</v>
      </c>
      <c r="AP36">
        <f t="shared" si="476"/>
        <v>1.7361910336077186</v>
      </c>
      <c r="AQ36">
        <f t="shared" si="476"/>
        <v>2.2884532880500226</v>
      </c>
      <c r="AR36">
        <f t="shared" si="476"/>
        <v>2.9671970769707472</v>
      </c>
      <c r="AS36">
        <f t="shared" si="476"/>
        <v>1.874992522359189</v>
      </c>
      <c r="AT36">
        <f t="shared" si="476"/>
        <v>1.6917540242876703</v>
      </c>
      <c r="AU36">
        <f t="shared" si="476"/>
        <v>1.8649424917360813</v>
      </c>
      <c r="AV36">
        <f t="shared" si="476"/>
        <v>2.7039731393949973</v>
      </c>
      <c r="AW36">
        <f t="shared" si="476"/>
        <v>3.6961514191514961</v>
      </c>
      <c r="AX36">
        <f t="shared" si="476"/>
        <v>3.4612716675042954</v>
      </c>
      <c r="AY36">
        <f t="shared" si="476"/>
        <v>3.2655556613301222</v>
      </c>
      <c r="AZ36">
        <f t="shared" si="476"/>
        <v>2.4531487651109081</v>
      </c>
      <c r="BA36">
        <f t="shared" si="476"/>
        <v>2.2476230724983903</v>
      </c>
      <c r="BB36">
        <f t="shared" si="476"/>
        <v>2.4468685414425324</v>
      </c>
      <c r="BC36">
        <f t="shared" si="476"/>
        <v>2.7714220874645008</v>
      </c>
      <c r="BD36">
        <f t="shared" si="476"/>
        <v>3.0468980077507006</v>
      </c>
      <c r="BE36">
        <f t="shared" si="476"/>
        <v>2.9232162658421039</v>
      </c>
      <c r="BF36">
        <f t="shared" si="476"/>
        <v>2.7663361023958641</v>
      </c>
      <c r="BG36">
        <f t="shared" si="476"/>
        <v>2.7907179425120359</v>
      </c>
      <c r="BH36">
        <f t="shared" si="476"/>
        <v>2.7692273522489295</v>
      </c>
      <c r="BI36">
        <f t="shared" si="476"/>
        <v>3.4909841864608087</v>
      </c>
      <c r="BJ36">
        <f t="shared" si="476"/>
        <v>4.2908373729917226</v>
      </c>
      <c r="BK36">
        <f t="shared" si="476"/>
        <v>5.4561082089460147</v>
      </c>
      <c r="BL36">
        <f t="shared" si="476"/>
        <v>5.3486017281119214</v>
      </c>
      <c r="BM36">
        <f t="shared" si="476"/>
        <v>5.1239620637980376</v>
      </c>
      <c r="BN36">
        <f t="shared" si="476"/>
        <v>5.0282158842820532</v>
      </c>
      <c r="BO36">
        <f t="shared" si="476"/>
        <v>4.8017597809800723</v>
      </c>
      <c r="BP36">
        <f t="shared" si="476"/>
        <v>4.7741710262331924</v>
      </c>
      <c r="BQ36">
        <f t="shared" si="476"/>
        <v>5.9184928307783604</v>
      </c>
      <c r="BR36">
        <f t="shared" si="476"/>
        <v>7.5980288946101764</v>
      </c>
      <c r="BS36">
        <f t="shared" si="476"/>
        <v>9.5027440668109104</v>
      </c>
      <c r="BT36">
        <f t="shared" si="476"/>
        <v>9.4701594910417519</v>
      </c>
      <c r="BU36">
        <f t="shared" si="476"/>
        <v>8.7647672330780182</v>
      </c>
      <c r="BV36">
        <f t="shared" si="476"/>
        <v>8.7148370036830585</v>
      </c>
      <c r="BW36">
        <f t="shared" si="476"/>
        <v>9.8271472666754072</v>
      </c>
      <c r="BX36">
        <f t="shared" si="476"/>
        <v>12.513591029085537</v>
      </c>
      <c r="BY36">
        <f t="shared" si="476"/>
        <v>16.536545210850946</v>
      </c>
      <c r="BZ36">
        <f t="shared" si="476"/>
        <v>18.28885791224814</v>
      </c>
      <c r="CA36">
        <f t="shared" si="476"/>
        <v>16.823357345594559</v>
      </c>
      <c r="CB36">
        <f t="shared" si="476"/>
        <v>15.481170823699518</v>
      </c>
      <c r="CC36">
        <f t="shared" si="476"/>
        <v>16.449231697335279</v>
      </c>
      <c r="CD36">
        <f t="shared" si="476"/>
        <v>20.402813529218605</v>
      </c>
      <c r="CE36">
        <f t="shared" si="476"/>
        <v>26.586286103902868</v>
      </c>
      <c r="CF36">
        <f t="shared" si="476"/>
        <v>33.182697500099465</v>
      </c>
      <c r="CG36">
        <f t="shared" si="476"/>
        <v>39.63230125014838</v>
      </c>
      <c r="CH36">
        <f t="shared" si="476"/>
        <v>39.567346887777347</v>
      </c>
      <c r="CI36">
        <f t="shared" si="476"/>
        <v>36.497606033774005</v>
      </c>
      <c r="CJ36">
        <f t="shared" si="476"/>
        <v>30.953296988644887</v>
      </c>
      <c r="CK36">
        <f t="shared" si="476"/>
        <v>33.155772231493472</v>
      </c>
      <c r="CL36">
        <f t="shared" si="476"/>
        <v>36.625972117473175</v>
      </c>
      <c r="CM36">
        <f t="shared" si="476"/>
        <v>52.907785968416647</v>
      </c>
      <c r="CN36">
        <f t="shared" si="476"/>
        <v>60.967091964729008</v>
      </c>
      <c r="CO36">
        <f t="shared" si="476"/>
        <v>62.807723835286481</v>
      </c>
      <c r="CP36">
        <f t="shared" si="476"/>
        <v>51.46363442003301</v>
      </c>
      <c r="CQ36">
        <f t="shared" si="476"/>
        <v>48.190712192359868</v>
      </c>
      <c r="CR36">
        <f t="shared" si="476"/>
        <v>54.44549973932979</v>
      </c>
      <c r="CS36">
        <f t="shared" si="476"/>
        <v>69.645364385468753</v>
      </c>
      <c r="CT36">
        <f t="shared" si="476"/>
        <v>86.779478935677275</v>
      </c>
      <c r="CU36">
        <f t="shared" si="476"/>
        <v>96.78758180278038</v>
      </c>
      <c r="CV36">
        <f t="shared" si="476"/>
        <v>88.08086514727583</v>
      </c>
      <c r="CW36">
        <f t="shared" si="476"/>
        <v>78.694040974370438</v>
      </c>
      <c r="CX36">
        <f t="shared" ref="CX36:DK36" si="477">LN(2)/LN(CX3/CU3)*3</f>
        <v>80.873838065382742</v>
      </c>
      <c r="CY36">
        <f t="shared" si="477"/>
        <v>99.026428298216985</v>
      </c>
      <c r="CZ36">
        <f t="shared" si="477"/>
        <v>128.70836604418741</v>
      </c>
      <c r="DA36">
        <f t="shared" si="477"/>
        <v>165.46575019539011</v>
      </c>
      <c r="DB36">
        <f t="shared" si="477"/>
        <v>169.19407770379669</v>
      </c>
      <c r="DC36">
        <f t="shared" si="477"/>
        <v>138.94289337982701</v>
      </c>
      <c r="DD36">
        <f t="shared" si="477"/>
        <v>106.43699762190262</v>
      </c>
      <c r="DE36">
        <f t="shared" si="477"/>
        <v>98.014903273815492</v>
      </c>
      <c r="DF36">
        <f t="shared" si="477"/>
        <v>111.6256920909959</v>
      </c>
      <c r="DG36">
        <f t="shared" si="477"/>
        <v>144.89994543845128</v>
      </c>
      <c r="DH36">
        <f t="shared" si="477"/>
        <v>179.47220681956122</v>
      </c>
      <c r="DI36">
        <f t="shared" si="477"/>
        <v>193.92267186337881</v>
      </c>
      <c r="DJ36">
        <f t="shared" si="477"/>
        <v>162.10659784906426</v>
      </c>
      <c r="DK36">
        <f t="shared" si="477"/>
        <v>150.62536662671292</v>
      </c>
      <c r="DL36">
        <f t="shared" ref="DL36" si="478">LN(2)/LN(DL3/DI3)*3</f>
        <v>143.48142267280974</v>
      </c>
      <c r="DM36">
        <f t="shared" ref="DM36:DN36" si="479">LN(2)/LN(DM3/DJ3)*3</f>
        <v>169.73592659483634</v>
      </c>
      <c r="DN36">
        <f t="shared" si="479"/>
        <v>218.13251022430114</v>
      </c>
    </row>
    <row r="37" spans="1:238" x14ac:dyDescent="0.25">
      <c r="A37" t="s">
        <v>41</v>
      </c>
      <c r="AL37">
        <f t="shared" ref="AL37" si="480">LN(2)/LN(AL3/AH3)*4</f>
        <v>2.6254265434351112</v>
      </c>
      <c r="AM37">
        <f t="shared" ref="AM37" si="481">LN(2)/LN(AM3/AI3)*4</f>
        <v>2.5237190142858297</v>
      </c>
      <c r="AN37">
        <f t="shared" ref="AN37:CW37" si="482">LN(2)/LN(AN3/AJ3)*4</f>
        <v>1.8047952360528288</v>
      </c>
      <c r="AO37">
        <f t="shared" si="482"/>
        <v>1.7640726496425903</v>
      </c>
      <c r="AP37">
        <f t="shared" si="482"/>
        <v>2.2354848580703317</v>
      </c>
      <c r="AQ37">
        <f t="shared" si="482"/>
        <v>1.9706886243838506</v>
      </c>
      <c r="AR37">
        <f t="shared" si="482"/>
        <v>2.3126169543030093</v>
      </c>
      <c r="AS37">
        <f t="shared" si="482"/>
        <v>2.1158182813101183</v>
      </c>
      <c r="AT37">
        <f t="shared" si="482"/>
        <v>1.9275860565049985</v>
      </c>
      <c r="AU37">
        <f t="shared" si="482"/>
        <v>1.9730268984199379</v>
      </c>
      <c r="AV37">
        <f t="shared" si="482"/>
        <v>2.0111166367665154</v>
      </c>
      <c r="AW37">
        <f t="shared" si="482"/>
        <v>3.1085272134048725</v>
      </c>
      <c r="AX37">
        <f t="shared" si="482"/>
        <v>3.5689816625619932</v>
      </c>
      <c r="AY37">
        <f t="shared" si="482"/>
        <v>3.079301450219011</v>
      </c>
      <c r="AZ37">
        <f t="shared" si="482"/>
        <v>2.8566886010822454</v>
      </c>
      <c r="BA37">
        <f t="shared" si="482"/>
        <v>2.4333028794618361</v>
      </c>
      <c r="BB37">
        <f t="shared" si="482"/>
        <v>2.4120806837365789</v>
      </c>
      <c r="BC37">
        <f t="shared" si="482"/>
        <v>2.5575127277980747</v>
      </c>
      <c r="BD37">
        <f t="shared" si="482"/>
        <v>2.8458690479346722</v>
      </c>
      <c r="BE37">
        <f t="shared" si="482"/>
        <v>2.9633079903281154</v>
      </c>
      <c r="BF37">
        <f t="shared" si="482"/>
        <v>2.8120898958866016</v>
      </c>
      <c r="BG37">
        <f t="shared" si="482"/>
        <v>2.8611044986061738</v>
      </c>
      <c r="BH37">
        <f t="shared" si="482"/>
        <v>2.7613448311762867</v>
      </c>
      <c r="BI37">
        <f t="shared" si="482"/>
        <v>3.1859327565343705</v>
      </c>
      <c r="BJ37">
        <f t="shared" si="482"/>
        <v>3.9496077873230053</v>
      </c>
      <c r="BK37">
        <f t="shared" si="482"/>
        <v>4.3317242651821122</v>
      </c>
      <c r="BL37">
        <f t="shared" si="482"/>
        <v>5.4564388275545985</v>
      </c>
      <c r="BM37">
        <f t="shared" si="482"/>
        <v>5.4135498444713415</v>
      </c>
      <c r="BN37">
        <f t="shared" si="482"/>
        <v>4.8727679107634465</v>
      </c>
      <c r="BO37">
        <f t="shared" si="482"/>
        <v>4.9504500383364629</v>
      </c>
      <c r="BP37">
        <f t="shared" si="482"/>
        <v>4.9604787003025601</v>
      </c>
      <c r="BQ37">
        <f t="shared" si="482"/>
        <v>5.3887290920324089</v>
      </c>
      <c r="BR37">
        <f t="shared" si="482"/>
        <v>6.5983354190969354</v>
      </c>
      <c r="BS37">
        <f t="shared" si="482"/>
        <v>8.0434163229777464</v>
      </c>
      <c r="BT37">
        <f t="shared" si="482"/>
        <v>9.2873527023313702</v>
      </c>
      <c r="BU37">
        <f t="shared" si="482"/>
        <v>9.0578237937524495</v>
      </c>
      <c r="BV37">
        <f t="shared" si="482"/>
        <v>8.9545075565259147</v>
      </c>
      <c r="BW37">
        <f t="shared" si="482"/>
        <v>9.5176514796326863</v>
      </c>
      <c r="BX37">
        <f t="shared" si="482"/>
        <v>10.972071026366955</v>
      </c>
      <c r="BY37">
        <f t="shared" si="482"/>
        <v>13.993877733991805</v>
      </c>
      <c r="BZ37">
        <f t="shared" si="482"/>
        <v>16.662117376206144</v>
      </c>
      <c r="CA37">
        <f t="shared" si="482"/>
        <v>16.834400778065813</v>
      </c>
      <c r="CB37">
        <f t="shared" si="482"/>
        <v>16.674744067251314</v>
      </c>
      <c r="CC37">
        <f t="shared" si="482"/>
        <v>16.595548056871291</v>
      </c>
      <c r="CD37">
        <f t="shared" si="482"/>
        <v>18.131302761022351</v>
      </c>
      <c r="CE37">
        <f t="shared" si="482"/>
        <v>22.935731109880471</v>
      </c>
      <c r="CF37">
        <f t="shared" si="482"/>
        <v>29.058518475087968</v>
      </c>
      <c r="CG37">
        <f t="shared" si="482"/>
        <v>35.109452554076306</v>
      </c>
      <c r="CH37">
        <f t="shared" si="482"/>
        <v>38.766481153688673</v>
      </c>
      <c r="CI37">
        <f t="shared" si="482"/>
        <v>37.379576500016405</v>
      </c>
      <c r="CJ37">
        <f t="shared" si="482"/>
        <v>33.211260404955404</v>
      </c>
      <c r="CK37">
        <f t="shared" si="482"/>
        <v>33.907479656789022</v>
      </c>
      <c r="CL37">
        <f t="shared" si="482"/>
        <v>35.367150224279129</v>
      </c>
      <c r="CM37">
        <f t="shared" si="482"/>
        <v>42.1290615102739</v>
      </c>
      <c r="CN37">
        <f t="shared" si="482"/>
        <v>56.93566242409662</v>
      </c>
      <c r="CO37">
        <f t="shared" si="482"/>
        <v>56.832595450586211</v>
      </c>
      <c r="CP37">
        <f t="shared" si="482"/>
        <v>56.076729190537776</v>
      </c>
      <c r="CQ37">
        <f t="shared" si="482"/>
        <v>52.76699062915938</v>
      </c>
      <c r="CR37">
        <f t="shared" si="482"/>
        <v>52.440966754285768</v>
      </c>
      <c r="CS37">
        <f t="shared" si="482"/>
        <v>60.02276412700386</v>
      </c>
      <c r="CT37">
        <f t="shared" si="482"/>
        <v>76.802316439524319</v>
      </c>
      <c r="CU37">
        <f t="shared" si="482"/>
        <v>88.850788105330096</v>
      </c>
      <c r="CV37">
        <f t="shared" si="482"/>
        <v>87.719257945301578</v>
      </c>
      <c r="CW37">
        <f t="shared" si="482"/>
        <v>84.873941039996296</v>
      </c>
      <c r="CX37">
        <f t="shared" ref="CX37:DK37" si="483">LN(2)/LN(CX3/CT3)*4</f>
        <v>84.133077835267102</v>
      </c>
      <c r="CY37">
        <f t="shared" si="483"/>
        <v>89.088343728009349</v>
      </c>
      <c r="CZ37">
        <f t="shared" si="483"/>
        <v>109.95773144508765</v>
      </c>
      <c r="DA37">
        <f t="shared" si="483"/>
        <v>145.17981859344252</v>
      </c>
      <c r="DB37">
        <f t="shared" si="483"/>
        <v>156.64433445508786</v>
      </c>
      <c r="DC37">
        <f t="shared" si="483"/>
        <v>144.53855833194899</v>
      </c>
      <c r="DD37">
        <f t="shared" si="483"/>
        <v>123.34555597925879</v>
      </c>
      <c r="DE37">
        <f t="shared" si="483"/>
        <v>105.22852981460852</v>
      </c>
      <c r="DF37">
        <f t="shared" si="483"/>
        <v>108.64046846408846</v>
      </c>
      <c r="DG37">
        <f t="shared" si="483"/>
        <v>126.81682671546386</v>
      </c>
      <c r="DH37">
        <f t="shared" si="483"/>
        <v>150.70172164781039</v>
      </c>
      <c r="DI37">
        <f t="shared" si="483"/>
        <v>184.49175163017583</v>
      </c>
      <c r="DJ37">
        <f t="shared" si="483"/>
        <v>172.61942188989877</v>
      </c>
      <c r="DK37">
        <f t="shared" si="483"/>
        <v>155.30651618366289</v>
      </c>
      <c r="DL37">
        <f t="shared" ref="DL37" si="484">LN(2)/LN(DL3/DH3)*4</f>
        <v>154.59453336476031</v>
      </c>
      <c r="DM37">
        <f t="shared" ref="DM37:DN37" si="485">LN(2)/LN(DM3/DI3)*4</f>
        <v>157.62432646191098</v>
      </c>
      <c r="DN37">
        <f t="shared" si="485"/>
        <v>190.45545389271547</v>
      </c>
    </row>
    <row r="38" spans="1:238" x14ac:dyDescent="0.25">
      <c r="A38" t="s">
        <v>42</v>
      </c>
      <c r="AL38">
        <f t="shared" ref="AL38" si="486">LN(2)/LN(AL3/AG3)*5</f>
        <v>3.281783179293889</v>
      </c>
      <c r="AM38">
        <f t="shared" ref="AM38" si="487">LN(2)/LN(AM3/AH3)*5</f>
        <v>3.154648767857287</v>
      </c>
      <c r="AN38">
        <f t="shared" ref="AN38:CW38" si="488">LN(2)/LN(AN3/AI3)*5</f>
        <v>2.1703454219574998</v>
      </c>
      <c r="AO38">
        <f t="shared" si="488"/>
        <v>1.7036326722942394</v>
      </c>
      <c r="AP38">
        <f t="shared" si="488"/>
        <v>1.9546555463574966</v>
      </c>
      <c r="AQ38">
        <f t="shared" si="488"/>
        <v>2.3910312745230637</v>
      </c>
      <c r="AR38">
        <f t="shared" si="488"/>
        <v>2.0420995145043368</v>
      </c>
      <c r="AS38">
        <f t="shared" si="488"/>
        <v>1.9163633215171894</v>
      </c>
      <c r="AT38">
        <f t="shared" si="488"/>
        <v>2.1135844758536857</v>
      </c>
      <c r="AU38">
        <f t="shared" si="488"/>
        <v>2.146688610056827</v>
      </c>
      <c r="AV38">
        <f t="shared" si="488"/>
        <v>2.0767069345222939</v>
      </c>
      <c r="AW38">
        <f t="shared" si="488"/>
        <v>2.3081368797488726</v>
      </c>
      <c r="AX38">
        <f t="shared" si="488"/>
        <v>3.1330365798690658</v>
      </c>
      <c r="AY38">
        <f t="shared" si="488"/>
        <v>3.2195121578792807</v>
      </c>
      <c r="AZ38">
        <f t="shared" si="488"/>
        <v>2.8081388430174306</v>
      </c>
      <c r="BA38">
        <f t="shared" si="488"/>
        <v>2.7455017784783289</v>
      </c>
      <c r="BB38">
        <f t="shared" si="488"/>
        <v>2.5413837176832605</v>
      </c>
      <c r="BC38">
        <f t="shared" si="488"/>
        <v>2.5046561166891488</v>
      </c>
      <c r="BD38">
        <f t="shared" si="488"/>
        <v>2.6495837364519161</v>
      </c>
      <c r="BE38">
        <f t="shared" si="488"/>
        <v>2.823612991885585</v>
      </c>
      <c r="BF38">
        <f t="shared" si="488"/>
        <v>2.8636792766384001</v>
      </c>
      <c r="BG38">
        <f t="shared" si="488"/>
        <v>2.8801441915588111</v>
      </c>
      <c r="BH38">
        <f t="shared" si="488"/>
        <v>2.8222456658532158</v>
      </c>
      <c r="BI38">
        <f t="shared" si="488"/>
        <v>3.0849836257290919</v>
      </c>
      <c r="BJ38">
        <f t="shared" si="488"/>
        <v>3.5488136168832529</v>
      </c>
      <c r="BK38">
        <f t="shared" si="488"/>
        <v>4.0419902271084487</v>
      </c>
      <c r="BL38">
        <f t="shared" si="488"/>
        <v>4.5181149747529057</v>
      </c>
      <c r="BM38">
        <f t="shared" si="488"/>
        <v>5.4880445977759731</v>
      </c>
      <c r="BN38">
        <f t="shared" si="488"/>
        <v>5.1319372224679327</v>
      </c>
      <c r="BO38">
        <f t="shared" si="488"/>
        <v>4.8437271743713302</v>
      </c>
      <c r="BP38">
        <f t="shared" si="488"/>
        <v>5.0524944635092677</v>
      </c>
      <c r="BQ38">
        <f t="shared" si="488"/>
        <v>5.4331143021030872</v>
      </c>
      <c r="BR38">
        <f t="shared" si="488"/>
        <v>5.9409393639247412</v>
      </c>
      <c r="BS38">
        <f t="shared" si="488"/>
        <v>7.0554165495868881</v>
      </c>
      <c r="BT38">
        <f t="shared" si="488"/>
        <v>8.1659840207165839</v>
      </c>
      <c r="BU38">
        <f t="shared" si="488"/>
        <v>9.0006426741353085</v>
      </c>
      <c r="BV38">
        <f t="shared" si="488"/>
        <v>9.1570044762635838</v>
      </c>
      <c r="BW38">
        <f t="shared" si="488"/>
        <v>9.565101133603493</v>
      </c>
      <c r="BX38">
        <f t="shared" si="488"/>
        <v>10.426290604342842</v>
      </c>
      <c r="BY38">
        <f t="shared" si="488"/>
        <v>12.175464972815275</v>
      </c>
      <c r="BZ38">
        <f t="shared" si="488"/>
        <v>14.514275031692154</v>
      </c>
      <c r="CA38">
        <f t="shared" si="488"/>
        <v>15.941848067999011</v>
      </c>
      <c r="CB38">
        <f t="shared" si="488"/>
        <v>16.712965222992327</v>
      </c>
      <c r="CC38">
        <f t="shared" si="488"/>
        <v>17.413809311717195</v>
      </c>
      <c r="CD38">
        <f t="shared" si="488"/>
        <v>17.904327314408548</v>
      </c>
      <c r="CE38">
        <f t="shared" si="488"/>
        <v>20.163341970561234</v>
      </c>
      <c r="CF38">
        <f t="shared" si="488"/>
        <v>25.098699816995449</v>
      </c>
      <c r="CG38">
        <f t="shared" si="488"/>
        <v>31.022347119074787</v>
      </c>
      <c r="CH38">
        <f t="shared" si="488"/>
        <v>35.356797703216721</v>
      </c>
      <c r="CI38">
        <f>LN(2)/LN(CI3/CD3)*5</f>
        <v>37.210095884045828</v>
      </c>
      <c r="CJ38">
        <f t="shared" si="488"/>
        <v>34.422409246066913</v>
      </c>
      <c r="CK38">
        <f t="shared" si="488"/>
        <v>35.338450879392724</v>
      </c>
      <c r="CL38">
        <f t="shared" si="488"/>
        <v>35.565572989511949</v>
      </c>
      <c r="CM38">
        <f t="shared" si="488"/>
        <v>39.639581559107846</v>
      </c>
      <c r="CN38">
        <f t="shared" si="488"/>
        <v>46.083525647366272</v>
      </c>
      <c r="CO38">
        <f t="shared" si="488"/>
        <v>54.686640227452131</v>
      </c>
      <c r="CP38">
        <f t="shared" si="488"/>
        <v>53.220842385729213</v>
      </c>
      <c r="CQ38">
        <f t="shared" si="488"/>
        <v>56.279552043505518</v>
      </c>
      <c r="CR38">
        <f t="shared" si="488"/>
        <v>55.661589510762383</v>
      </c>
      <c r="CS38">
        <f t="shared" si="488"/>
        <v>56.936808071651427</v>
      </c>
      <c r="CT38">
        <f t="shared" si="488"/>
        <v>66.095799076247516</v>
      </c>
      <c r="CU38">
        <f t="shared" si="488"/>
        <v>79.960756281883079</v>
      </c>
      <c r="CV38">
        <f t="shared" si="488"/>
        <v>83.859403141081515</v>
      </c>
      <c r="CW38">
        <f t="shared" si="488"/>
        <v>85.223697783528394</v>
      </c>
      <c r="CX38">
        <f t="shared" ref="CX38:DK38" si="489">LN(2)/LN(CX3/CS3)*5</f>
        <v>88.41714820739584</v>
      </c>
      <c r="CY38">
        <f t="shared" si="489"/>
        <v>90.337233538000291</v>
      </c>
      <c r="CZ38">
        <f t="shared" si="489"/>
        <v>98.073976427200591</v>
      </c>
      <c r="DA38">
        <f t="shared" si="489"/>
        <v>123.08860176000869</v>
      </c>
      <c r="DB38">
        <f t="shared" si="489"/>
        <v>143.03305957050424</v>
      </c>
      <c r="DC38">
        <f t="shared" si="489"/>
        <v>140.92957212525337</v>
      </c>
      <c r="DD38">
        <f t="shared" si="489"/>
        <v>129.83003284705956</v>
      </c>
      <c r="DE38">
        <f t="shared" si="489"/>
        <v>118.32629203324245</v>
      </c>
      <c r="DF38">
        <f t="shared" si="489"/>
        <v>113.06178604243021</v>
      </c>
      <c r="DG38">
        <f t="shared" si="489"/>
        <v>120.52631943336743</v>
      </c>
      <c r="DH38">
        <f t="shared" si="489"/>
        <v>133.76097192741236</v>
      </c>
      <c r="DI38">
        <f t="shared" si="489"/>
        <v>158.6898413975818</v>
      </c>
      <c r="DJ38">
        <f t="shared" si="489"/>
        <v>170.16372540697273</v>
      </c>
      <c r="DK38">
        <f t="shared" si="489"/>
        <v>164.3572183214975</v>
      </c>
      <c r="DL38">
        <f t="shared" ref="DL38" si="490">LN(2)/LN(DL3/DG3)*5</f>
        <v>157.6655826293771</v>
      </c>
      <c r="DM38">
        <f t="shared" ref="DM38:DN38" si="491">LN(2)/LN(DM3/DH3)*5</f>
        <v>164.78645552151076</v>
      </c>
      <c r="DN38">
        <f t="shared" si="491"/>
        <v>174.1883147682012</v>
      </c>
    </row>
    <row r="39" spans="1:238" x14ac:dyDescent="0.25">
      <c r="A39" t="s">
        <v>43</v>
      </c>
      <c r="AL39">
        <f t="shared" ref="AL39" si="492">LN(2)/LN(AL3/AF3)*6</f>
        <v>3.9381398151526668</v>
      </c>
      <c r="AM39">
        <f t="shared" ref="AM39" si="493">LN(2)/LN(AM3/AG3)*6</f>
        <v>3.7855785214287447</v>
      </c>
      <c r="AN39">
        <f t="shared" ref="AN39:CW39" si="494">LN(2)/LN(AN3/AH3)*6</f>
        <v>2.6044145063489998</v>
      </c>
      <c r="AO39">
        <f t="shared" si="494"/>
        <v>1.9851984838297749</v>
      </c>
      <c r="AP39">
        <f t="shared" si="494"/>
        <v>1.8602227889302245</v>
      </c>
      <c r="AQ39">
        <f t="shared" si="494"/>
        <v>2.0980324238970685</v>
      </c>
      <c r="AR39">
        <f t="shared" si="494"/>
        <v>2.3905705898756162</v>
      </c>
      <c r="AS39">
        <f t="shared" si="494"/>
        <v>1.8029242518135653</v>
      </c>
      <c r="AT39">
        <f t="shared" si="494"/>
        <v>1.9453760850356967</v>
      </c>
      <c r="AU39">
        <f t="shared" si="494"/>
        <v>2.2903526818778337</v>
      </c>
      <c r="AV39">
        <f t="shared" si="494"/>
        <v>2.2144430823634735</v>
      </c>
      <c r="AW39">
        <f t="shared" si="494"/>
        <v>2.3211168434072493</v>
      </c>
      <c r="AX39">
        <f t="shared" si="494"/>
        <v>2.4238877428434389</v>
      </c>
      <c r="AY39">
        <f t="shared" si="494"/>
        <v>2.9583490048203935</v>
      </c>
      <c r="AZ39">
        <f t="shared" si="494"/>
        <v>2.9490215204519292</v>
      </c>
      <c r="BA39">
        <f t="shared" si="494"/>
        <v>2.7254431599710913</v>
      </c>
      <c r="BB39">
        <f t="shared" si="494"/>
        <v>2.7975462376060678</v>
      </c>
      <c r="BC39">
        <f t="shared" si="494"/>
        <v>2.6025910503685741</v>
      </c>
      <c r="BD39">
        <f t="shared" si="494"/>
        <v>2.5869302087839321</v>
      </c>
      <c r="BE39">
        <f t="shared" si="494"/>
        <v>2.6639154417149342</v>
      </c>
      <c r="BF39">
        <f t="shared" si="494"/>
        <v>2.7688767593962686</v>
      </c>
      <c r="BG39">
        <f t="shared" si="494"/>
        <v>2.913186825471572</v>
      </c>
      <c r="BH39">
        <f t="shared" si="494"/>
        <v>2.8441389965399835</v>
      </c>
      <c r="BI39">
        <f t="shared" si="494"/>
        <v>3.0867001023098162</v>
      </c>
      <c r="BJ39">
        <f t="shared" si="494"/>
        <v>3.3818889528387119</v>
      </c>
      <c r="BK39">
        <f t="shared" si="494"/>
        <v>3.6738207156738087</v>
      </c>
      <c r="BL39">
        <f t="shared" si="494"/>
        <v>4.2246060467003668</v>
      </c>
      <c r="BM39">
        <f t="shared" si="494"/>
        <v>4.6705377143186801</v>
      </c>
      <c r="BN39">
        <f t="shared" si="494"/>
        <v>5.2334303515673009</v>
      </c>
      <c r="BO39">
        <f t="shared" si="494"/>
        <v>5.0604504360802416</v>
      </c>
      <c r="BP39">
        <f t="shared" si="494"/>
        <v>4.9428858961575033</v>
      </c>
      <c r="BQ39">
        <f t="shared" si="494"/>
        <v>5.43715201296739</v>
      </c>
      <c r="BR39">
        <f t="shared" si="494"/>
        <v>5.8846018291722118</v>
      </c>
      <c r="BS39">
        <f t="shared" si="494"/>
        <v>6.3553961199337472</v>
      </c>
      <c r="BT39">
        <f t="shared" si="494"/>
        <v>7.2844677859911489</v>
      </c>
      <c r="BU39">
        <f t="shared" si="494"/>
        <v>8.1398013116805963</v>
      </c>
      <c r="BV39">
        <f t="shared" si="494"/>
        <v>9.0917521167619917</v>
      </c>
      <c r="BW39">
        <f t="shared" si="494"/>
        <v>9.645351356624289</v>
      </c>
      <c r="BX39">
        <f t="shared" si="494"/>
        <v>10.308945010564544</v>
      </c>
      <c r="BY39">
        <f t="shared" si="494"/>
        <v>11.41428971231951</v>
      </c>
      <c r="BZ39">
        <f t="shared" si="494"/>
        <v>12.784696751848113</v>
      </c>
      <c r="CA39">
        <f t="shared" si="494"/>
        <v>14.351909467218256</v>
      </c>
      <c r="CB39">
        <f t="shared" si="494"/>
        <v>15.991464286006995</v>
      </c>
      <c r="CC39">
        <f t="shared" si="494"/>
        <v>17.320334230194359</v>
      </c>
      <c r="CD39">
        <f t="shared" si="494"/>
        <v>18.440995396054063</v>
      </c>
      <c r="CE39">
        <f t="shared" si="494"/>
        <v>19.567944763126775</v>
      </c>
      <c r="CF39">
        <f t="shared" si="494"/>
        <v>21.995110339169955</v>
      </c>
      <c r="CG39">
        <f t="shared" si="494"/>
        <v>26.937916421490712</v>
      </c>
      <c r="CH39">
        <f t="shared" si="494"/>
        <v>31.803205875726256</v>
      </c>
      <c r="CI39">
        <f t="shared" si="494"/>
        <v>34.761301517803645</v>
      </c>
      <c r="CJ39">
        <f t="shared" si="494"/>
        <v>34.759226288318779</v>
      </c>
      <c r="CK39">
        <f t="shared" si="494"/>
        <v>36.078923926903002</v>
      </c>
      <c r="CL39">
        <f t="shared" si="494"/>
        <v>36.561676404363155</v>
      </c>
      <c r="CM39">
        <f t="shared" si="494"/>
        <v>39.056743708653869</v>
      </c>
      <c r="CN39">
        <f t="shared" si="494"/>
        <v>42.952603112139414</v>
      </c>
      <c r="CO39">
        <f t="shared" si="494"/>
        <v>46.269907196169555</v>
      </c>
      <c r="CP39">
        <f t="shared" si="494"/>
        <v>52.175719079382503</v>
      </c>
      <c r="CQ39">
        <f t="shared" si="494"/>
        <v>53.831196125001654</v>
      </c>
      <c r="CR39">
        <f t="shared" si="494"/>
        <v>58.328424711084637</v>
      </c>
      <c r="CS39">
        <f t="shared" si="494"/>
        <v>59.18971516790252</v>
      </c>
      <c r="CT39">
        <f t="shared" si="494"/>
        <v>61.968718553936561</v>
      </c>
      <c r="CU39">
        <f t="shared" si="494"/>
        <v>69.689094556290343</v>
      </c>
      <c r="CV39">
        <f t="shared" si="494"/>
        <v>77.785717274067025</v>
      </c>
      <c r="CW39">
        <f t="shared" si="494"/>
        <v>82.539222889692596</v>
      </c>
      <c r="CX39">
        <f t="shared" ref="CX39:DK39" si="495">LN(2)/LN(CX3/CR3)*6</f>
        <v>88.117985584789949</v>
      </c>
      <c r="CY39">
        <f t="shared" si="495"/>
        <v>93.233495245791261</v>
      </c>
      <c r="CZ39">
        <f t="shared" si="495"/>
        <v>97.670818548593559</v>
      </c>
      <c r="DA39">
        <f t="shared" si="495"/>
        <v>108.64555211079738</v>
      </c>
      <c r="DB39">
        <f t="shared" si="495"/>
        <v>124.93217206958869</v>
      </c>
      <c r="DC39">
        <f t="shared" si="495"/>
        <v>133.62995428344897</v>
      </c>
      <c r="DD39">
        <f t="shared" si="495"/>
        <v>129.54394761679589</v>
      </c>
      <c r="DE39">
        <f t="shared" si="495"/>
        <v>124.12413010945488</v>
      </c>
      <c r="DF39">
        <f t="shared" si="495"/>
        <v>123.79522042243084</v>
      </c>
      <c r="DG39">
        <f t="shared" si="495"/>
        <v>122.72541362407517</v>
      </c>
      <c r="DH39">
        <f t="shared" si="495"/>
        <v>126.78751806408656</v>
      </c>
      <c r="DI39">
        <f t="shared" si="495"/>
        <v>141.69116914085114</v>
      </c>
      <c r="DJ39">
        <f t="shared" si="495"/>
        <v>153.02108503625203</v>
      </c>
      <c r="DK39">
        <f t="shared" si="495"/>
        <v>163.78834093975274</v>
      </c>
      <c r="DL39">
        <f t="shared" ref="DL39" si="496">LN(2)/LN(DL3/DF3)*6</f>
        <v>164.93161344540781</v>
      </c>
      <c r="DM39">
        <f t="shared" ref="DM39:DN39" si="497">LN(2)/LN(DM3/DG3)*6</f>
        <v>165.83355999450262</v>
      </c>
      <c r="DN39">
        <f t="shared" si="497"/>
        <v>178.199796605377</v>
      </c>
    </row>
    <row r="40" spans="1:238" x14ac:dyDescent="0.25">
      <c r="A40" t="s">
        <v>44</v>
      </c>
      <c r="AL40">
        <f t="shared" ref="AL40" si="498">LN(2)/LN(AL3/AE3)*7</f>
        <v>4.5944964510114445</v>
      </c>
      <c r="AM40">
        <f t="shared" ref="AM40" si="499">LN(2)/LN(AM3/AF3)*7</f>
        <v>4.4165082750002016</v>
      </c>
      <c r="AN40">
        <f t="shared" ref="AN40:CW40" si="500">LN(2)/LN(AN3/AG3)*7</f>
        <v>3.0384835907404999</v>
      </c>
      <c r="AO40">
        <f t="shared" si="500"/>
        <v>2.3160648978014038</v>
      </c>
      <c r="AP40">
        <f t="shared" si="500"/>
        <v>2.1129632692982256</v>
      </c>
      <c r="AQ40">
        <f t="shared" si="500"/>
        <v>1.9845505558058516</v>
      </c>
      <c r="AR40">
        <f t="shared" si="500"/>
        <v>2.1350996508461204</v>
      </c>
      <c r="AS40">
        <f t="shared" si="500"/>
        <v>2.0653065386804883</v>
      </c>
      <c r="AT40">
        <f t="shared" si="500"/>
        <v>1.8406256013722173</v>
      </c>
      <c r="AU40">
        <f t="shared" si="500"/>
        <v>2.0968939058127862</v>
      </c>
      <c r="AV40">
        <f t="shared" si="500"/>
        <v>2.3333333333333335</v>
      </c>
      <c r="AW40">
        <f t="shared" si="500"/>
        <v>2.4248391743903097</v>
      </c>
      <c r="AX40">
        <f t="shared" si="500"/>
        <v>2.4187345631903208</v>
      </c>
      <c r="AY40">
        <f t="shared" si="500"/>
        <v>2.4074634629369416</v>
      </c>
      <c r="AZ40">
        <f t="shared" si="500"/>
        <v>2.7891767695043139</v>
      </c>
      <c r="BA40">
        <f t="shared" si="500"/>
        <v>2.8507301695696023</v>
      </c>
      <c r="BB40">
        <f t="shared" si="500"/>
        <v>2.772219269728335</v>
      </c>
      <c r="BC40">
        <f t="shared" si="500"/>
        <v>2.8195117201126552</v>
      </c>
      <c r="BD40">
        <f t="shared" si="500"/>
        <v>2.6631521789414365</v>
      </c>
      <c r="BE40">
        <f t="shared" si="500"/>
        <v>2.6074782146773297</v>
      </c>
      <c r="BF40">
        <f t="shared" si="500"/>
        <v>2.6430189373303743</v>
      </c>
      <c r="BG40">
        <f t="shared" si="500"/>
        <v>2.821968183711828</v>
      </c>
      <c r="BH40">
        <f t="shared" si="500"/>
        <v>2.8768965857789075</v>
      </c>
      <c r="BI40">
        <f t="shared" si="500"/>
        <v>3.067772152284487</v>
      </c>
      <c r="BJ40">
        <f t="shared" si="500"/>
        <v>3.3377427907977029</v>
      </c>
      <c r="BK40">
        <f t="shared" si="500"/>
        <v>3.5027812028513434</v>
      </c>
      <c r="BL40">
        <f t="shared" si="500"/>
        <v>3.8537479778632537</v>
      </c>
      <c r="BM40">
        <f t="shared" si="500"/>
        <v>4.3798089824695605</v>
      </c>
      <c r="BN40">
        <f t="shared" si="500"/>
        <v>4.6051028748316689</v>
      </c>
      <c r="BO40">
        <f t="shared" si="500"/>
        <v>5.155209307969864</v>
      </c>
      <c r="BP40">
        <f t="shared" si="500"/>
        <v>5.1196983781335996</v>
      </c>
      <c r="BQ40">
        <f t="shared" si="500"/>
        <v>5.2719796180617244</v>
      </c>
      <c r="BR40">
        <f t="shared" si="500"/>
        <v>5.8195284775973501</v>
      </c>
      <c r="BS40">
        <f t="shared" si="500"/>
        <v>6.2384584478430964</v>
      </c>
      <c r="BT40">
        <f t="shared" si="500"/>
        <v>6.6095439667530425</v>
      </c>
      <c r="BU40">
        <f t="shared" si="500"/>
        <v>7.3801284065006829</v>
      </c>
      <c r="BV40">
        <f t="shared" si="500"/>
        <v>8.3180672617321889</v>
      </c>
      <c r="BW40">
        <f t="shared" si="500"/>
        <v>9.5112568650931522</v>
      </c>
      <c r="BX40">
        <f t="shared" si="500"/>
        <v>10.273773864922441</v>
      </c>
      <c r="BY40">
        <f t="shared" si="500"/>
        <v>11.144389178717351</v>
      </c>
      <c r="BZ40">
        <f t="shared" si="500"/>
        <v>11.98002323950133</v>
      </c>
      <c r="CA40">
        <f t="shared" si="500"/>
        <v>12.894063586559552</v>
      </c>
      <c r="CB40">
        <f t="shared" si="500"/>
        <v>14.594793973360954</v>
      </c>
      <c r="CC40">
        <f t="shared" si="500"/>
        <v>16.570209644738981</v>
      </c>
      <c r="CD40">
        <f t="shared" si="500"/>
        <v>18.19849276333726</v>
      </c>
      <c r="CE40">
        <f t="shared" si="500"/>
        <v>19.845552131110033</v>
      </c>
      <c r="CF40">
        <f t="shared" si="500"/>
        <v>21.120148738913738</v>
      </c>
      <c r="CG40">
        <f t="shared" si="500"/>
        <v>23.624005369845374</v>
      </c>
      <c r="CH40">
        <f t="shared" si="500"/>
        <v>27.975329635520755</v>
      </c>
      <c r="CI40">
        <f t="shared" si="500"/>
        <v>31.83982727068669</v>
      </c>
      <c r="CJ40">
        <f t="shared" si="500"/>
        <v>33.199013141104487</v>
      </c>
      <c r="CK40">
        <f t="shared" si="500"/>
        <v>36.145094014420948</v>
      </c>
      <c r="CL40">
        <f t="shared" si="500"/>
        <v>37.052839016969898</v>
      </c>
      <c r="CM40">
        <f t="shared" si="500"/>
        <v>39.515984003750681</v>
      </c>
      <c r="CN40">
        <f t="shared" si="500"/>
        <v>41.872303104525926</v>
      </c>
      <c r="CO40">
        <f t="shared" si="500"/>
        <v>43.514984306192147</v>
      </c>
      <c r="CP40">
        <f t="shared" si="500"/>
        <v>45.680001413339596</v>
      </c>
      <c r="CQ40">
        <f t="shared" si="500"/>
        <v>52.827239626453846</v>
      </c>
      <c r="CR40">
        <f t="shared" si="500"/>
        <v>55.784396316925339</v>
      </c>
      <c r="CS40">
        <f t="shared" si="500"/>
        <v>61.185490497227136</v>
      </c>
      <c r="CT40">
        <f t="shared" si="500"/>
        <v>63.419956094060829</v>
      </c>
      <c r="CU40">
        <f t="shared" si="500"/>
        <v>65.254706244540387</v>
      </c>
      <c r="CV40">
        <f t="shared" si="500"/>
        <v>69.512720179080304</v>
      </c>
      <c r="CW40">
        <f t="shared" si="500"/>
        <v>77.60180282943405</v>
      </c>
      <c r="CX40">
        <f t="shared" ref="CX40:DK40" si="501">LN(2)/LN(CX3/CQ3)*7</f>
        <v>85.247223794444025</v>
      </c>
      <c r="CY40">
        <f t="shared" si="501"/>
        <v>92.232733720923477</v>
      </c>
      <c r="CZ40">
        <f t="shared" si="501"/>
        <v>99.379268892372735</v>
      </c>
      <c r="DA40">
        <f t="shared" si="501"/>
        <v>106.58648714476863</v>
      </c>
      <c r="DB40">
        <f t="shared" si="501"/>
        <v>111.76686482298487</v>
      </c>
      <c r="DC40">
        <f t="shared" si="501"/>
        <v>120.75373939633411</v>
      </c>
      <c r="DD40">
        <f t="shared" si="501"/>
        <v>125.58818605025812</v>
      </c>
      <c r="DE40">
        <f t="shared" si="501"/>
        <v>124.68129422193078</v>
      </c>
      <c r="DF40">
        <f t="shared" si="501"/>
        <v>128.323087767967</v>
      </c>
      <c r="DG40">
        <f t="shared" si="501"/>
        <v>131.74446953981385</v>
      </c>
      <c r="DH40">
        <f t="shared" si="501"/>
        <v>127.9048447064927</v>
      </c>
      <c r="DI40">
        <f t="shared" si="501"/>
        <v>133.87194129137276</v>
      </c>
      <c r="DJ40">
        <f t="shared" si="501"/>
        <v>139.86601728761062</v>
      </c>
      <c r="DK40">
        <f t="shared" si="501"/>
        <v>150.66898859040504</v>
      </c>
      <c r="DL40">
        <f t="shared" ref="DL40" si="502">LN(2)/LN(DL3/DE3)*7</f>
        <v>164.35853960673819</v>
      </c>
      <c r="DM40">
        <f t="shared" ref="DM40:DN40" si="503">LN(2)/LN(DM3/DF3)*7</f>
        <v>171.37172853089535</v>
      </c>
      <c r="DN40">
        <f t="shared" si="503"/>
        <v>177.1764909749794</v>
      </c>
    </row>
    <row r="41" spans="1:238" x14ac:dyDescent="0.25">
      <c r="A41" t="s">
        <v>79</v>
      </c>
      <c r="AL41">
        <f>AVERAGE(AL34:AL40)</f>
        <v>2.7289311837811465</v>
      </c>
      <c r="AM41">
        <f t="shared" ref="AM41:AP41" si="504">AVERAGE(AM34:AM40)</f>
        <v>4.9399593213694803</v>
      </c>
      <c r="AN41">
        <f t="shared" si="504"/>
        <v>2.2156373423421472</v>
      </c>
      <c r="AO41">
        <f t="shared" si="504"/>
        <v>1.793368282702273</v>
      </c>
      <c r="AP41">
        <f t="shared" si="504"/>
        <v>2.1890912367873079</v>
      </c>
      <c r="AQ41">
        <f t="shared" ref="AQ41" si="505">AVERAGE(AQ34:AQ40)</f>
        <v>2.4889058898109968</v>
      </c>
      <c r="AR41">
        <f t="shared" ref="AR41" si="506">AVERAGE(AR34:AR40)</f>
        <v>2.4302213487144106</v>
      </c>
      <c r="AS41">
        <f t="shared" ref="AS41:AT41" si="507">AVERAGE(AS34:AS40)</f>
        <v>1.7790110158708947</v>
      </c>
      <c r="AT41">
        <f t="shared" si="507"/>
        <v>1.87143990132952</v>
      </c>
      <c r="AU41">
        <f t="shared" ref="AU41" si="508">AVERAGE(AU34:AU40)</f>
        <v>2.4358932244322031</v>
      </c>
      <c r="AV41">
        <f t="shared" ref="AV41" si="509">AVERAGE(AV34:AV40)</f>
        <v>2.445970811796188</v>
      </c>
      <c r="AW41">
        <f t="shared" ref="AW41:AX41" si="510">AVERAGE(AW34:AW40)</f>
        <v>3.2979218613026053</v>
      </c>
      <c r="AX41">
        <f t="shared" si="510"/>
        <v>3.1932389261256637</v>
      </c>
      <c r="AY41">
        <f t="shared" ref="AY41" si="511">AVERAGE(AY34:AY40)</f>
        <v>2.8487543263129962</v>
      </c>
      <c r="AZ41">
        <f t="shared" ref="AZ41" si="512">AVERAGE(AZ34:AZ40)</f>
        <v>2.5887832981835532</v>
      </c>
      <c r="BA41">
        <f t="shared" ref="BA41:BB41" si="513">AVERAGE(BA34:BA40)</f>
        <v>2.5134800820761223</v>
      </c>
      <c r="BB41">
        <f t="shared" si="513"/>
        <v>2.6781255731757567</v>
      </c>
      <c r="BC41">
        <f t="shared" ref="BC41" si="514">AVERAGE(BC34:BC40)</f>
        <v>2.7482649903663119</v>
      </c>
      <c r="BD41">
        <f t="shared" ref="BD41" si="515">AVERAGE(BD34:BD40)</f>
        <v>2.8447595033830955</v>
      </c>
      <c r="BE41">
        <f t="shared" ref="BE41:BF41" si="516">AVERAGE(BE34:BE40)</f>
        <v>2.8035981876101652</v>
      </c>
      <c r="BF41">
        <f t="shared" si="516"/>
        <v>2.7149949094502381</v>
      </c>
      <c r="BG41">
        <f t="shared" ref="BG41" si="517">AVERAGE(BG34:BG40)</f>
        <v>2.8962595705525418</v>
      </c>
      <c r="BH41">
        <f t="shared" ref="BH41" si="518">AVERAGE(BH34:BH40)</f>
        <v>2.8087364535670862</v>
      </c>
      <c r="BI41">
        <f t="shared" ref="BI41:BJ41" si="519">AVERAGE(BI34:BI40)</f>
        <v>3.6269563119567549</v>
      </c>
      <c r="BJ41">
        <f t="shared" si="519"/>
        <v>4.452921745947668</v>
      </c>
      <c r="BK41">
        <f t="shared" ref="BK41" si="520">AVERAGE(BK34:BK40)</f>
        <v>4.3944887349594319</v>
      </c>
      <c r="BL41">
        <f t="shared" ref="BL41" si="521">AVERAGE(BL34:BL40)</f>
        <v>4.8238589281622293</v>
      </c>
      <c r="BM41">
        <f t="shared" ref="BM41:BN41" si="522">AVERAGE(BM34:BM40)</f>
        <v>5.1758250820245095</v>
      </c>
      <c r="BN41">
        <f t="shared" si="522"/>
        <v>4.8510620018813819</v>
      </c>
      <c r="BO41">
        <f t="shared" ref="BO41" si="523">AVERAGE(BO34:BO40)</f>
        <v>4.8598618643563061</v>
      </c>
      <c r="BP41">
        <f t="shared" ref="BP41" si="524">AVERAGE(BP34:BP40)</f>
        <v>5.0636579082415549</v>
      </c>
      <c r="BQ41">
        <f t="shared" ref="BQ41:BR41" si="525">AVERAGE(BQ34:BQ40)</f>
        <v>6.1423361060121504</v>
      </c>
      <c r="BR41">
        <f t="shared" si="525"/>
        <v>7.3269115933839064</v>
      </c>
      <c r="BS41">
        <f t="shared" ref="BS41" si="526">AVERAGE(BS34:BS40)</f>
        <v>8.1237819241770026</v>
      </c>
      <c r="BT41">
        <f t="shared" ref="BT41" si="527">AVERAGE(BT34:BT40)</f>
        <v>8.3872527797659266</v>
      </c>
      <c r="BU41">
        <f t="shared" ref="BU41:BV41" si="528">AVERAGE(BU34:BU40)</f>
        <v>8.3848859055334497</v>
      </c>
      <c r="BV41">
        <f t="shared" si="528"/>
        <v>8.9338399491983225</v>
      </c>
      <c r="BW41">
        <f t="shared" ref="BW41" si="529">AVERAGE(BW34:BW40)</f>
        <v>10.328878101426373</v>
      </c>
      <c r="BX41">
        <f t="shared" ref="BX41" si="530">AVERAGE(BX34:BX40)</f>
        <v>12.306065995239203</v>
      </c>
      <c r="BY41">
        <f t="shared" ref="BY41:BZ41" si="531">AVERAGE(BY34:BY40)</f>
        <v>15.133510315685401</v>
      </c>
      <c r="BZ41">
        <f t="shared" si="531"/>
        <v>15.767679292463418</v>
      </c>
      <c r="CA41">
        <f t="shared" ref="CA41" si="532">AVERAGE(CA34:CA40)</f>
        <v>15.08045176188269</v>
      </c>
      <c r="CB41">
        <f t="shared" ref="CB41" si="533">AVERAGE(CB34:CB40)</f>
        <v>15.785634917107483</v>
      </c>
      <c r="CC41">
        <f t="shared" ref="CC41:CD41" si="534">AVERAGE(CC34:CC40)</f>
        <v>17.699577765342678</v>
      </c>
      <c r="CD41">
        <f t="shared" si="534"/>
        <v>20.375812316244922</v>
      </c>
      <c r="CE41">
        <f t="shared" ref="CE41" si="535">AVERAGE(CE34:CE40)</f>
        <v>25.162293538931351</v>
      </c>
      <c r="CF41">
        <f t="shared" ref="CF41" si="536">AVERAGE(CF34:CF40)</f>
        <v>29.869853003692441</v>
      </c>
      <c r="CG41">
        <f t="shared" ref="CG41:CH41" si="537">AVERAGE(CG34:CG40)</f>
        <v>34.317170443219524</v>
      </c>
      <c r="CH41">
        <f t="shared" si="537"/>
        <v>35.58021957764651</v>
      </c>
      <c r="CI41">
        <f t="shared" ref="CI41" si="538">AVERAGE(CI34:CI40)</f>
        <v>34.833579550189818</v>
      </c>
      <c r="CJ41">
        <f t="shared" ref="CJ41" si="539">AVERAGE(CJ34:CJ40)</f>
        <v>31.64249224275607</v>
      </c>
      <c r="CK41">
        <f t="shared" ref="CK41:CL41" si="540">AVERAGE(CK34:CK40)</f>
        <v>36.552568009532308</v>
      </c>
      <c r="CL41">
        <f t="shared" si="540"/>
        <v>38.741456891406905</v>
      </c>
      <c r="CM41">
        <f t="shared" ref="CM41" si="541">AVERAGE(CM34:CM40)</f>
        <v>49.435180959879439</v>
      </c>
      <c r="CN41">
        <f t="shared" ref="CN41" si="542">AVERAGE(CN34:CN40)</f>
        <v>56.830980644890182</v>
      </c>
      <c r="CO41">
        <f t="shared" ref="CO41:CP41" si="543">AVERAGE(CO34:CO40)</f>
        <v>52.703980189592428</v>
      </c>
      <c r="CP41">
        <f t="shared" si="543"/>
        <v>49.393195505802986</v>
      </c>
      <c r="CQ41">
        <f t="shared" ref="CQ41" si="544">AVERAGE(CQ34:CQ40)</f>
        <v>52.812858400520838</v>
      </c>
      <c r="CR41">
        <f t="shared" ref="CR41" si="545">AVERAGE(CR34:CR40)</f>
        <v>58.770141505694603</v>
      </c>
      <c r="CS41">
        <f t="shared" ref="CS41:CT41" si="546">AVERAGE(CS34:CS40)</f>
        <v>67.409601426015385</v>
      </c>
      <c r="CT41">
        <f t="shared" si="546"/>
        <v>80.491043322134516</v>
      </c>
      <c r="CU41">
        <f t="shared" ref="CU41" si="547">AVERAGE(CU34:CU40)</f>
        <v>85.578059211762493</v>
      </c>
      <c r="CV41">
        <f t="shared" ref="CV41" si="548">AVERAGE(CV34:CV40)</f>
        <v>79.322994336644669</v>
      </c>
      <c r="CW41">
        <f t="shared" ref="CW41:CX41" si="549">AVERAGE(CW34:CW40)</f>
        <v>79.674365171195277</v>
      </c>
      <c r="CX41">
        <f t="shared" si="549"/>
        <v>88.836720428602007</v>
      </c>
      <c r="CY41">
        <f t="shared" ref="CY41:CZ41" si="550">AVERAGE(CY34:CY40)</f>
        <v>101.16501847773222</v>
      </c>
      <c r="CZ41">
        <f t="shared" si="550"/>
        <v>120.31572143878959</v>
      </c>
      <c r="DA41">
        <f t="shared" ref="DA41:DB41" si="551">AVERAGE(DA34:DA40)</f>
        <v>154.04301144196734</v>
      </c>
      <c r="DB41">
        <f t="shared" si="551"/>
        <v>144.61609845338725</v>
      </c>
      <c r="DC41">
        <f t="shared" ref="DC41:DD41" si="552">AVERAGE(DC34:DC40)</f>
        <v>127.80756412019007</v>
      </c>
      <c r="DD41">
        <f t="shared" si="552"/>
        <v>114.75125147875494</v>
      </c>
      <c r="DE41">
        <f t="shared" ref="DE41:DF41" si="553">AVERAGE(DE34:DE40)</f>
        <v>109.84602350660495</v>
      </c>
      <c r="DF41">
        <f t="shared" si="553"/>
        <v>124.45039022209129</v>
      </c>
      <c r="DG41">
        <f t="shared" ref="DG41:DH41" si="554">AVERAGE(DG34:DG40)</f>
        <v>149.271485605631</v>
      </c>
      <c r="DH41">
        <f t="shared" si="554"/>
        <v>154.32795501063634</v>
      </c>
      <c r="DI41">
        <f t="shared" ref="DI41:DJ41" si="555">AVERAGE(DI34:DI40)</f>
        <v>171.31032737174635</v>
      </c>
      <c r="DJ41">
        <f t="shared" si="555"/>
        <v>155.06990411900546</v>
      </c>
      <c r="DK41">
        <f t="shared" ref="DK41:DM41" si="556">AVERAGE(DK34:DK40)</f>
        <v>150.92275970198071</v>
      </c>
      <c r="DL41">
        <f t="shared" si="556"/>
        <v>157.76269524964911</v>
      </c>
      <c r="DM41">
        <f t="shared" si="556"/>
        <v>177.85684903655132</v>
      </c>
      <c r="DN41">
        <f t="shared" ref="DN41" si="557">AVERAGE(DN34:DN40)</f>
        <v>213.59968555965639</v>
      </c>
    </row>
    <row r="42" spans="1:238" x14ac:dyDescent="0.25">
      <c r="A42" t="s">
        <v>78</v>
      </c>
      <c r="AL42">
        <f t="shared" ref="AL42:CW42" si="558">LN(AL41)</f>
        <v>1.0039100247652175</v>
      </c>
      <c r="AM42">
        <f t="shared" si="558"/>
        <v>1.5973570966253361</v>
      </c>
      <c r="AN42">
        <f t="shared" si="558"/>
        <v>0.79554010131449981</v>
      </c>
      <c r="AO42">
        <f t="shared" si="558"/>
        <v>0.58409557381137633</v>
      </c>
      <c r="AP42">
        <f t="shared" si="558"/>
        <v>0.78348649733743736</v>
      </c>
      <c r="AQ42">
        <f t="shared" si="558"/>
        <v>0.91184321222907816</v>
      </c>
      <c r="AR42">
        <f t="shared" si="558"/>
        <v>0.88798234320994474</v>
      </c>
      <c r="AS42">
        <f t="shared" si="558"/>
        <v>0.57605760083478796</v>
      </c>
      <c r="AT42">
        <f t="shared" si="558"/>
        <v>0.62670813527901137</v>
      </c>
      <c r="AU42">
        <f t="shared" si="558"/>
        <v>0.89031351655209379</v>
      </c>
      <c r="AV42">
        <f t="shared" si="558"/>
        <v>0.89444210415869885</v>
      </c>
      <c r="AW42">
        <f t="shared" si="558"/>
        <v>1.1932925311043356</v>
      </c>
      <c r="AX42">
        <f t="shared" si="558"/>
        <v>1.1610357390339026</v>
      </c>
      <c r="AY42">
        <f t="shared" si="558"/>
        <v>1.0468818202472474</v>
      </c>
      <c r="AZ42">
        <f t="shared" si="558"/>
        <v>0.9511879962943024</v>
      </c>
      <c r="BA42">
        <f t="shared" si="558"/>
        <v>0.92166827974118448</v>
      </c>
      <c r="BB42">
        <f t="shared" si="558"/>
        <v>0.98511713682527069</v>
      </c>
      <c r="BC42">
        <f t="shared" si="558"/>
        <v>1.0109697999753096</v>
      </c>
      <c r="BD42">
        <f t="shared" si="558"/>
        <v>1.0454785309236589</v>
      </c>
      <c r="BE42">
        <f t="shared" si="558"/>
        <v>1.0309036591928911</v>
      </c>
      <c r="BF42">
        <f t="shared" si="558"/>
        <v>0.99879007841185297</v>
      </c>
      <c r="BG42">
        <f t="shared" si="558"/>
        <v>1.0634201012225339</v>
      </c>
      <c r="BH42">
        <f t="shared" si="558"/>
        <v>1.0327347215657043</v>
      </c>
      <c r="BI42">
        <f t="shared" si="558"/>
        <v>1.2883938149998655</v>
      </c>
      <c r="BJ42">
        <f t="shared" si="558"/>
        <v>1.4935604528520441</v>
      </c>
      <c r="BK42">
        <f t="shared" si="558"/>
        <v>1.4803511955784836</v>
      </c>
      <c r="BL42">
        <f t="shared" si="558"/>
        <v>1.5735742152498127</v>
      </c>
      <c r="BM42">
        <f t="shared" si="558"/>
        <v>1.6439987625828441</v>
      </c>
      <c r="BN42">
        <f t="shared" si="558"/>
        <v>1.5791976504391574</v>
      </c>
      <c r="BO42">
        <f t="shared" si="558"/>
        <v>1.5810100145365087</v>
      </c>
      <c r="BP42">
        <f t="shared" si="558"/>
        <v>1.6220891288952437</v>
      </c>
      <c r="BQ42">
        <f t="shared" si="558"/>
        <v>1.8152051430893232</v>
      </c>
      <c r="BR42">
        <f t="shared" si="558"/>
        <v>1.9915540892368619</v>
      </c>
      <c r="BS42">
        <f t="shared" si="558"/>
        <v>2.094795799952752</v>
      </c>
      <c r="BT42">
        <f t="shared" si="558"/>
        <v>2.1267130270217902</v>
      </c>
      <c r="BU42">
        <f t="shared" si="558"/>
        <v>2.1264307882098414</v>
      </c>
      <c r="BV42">
        <f t="shared" si="558"/>
        <v>2.1898463079718642</v>
      </c>
      <c r="BW42">
        <f t="shared" si="558"/>
        <v>2.3349436713696479</v>
      </c>
      <c r="BX42">
        <f t="shared" si="558"/>
        <v>2.5100923111544957</v>
      </c>
      <c r="BY42">
        <f t="shared" si="558"/>
        <v>2.7169115111798874</v>
      </c>
      <c r="BZ42">
        <f t="shared" si="558"/>
        <v>2.7579622305050306</v>
      </c>
      <c r="CA42">
        <f t="shared" si="558"/>
        <v>2.7133993198156161</v>
      </c>
      <c r="CB42">
        <f t="shared" si="558"/>
        <v>2.7591003440143105</v>
      </c>
      <c r="CC42">
        <f t="shared" si="558"/>
        <v>2.8735407842298613</v>
      </c>
      <c r="CD42">
        <f t="shared" si="558"/>
        <v>3.014348526614167</v>
      </c>
      <c r="CE42">
        <f t="shared" si="558"/>
        <v>3.2253465858227139</v>
      </c>
      <c r="CF42">
        <f t="shared" si="558"/>
        <v>3.3968497110137816</v>
      </c>
      <c r="CG42">
        <f t="shared" si="558"/>
        <v>3.5356458249277418</v>
      </c>
      <c r="CH42">
        <f t="shared" si="558"/>
        <v>3.5717898535971315</v>
      </c>
      <c r="CI42">
        <f t="shared" si="558"/>
        <v>3.5505818511382765</v>
      </c>
      <c r="CJ42">
        <f t="shared" si="558"/>
        <v>3.4545009085317484</v>
      </c>
      <c r="CK42">
        <f t="shared" si="558"/>
        <v>3.5987514439063792</v>
      </c>
      <c r="CL42">
        <f t="shared" si="558"/>
        <v>3.6569102641743325</v>
      </c>
      <c r="CM42">
        <f t="shared" si="558"/>
        <v>3.9006623359043351</v>
      </c>
      <c r="CN42">
        <f t="shared" si="558"/>
        <v>4.0400816109210202</v>
      </c>
      <c r="CO42">
        <f t="shared" si="558"/>
        <v>3.9646909781146271</v>
      </c>
      <c r="CP42">
        <f t="shared" si="558"/>
        <v>3.8998126719089559</v>
      </c>
      <c r="CQ42">
        <f t="shared" si="558"/>
        <v>3.9667546913764173</v>
      </c>
      <c r="CR42">
        <f t="shared" si="558"/>
        <v>4.0736339284095555</v>
      </c>
      <c r="CS42">
        <f t="shared" si="558"/>
        <v>4.210787462164518</v>
      </c>
      <c r="CT42">
        <f t="shared" si="558"/>
        <v>4.3881459151552482</v>
      </c>
      <c r="CU42">
        <f t="shared" si="558"/>
        <v>4.4494289326731238</v>
      </c>
      <c r="CV42">
        <f t="shared" si="558"/>
        <v>4.3735280530228495</v>
      </c>
      <c r="CW42">
        <f t="shared" si="558"/>
        <v>4.3779478925427</v>
      </c>
      <c r="CX42">
        <f t="shared" ref="CX42:DE42" si="559">LN(CX41)</f>
        <v>4.4868000828630912</v>
      </c>
      <c r="CY42">
        <f t="shared" si="559"/>
        <v>4.6167530298805977</v>
      </c>
      <c r="CZ42">
        <f t="shared" si="559"/>
        <v>4.7901192997187776</v>
      </c>
      <c r="DA42">
        <f t="shared" si="559"/>
        <v>5.0372318584957299</v>
      </c>
      <c r="DB42">
        <f t="shared" si="559"/>
        <v>4.974082634464124</v>
      </c>
      <c r="DC42">
        <f t="shared" si="559"/>
        <v>4.8505257273608793</v>
      </c>
      <c r="DD42">
        <f t="shared" si="559"/>
        <v>4.7427667550141237</v>
      </c>
      <c r="DE42">
        <f t="shared" si="559"/>
        <v>4.6990795988727685</v>
      </c>
      <c r="DF42">
        <f t="shared" ref="DF42:DG42" si="560">LN(DF41)</f>
        <v>4.8239071643819376</v>
      </c>
      <c r="DG42">
        <f t="shared" si="560"/>
        <v>5.0057666990685306</v>
      </c>
      <c r="DH42">
        <f t="shared" ref="DH42:DI42" si="561">LN(DH41)</f>
        <v>5.039079916067716</v>
      </c>
      <c r="DI42">
        <f t="shared" si="561"/>
        <v>5.1434766917308297</v>
      </c>
      <c r="DJ42">
        <f t="shared" ref="DJ42:DK42" si="562">LN(DJ41)</f>
        <v>5.0438760095680406</v>
      </c>
      <c r="DK42">
        <f t="shared" si="562"/>
        <v>5.0167681807888558</v>
      </c>
      <c r="DL42">
        <f t="shared" ref="DL42:DM42" si="563">LN(DL41)</f>
        <v>5.0610919752015988</v>
      </c>
      <c r="DM42">
        <f t="shared" si="563"/>
        <v>5.1809790078388041</v>
      </c>
      <c r="DN42">
        <f t="shared" ref="DN42" si="564">LN(DN41)</f>
        <v>5.3641036349859696</v>
      </c>
    </row>
    <row r="43" spans="1:238" s="4" customFormat="1" x14ac:dyDescent="0.25">
      <c r="A43" s="4" t="s">
        <v>45</v>
      </c>
      <c r="AL43" s="4">
        <f t="shared" ref="AL43:BF43" si="565">LN(2)*$DA$70/($DA$74-1)</f>
        <v>2.7725887222397811</v>
      </c>
      <c r="AM43" s="4">
        <f t="shared" si="565"/>
        <v>2.7725887222397811</v>
      </c>
      <c r="AN43" s="4">
        <f t="shared" si="565"/>
        <v>2.7725887222397811</v>
      </c>
      <c r="AO43" s="4">
        <f t="shared" si="565"/>
        <v>2.7725887222397811</v>
      </c>
      <c r="AP43" s="4">
        <f t="shared" si="565"/>
        <v>2.7725887222397811</v>
      </c>
      <c r="AQ43" s="4">
        <f t="shared" si="565"/>
        <v>2.7725887222397811</v>
      </c>
      <c r="AR43" s="4">
        <f t="shared" si="565"/>
        <v>2.7725887222397811</v>
      </c>
      <c r="AS43" s="4">
        <f t="shared" si="565"/>
        <v>2.7725887222397811</v>
      </c>
      <c r="AT43" s="4">
        <f t="shared" si="565"/>
        <v>2.7725887222397811</v>
      </c>
      <c r="AU43" s="4">
        <f t="shared" si="565"/>
        <v>2.7725887222397811</v>
      </c>
      <c r="AV43" s="4">
        <f t="shared" si="565"/>
        <v>2.7725887222397811</v>
      </c>
      <c r="AW43" s="4">
        <f t="shared" si="565"/>
        <v>2.7725887222397811</v>
      </c>
      <c r="AX43" s="4">
        <f t="shared" si="565"/>
        <v>2.7725887222397811</v>
      </c>
      <c r="AY43" s="4">
        <f t="shared" si="565"/>
        <v>2.7725887222397811</v>
      </c>
      <c r="AZ43" s="4">
        <f t="shared" si="565"/>
        <v>2.7725887222397811</v>
      </c>
      <c r="BA43" s="4">
        <f t="shared" si="565"/>
        <v>2.7725887222397811</v>
      </c>
      <c r="BB43" s="4">
        <f t="shared" si="565"/>
        <v>2.7725887222397811</v>
      </c>
      <c r="BC43" s="4">
        <f t="shared" si="565"/>
        <v>2.7725887222397811</v>
      </c>
      <c r="BD43" s="4">
        <f t="shared" si="565"/>
        <v>2.7725887222397811</v>
      </c>
      <c r="BE43" s="4">
        <f t="shared" si="565"/>
        <v>2.7725887222397811</v>
      </c>
      <c r="BF43" s="4">
        <f t="shared" si="565"/>
        <v>2.7725887222397811</v>
      </c>
      <c r="BG43" s="4">
        <f t="shared" ref="BG43:CL43" si="566">EXP(BG2*$DA$92+$DC$92)</f>
        <v>3.4985844081134592</v>
      </c>
      <c r="BH43" s="4">
        <f t="shared" si="566"/>
        <v>3.7672204633859008</v>
      </c>
      <c r="BI43" s="4">
        <f t="shared" si="566"/>
        <v>4.0564835271206707</v>
      </c>
      <c r="BJ43" s="4">
        <f t="shared" si="566"/>
        <v>4.3679574279578759</v>
      </c>
      <c r="BK43" s="4">
        <f t="shared" si="566"/>
        <v>4.7033476075754876</v>
      </c>
      <c r="BL43" s="4">
        <f t="shared" si="566"/>
        <v>5.0644904586509218</v>
      </c>
      <c r="BM43" s="4">
        <f t="shared" si="566"/>
        <v>5.4533633798306376</v>
      </c>
      <c r="BN43" s="4">
        <f t="shared" si="566"/>
        <v>5.8720956027627205</v>
      </c>
      <c r="BO43" s="4">
        <f t="shared" si="566"/>
        <v>6.3229798504746171</v>
      </c>
      <c r="BP43" s="4">
        <f t="shared" si="566"/>
        <v>6.808484890930262</v>
      </c>
      <c r="BQ43" s="4">
        <f t="shared" si="566"/>
        <v>7.3312690545022301</v>
      </c>
      <c r="BR43" s="4">
        <f t="shared" si="566"/>
        <v>7.8941947893723405</v>
      </c>
      <c r="BS43" s="4">
        <f t="shared" si="566"/>
        <v>8.5003443345573171</v>
      </c>
      <c r="BT43" s="4">
        <f t="shared" si="566"/>
        <v>9.1530365963753546</v>
      </c>
      <c r="BU43" s="4">
        <f t="shared" si="566"/>
        <v>9.855845320758954</v>
      </c>
      <c r="BV43" s="4">
        <f t="shared" si="566"/>
        <v>10.612618660914464</v>
      </c>
      <c r="BW43" s="4">
        <f t="shared" si="566"/>
        <v>11.427500247469077</v>
      </c>
      <c r="BX43" s="4">
        <f t="shared" si="566"/>
        <v>12.304951876472435</v>
      </c>
      <c r="BY43" s="4">
        <f t="shared" si="566"/>
        <v>13.249777939478642</v>
      </c>
      <c r="BZ43" s="4">
        <f t="shared" si="566"/>
        <v>14.267151729472944</v>
      </c>
      <c r="CA43" s="4">
        <f t="shared" si="566"/>
        <v>15.362643766678259</v>
      </c>
      <c r="CB43" s="4">
        <f t="shared" si="566"/>
        <v>16.542252299336624</v>
      </c>
      <c r="CC43" s="4">
        <f t="shared" si="566"/>
        <v>17.812436146469093</v>
      </c>
      <c r="CD43" s="4">
        <f t="shared" si="566"/>
        <v>19.180150062441168</v>
      </c>
      <c r="CE43" s="4">
        <f t="shared" si="566"/>
        <v>20.652882816968585</v>
      </c>
      <c r="CF43" s="4">
        <f t="shared" si="566"/>
        <v>22.238698199066533</v>
      </c>
      <c r="CG43" s="4">
        <f t="shared" si="566"/>
        <v>23.946279169454762</v>
      </c>
      <c r="CH43" s="4">
        <f t="shared" si="566"/>
        <v>25.78497540317052</v>
      </c>
      <c r="CI43" s="4">
        <f t="shared" si="566"/>
        <v>27.764854482703658</v>
      </c>
      <c r="CJ43" s="4">
        <f t="shared" si="566"/>
        <v>29.896757021956301</v>
      </c>
      <c r="CK43" s="4">
        <f t="shared" si="566"/>
        <v>32.192356022852678</v>
      </c>
      <c r="CL43" s="4">
        <f t="shared" si="566"/>
        <v>34.664220789599391</v>
      </c>
      <c r="CM43" s="4">
        <f t="shared" ref="CM43:DR43" si="567">EXP(CM2*$DA$92+$DC$92)</f>
        <v>37.325885750552033</v>
      </c>
      <c r="CN43" s="4">
        <f t="shared" si="567"/>
        <v>40.191924564514807</v>
      </c>
      <c r="CO43" s="4">
        <f t="shared" si="567"/>
        <v>43.278029917233944</v>
      </c>
      <c r="CP43" s="4">
        <f t="shared" si="567"/>
        <v>46.601099445002582</v>
      </c>
      <c r="CQ43" s="4">
        <f t="shared" si="567"/>
        <v>50.179328255841696</v>
      </c>
      <c r="CR43" s="4">
        <f t="shared" si="567"/>
        <v>54.032308554847575</v>
      </c>
      <c r="CS43" s="4">
        <f t="shared" si="567"/>
        <v>58.181136919192888</v>
      </c>
      <c r="CT43" s="4">
        <f t="shared" si="567"/>
        <v>62.648529810155182</v>
      </c>
      <c r="CU43" s="4">
        <f t="shared" si="567"/>
        <v>67.458947954644913</v>
      </c>
      <c r="CV43" s="4">
        <f t="shared" si="567"/>
        <v>72.638730277271918</v>
      </c>
      <c r="CW43" s="4">
        <f t="shared" si="567"/>
        <v>78.216238116280323</v>
      </c>
      <c r="CX43" s="4">
        <f t="shared" si="567"/>
        <v>84.222010512990181</v>
      </c>
      <c r="CY43" s="4">
        <f t="shared" si="567"/>
        <v>90.688931425018026</v>
      </c>
      <c r="CZ43" s="4">
        <f t="shared" si="567"/>
        <v>97.652409778832109</v>
      </c>
      <c r="DA43" s="4">
        <f t="shared" si="567"/>
        <v>105.15057334750207</v>
      </c>
      <c r="DB43" s="4">
        <f t="shared" si="567"/>
        <v>113.22447751519941</v>
      </c>
      <c r="DC43" s="4">
        <f t="shared" si="567"/>
        <v>121.91833007151585</v>
      </c>
      <c r="DD43" s="4">
        <f t="shared" si="567"/>
        <v>131.27973326643715</v>
      </c>
      <c r="DE43" s="4">
        <f t="shared" si="567"/>
        <v>141.35994445131757</v>
      </c>
      <c r="DF43" s="4">
        <f t="shared" si="567"/>
        <v>152.21415673296744</v>
      </c>
      <c r="DG43" s="4">
        <f t="shared" si="567"/>
        <v>163.90180117754275</v>
      </c>
      <c r="DH43" s="4">
        <f t="shared" si="567"/>
        <v>176.4868722189257</v>
      </c>
      <c r="DI43" s="4">
        <f t="shared" si="567"/>
        <v>190.03827805332955</v>
      </c>
      <c r="DJ43" s="4">
        <f t="shared" si="567"/>
        <v>204.63021793867921</v>
      </c>
      <c r="DK43" s="4">
        <f t="shared" si="567"/>
        <v>220.34258846462808</v>
      </c>
      <c r="DL43" s="4">
        <f t="shared" si="567"/>
        <v>237.26142101769886</v>
      </c>
      <c r="DM43" s="4">
        <f t="shared" si="567"/>
        <v>255.47935283684234</v>
      </c>
      <c r="DN43" s="4">
        <f t="shared" ref="DN43" si="568">EXP(DN2*$DA$92+$DC$92)</f>
        <v>275.09613423862442</v>
      </c>
      <c r="DO43" s="4">
        <f t="shared" si="567"/>
        <v>296.2191747893055</v>
      </c>
      <c r="DP43" s="4">
        <f t="shared" si="567"/>
        <v>318.96413141430946</v>
      </c>
      <c r="DQ43" s="4">
        <f t="shared" si="567"/>
        <v>343.45554166521828</v>
      </c>
      <c r="DR43" s="4">
        <f t="shared" si="567"/>
        <v>369.82750561167478</v>
      </c>
      <c r="DS43" s="4">
        <f t="shared" ref="DS43:EX43" si="569">EXP(DS2*$DA$92+$DC$92)</f>
        <v>398.22442009181952</v>
      </c>
      <c r="DT43" s="4">
        <f t="shared" si="569"/>
        <v>428.80176934157112</v>
      </c>
      <c r="DU43" s="4">
        <f t="shared" si="569"/>
        <v>461.72697633175392</v>
      </c>
      <c r="DV43" s="4">
        <f t="shared" si="569"/>
        <v>497.18031947447946</v>
      </c>
      <c r="DW43" s="4">
        <f t="shared" si="569"/>
        <v>535.35591971810334</v>
      </c>
      <c r="DX43" s="4">
        <f t="shared" si="569"/>
        <v>576.46280343550075</v>
      </c>
      <c r="DY43" s="4">
        <f t="shared" si="569"/>
        <v>620.72604692537504</v>
      </c>
      <c r="DZ43" s="4">
        <f t="shared" si="569"/>
        <v>668.38800879320479</v>
      </c>
      <c r="EA43" s="4">
        <f t="shared" si="569"/>
        <v>719.70965695959171</v>
      </c>
      <c r="EB43" s="4">
        <f t="shared" si="569"/>
        <v>774.97199756190389</v>
      </c>
      <c r="EC43" s="4">
        <f t="shared" si="569"/>
        <v>834.47761357300692</v>
      </c>
      <c r="ED43" s="4">
        <f t="shared" si="569"/>
        <v>898.55232156162742</v>
      </c>
      <c r="EE43" s="4">
        <f t="shared" si="569"/>
        <v>967.54695566576049</v>
      </c>
      <c r="EF43" s="4">
        <f t="shared" si="569"/>
        <v>1041.8392885470651</v>
      </c>
      <c r="EG43" s="4">
        <f t="shared" si="569"/>
        <v>1121.8360998442504</v>
      </c>
      <c r="EH43" s="4">
        <f t="shared" si="569"/>
        <v>1207.9754034510145</v>
      </c>
      <c r="EI43" s="4">
        <f t="shared" si="569"/>
        <v>1300.7288458137773</v>
      </c>
      <c r="EJ43" s="4">
        <f t="shared" si="569"/>
        <v>1400.6042883808195</v>
      </c>
      <c r="EK43" s="4">
        <f t="shared" si="569"/>
        <v>1508.1485883427492</v>
      </c>
      <c r="EL43" s="4">
        <f t="shared" si="569"/>
        <v>1623.9505928899418</v>
      </c>
      <c r="EM43" s="4">
        <f t="shared" si="569"/>
        <v>1748.6443633816853</v>
      </c>
      <c r="EN43" s="4">
        <f t="shared" si="569"/>
        <v>1882.9126470806214</v>
      </c>
      <c r="EO43" s="4">
        <f t="shared" si="569"/>
        <v>2027.4906154615742</v>
      </c>
      <c r="EP43" s="4">
        <f t="shared" si="569"/>
        <v>2183.1698895635191</v>
      </c>
      <c r="EQ43" s="4">
        <f t="shared" si="569"/>
        <v>2350.8028744250032</v>
      </c>
      <c r="ER43" s="4">
        <f t="shared" si="569"/>
        <v>2531.3074263358062</v>
      </c>
      <c r="ES43" s="4">
        <f t="shared" si="569"/>
        <v>2725.6718784598461</v>
      </c>
      <c r="ET43" s="4">
        <f t="shared" si="569"/>
        <v>2934.9604523465914</v>
      </c>
      <c r="EU43" s="4">
        <f t="shared" si="569"/>
        <v>3160.3190849611319</v>
      </c>
      <c r="EV43" s="4">
        <f t="shared" si="569"/>
        <v>3402.9817031381654</v>
      </c>
      <c r="EW43" s="4">
        <f t="shared" si="569"/>
        <v>3664.2769798150221</v>
      </c>
      <c r="EX43" s="4">
        <f t="shared" si="569"/>
        <v>3945.6356090366926</v>
      </c>
      <c r="EY43" s="4">
        <f t="shared" ref="EY43:GD43" si="570">EXP(EY2*$DA$92+$DC$92)</f>
        <v>4248.5981395664712</v>
      </c>
      <c r="EZ43" s="4">
        <f t="shared" si="570"/>
        <v>4574.8234099941737</v>
      </c>
      <c r="FA43" s="4">
        <f t="shared" si="570"/>
        <v>4926.0976315275439</v>
      </c>
      <c r="FB43" s="4">
        <f t="shared" si="570"/>
        <v>5304.3441681986533</v>
      </c>
      <c r="FC43" s="4">
        <f t="shared" si="570"/>
        <v>5711.6340680357762</v>
      </c>
      <c r="FD43" s="4">
        <f t="shared" si="570"/>
        <v>6150.1974028630093</v>
      </c>
      <c r="FE43" s="4">
        <f t="shared" si="570"/>
        <v>6622.4354788175096</v>
      </c>
      <c r="FF43" s="4">
        <f t="shared" si="570"/>
        <v>7130.93398444171</v>
      </c>
      <c r="FG43" s="4">
        <f t="shared" si="570"/>
        <v>7678.477148341407</v>
      </c>
      <c r="FH43" s="4">
        <f t="shared" si="570"/>
        <v>8268.0629839286285</v>
      </c>
      <c r="FI43" s="4">
        <f t="shared" si="570"/>
        <v>8902.9197047199759</v>
      </c>
      <c r="FJ43" s="4">
        <f t="shared" si="570"/>
        <v>9586.5234000708297</v>
      </c>
      <c r="FK43" s="4">
        <f t="shared" si="570"/>
        <v>10322.617068126881</v>
      </c>
      <c r="FL43" s="4">
        <f t="shared" si="570"/>
        <v>11115.231110205932</v>
      </c>
      <c r="FM43" s="4">
        <f t="shared" si="570"/>
        <v>11968.705398824659</v>
      </c>
      <c r="FN43" s="4">
        <f t="shared" si="570"/>
        <v>12887.713040201514</v>
      </c>
      <c r="FO43" s="4">
        <f t="shared" si="570"/>
        <v>13877.285961344716</v>
      </c>
      <c r="FP43" s="4">
        <f t="shared" si="570"/>
        <v>14942.842461824732</v>
      </c>
      <c r="FQ43" s="4">
        <f t="shared" si="570"/>
        <v>16090.216881087825</v>
      </c>
      <c r="FR43" s="4">
        <f t="shared" si="570"/>
        <v>17325.691543751229</v>
      </c>
      <c r="FS43" s="4">
        <f t="shared" si="570"/>
        <v>18656.031157792473</v>
      </c>
      <c r="FT43" s="4">
        <f t="shared" si="570"/>
        <v>20088.519853976748</v>
      </c>
      <c r="FU43" s="4">
        <f t="shared" si="570"/>
        <v>21631.001069327594</v>
      </c>
      <c r="FV43" s="4">
        <f t="shared" si="570"/>
        <v>23291.920493018573</v>
      </c>
      <c r="FW43" s="4">
        <f t="shared" si="570"/>
        <v>25080.372309831469</v>
      </c>
      <c r="FX43" s="4">
        <f t="shared" si="570"/>
        <v>27006.148994382085</v>
      </c>
      <c r="FY43" s="4">
        <f t="shared" si="570"/>
        <v>29079.794928756648</v>
      </c>
      <c r="FZ43" s="4">
        <f t="shared" si="570"/>
        <v>31312.664137135998</v>
      </c>
      <c r="GA43" s="4">
        <f t="shared" si="570"/>
        <v>33716.982453528086</v>
      </c>
      <c r="GB43" s="4">
        <f t="shared" si="570"/>
        <v>36305.914463000438</v>
      </c>
      <c r="GC43" s="4">
        <f t="shared" si="570"/>
        <v>39093.635582942814</v>
      </c>
      <c r="GD43" s="4">
        <f t="shared" si="570"/>
        <v>42095.409679033</v>
      </c>
      <c r="GE43" s="4">
        <f t="shared" ref="GE43:HJ43" si="571">EXP(GE2*$DA$92+$DC$92)</f>
        <v>45327.672640883458</v>
      </c>
      <c r="GF43" s="4">
        <f t="shared" si="571"/>
        <v>48808.122374978448</v>
      </c>
      <c r="GG43" s="4">
        <f t="shared" si="571"/>
        <v>52555.815707648049</v>
      </c>
      <c r="GH43" s="4">
        <f t="shared" si="571"/>
        <v>56591.272728661083</v>
      </c>
      <c r="GI43" s="4">
        <f t="shared" si="571"/>
        <v>60936.589146758262</v>
      </c>
      <c r="GJ43" s="4">
        <f t="shared" si="571"/>
        <v>65615.55727231779</v>
      </c>
      <c r="GK43" s="4">
        <f t="shared" si="571"/>
        <v>70653.796289578793</v>
      </c>
      <c r="GL43" s="4">
        <f t="shared" si="571"/>
        <v>76078.892531715639</v>
      </c>
      <c r="GM43" s="4">
        <f t="shared" si="571"/>
        <v>81920.550526823543</v>
      </c>
      <c r="GN43" s="4">
        <f t="shared" si="571"/>
        <v>88210.755641851501</v>
      </c>
      <c r="GO43" s="4">
        <f t="shared" si="571"/>
        <v>94983.949215021828</v>
      </c>
      <c r="GP43" s="4">
        <f t="shared" si="571"/>
        <v>102277.21713565494</v>
      </c>
      <c r="GQ43" s="4">
        <f t="shared" si="571"/>
        <v>110130.49290394808</v>
      </c>
      <c r="GR43" s="4">
        <f t="shared" si="571"/>
        <v>118586.77628253863</v>
      </c>
      <c r="GS43" s="4">
        <f t="shared" si="571"/>
        <v>127692.3687370578</v>
      </c>
      <c r="GT43" s="4">
        <f t="shared" si="571"/>
        <v>137497.12695480048</v>
      </c>
      <c r="GU43" s="4">
        <f t="shared" si="571"/>
        <v>148054.73582962781</v>
      </c>
      <c r="GV43" s="4">
        <f t="shared" si="571"/>
        <v>159423.00240780105</v>
      </c>
      <c r="GW43" s="4">
        <f t="shared" si="571"/>
        <v>171664.17240421497</v>
      </c>
      <c r="GX43" s="4">
        <f t="shared" si="571"/>
        <v>184845.27102208219</v>
      </c>
      <c r="GY43" s="4">
        <f t="shared" si="571"/>
        <v>199038.46994218856</v>
      </c>
      <c r="GZ43" s="4">
        <f t="shared" si="571"/>
        <v>214321.48249113109</v>
      </c>
      <c r="HA43" s="4">
        <f t="shared" si="571"/>
        <v>230777.98915223641</v>
      </c>
      <c r="HB43" s="4">
        <f t="shared" si="571"/>
        <v>248498.0957490048</v>
      </c>
      <c r="HC43" s="4">
        <f t="shared" si="571"/>
        <v>267578.82680980605</v>
      </c>
      <c r="HD43" s="4">
        <f t="shared" si="571"/>
        <v>288124.65681519778</v>
      </c>
      <c r="HE43" s="4">
        <f t="shared" si="571"/>
        <v>310248.08223665174</v>
      </c>
      <c r="HF43" s="4">
        <f t="shared" si="571"/>
        <v>334070.23749882379</v>
      </c>
      <c r="HG43" s="4">
        <f t="shared" si="571"/>
        <v>359721.55823800323</v>
      </c>
      <c r="HH43" s="4">
        <f t="shared" si="571"/>
        <v>387342.49548834102</v>
      </c>
      <c r="HI43" s="4">
        <f t="shared" si="571"/>
        <v>417084.28470630699</v>
      </c>
      <c r="HJ43" s="4">
        <f t="shared" si="571"/>
        <v>449109.77384408267</v>
      </c>
      <c r="HK43" s="4">
        <f t="shared" ref="HK43:ID43" si="572">EXP(HK2*$DA$92+$DC$92)</f>
        <v>483594.31500592578</v>
      </c>
      <c r="HL43" s="4">
        <f t="shared" si="572"/>
        <v>520726.72456966148</v>
      </c>
      <c r="HM43" s="4">
        <f t="shared" si="572"/>
        <v>560710.31703035103</v>
      </c>
      <c r="HN43" s="4">
        <f t="shared" si="572"/>
        <v>603764.01822683425</v>
      </c>
      <c r="HO43" s="4">
        <f t="shared" si="572"/>
        <v>650123.56404649687</v>
      </c>
      <c r="HP43" s="4">
        <f t="shared" si="572"/>
        <v>700042.7911716426</v>
      </c>
      <c r="HQ43" s="4">
        <f t="shared" si="572"/>
        <v>753795.02693481045</v>
      </c>
      <c r="HR43" s="4">
        <f t="shared" si="572"/>
        <v>811674.58589304087</v>
      </c>
      <c r="HS43" s="4">
        <f t="shared" si="572"/>
        <v>873998.38131542224</v>
      </c>
      <c r="HT43" s="4">
        <f t="shared" si="572"/>
        <v>941107.66040744109</v>
      </c>
      <c r="HU43" s="4">
        <f t="shared" si="572"/>
        <v>1013369.8727731715</v>
      </c>
      <c r="HV43" s="4">
        <f t="shared" si="572"/>
        <v>1091180.6823458669</v>
      </c>
      <c r="HW43" s="4">
        <f t="shared" si="572"/>
        <v>1174966.1338030638</v>
      </c>
      <c r="HX43" s="4">
        <f t="shared" si="572"/>
        <v>1265184.9853281481</v>
      </c>
      <c r="HY43" s="4">
        <f t="shared" si="572"/>
        <v>1362331.220491227</v>
      </c>
      <c r="HZ43" s="4">
        <f t="shared" si="572"/>
        <v>1466936.7530027584</v>
      </c>
      <c r="IA43" s="4">
        <f t="shared" si="572"/>
        <v>1579574.3391495841</v>
      </c>
      <c r="IB43" s="4">
        <f t="shared" si="572"/>
        <v>1700860.7138600699</v>
      </c>
      <c r="IC43" s="4">
        <f t="shared" si="572"/>
        <v>1831459.9675695477</v>
      </c>
      <c r="ID43" s="4">
        <f t="shared" si="572"/>
        <v>1972087.1823757128</v>
      </c>
    </row>
    <row r="44" spans="1:238" x14ac:dyDescent="0.25">
      <c r="A44" t="s">
        <v>47</v>
      </c>
      <c r="AL44">
        <f t="array" ref="AL44">(STDEVA(LN(AL34:AL40))-0.1457)*10+1</f>
        <v>4.5062422945087599</v>
      </c>
      <c r="AM44">
        <f t="array" ref="AM44">(STDEVA(LN(AM34:AM40))-0.1457)*10+1</f>
        <v>6.5656364071403335</v>
      </c>
      <c r="AN44">
        <f t="array" ref="AN44">(STDEVA(LN(AN34:AN40))-0.1457)*10+1</f>
        <v>2.1838518477565074</v>
      </c>
      <c r="AO44">
        <f t="array" ref="AO44">(STDEVA(LN(AO34:AO40))-0.1457)*10+1</f>
        <v>1.4482130252896073</v>
      </c>
      <c r="AP44">
        <f t="array" ref="AP44">(STDEVA(LN(AP34:AP40))-0.1457)*10+1</f>
        <v>1.7991307428274042</v>
      </c>
      <c r="AQ44">
        <f t="array" ref="AQ44">(STDEVA(LN(AQ34:AQ40))-0.1457)*10+1</f>
        <v>1.8329670380637952</v>
      </c>
      <c r="AR44">
        <f t="array" ref="AR44">(STDEVA(LN(AR34:AR40))-0.1457)*10+1</f>
        <v>0.87949477770168727</v>
      </c>
      <c r="AS44">
        <f t="array" ref="AS44">(STDEVA(LN(AS34:AS40))-0.1457)*10+1</f>
        <v>1.7013076664424365</v>
      </c>
      <c r="AT44">
        <f t="array" ref="AT44">(STDEVA(LN(AT34:AT40))-0.1457)*10+1</f>
        <v>0.81660480238037958</v>
      </c>
      <c r="AU44">
        <f t="array" ref="AU44">(STDEVA(LN(AU34:AU40))-0.1457)*10+1</f>
        <v>2.1110929968007</v>
      </c>
      <c r="AV44">
        <f t="array" ref="AV44">(STDEVA(LN(AV34:AV40))-0.1457)*10+1</f>
        <v>1.1556545774878679</v>
      </c>
      <c r="AW44">
        <f t="array" ref="AW44">(STDEVA(LN(AW34:AW40))-0.1457)*10+1</f>
        <v>2.8095533953656084</v>
      </c>
      <c r="AX44">
        <f t="array" ref="AX44">(STDEVA(LN(AX34:AX40))-0.1457)*10+1</f>
        <v>1.5203106078780773</v>
      </c>
      <c r="AY44">
        <f t="array" ref="AY44">(STDEVA(LN(AY34:AY40))-0.1457)*10+1</f>
        <v>0.9290403101518856</v>
      </c>
      <c r="AZ44">
        <f t="array" ref="AZ44">(STDEVA(LN(AZ34:AZ40))-0.1457)*10+1</f>
        <v>0.94567368404746044</v>
      </c>
      <c r="BA44">
        <f t="array" ref="BA44">(STDEVA(LN(BA34:BA40))-0.1457)*10+1</f>
        <v>0.56482213119991465</v>
      </c>
      <c r="BB44">
        <f t="array" ref="BB44">(STDEVA(LN(BB34:BB40))-0.1457)*10+1</f>
        <v>0.41273513675026008</v>
      </c>
      <c r="BC44">
        <f t="array" ref="BC44">(STDEVA(LN(BC34:BC40))-0.1457)*10+1</f>
        <v>0.27321606658181063</v>
      </c>
      <c r="BD44">
        <f t="array" ref="BD44">(STDEVA(LN(BD34:BD40))-0.1457)*10+1</f>
        <v>0.29603003972661357</v>
      </c>
      <c r="BE44">
        <f t="array" ref="BE44">(STDEVA(LN(BE34:BE40))-0.1457)*10+1</f>
        <v>3.5776878327334227E-2</v>
      </c>
      <c r="BF44">
        <f t="array" ref="BF44">(STDEVA(LN(BF34:BF40))-0.1457)*10+1</f>
        <v>-1.1058239919301993E-2</v>
      </c>
      <c r="BG44">
        <f t="array" ref="BG44">(STDEVA(LN(BG34:BG40))-0.1457)*10+1</f>
        <v>-4.6752697827039391E-3</v>
      </c>
      <c r="BH44">
        <f t="array" ref="BH44">(STDEVA(LN(BH34:BH40))-0.1457)*10+1</f>
        <v>-0.17343700330800638</v>
      </c>
      <c r="BI44">
        <f t="array" ref="BI44">(STDEVA(LN(BI34:BI40))-0.1457)*10+1</f>
        <v>1.8371129170391822</v>
      </c>
      <c r="BJ44">
        <f t="array" ref="BJ44">(STDEVA(LN(BJ34:BJ40))-0.1457)*10+1</f>
        <v>2.3307007317976711</v>
      </c>
      <c r="BK44">
        <f t="array" ref="BK44">(STDEVA(LN(BK34:BK40))-0.1457)*10+1</f>
        <v>1.2336299418310217</v>
      </c>
      <c r="BL44">
        <f t="array" ref="BL44">(STDEVA(LN(BL34:BL40))-0.1457)*10+1</f>
        <v>0.91674843745257661</v>
      </c>
      <c r="BM44">
        <f t="array" ref="BM44">(STDEVA(LN(BM34:BM40))-0.1457)*10+1</f>
        <v>0.50175663418709271</v>
      </c>
      <c r="BN44">
        <f t="array" ref="BN44">(STDEVA(LN(BN34:BN40))-0.1457)*10+1</f>
        <v>0.25638247779575696</v>
      </c>
      <c r="BO44">
        <f t="array" ref="BO44">(STDEVA(LN(BO34:BO40))-0.1457)*10+1</f>
        <v>9.9428379941990386E-3</v>
      </c>
      <c r="BP44">
        <f t="array" ref="BP44">(STDEVA(LN(BP34:BP40))-0.1457)*10+1</f>
        <v>-1.6383329143506487E-2</v>
      </c>
      <c r="BQ44">
        <f t="array" ref="BQ44">(STDEVA(LN(BQ34:BQ40))-0.1457)*10+1</f>
        <v>1.4003252638526473</v>
      </c>
      <c r="BR44">
        <f t="array" ref="BR44">(STDEVA(LN(BR34:BR40))-0.1457)*10+1</f>
        <v>1.8362552221809658</v>
      </c>
      <c r="BS44">
        <f t="array" ref="BS44">(STDEVA(LN(BS34:BS40))-0.1457)*10+1</f>
        <v>1.566474598793306</v>
      </c>
      <c r="BT44">
        <f t="array" ref="BT44">(STDEVA(LN(BT34:BT40))-0.1457)*10+1</f>
        <v>0.90834295869036796</v>
      </c>
      <c r="BU44">
        <f t="array" ref="BU44">(STDEVA(LN(BU34:BU40))-0.1457)*10+1</f>
        <v>0.2754194938387049</v>
      </c>
      <c r="BV44">
        <f t="array" ref="BV44">(STDEVA(LN(BV34:BV40))-0.1457)*10+1</f>
        <v>-9.4070582203498176E-3</v>
      </c>
      <c r="BW44">
        <f t="array" ref="BW44">(STDEVA(LN(BW34:BW40))-0.1457)*10+1</f>
        <v>0.76510959872017759</v>
      </c>
      <c r="BX44">
        <f t="array" ref="BX44">(STDEVA(LN(BX34:BX40))-0.1457)*10+1</f>
        <v>1.5249127930705222</v>
      </c>
      <c r="BY44">
        <f t="array" ref="BY44">(STDEVA(LN(BY34:BY40))-0.1457)*10+1</f>
        <v>2.1542058799804766</v>
      </c>
      <c r="BZ44">
        <f t="array" ref="BZ44">(STDEVA(LN(BZ34:BZ40))-0.1457)*10+1</f>
        <v>1.3357324253496246</v>
      </c>
      <c r="CA44">
        <f t="array" ref="CA44">(STDEVA(LN(CA34:CA40))-0.1457)*10+1</f>
        <v>0.58225858628071525</v>
      </c>
      <c r="CB44">
        <f t="array" ref="CB44">(STDEVA(LN(CB34:CB40))-0.1457)*10+1</f>
        <v>8.9588224712386921E-2</v>
      </c>
      <c r="CC44">
        <f t="array" ref="CC44">(STDEVA(LN(CC34:CC40))-0.1457)*10+1</f>
        <v>0.43680942315368909</v>
      </c>
      <c r="CD44">
        <f t="array" ref="CD44">(STDEVA(LN(CD34:CD40))-0.1457)*10+1</f>
        <v>1.036593139214973</v>
      </c>
      <c r="CE44">
        <f t="array" ref="CE44">(STDEVA(LN(CE34:CE40))-0.1457)*10+1</f>
        <v>1.9640302652423858</v>
      </c>
      <c r="CF44">
        <f t="array" ref="CF44">(STDEVA(LN(CF34:CF40))-0.1457)*10+1</f>
        <v>2.1318762134721139</v>
      </c>
      <c r="CG44">
        <f t="array" ref="CG44">(STDEVA(LN(CG34:CG40))-0.1457)*10+1</f>
        <v>1.8058964816699317</v>
      </c>
      <c r="CH44">
        <f t="array" ref="CH44">(STDEVA(LN(CH34:CH40))-0.1457)*10+1</f>
        <v>0.82561967986618789</v>
      </c>
      <c r="CI44">
        <f t="array" ref="CI44">(STDEVA(LN(CI34:CI40))-0.1457)*10+1</f>
        <v>0.21273864096723738</v>
      </c>
      <c r="CJ44">
        <f t="array" ref="CJ44">(STDEVA(LN(CJ34:CJ40))-0.1457)*10+1</f>
        <v>0.59268385831987658</v>
      </c>
      <c r="CK44">
        <f t="array" ref="CK44">(STDEVA(LN(CK34:CK40))-0.1457)*10+1</f>
        <v>0.77760272621459547</v>
      </c>
      <c r="CL44">
        <f t="array" ref="CL44">(STDEVA(LN(CL34:CL40))-0.1457)*10+1</f>
        <v>0.61867768030368231</v>
      </c>
      <c r="CM44">
        <f t="array" ref="CM44">(STDEVA(LN(CM34:CM40))-0.1457)*10+1</f>
        <v>2.0842075850100148</v>
      </c>
      <c r="CN44">
        <f t="array" ref="CN44">(STDEVA(LN(CN34:CN40))-0.1457)*10+1</f>
        <v>2.0013859095568813</v>
      </c>
      <c r="CO44">
        <f t="array" ref="CO44">(STDEVA(LN(CO34:CO40))-0.1457)*10+1</f>
        <v>0.90282801100701349</v>
      </c>
      <c r="CP44">
        <f t="array" ref="CP44">(STDEVA(LN(CP34:CP40))-0.1457)*10+1</f>
        <v>0.58661200066787611</v>
      </c>
      <c r="CQ44">
        <f t="array" ref="CQ44">(STDEVA(LN(CQ34:CQ40))-0.1457)*10+1</f>
        <v>0.19481502091683567</v>
      </c>
      <c r="CR44">
        <f t="array" ref="CR44">(STDEVA(LN(CR34:CR40))-0.1457)*10+1</f>
        <v>0.60428205521371148</v>
      </c>
      <c r="CS44">
        <f t="array" ref="CS44">(STDEVA(LN(CS34:CS40))-0.1457)*10+1</f>
        <v>1.1434300171257448</v>
      </c>
      <c r="CT44">
        <f t="array" ref="CT44">(STDEVA(LN(CT34:CT40))-0.1457)*10+1</f>
        <v>1.8085842030646084</v>
      </c>
      <c r="CU44">
        <f t="array" ref="CU44">(STDEVA(LN(CU34:CU40))-0.1457)*10+1</f>
        <v>1.2840083257755652</v>
      </c>
      <c r="CV44">
        <f t="array" ref="CV44">(STDEVA(LN(CV34:CV40))-0.1457)*10+1</f>
        <v>0.57200458828694256</v>
      </c>
      <c r="CW44">
        <f t="array" ref="CW44">(STDEVA(LN(CW34:CW40))-0.1457)*10+1</f>
        <v>0.14514571575328761</v>
      </c>
      <c r="CX44">
        <f t="array" ref="CX44">(STDEVA(LN(CX34:CX40))-0.1457)*10+1</f>
        <v>0.41060620174615903</v>
      </c>
      <c r="CY44">
        <f t="array" ref="CY44">(STDEVA(LN(CY34:CY40))-0.1457)*10+1</f>
        <v>0.95079361178627742</v>
      </c>
      <c r="CZ44">
        <f t="array" ref="CZ44">(STDEVA(LN(CZ34:CZ40))-0.1457)*10+1</f>
        <v>1.6313226038647515</v>
      </c>
      <c r="DA44">
        <f t="array" ref="DA44">(STDEVA(LN(DA34:DA40))-0.1457)*10+1</f>
        <v>2.5397037046366102</v>
      </c>
      <c r="DB44">
        <f t="array" ref="DB44">(STDEVA(LN(DB34:DB40))-0.1457)*10+1</f>
        <v>1.1361635003806705</v>
      </c>
      <c r="DC44">
        <f t="array" ref="DC44">(STDEVA(LN(DC34:DC40))-0.1457)*10+1</f>
        <v>0.86316681529537642</v>
      </c>
      <c r="DD44">
        <f t="array" ref="DD44">(STDEVA(LN(DD34:DD40))-0.1457)*10+1</f>
        <v>0.99724687200442852</v>
      </c>
      <c r="DE44">
        <f t="array" ref="DE44">(STDEVA(LN(DE34:DE40))-0.1457)*10+1</f>
        <v>0.64617077352830798</v>
      </c>
      <c r="DF44">
        <f t="array" ref="DF44">(STDEVA(LN(DF34:DF40))-0.1457)*10+1</f>
        <v>0.87427081363529247</v>
      </c>
      <c r="DG44">
        <f t="array" ref="DG44">(STDEVA(LN(DG34:DG40))-0.1457)*10+1</f>
        <v>1.7712348233690332</v>
      </c>
      <c r="DH44">
        <f t="array" ref="DH44">(STDEVA(LN(DH34:DH40))-0.1457)*10+1</f>
        <v>1.2342195214141345</v>
      </c>
      <c r="DI44">
        <f t="array" ref="DI44">(STDEVA(LN(DI34:DI40))-0.1457)*10+1</f>
        <v>1.1498788651345231</v>
      </c>
      <c r="DJ44">
        <f t="array" ref="DJ44">(STDEVA(LN(DJ34:DJ40))-0.1457)*10+1</f>
        <v>0.58103688193077763</v>
      </c>
      <c r="DK44">
        <f t="array" ref="DK44">(STDEVA(LN(DK34:DK40))-0.1457)*10+1</f>
        <v>0.33236803126357539</v>
      </c>
      <c r="DL44">
        <f t="array" ref="DL44">(STDEVA(LN(DL34:DL40))-0.1457)*10+1</f>
        <v>9.9473365114990053E-2</v>
      </c>
      <c r="DM44">
        <f t="array" ref="DM44">(STDEVA(LN(DM34:DM40))-0.1457)*10+1</f>
        <v>0.74794312050713141</v>
      </c>
      <c r="DN44">
        <f t="array" ref="DN44">(STDEVA(LN(DN34:DN40))-0.1457)*10+1</f>
        <v>1.6651482192467653</v>
      </c>
    </row>
    <row r="46" spans="1:238" x14ac:dyDescent="0.25">
      <c r="A46" t="s">
        <v>77</v>
      </c>
      <c r="AL46">
        <f>LN(2)/AL41</f>
        <v>0.25399950892112122</v>
      </c>
      <c r="AM46">
        <f t="shared" ref="AM46:CX46" si="573">LN(2)/AM41</f>
        <v>0.14031434986954255</v>
      </c>
      <c r="AN46">
        <f t="shared" si="573"/>
        <v>0.31284324709350692</v>
      </c>
      <c r="AO46">
        <f t="shared" si="573"/>
        <v>0.38650576529406511</v>
      </c>
      <c r="AP46">
        <f t="shared" si="573"/>
        <v>0.31663695368732203</v>
      </c>
      <c r="AQ46">
        <f t="shared" si="573"/>
        <v>0.27849473272474023</v>
      </c>
      <c r="AR46">
        <f t="shared" si="573"/>
        <v>0.28521977264606813</v>
      </c>
      <c r="AS46">
        <f t="shared" si="573"/>
        <v>0.38962500758918739</v>
      </c>
      <c r="AT46">
        <f t="shared" si="573"/>
        <v>0.37038174726717932</v>
      </c>
      <c r="AU46">
        <f t="shared" si="573"/>
        <v>0.2845556503083238</v>
      </c>
      <c r="AV46">
        <f t="shared" si="573"/>
        <v>0.28338325920207352</v>
      </c>
      <c r="AW46">
        <f t="shared" si="573"/>
        <v>0.21017695679611029</v>
      </c>
      <c r="AX46">
        <f t="shared" si="573"/>
        <v>0.21706712106285647</v>
      </c>
      <c r="AY46">
        <f t="shared" si="573"/>
        <v>0.24331588517745295</v>
      </c>
      <c r="AZ46">
        <f t="shared" si="573"/>
        <v>0.26775017478145013</v>
      </c>
      <c r="BA46">
        <f t="shared" si="573"/>
        <v>0.27577190107964139</v>
      </c>
      <c r="BB46">
        <f t="shared" si="573"/>
        <v>0.25881802836377166</v>
      </c>
      <c r="BC46">
        <f t="shared" si="573"/>
        <v>0.25221264433731216</v>
      </c>
      <c r="BD46">
        <f t="shared" si="573"/>
        <v>0.24365756744485026</v>
      </c>
      <c r="BE46">
        <f t="shared" si="573"/>
        <v>0.24723485113635194</v>
      </c>
      <c r="BF46">
        <f t="shared" si="573"/>
        <v>0.25530330762214992</v>
      </c>
      <c r="BG46">
        <f t="shared" si="573"/>
        <v>0.23932495126039696</v>
      </c>
      <c r="BH46">
        <f t="shared" si="573"/>
        <v>0.24678256291353023</v>
      </c>
      <c r="BI46">
        <f t="shared" si="573"/>
        <v>0.19110987862602349</v>
      </c>
      <c r="BJ46">
        <f t="shared" si="573"/>
        <v>0.15566120855160687</v>
      </c>
      <c r="BK46">
        <f t="shared" si="573"/>
        <v>0.15773101772812809</v>
      </c>
      <c r="BL46">
        <f t="shared" si="573"/>
        <v>0.14369142856008377</v>
      </c>
      <c r="BM46">
        <f t="shared" si="573"/>
        <v>0.13392013245718548</v>
      </c>
      <c r="BN46">
        <f t="shared" si="573"/>
        <v>0.14288565685021606</v>
      </c>
      <c r="BO46">
        <f t="shared" si="573"/>
        <v>0.14262693053967149</v>
      </c>
      <c r="BP46">
        <f t="shared" si="573"/>
        <v>0.13688665251888096</v>
      </c>
      <c r="BQ46">
        <f t="shared" si="573"/>
        <v>0.11284748483260126</v>
      </c>
      <c r="BR46">
        <f t="shared" si="573"/>
        <v>9.4602913072657654E-2</v>
      </c>
      <c r="BS46">
        <f t="shared" si="573"/>
        <v>8.5323213625058764E-2</v>
      </c>
      <c r="BT46">
        <f t="shared" si="573"/>
        <v>8.2642934314815036E-2</v>
      </c>
      <c r="BU46">
        <f t="shared" si="573"/>
        <v>8.2666262650337996E-2</v>
      </c>
      <c r="BV46">
        <f t="shared" si="573"/>
        <v>7.7586702302870875E-2</v>
      </c>
      <c r="BW46">
        <f t="shared" si="573"/>
        <v>6.7107692989834461E-2</v>
      </c>
      <c r="BX46">
        <f t="shared" si="573"/>
        <v>5.6325651173015023E-2</v>
      </c>
      <c r="BY46">
        <f t="shared" si="573"/>
        <v>4.5802141479463647E-2</v>
      </c>
      <c r="BZ46">
        <f t="shared" si="573"/>
        <v>4.3959999927906536E-2</v>
      </c>
      <c r="CA46">
        <f t="shared" si="573"/>
        <v>4.5963290192137497E-2</v>
      </c>
      <c r="CB46">
        <f t="shared" si="573"/>
        <v>4.3909996918068572E-2</v>
      </c>
      <c r="CC46">
        <f t="shared" si="573"/>
        <v>3.9161791865859545E-2</v>
      </c>
      <c r="CD46">
        <f t="shared" si="573"/>
        <v>3.4018137279725691E-2</v>
      </c>
      <c r="CE46">
        <f t="shared" si="573"/>
        <v>2.7547058835773498E-2</v>
      </c>
      <c r="CF46">
        <f t="shared" si="573"/>
        <v>2.3205577224442987E-2</v>
      </c>
      <c r="CG46">
        <f t="shared" si="573"/>
        <v>2.0198261441945285E-2</v>
      </c>
      <c r="CH46">
        <f t="shared" si="573"/>
        <v>1.948125078450666E-2</v>
      </c>
      <c r="CI46">
        <f t="shared" si="573"/>
        <v>1.989882146798112E-2</v>
      </c>
      <c r="CJ46">
        <f t="shared" si="573"/>
        <v>2.1905581116753777E-2</v>
      </c>
      <c r="CK46">
        <f t="shared" si="573"/>
        <v>1.89630227999079E-2</v>
      </c>
      <c r="CL46">
        <f t="shared" si="573"/>
        <v>1.7891613691835364E-2</v>
      </c>
      <c r="CM46">
        <f t="shared" si="573"/>
        <v>1.4021333938728555E-2</v>
      </c>
      <c r="CN46">
        <f t="shared" si="573"/>
        <v>1.2196642969986616E-2</v>
      </c>
      <c r="CO46">
        <f t="shared" si="573"/>
        <v>1.3151704635332695E-2</v>
      </c>
      <c r="CP46">
        <f t="shared" si="573"/>
        <v>1.4033252423980354E-2</v>
      </c>
      <c r="CQ46">
        <f t="shared" si="573"/>
        <v>1.3124591274785262E-2</v>
      </c>
      <c r="CR46">
        <f t="shared" si="573"/>
        <v>1.1794206425260724E-2</v>
      </c>
      <c r="CS46">
        <f t="shared" si="573"/>
        <v>1.028261799353169E-2</v>
      </c>
      <c r="CT46">
        <f t="shared" si="573"/>
        <v>8.6114821221274229E-3</v>
      </c>
      <c r="CU46">
        <f t="shared" si="573"/>
        <v>8.0995898591805626E-3</v>
      </c>
      <c r="CV46">
        <f t="shared" si="573"/>
        <v>8.7382881389757826E-3</v>
      </c>
      <c r="CW46">
        <f t="shared" si="573"/>
        <v>8.6997515332640427E-3</v>
      </c>
      <c r="CX46">
        <f t="shared" si="573"/>
        <v>7.8024850221370687E-3</v>
      </c>
      <c r="CY46">
        <f t="shared" ref="CY46:CZ46" si="574">LN(2)/CY41</f>
        <v>6.8516488306925609E-3</v>
      </c>
      <c r="CZ46">
        <f t="shared" si="574"/>
        <v>5.7610690628870365E-3</v>
      </c>
      <c r="DA46">
        <f t="shared" ref="DA46:DB46" si="575">LN(2)/DA41</f>
        <v>4.4996989741470667E-3</v>
      </c>
      <c r="DB46">
        <f t="shared" si="575"/>
        <v>4.7930153556407888E-3</v>
      </c>
      <c r="DC46">
        <f t="shared" ref="DC46:DD46" si="576">LN(2)/DC41</f>
        <v>5.4233658651698467E-3</v>
      </c>
      <c r="DD46">
        <f t="shared" si="576"/>
        <v>6.0404324277742163E-3</v>
      </c>
      <c r="DE46">
        <f t="shared" ref="DE46:DF46" si="577">LN(2)/DE41</f>
        <v>6.3101708958837903E-3</v>
      </c>
      <c r="DF46">
        <f t="shared" si="577"/>
        <v>5.569666590220978E-3</v>
      </c>
      <c r="DG46">
        <f t="shared" ref="DG46:DH46" si="578">LN(2)/DG41</f>
        <v>4.6435337448922495E-3</v>
      </c>
      <c r="DH46">
        <f t="shared" si="578"/>
        <v>4.4913909506036891E-3</v>
      </c>
      <c r="DI46">
        <f t="shared" ref="DI46:DJ46" si="579">LN(2)/DI41</f>
        <v>4.0461494131396056E-3</v>
      </c>
      <c r="DJ46">
        <f t="shared" si="579"/>
        <v>4.4699013938127065E-3</v>
      </c>
      <c r="DK46">
        <f t="shared" ref="DK46:DM46" si="580">LN(2)/DK41</f>
        <v>4.5927279750825308E-3</v>
      </c>
      <c r="DL46">
        <f t="shared" si="580"/>
        <v>4.3936063558186892E-3</v>
      </c>
      <c r="DM46">
        <f t="shared" si="580"/>
        <v>3.8972195016088291E-3</v>
      </c>
      <c r="DN46">
        <f t="shared" ref="DN46" si="581">LN(2)/DN41</f>
        <v>3.245075847110064E-3</v>
      </c>
    </row>
    <row r="47" spans="1:238" x14ac:dyDescent="0.25">
      <c r="A47" t="s">
        <v>48</v>
      </c>
      <c r="AL47">
        <f>LN(2)/AL43</f>
        <v>0.25</v>
      </c>
      <c r="AM47">
        <f t="shared" ref="AM47:CX47" si="582">LN(2)/AM43</f>
        <v>0.25</v>
      </c>
      <c r="AN47">
        <f t="shared" si="582"/>
        <v>0.25</v>
      </c>
      <c r="AO47">
        <f t="shared" si="582"/>
        <v>0.25</v>
      </c>
      <c r="AP47">
        <f t="shared" si="582"/>
        <v>0.25</v>
      </c>
      <c r="AQ47">
        <f t="shared" si="582"/>
        <v>0.25</v>
      </c>
      <c r="AR47">
        <f t="shared" si="582"/>
        <v>0.25</v>
      </c>
      <c r="AS47">
        <f t="shared" si="582"/>
        <v>0.25</v>
      </c>
      <c r="AT47">
        <f t="shared" si="582"/>
        <v>0.25</v>
      </c>
      <c r="AU47">
        <f t="shared" si="582"/>
        <v>0.25</v>
      </c>
      <c r="AV47">
        <f t="shared" si="582"/>
        <v>0.25</v>
      </c>
      <c r="AW47">
        <f t="shared" si="582"/>
        <v>0.25</v>
      </c>
      <c r="AX47">
        <f t="shared" si="582"/>
        <v>0.25</v>
      </c>
      <c r="AY47">
        <f t="shared" si="582"/>
        <v>0.25</v>
      </c>
      <c r="AZ47">
        <f t="shared" si="582"/>
        <v>0.25</v>
      </c>
      <c r="BA47">
        <f t="shared" si="582"/>
        <v>0.25</v>
      </c>
      <c r="BB47">
        <f t="shared" si="582"/>
        <v>0.25</v>
      </c>
      <c r="BC47">
        <f t="shared" si="582"/>
        <v>0.25</v>
      </c>
      <c r="BD47">
        <f t="shared" si="582"/>
        <v>0.25</v>
      </c>
      <c r="BE47">
        <f t="shared" si="582"/>
        <v>0.25</v>
      </c>
      <c r="BF47">
        <f t="shared" si="582"/>
        <v>0.25</v>
      </c>
      <c r="BG47">
        <f t="shared" si="582"/>
        <v>0.19812218306138021</v>
      </c>
      <c r="BH47">
        <f t="shared" si="582"/>
        <v>0.18399432347979941</v>
      </c>
      <c r="BI47">
        <f t="shared" si="582"/>
        <v>0.17087390492916596</v>
      </c>
      <c r="BJ47">
        <f t="shared" si="582"/>
        <v>0.15868908797584322</v>
      </c>
      <c r="BK47">
        <f t="shared" si="582"/>
        <v>0.14737315597161516</v>
      </c>
      <c r="BL47">
        <f t="shared" si="582"/>
        <v>0.13686414975388969</v>
      </c>
      <c r="BM47">
        <f t="shared" si="582"/>
        <v>0.12710452839500161</v>
      </c>
      <c r="BN47">
        <f t="shared" si="582"/>
        <v>0.11804085414308163</v>
      </c>
      <c r="BO47">
        <f t="shared" si="582"/>
        <v>0.10962349982942238</v>
      </c>
      <c r="BP47">
        <f t="shared" si="582"/>
        <v>0.10180637714028012</v>
      </c>
      <c r="BQ47">
        <f t="shared" si="582"/>
        <v>9.4546684265294334E-2</v>
      </c>
      <c r="BR47">
        <f t="shared" si="582"/>
        <v>8.7804671540801529E-2</v>
      </c>
      <c r="BS47">
        <f t="shared" si="582"/>
        <v>8.1543423804847914E-2</v>
      </c>
      <c r="BT47">
        <f t="shared" si="582"/>
        <v>7.5728658272210425E-2</v>
      </c>
      <c r="BU47">
        <f t="shared" si="582"/>
        <v>7.0328536822711535E-2</v>
      </c>
      <c r="BV47">
        <f t="shared" si="582"/>
        <v>6.5313491675033808E-2</v>
      </c>
      <c r="BW47">
        <f t="shared" si="582"/>
        <v>6.0656063491528793E-2</v>
      </c>
      <c r="BX47">
        <f t="shared" si="582"/>
        <v>5.6330751027581887E-2</v>
      </c>
      <c r="BY47">
        <f t="shared" si="582"/>
        <v>5.2313871502303801E-2</v>
      </c>
      <c r="BZ47">
        <f t="shared" si="582"/>
        <v>4.8583430926023484E-2</v>
      </c>
      <c r="CA47">
        <f t="shared" si="582"/>
        <v>4.5119003674575144E-2</v>
      </c>
      <c r="CB47">
        <f t="shared" si="582"/>
        <v>4.190162065100058E-2</v>
      </c>
      <c r="CC47">
        <f t="shared" si="582"/>
        <v>3.8913665422309222E-2</v>
      </c>
      <c r="CD47">
        <f t="shared" si="582"/>
        <v>3.6138777762603408E-2</v>
      </c>
      <c r="CE47">
        <f t="shared" si="582"/>
        <v>3.3561764074429824E-2</v>
      </c>
      <c r="CF47">
        <f t="shared" si="582"/>
        <v>3.1168514197878725E-2</v>
      </c>
      <c r="CG47">
        <f t="shared" si="582"/>
        <v>2.89459241519286E-2</v>
      </c>
      <c r="CH47">
        <f t="shared" si="582"/>
        <v>2.688182438501438E-2</v>
      </c>
      <c r="CI47">
        <f t="shared" si="582"/>
        <v>2.4964913141963231E-2</v>
      </c>
      <c r="CJ47">
        <f t="shared" si="582"/>
        <v>2.3184694582455721E-2</v>
      </c>
      <c r="CK47">
        <f t="shared" si="582"/>
        <v>2.153142131218649E-2</v>
      </c>
      <c r="CL47">
        <f t="shared" si="582"/>
        <v>1.9996041012060376E-2</v>
      </c>
      <c r="CM47">
        <f t="shared" si="582"/>
        <v>1.8570146873197618E-2</v>
      </c>
      <c r="CN47">
        <f t="shared" si="582"/>
        <v>1.7245931566360485E-2</v>
      </c>
      <c r="CO47">
        <f t="shared" si="582"/>
        <v>1.6016144493765969E-2</v>
      </c>
      <c r="CP47">
        <f t="shared" si="582"/>
        <v>1.4874052089221193E-2</v>
      </c>
      <c r="CQ47">
        <f t="shared" si="582"/>
        <v>1.3813400949209629E-2</v>
      </c>
      <c r="CR47">
        <f t="shared" si="582"/>
        <v>1.2828383593055987E-2</v>
      </c>
      <c r="CS47">
        <f t="shared" si="582"/>
        <v>1.1913606664693566E-2</v>
      </c>
      <c r="CT47">
        <f t="shared" si="582"/>
        <v>1.1064061401925951E-2</v>
      </c>
      <c r="CU47">
        <f t="shared" si="582"/>
        <v>1.027509621149107E-2</v>
      </c>
      <c r="CV47">
        <f t="shared" si="582"/>
        <v>9.5423911997650317E-3</v>
      </c>
      <c r="CW47">
        <f t="shared" si="582"/>
        <v>8.8619345196514904E-3</v>
      </c>
      <c r="CX47">
        <f t="shared" si="582"/>
        <v>8.2300004041465629E-3</v>
      </c>
      <c r="CY47">
        <f t="shared" ref="CY47:CZ47" si="583">LN(2)/CY43</f>
        <v>7.6431287663042118E-3</v>
      </c>
      <c r="CZ47">
        <f t="shared" si="583"/>
        <v>7.0981062539042144E-3</v>
      </c>
      <c r="DA47">
        <f t="shared" ref="DA47:DB47" si="584">LN(2)/DA43</f>
        <v>6.591948655089397E-3</v>
      </c>
      <c r="DB47">
        <f t="shared" si="584"/>
        <v>6.1218845586361505E-3</v>
      </c>
      <c r="DC47">
        <f t="shared" ref="DC47:DD47" si="585">LN(2)/DC43</f>
        <v>5.6853401793918379E-3</v>
      </c>
      <c r="DD47">
        <f t="shared" si="585"/>
        <v>5.2799252657923755E-3</v>
      </c>
      <c r="DE47">
        <f t="shared" ref="DE47:DF47" si="586">LN(2)/DE43</f>
        <v>4.903420012298149E-3</v>
      </c>
      <c r="DF47">
        <f t="shared" si="586"/>
        <v>4.5537629050887048E-3</v>
      </c>
      <c r="DG47">
        <f t="shared" ref="DG47:DH47" si="587">LN(2)/DG43</f>
        <v>4.2290394344666783E-3</v>
      </c>
      <c r="DH47">
        <f t="shared" si="587"/>
        <v>3.9274716121668295E-3</v>
      </c>
      <c r="DI47">
        <f t="shared" ref="DI47:DJ47" si="588">LN(2)/DI43</f>
        <v>3.6474082361735074E-3</v>
      </c>
      <c r="DJ47">
        <f t="shared" si="588"/>
        <v>3.3873158497424762E-3</v>
      </c>
      <c r="DK47">
        <f t="shared" ref="DK47:DM47" si="589">LN(2)/DK43</f>
        <v>3.1457703451242573E-3</v>
      </c>
      <c r="DL47">
        <f t="shared" si="589"/>
        <v>2.9214491660160755E-3</v>
      </c>
      <c r="DM47">
        <f t="shared" si="589"/>
        <v>2.7131240660477648E-3</v>
      </c>
      <c r="DN47">
        <f t="shared" ref="DN47" si="590">LN(2)/DN43</f>
        <v>2.5196543836515503E-3</v>
      </c>
      <c r="DO47">
        <f t="shared" ref="DN47:EG47" si="591">LN(2)/DO43</f>
        <v>2.3399807964928888E-3</v>
      </c>
      <c r="DP47">
        <f t="shared" si="591"/>
        <v>2.1731195212655471E-3</v>
      </c>
      <c r="DQ47">
        <f t="shared" si="591"/>
        <v>2.0181569270924368E-3</v>
      </c>
      <c r="DR47">
        <f t="shared" si="591"/>
        <v>1.8742445330384963E-3</v>
      </c>
      <c r="DS47">
        <f t="shared" si="591"/>
        <v>1.7405943623450433E-3</v>
      </c>
      <c r="DT47">
        <f t="shared" si="591"/>
        <v>1.6164746279481983E-3</v>
      </c>
      <c r="DU47">
        <f t="shared" si="591"/>
        <v>1.5012057256579144E-3</v>
      </c>
      <c r="DV47">
        <f t="shared" si="591"/>
        <v>1.394156513058689E-3</v>
      </c>
      <c r="DW47">
        <f t="shared" si="591"/>
        <v>1.2947408537574935E-3</v>
      </c>
      <c r="DX47">
        <f t="shared" si="591"/>
        <v>1.202414408057293E-3</v>
      </c>
      <c r="DY47">
        <f t="shared" si="591"/>
        <v>1.1166716524838806E-3</v>
      </c>
      <c r="DZ47">
        <f t="shared" si="591"/>
        <v>1.037043111846731E-3</v>
      </c>
      <c r="EA47">
        <f t="shared" si="591"/>
        <v>9.6309278867834087E-4</v>
      </c>
      <c r="EB47">
        <f t="shared" si="591"/>
        <v>8.9441577597721843E-4</v>
      </c>
      <c r="EC47">
        <f t="shared" si="591"/>
        <v>8.306360401833633E-4</v>
      </c>
      <c r="ED47">
        <f t="shared" si="591"/>
        <v>7.7140436224715225E-4</v>
      </c>
      <c r="EE47">
        <f t="shared" si="591"/>
        <v>7.1639642551817745E-4</v>
      </c>
      <c r="EF47">
        <f t="shared" si="591"/>
        <v>6.6531103998448645E-4</v>
      </c>
      <c r="EG47">
        <f t="shared" si="591"/>
        <v>6.1786849313921885E-4</v>
      </c>
      <c r="EH47">
        <f t="shared" ref="EH47:FD47" si="592">LN(2)/EH43</f>
        <v>5.7380901844501309E-4</v>
      </c>
      <c r="EI47">
        <f t="shared" si="592"/>
        <v>5.328913730104066E-4</v>
      </c>
      <c r="EJ47">
        <f t="shared" si="592"/>
        <v>4.9489151669045931E-4</v>
      </c>
      <c r="EK47">
        <f t="shared" si="592"/>
        <v>4.5960138537915553E-4</v>
      </c>
      <c r="EL47">
        <f t="shared" si="592"/>
        <v>4.2682775177688007E-4</v>
      </c>
      <c r="EM47">
        <f t="shared" si="592"/>
        <v>3.9639116739522442E-4</v>
      </c>
      <c r="EN47">
        <f t="shared" si="592"/>
        <v>3.6812498000618428E-4</v>
      </c>
      <c r="EO47">
        <f t="shared" si="592"/>
        <v>3.4187442115590007E-4</v>
      </c>
      <c r="EP47">
        <f t="shared" si="592"/>
        <v>3.1749575874671216E-4</v>
      </c>
      <c r="EQ47">
        <f t="shared" si="592"/>
        <v>2.9485551004759862E-4</v>
      </c>
      <c r="ER47">
        <f t="shared" si="592"/>
        <v>2.7382971082390826E-4</v>
      </c>
      <c r="ES47">
        <f t="shared" si="592"/>
        <v>2.5430323658459262E-4</v>
      </c>
      <c r="ET47">
        <f t="shared" si="592"/>
        <v>2.3616917223049895E-4</v>
      </c>
      <c r="EU47">
        <f t="shared" si="592"/>
        <v>2.1932822665230025E-4</v>
      </c>
      <c r="EV47">
        <f t="shared" si="592"/>
        <v>2.0368818907275877E-4</v>
      </c>
      <c r="EW47">
        <f t="shared" si="592"/>
        <v>1.8916342415658117E-4</v>
      </c>
      <c r="EX47">
        <f t="shared" si="592"/>
        <v>1.7567440312339785E-4</v>
      </c>
      <c r="EY47">
        <f t="shared" si="592"/>
        <v>1.6314726829651965E-4</v>
      </c>
      <c r="EZ47">
        <f t="shared" si="592"/>
        <v>1.5151342870321373E-4</v>
      </c>
      <c r="FA47">
        <f t="shared" si="592"/>
        <v>1.4070918451224561E-4</v>
      </c>
      <c r="FB47">
        <f t="shared" si="592"/>
        <v>1.3067537825233859E-4</v>
      </c>
      <c r="FC47">
        <f t="shared" si="592"/>
        <v>1.2135707090183349E-4</v>
      </c>
      <c r="FD47">
        <f t="shared" si="592"/>
        <v>1.1270324107601406E-4</v>
      </c>
      <c r="FE47">
        <f t="shared" ref="FE47:GV47" si="593">LN(2)/FE43</f>
        <v>1.0466650566502951E-4</v>
      </c>
      <c r="FF47">
        <f t="shared" si="593"/>
        <v>9.7202860392797856E-5</v>
      </c>
      <c r="FG47">
        <f t="shared" si="593"/>
        <v>9.0271438876349179E-5</v>
      </c>
      <c r="FH47">
        <f t="shared" si="593"/>
        <v>8.3834288866361723E-5</v>
      </c>
      <c r="FI47">
        <f t="shared" si="593"/>
        <v>7.7856164443723566E-5</v>
      </c>
      <c r="FJ47">
        <f t="shared" si="593"/>
        <v>7.2304333034311897E-5</v>
      </c>
      <c r="FK47">
        <f t="shared" si="593"/>
        <v>6.7148396185321462E-5</v>
      </c>
      <c r="FL47">
        <f t="shared" si="593"/>
        <v>6.2360123121821745E-5</v>
      </c>
      <c r="FM47">
        <f t="shared" si="593"/>
        <v>5.791329617220031E-5</v>
      </c>
      <c r="FN47">
        <f t="shared" si="593"/>
        <v>5.3783567216135589E-5</v>
      </c>
      <c r="FO47">
        <f t="shared" si="593"/>
        <v>4.9948324369095796E-5</v>
      </c>
      <c r="FP47">
        <f t="shared" si="593"/>
        <v>4.6386568173409105E-5</v>
      </c>
      <c r="FQ47">
        <f t="shared" si="593"/>
        <v>4.3078796618003269E-5</v>
      </c>
      <c r="FR47">
        <f t="shared" si="593"/>
        <v>4.0006898357251385E-5</v>
      </c>
      <c r="FS47">
        <f t="shared" si="593"/>
        <v>3.7154053544256828E-5</v>
      </c>
      <c r="FT47">
        <f t="shared" si="593"/>
        <v>3.4504641735599502E-5</v>
      </c>
      <c r="FU47">
        <f t="shared" si="593"/>
        <v>3.2044156363286238E-5</v>
      </c>
      <c r="FV47">
        <f t="shared" si="593"/>
        <v>2.9759125305605712E-5</v>
      </c>
      <c r="FW47">
        <f t="shared" si="593"/>
        <v>2.7637037121982141E-5</v>
      </c>
      <c r="FX47">
        <f t="shared" si="593"/>
        <v>2.5666272547934777E-5</v>
      </c>
      <c r="FY47">
        <f t="shared" si="593"/>
        <v>2.3836040875051035E-5</v>
      </c>
      <c r="FZ47">
        <f t="shared" si="593"/>
        <v>2.2136320867629111E-5</v>
      </c>
      <c r="GA47">
        <f t="shared" si="593"/>
        <v>2.0557805892484771E-5</v>
      </c>
      <c r="GB47">
        <f t="shared" si="593"/>
        <v>1.9091852961487459E-5</v>
      </c>
      <c r="GC47">
        <f t="shared" si="593"/>
        <v>1.7730435407812945E-5</v>
      </c>
      <c r="GD47">
        <f t="shared" si="593"/>
        <v>1.6466098936796663E-5</v>
      </c>
      <c r="GE47">
        <f t="shared" si="593"/>
        <v>1.529192081074903E-5</v>
      </c>
      <c r="GF47">
        <f t="shared" si="593"/>
        <v>1.4201471944253446E-5</v>
      </c>
      <c r="GG47">
        <f t="shared" si="593"/>
        <v>1.3188781702403999E-5</v>
      </c>
      <c r="GH47">
        <f t="shared" si="593"/>
        <v>1.2248305209239367E-5</v>
      </c>
      <c r="GI47">
        <f t="shared" si="593"/>
        <v>1.1374892987373904E-5</v>
      </c>
      <c r="GJ47">
        <f t="shared" si="593"/>
        <v>1.0563762762590657E-5</v>
      </c>
      <c r="GK47">
        <f t="shared" si="593"/>
        <v>9.8104732790158968E-6</v>
      </c>
      <c r="GL47">
        <f t="shared" si="593"/>
        <v>9.1108999815025871E-6</v>
      </c>
      <c r="GM47">
        <f t="shared" si="593"/>
        <v>8.4612124320744836E-6</v>
      </c>
      <c r="GN47">
        <f t="shared" si="593"/>
        <v>7.8578533367770213E-6</v>
      </c>
      <c r="GO47">
        <f t="shared" si="593"/>
        <v>7.2975190680987523E-6</v>
      </c>
      <c r="GP47">
        <f t="shared" si="593"/>
        <v>6.7771415763159898E-6</v>
      </c>
      <c r="GQ47">
        <f t="shared" si="593"/>
        <v>6.2938715907181472E-6</v>
      </c>
      <c r="GR47">
        <f t="shared" si="593"/>
        <v>5.8450630187339706E-6</v>
      </c>
      <c r="GS47">
        <f t="shared" si="593"/>
        <v>5.4282584575376115E-6</v>
      </c>
      <c r="GT47">
        <f t="shared" si="593"/>
        <v>5.0411757388051023E-6</v>
      </c>
      <c r="GU47">
        <f t="shared" si="593"/>
        <v>4.681695432948366E-6</v>
      </c>
      <c r="GV47">
        <f t="shared" si="593"/>
        <v>4.3478492444075783E-6</v>
      </c>
      <c r="GW47">
        <f t="shared" ref="GW47:ID47" si="594">LN(2)/GW43</f>
        <v>4.037809234461588E-6</v>
      </c>
      <c r="GX47">
        <f t="shared" si="594"/>
        <v>3.7498778125470129E-6</v>
      </c>
      <c r="GY47">
        <f t="shared" si="594"/>
        <v>3.4824784412846036E-6</v>
      </c>
      <c r="GZ47">
        <f t="shared" si="594"/>
        <v>3.2341470043192178E-6</v>
      </c>
      <c r="HA47">
        <f t="shared" si="594"/>
        <v>3.0035237897089902E-6</v>
      </c>
      <c r="HB47">
        <f t="shared" si="594"/>
        <v>2.7893460449695265E-6</v>
      </c>
      <c r="HC47">
        <f t="shared" si="594"/>
        <v>2.5904410630091875E-6</v>
      </c>
      <c r="HD47">
        <f t="shared" si="594"/>
        <v>2.4057197610981543E-6</v>
      </c>
      <c r="HE47">
        <f t="shared" si="594"/>
        <v>2.234170717713655E-6</v>
      </c>
      <c r="HF47">
        <f t="shared" si="594"/>
        <v>2.0748546346107402E-6</v>
      </c>
      <c r="HG47">
        <f t="shared" si="594"/>
        <v>1.9268991937962669E-6</v>
      </c>
      <c r="HH47">
        <f t="shared" si="594"/>
        <v>1.7894942812460115E-6</v>
      </c>
      <c r="HI47">
        <f t="shared" si="594"/>
        <v>1.6618875512128922E-6</v>
      </c>
      <c r="HJ47">
        <f t="shared" si="594"/>
        <v>1.5433803068391583E-6</v>
      </c>
      <c r="HK47">
        <f t="shared" si="594"/>
        <v>1.4333236745172485E-6</v>
      </c>
      <c r="HL47">
        <f t="shared" si="594"/>
        <v>1.3311150510524986E-6</v>
      </c>
      <c r="HM47">
        <f t="shared" si="594"/>
        <v>1.2361948041744798E-6</v>
      </c>
      <c r="HN47">
        <f t="shared" si="594"/>
        <v>1.1480432083309903E-6</v>
      </c>
      <c r="HO47">
        <f t="shared" si="594"/>
        <v>1.0661775989869695E-6</v>
      </c>
      <c r="HP47">
        <f t="shared" si="594"/>
        <v>9.9014972984700513E-7</v>
      </c>
      <c r="HQ47">
        <f t="shared" si="594"/>
        <v>9.1954331853119253E-7</v>
      </c>
      <c r="HR47">
        <f t="shared" si="594"/>
        <v>8.5397176726595868E-7</v>
      </c>
      <c r="HS47">
        <f t="shared" si="594"/>
        <v>7.9307604610973694E-7</v>
      </c>
      <c r="HT47">
        <f t="shared" si="594"/>
        <v>7.3652272712333003E-7</v>
      </c>
      <c r="HU47">
        <f t="shared" si="594"/>
        <v>6.8400215872126722E-7</v>
      </c>
      <c r="HV47">
        <f t="shared" si="594"/>
        <v>6.3522677020801709E-7</v>
      </c>
      <c r="HW47">
        <f t="shared" si="594"/>
        <v>5.899294972157247E-7</v>
      </c>
      <c r="HX47">
        <f t="shared" si="594"/>
        <v>5.4786231942213992E-7</v>
      </c>
      <c r="HY47">
        <f t="shared" si="594"/>
        <v>5.0879490254213765E-7</v>
      </c>
      <c r="HZ47">
        <f t="shared" si="594"/>
        <v>4.7251333715724412E-7</v>
      </c>
      <c r="IA47">
        <f t="shared" si="594"/>
        <v>4.3881896747773449E-7</v>
      </c>
      <c r="IB47">
        <f t="shared" si="594"/>
        <v>4.0752730362432878E-7</v>
      </c>
      <c r="IC47">
        <f t="shared" si="594"/>
        <v>3.7846701147379776E-7</v>
      </c>
      <c r="ID47">
        <f t="shared" si="594"/>
        <v>3.514789745374909E-7</v>
      </c>
    </row>
    <row r="48" spans="1:238" x14ac:dyDescent="0.25">
      <c r="A48" t="s">
        <v>58</v>
      </c>
      <c r="AL48">
        <f>LN(AL3/AK3)</f>
        <v>0.53280453048476595</v>
      </c>
      <c r="AM48">
        <f t="shared" ref="AM48:CX48" si="595">LN(AM3/AL3)</f>
        <v>4.2559614418795903E-2</v>
      </c>
      <c r="AN48">
        <f t="shared" si="595"/>
        <v>0.49824684155913052</v>
      </c>
      <c r="AO48">
        <f t="shared" si="595"/>
        <v>0.49808659798856098</v>
      </c>
      <c r="AP48">
        <f t="shared" si="595"/>
        <v>0.20136975176464919</v>
      </c>
      <c r="AQ48">
        <f t="shared" si="595"/>
        <v>0.20921045701028565</v>
      </c>
      <c r="AR48">
        <f t="shared" si="595"/>
        <v>0.29022984453057965</v>
      </c>
      <c r="AS48">
        <f t="shared" si="595"/>
        <v>0.60959961028950349</v>
      </c>
      <c r="AT48">
        <f t="shared" si="595"/>
        <v>0.32933359833441139</v>
      </c>
      <c r="AU48">
        <f t="shared" si="595"/>
        <v>0.17608323338126297</v>
      </c>
      <c r="AV48">
        <f t="shared" si="595"/>
        <v>0.26361504636914362</v>
      </c>
      <c r="AW48">
        <f t="shared" si="595"/>
        <v>0.12289813632315387</v>
      </c>
      <c r="AX48">
        <f t="shared" si="595"/>
        <v>0.21426067773663265</v>
      </c>
      <c r="AY48">
        <f t="shared" si="595"/>
        <v>0.299621494511907</v>
      </c>
      <c r="AZ48">
        <f t="shared" si="595"/>
        <v>0.3337800532365191</v>
      </c>
      <c r="BA48">
        <f t="shared" si="595"/>
        <v>0.291772057703306</v>
      </c>
      <c r="BB48">
        <f t="shared" si="595"/>
        <v>0.22428575589298669</v>
      </c>
      <c r="BC48">
        <f t="shared" si="595"/>
        <v>0.23425790016142684</v>
      </c>
      <c r="BD48">
        <f t="shared" si="595"/>
        <v>0.22393456815596427</v>
      </c>
      <c r="BE48">
        <f t="shared" si="595"/>
        <v>0.25316151735181586</v>
      </c>
      <c r="BF48">
        <f t="shared" si="595"/>
        <v>0.27459910434238893</v>
      </c>
      <c r="BG48">
        <f t="shared" si="595"/>
        <v>0.21736718574306285</v>
      </c>
      <c r="BH48">
        <f t="shared" si="595"/>
        <v>0.25894408207705466</v>
      </c>
      <c r="BI48">
        <f t="shared" si="595"/>
        <v>0.11934927677489898</v>
      </c>
      <c r="BJ48">
        <f t="shared" si="595"/>
        <v>0.1063303546377924</v>
      </c>
      <c r="BK48">
        <f t="shared" si="595"/>
        <v>0.15544212461669138</v>
      </c>
      <c r="BL48">
        <f t="shared" si="595"/>
        <v>0.12700979457802442</v>
      </c>
      <c r="BM48">
        <f t="shared" si="595"/>
        <v>0.12337496160355657</v>
      </c>
      <c r="BN48">
        <f t="shared" si="595"/>
        <v>0.1631697907065241</v>
      </c>
      <c r="BO48">
        <f t="shared" si="595"/>
        <v>0.14651346728611234</v>
      </c>
      <c r="BP48">
        <f t="shared" si="595"/>
        <v>0.12587749805353102</v>
      </c>
      <c r="BQ48">
        <f t="shared" si="595"/>
        <v>7.8955500920477373E-2</v>
      </c>
      <c r="BR48">
        <f t="shared" si="595"/>
        <v>6.8848711180441211E-2</v>
      </c>
      <c r="BS48">
        <f t="shared" si="595"/>
        <v>7.1021163712626678E-2</v>
      </c>
      <c r="BT48">
        <f t="shared" si="595"/>
        <v>7.9708427209116611E-2</v>
      </c>
      <c r="BU48">
        <f t="shared" si="595"/>
        <v>8.6520467908350079E-2</v>
      </c>
      <c r="BV48">
        <f t="shared" si="595"/>
        <v>7.2380449016109405E-2</v>
      </c>
      <c r="BW48">
        <f t="shared" si="595"/>
        <v>5.2700831299195991E-2</v>
      </c>
      <c r="BX48">
        <f t="shared" si="595"/>
        <v>4.1093364264860086E-2</v>
      </c>
      <c r="BY48">
        <f t="shared" si="595"/>
        <v>3.1954049620515526E-2</v>
      </c>
      <c r="BZ48">
        <f t="shared" si="595"/>
        <v>4.0652498468759089E-2</v>
      </c>
      <c r="CA48">
        <f t="shared" si="595"/>
        <v>5.0997884662334833E-2</v>
      </c>
      <c r="CB48">
        <f t="shared" si="595"/>
        <v>4.2670306522204202E-2</v>
      </c>
      <c r="CC48">
        <f t="shared" si="595"/>
        <v>3.2747533266390579E-2</v>
      </c>
      <c r="CD48">
        <f t="shared" si="595"/>
        <v>2.6501512593952604E-2</v>
      </c>
      <c r="CE48">
        <f t="shared" si="595"/>
        <v>1.8965772619872191E-2</v>
      </c>
      <c r="CF48">
        <f t="shared" si="595"/>
        <v>1.7199155381416396E-2</v>
      </c>
      <c r="CG48">
        <f t="shared" si="595"/>
        <v>1.6303424228751265E-2</v>
      </c>
      <c r="CH48">
        <f t="shared" si="595"/>
        <v>1.9051905470109109E-2</v>
      </c>
      <c r="CI48">
        <f t="shared" si="595"/>
        <v>2.1619408308765783E-2</v>
      </c>
      <c r="CJ48">
        <f t="shared" si="595"/>
        <v>2.6508655529165943E-2</v>
      </c>
      <c r="CK48">
        <f t="shared" si="595"/>
        <v>1.4589267164380044E-2</v>
      </c>
      <c r="CL48">
        <f t="shared" si="595"/>
        <v>1.5677131222027609E-2</v>
      </c>
      <c r="CM48">
        <f t="shared" si="595"/>
        <v>9.0367307016468602E-3</v>
      </c>
      <c r="CN48">
        <f t="shared" si="595"/>
        <v>9.393743911992547E-3</v>
      </c>
      <c r="CO48">
        <f t="shared" si="595"/>
        <v>1.4677579853246961E-2</v>
      </c>
      <c r="CP48">
        <f t="shared" si="595"/>
        <v>1.6334713723445495E-2</v>
      </c>
      <c r="CQ48">
        <f t="shared" si="595"/>
        <v>1.2137961878745902E-2</v>
      </c>
      <c r="CR48">
        <f t="shared" si="595"/>
        <v>9.7204083374480901E-3</v>
      </c>
      <c r="CS48">
        <f t="shared" si="595"/>
        <v>7.9992026463827602E-3</v>
      </c>
      <c r="CT48">
        <f t="shared" si="595"/>
        <v>6.2427539345060084E-3</v>
      </c>
      <c r="CU48">
        <f t="shared" si="595"/>
        <v>7.2426337244770574E-3</v>
      </c>
      <c r="CV48">
        <f t="shared" si="595"/>
        <v>1.0122935649409774E-2</v>
      </c>
      <c r="CW48">
        <f t="shared" si="595"/>
        <v>9.0588144286564958E-3</v>
      </c>
      <c r="CX48">
        <f t="shared" si="595"/>
        <v>6.5304158265455095E-3</v>
      </c>
      <c r="CY48">
        <f t="shared" ref="CY48:DK48" si="596">LN(CY3/CX3)</f>
        <v>5.4096240649560406E-3</v>
      </c>
      <c r="CZ48">
        <f t="shared" si="596"/>
        <v>4.2161868215772032E-3</v>
      </c>
      <c r="DA48">
        <f t="shared" si="596"/>
        <v>2.9413913243431932E-3</v>
      </c>
      <c r="DB48">
        <f t="shared" si="596"/>
        <v>5.1326956621276752E-3</v>
      </c>
      <c r="DC48">
        <f t="shared" si="596"/>
        <v>6.8920727867768658E-3</v>
      </c>
      <c r="DD48">
        <f t="shared" si="596"/>
        <v>7.5120616772762373E-3</v>
      </c>
      <c r="DE48">
        <f t="shared" si="596"/>
        <v>6.8114304370383025E-3</v>
      </c>
      <c r="DF48">
        <f t="shared" si="596"/>
        <v>4.3052079880301457E-3</v>
      </c>
      <c r="DG48">
        <f t="shared" si="596"/>
        <v>3.2342402822193804E-3</v>
      </c>
      <c r="DH48">
        <f t="shared" si="596"/>
        <v>4.0469782775137825E-3</v>
      </c>
      <c r="DI48">
        <f t="shared" si="596"/>
        <v>3.4418264648568828E-3</v>
      </c>
      <c r="DJ48">
        <f t="shared" si="596"/>
        <v>5.3388134377110007E-3</v>
      </c>
      <c r="DK48">
        <f t="shared" si="596"/>
        <v>5.0247475182190046E-3</v>
      </c>
      <c r="DL48">
        <f t="shared" ref="DL48" si="597">LN(DL3/DK3)</f>
        <v>4.1291970816156494E-3</v>
      </c>
      <c r="DM48">
        <f t="shared" ref="DM48:DN48" si="598">LN(DM3/DL3)</f>
        <v>3.0970949025066813E-3</v>
      </c>
      <c r="DN48">
        <f t="shared" si="598"/>
        <v>2.3066361408123743E-3</v>
      </c>
    </row>
    <row r="49" spans="1:238" x14ac:dyDescent="0.25">
      <c r="A49" t="s">
        <v>76</v>
      </c>
      <c r="AL49">
        <f t="shared" ref="AL49:BQ49" si="599">AL46*$DA$70+1</f>
        <v>3.539995089211212</v>
      </c>
      <c r="AM49">
        <f t="shared" si="599"/>
        <v>2.4031434986954254</v>
      </c>
      <c r="AN49">
        <f t="shared" si="599"/>
        <v>4.1284324709350688</v>
      </c>
      <c r="AO49">
        <f t="shared" si="599"/>
        <v>4.8650576529406511</v>
      </c>
      <c r="AP49">
        <f t="shared" si="599"/>
        <v>4.1663695368732201</v>
      </c>
      <c r="AQ49">
        <f t="shared" si="599"/>
        <v>3.7849473272474023</v>
      </c>
      <c r="AR49">
        <f t="shared" si="599"/>
        <v>3.8521977264606813</v>
      </c>
      <c r="AS49">
        <f t="shared" si="599"/>
        <v>4.8962500758918743</v>
      </c>
      <c r="AT49">
        <f t="shared" si="599"/>
        <v>4.7038174726717932</v>
      </c>
      <c r="AU49">
        <f t="shared" si="599"/>
        <v>3.8455565030832379</v>
      </c>
      <c r="AV49">
        <f t="shared" si="599"/>
        <v>3.8338325920207352</v>
      </c>
      <c r="AW49">
        <f t="shared" si="599"/>
        <v>3.101769567961103</v>
      </c>
      <c r="AX49">
        <f t="shared" si="599"/>
        <v>3.1706712106285648</v>
      </c>
      <c r="AY49">
        <f t="shared" si="599"/>
        <v>3.4331588517745297</v>
      </c>
      <c r="AZ49">
        <f t="shared" si="599"/>
        <v>3.6775017478145013</v>
      </c>
      <c r="BA49">
        <f t="shared" si="599"/>
        <v>3.7577190107964138</v>
      </c>
      <c r="BB49">
        <f t="shared" si="599"/>
        <v>3.5881802836377164</v>
      </c>
      <c r="BC49">
        <f t="shared" si="599"/>
        <v>3.5221264433731214</v>
      </c>
      <c r="BD49">
        <f t="shared" si="599"/>
        <v>3.4365756744485028</v>
      </c>
      <c r="BE49">
        <f t="shared" si="599"/>
        <v>3.4723485113635193</v>
      </c>
      <c r="BF49">
        <f t="shared" si="599"/>
        <v>3.5530330762214994</v>
      </c>
      <c r="BG49">
        <f t="shared" si="599"/>
        <v>3.3932495126039695</v>
      </c>
      <c r="BH49">
        <f t="shared" si="599"/>
        <v>3.4678256291353025</v>
      </c>
      <c r="BI49">
        <f t="shared" si="599"/>
        <v>2.9110987862602347</v>
      </c>
      <c r="BJ49">
        <f t="shared" si="599"/>
        <v>2.5566120855160688</v>
      </c>
      <c r="BK49">
        <f t="shared" si="599"/>
        <v>2.577310177281281</v>
      </c>
      <c r="BL49">
        <f t="shared" si="599"/>
        <v>2.4369142856008379</v>
      </c>
      <c r="BM49">
        <f t="shared" si="599"/>
        <v>2.3392013245718548</v>
      </c>
      <c r="BN49">
        <f t="shared" si="599"/>
        <v>2.4288565685021606</v>
      </c>
      <c r="BO49">
        <f t="shared" si="599"/>
        <v>2.4262693053967146</v>
      </c>
      <c r="BP49">
        <f t="shared" si="599"/>
        <v>2.3688665251888095</v>
      </c>
      <c r="BQ49">
        <f t="shared" si="599"/>
        <v>2.1284748483260127</v>
      </c>
      <c r="BR49">
        <f t="shared" ref="BR49:CW49" si="600">BR46*$DA$70+1</f>
        <v>1.9460291307265765</v>
      </c>
      <c r="BS49">
        <f t="shared" si="600"/>
        <v>1.8532321362505877</v>
      </c>
      <c r="BT49">
        <f t="shared" si="600"/>
        <v>1.8264293431481504</v>
      </c>
      <c r="BU49">
        <f t="shared" si="600"/>
        <v>1.8266626265033801</v>
      </c>
      <c r="BV49">
        <f t="shared" si="600"/>
        <v>1.7758670230287088</v>
      </c>
      <c r="BW49">
        <f t="shared" si="600"/>
        <v>1.6710769298983446</v>
      </c>
      <c r="BX49">
        <f t="shared" si="600"/>
        <v>1.5632565117301502</v>
      </c>
      <c r="BY49">
        <f t="shared" si="600"/>
        <v>1.4580214147946364</v>
      </c>
      <c r="BZ49">
        <f t="shared" si="600"/>
        <v>1.4395999992790653</v>
      </c>
      <c r="CA49">
        <f t="shared" si="600"/>
        <v>1.459632901921375</v>
      </c>
      <c r="CB49">
        <f t="shared" si="600"/>
        <v>1.4390999691806856</v>
      </c>
      <c r="CC49">
        <f t="shared" si="600"/>
        <v>1.3916179186585955</v>
      </c>
      <c r="CD49">
        <f t="shared" si="600"/>
        <v>1.3401813727972569</v>
      </c>
      <c r="CE49">
        <f t="shared" si="600"/>
        <v>1.2754705883577349</v>
      </c>
      <c r="CF49">
        <f t="shared" si="600"/>
        <v>1.2320557722444299</v>
      </c>
      <c r="CG49">
        <f t="shared" si="600"/>
        <v>1.2019826144194528</v>
      </c>
      <c r="CH49">
        <f t="shared" si="600"/>
        <v>1.1948125078450667</v>
      </c>
      <c r="CI49">
        <f t="shared" si="600"/>
        <v>1.1989882146798112</v>
      </c>
      <c r="CJ49">
        <f t="shared" si="600"/>
        <v>1.2190558111675378</v>
      </c>
      <c r="CK49">
        <f t="shared" si="600"/>
        <v>1.1896302279990789</v>
      </c>
      <c r="CL49">
        <f t="shared" si="600"/>
        <v>1.1789161369183536</v>
      </c>
      <c r="CM49">
        <f t="shared" si="600"/>
        <v>1.1402133393872855</v>
      </c>
      <c r="CN49">
        <f t="shared" si="600"/>
        <v>1.1219664296998662</v>
      </c>
      <c r="CO49">
        <f t="shared" si="600"/>
        <v>1.1315170463533271</v>
      </c>
      <c r="CP49">
        <f t="shared" si="600"/>
        <v>1.1403325242398035</v>
      </c>
      <c r="CQ49">
        <f t="shared" si="600"/>
        <v>1.1312459127478527</v>
      </c>
      <c r="CR49">
        <f t="shared" si="600"/>
        <v>1.1179420642526072</v>
      </c>
      <c r="CS49">
        <f t="shared" si="600"/>
        <v>1.102826179935317</v>
      </c>
      <c r="CT49">
        <f t="shared" si="600"/>
        <v>1.0861148212212743</v>
      </c>
      <c r="CU49">
        <f t="shared" si="600"/>
        <v>1.0809958985918056</v>
      </c>
      <c r="CV49">
        <f t="shared" si="600"/>
        <v>1.0873828813897579</v>
      </c>
      <c r="CW49">
        <f t="shared" si="600"/>
        <v>1.0869975153326403</v>
      </c>
      <c r="CX49">
        <f t="shared" ref="CX49:DM49" si="601">CX46*$DA$70+1</f>
        <v>1.0780248502213707</v>
      </c>
      <c r="CY49">
        <f t="shared" si="601"/>
        <v>1.0685164883069256</v>
      </c>
      <c r="CZ49">
        <f t="shared" si="601"/>
        <v>1.0576106906288705</v>
      </c>
      <c r="DA49">
        <f t="shared" si="601"/>
        <v>1.0449969897414706</v>
      </c>
      <c r="DB49">
        <f t="shared" si="601"/>
        <v>1.0479301535564078</v>
      </c>
      <c r="DC49">
        <f t="shared" si="601"/>
        <v>1.0542336586516985</v>
      </c>
      <c r="DD49">
        <f t="shared" si="601"/>
        <v>1.0604043242777421</v>
      </c>
      <c r="DE49">
        <f t="shared" si="601"/>
        <v>1.0631017089588379</v>
      </c>
      <c r="DF49">
        <f t="shared" si="601"/>
        <v>1.0556966659022098</v>
      </c>
      <c r="DG49">
        <f t="shared" si="601"/>
        <v>1.0464353374489226</v>
      </c>
      <c r="DH49">
        <f t="shared" si="601"/>
        <v>1.0449139095060369</v>
      </c>
      <c r="DI49">
        <f t="shared" si="601"/>
        <v>1.0404614941313961</v>
      </c>
      <c r="DJ49">
        <f t="shared" si="601"/>
        <v>1.0446990139381271</v>
      </c>
      <c r="DK49">
        <f t="shared" si="601"/>
        <v>1.0459272797508252</v>
      </c>
      <c r="DL49">
        <f t="shared" si="601"/>
        <v>1.0439360635581869</v>
      </c>
      <c r="DM49">
        <f t="shared" si="601"/>
        <v>1.0389721950160884</v>
      </c>
      <c r="DN49">
        <f t="shared" ref="DN49" si="602">DN46*$DA$70+1</f>
        <v>1.0324507584711007</v>
      </c>
    </row>
    <row r="51" spans="1:238" s="24" customFormat="1" x14ac:dyDescent="0.25">
      <c r="A51" s="24" t="s">
        <v>50</v>
      </c>
      <c r="Z51" s="24">
        <v>13</v>
      </c>
      <c r="AA51" s="24">
        <v>13</v>
      </c>
      <c r="AB51" s="24">
        <v>9</v>
      </c>
      <c r="AC51" s="24">
        <v>7</v>
      </c>
      <c r="AD51" s="24">
        <v>7</v>
      </c>
      <c r="AE51" s="24">
        <v>3</v>
      </c>
      <c r="AF51" s="24">
        <v>2</v>
      </c>
      <c r="AG51" s="24">
        <v>2</v>
      </c>
      <c r="AH51" s="24">
        <v>2</v>
      </c>
      <c r="AI51" s="24">
        <v>2</v>
      </c>
      <c r="AJ51" s="24">
        <v>3</v>
      </c>
      <c r="AK51" s="24">
        <v>11</v>
      </c>
      <c r="AL51" s="24">
        <v>32</v>
      </c>
      <c r="AM51" s="24">
        <v>58</v>
      </c>
      <c r="AN51" s="24">
        <v>63</v>
      </c>
      <c r="AO51" s="24">
        <v>114</v>
      </c>
      <c r="AP51" s="24">
        <v>149</v>
      </c>
      <c r="AQ51" s="24">
        <v>187</v>
      </c>
      <c r="AR51" s="24">
        <v>246</v>
      </c>
      <c r="AS51" s="24">
        <v>528</v>
      </c>
      <c r="AT51" s="24">
        <v>652</v>
      </c>
      <c r="AU51" s="24">
        <v>782</v>
      </c>
      <c r="AV51" s="24">
        <v>1022</v>
      </c>
      <c r="AW51" s="24">
        <v>1204</v>
      </c>
      <c r="AX51" s="24">
        <v>1545</v>
      </c>
      <c r="AY51" s="24">
        <v>1938</v>
      </c>
      <c r="AZ51" s="24">
        <v>2714</v>
      </c>
      <c r="BA51" s="24">
        <v>3621</v>
      </c>
      <c r="BB51" s="24">
        <v>4544</v>
      </c>
      <c r="BC51" s="24">
        <v>5754</v>
      </c>
      <c r="BD51" s="24">
        <v>7188</v>
      </c>
      <c r="BE51" s="24">
        <v>9274</v>
      </c>
      <c r="BF51" s="24">
        <v>12194</v>
      </c>
      <c r="BG51" s="24">
        <v>15161</v>
      </c>
      <c r="BH51" s="24">
        <v>19600</v>
      </c>
      <c r="BI51" s="24">
        <v>22071</v>
      </c>
      <c r="BJ51" s="24">
        <v>24513</v>
      </c>
      <c r="BK51" s="24">
        <v>28480</v>
      </c>
      <c r="BL51" s="24">
        <v>29542</v>
      </c>
      <c r="BM51" s="24">
        <v>33570</v>
      </c>
      <c r="BN51" s="24">
        <v>37998</v>
      </c>
      <c r="BO51" s="24">
        <v>43862</v>
      </c>
      <c r="BP51" s="24">
        <v>48781</v>
      </c>
      <c r="BQ51" s="24">
        <v>52683</v>
      </c>
      <c r="BR51" s="24">
        <v>52740</v>
      </c>
      <c r="BS51" s="24">
        <v>54933</v>
      </c>
      <c r="BT51" s="24">
        <v>58350</v>
      </c>
      <c r="BU51" s="24">
        <v>61247</v>
      </c>
      <c r="BV51" s="24">
        <v>65309</v>
      </c>
      <c r="BW51" s="24">
        <v>68248</v>
      </c>
      <c r="BX51" s="24">
        <v>69839</v>
      </c>
      <c r="BY51" s="24">
        <v>72865</v>
      </c>
      <c r="BZ51" s="24">
        <v>69566</v>
      </c>
      <c r="CA51" s="24">
        <v>64647</v>
      </c>
      <c r="CB51" s="24">
        <v>63221</v>
      </c>
      <c r="CC51" s="24">
        <v>65522</v>
      </c>
      <c r="CD51" s="24">
        <v>65181</v>
      </c>
      <c r="CE51" s="24">
        <v>64532</v>
      </c>
      <c r="CF51" s="24">
        <v>62578</v>
      </c>
      <c r="CG51" s="24">
        <v>60515</v>
      </c>
      <c r="CH51" s="24">
        <v>58349</v>
      </c>
      <c r="CI51" s="24">
        <v>56646</v>
      </c>
      <c r="CJ51" s="24">
        <v>53931</v>
      </c>
      <c r="CK51" s="24">
        <v>53786</v>
      </c>
      <c r="CL51" s="24">
        <v>53100</v>
      </c>
      <c r="CM51" s="24">
        <v>50703</v>
      </c>
      <c r="CN51" s="24">
        <v>48167</v>
      </c>
      <c r="CO51" s="24">
        <v>45933</v>
      </c>
      <c r="CP51" s="24">
        <v>44254</v>
      </c>
      <c r="CQ51" s="24">
        <v>42439</v>
      </c>
      <c r="CR51" s="24">
        <v>40836</v>
      </c>
      <c r="CS51" s="24">
        <v>39794</v>
      </c>
      <c r="CT51" s="24">
        <v>38132</v>
      </c>
      <c r="CU51" s="24">
        <v>36198</v>
      </c>
      <c r="CV51" s="24">
        <v>34672</v>
      </c>
      <c r="CW51" s="24">
        <v>32886</v>
      </c>
      <c r="CX51" s="24">
        <v>30441</v>
      </c>
      <c r="CY51" s="24">
        <v>29155</v>
      </c>
      <c r="CZ51" s="24">
        <v>28198</v>
      </c>
      <c r="DA51" s="24">
        <v>26459</v>
      </c>
      <c r="DB51" s="24">
        <v>24914</v>
      </c>
      <c r="DC51" s="24">
        <v>23191</v>
      </c>
      <c r="DD51" s="24">
        <v>22138</v>
      </c>
      <c r="DE51" s="24">
        <v>21378</v>
      </c>
      <c r="DF51" s="24">
        <v>20475</v>
      </c>
      <c r="DG51" s="24">
        <v>19910</v>
      </c>
      <c r="DH51" s="24">
        <v>19298</v>
      </c>
      <c r="DI51" s="24">
        <v>18233</v>
      </c>
      <c r="DJ51" s="24">
        <v>17539</v>
      </c>
      <c r="DK51" s="24">
        <v>16747</v>
      </c>
      <c r="DL51" s="24">
        <v>15998</v>
      </c>
      <c r="DM51" s="24">
        <v>15617</v>
      </c>
      <c r="DN51" s="24">
        <v>15202</v>
      </c>
    </row>
    <row r="52" spans="1:238" x14ac:dyDescent="0.25">
      <c r="A52" t="s">
        <v>51</v>
      </c>
      <c r="AI52" s="16">
        <f>DA68</f>
        <v>1E-4</v>
      </c>
      <c r="AJ52">
        <f t="shared" ref="AJ52:BH52" si="603">AI52*EXP(($DA$74*(1-AI52)-1)/$DA$70)</f>
        <v>1.2839804765846141E-4</v>
      </c>
      <c r="AK52">
        <f t="shared" si="603"/>
        <v>1.6485894783161188E-4</v>
      </c>
      <c r="AL52">
        <f t="shared" si="603"/>
        <v>2.1167086528916837E-4</v>
      </c>
      <c r="AM52">
        <f t="shared" si="603"/>
        <v>2.7177063618374388E-4</v>
      </c>
      <c r="AN52">
        <f t="shared" si="603"/>
        <v>3.489272129310451E-4</v>
      </c>
      <c r="AO52">
        <f t="shared" si="603"/>
        <v>4.4797669769548509E-4</v>
      </c>
      <c r="AP52">
        <f t="shared" si="603"/>
        <v>5.7512328421477951E-4</v>
      </c>
      <c r="AQ52">
        <f t="shared" si="603"/>
        <v>7.3832428008197362E-4</v>
      </c>
      <c r="AR52">
        <f t="shared" si="603"/>
        <v>9.4778219002383379E-4</v>
      </c>
      <c r="AS52">
        <f t="shared" si="603"/>
        <v>1.2165727884233294E-3</v>
      </c>
      <c r="AT52">
        <f t="shared" si="603"/>
        <v>1.5614453758322007E-3</v>
      </c>
      <c r="AU52">
        <f t="shared" si="603"/>
        <v>2.0038401396194547E-3</v>
      </c>
      <c r="AV52">
        <f t="shared" si="603"/>
        <v>2.5711777575238895E-3</v>
      </c>
      <c r="AW52">
        <f t="shared" si="603"/>
        <v>3.2984879058971261E-3</v>
      </c>
      <c r="AX52">
        <f t="shared" si="603"/>
        <v>4.2304555502782728E-3</v>
      </c>
      <c r="AY52">
        <f t="shared" si="603"/>
        <v>5.4239754417025341E-3</v>
      </c>
      <c r="AZ52">
        <f t="shared" si="603"/>
        <v>6.9513134790624553E-3</v>
      </c>
      <c r="BA52">
        <f t="shared" si="603"/>
        <v>8.9039738028911727E-3</v>
      </c>
      <c r="BB52">
        <f t="shared" si="603"/>
        <v>1.1397354658404166E-2</v>
      </c>
      <c r="BC52">
        <f t="shared" si="603"/>
        <v>1.4576231269268521E-2</v>
      </c>
      <c r="BD52">
        <f t="shared" si="603"/>
        <v>1.862101023765253E-2</v>
      </c>
      <c r="BE52">
        <f t="shared" si="603"/>
        <v>2.375452817499165E-2</v>
      </c>
      <c r="BF52">
        <f t="shared" si="603"/>
        <v>3.0248877835623633E-2</v>
      </c>
      <c r="BG52">
        <f t="shared" si="603"/>
        <v>3.8431290332989025E-2</v>
      </c>
      <c r="BH52">
        <f t="shared" si="603"/>
        <v>4.8687436947574506E-2</v>
      </c>
      <c r="BI52">
        <f>BH52*EXP(($DA$75*(1-BH52)-1)/$DA$70)</f>
        <v>5.6416535320700373E-2</v>
      </c>
      <c r="BJ52">
        <f>BI52*EXP(($DA$75*(1-BI52)-1)/$DA$70)</f>
        <v>6.5241384279887099E-2</v>
      </c>
      <c r="BK52">
        <f>BJ52*EXP(($DA$75*(1-BJ52)-1)/$DA$70)</f>
        <v>7.527373249381919E-2</v>
      </c>
      <c r="BL52">
        <f>BK52*EXP(($DA$75*(1-BK52)-1)/$DA$70)</f>
        <v>8.6622540571482096E-2</v>
      </c>
      <c r="BM52">
        <f t="shared" ref="BM52:CA52" si="604">BL52*EXP(($DE$76*(1-BL52)-1)/$DA$70)</f>
        <v>9.3233004330955008E-2</v>
      </c>
      <c r="BN52">
        <f t="shared" si="604"/>
        <v>0.10022197860013027</v>
      </c>
      <c r="BO52">
        <f t="shared" si="604"/>
        <v>0.1075918967600467</v>
      </c>
      <c r="BP52">
        <f t="shared" si="604"/>
        <v>0.11534214389048494</v>
      </c>
      <c r="BQ52">
        <f t="shared" si="604"/>
        <v>0.1234687229152881</v>
      </c>
      <c r="BR52">
        <f t="shared" si="604"/>
        <v>0.13196395417894294</v>
      </c>
      <c r="BS52">
        <f t="shared" si="604"/>
        <v>0.14081622332975752</v>
      </c>
      <c r="BT52">
        <f t="shared" si="604"/>
        <v>0.15000979278013454</v>
      </c>
      <c r="BU52">
        <f t="shared" si="604"/>
        <v>0.15952469160394081</v>
      </c>
      <c r="BV52">
        <f t="shared" si="604"/>
        <v>0.16933669738047957</v>
      </c>
      <c r="BW52">
        <f t="shared" si="604"/>
        <v>0.17941742112512141</v>
      </c>
      <c r="BX52">
        <f t="shared" si="604"/>
        <v>0.18973450305613321</v>
      </c>
      <c r="BY52">
        <f t="shared" si="604"/>
        <v>0.20025192262710051</v>
      </c>
      <c r="BZ52">
        <f t="shared" si="604"/>
        <v>0.21093042119770677</v>
      </c>
      <c r="CA52">
        <f t="shared" si="604"/>
        <v>0.22172803021371892</v>
      </c>
      <c r="CB52">
        <f t="shared" ref="CB52:DG52" si="605">CA52*EXP(($DE$77*(1-CA52)-1)/$DA$70)</f>
        <v>0.2102185828070082</v>
      </c>
      <c r="CC52">
        <f t="shared" si="605"/>
        <v>0.1994442492567079</v>
      </c>
      <c r="CD52">
        <f t="shared" si="605"/>
        <v>0.18934449674062531</v>
      </c>
      <c r="CE52">
        <f t="shared" si="605"/>
        <v>0.17986515300567354</v>
      </c>
      <c r="CF52">
        <f t="shared" si="605"/>
        <v>0.17095758947713632</v>
      </c>
      <c r="CG52">
        <f t="shared" si="605"/>
        <v>0.16257802747780675</v>
      </c>
      <c r="CH52">
        <f t="shared" si="605"/>
        <v>0.15468694640660619</v>
      </c>
      <c r="CI52">
        <f t="shared" si="605"/>
        <v>0.1472485767848174</v>
      </c>
      <c r="CJ52">
        <f t="shared" si="605"/>
        <v>0.14023046427999983</v>
      </c>
      <c r="CK52">
        <f t="shared" si="605"/>
        <v>0.13360309335946963</v>
      </c>
      <c r="CL52">
        <f t="shared" si="605"/>
        <v>0.12733956125489848</v>
      </c>
      <c r="CM52">
        <f t="shared" si="605"/>
        <v>0.12141529454936588</v>
      </c>
      <c r="CN52">
        <f t="shared" si="605"/>
        <v>0.11580780201383827</v>
      </c>
      <c r="CO52">
        <f t="shared" si="605"/>
        <v>0.11049645838747514</v>
      </c>
      <c r="CP52">
        <f t="shared" si="605"/>
        <v>0.10546231466638685</v>
      </c>
      <c r="CQ52">
        <f t="shared" si="605"/>
        <v>0.10068793117819273</v>
      </c>
      <c r="CR52">
        <f t="shared" si="605"/>
        <v>9.6157230306028116E-2</v>
      </c>
      <c r="CS52">
        <f t="shared" si="605"/>
        <v>9.1855366209980471E-2</v>
      </c>
      <c r="CT52">
        <f t="shared" si="605"/>
        <v>8.7768609295646977E-2</v>
      </c>
      <c r="CU52">
        <f t="shared" si="605"/>
        <v>8.3884243513977649E-2</v>
      </c>
      <c r="CV52">
        <f t="shared" si="605"/>
        <v>8.0190474856089003E-2</v>
      </c>
      <c r="CW52">
        <f t="shared" si="605"/>
        <v>7.6676349641160366E-2</v>
      </c>
      <c r="CX52">
        <f t="shared" si="605"/>
        <v>7.33316813928062E-2</v>
      </c>
      <c r="CY52">
        <f t="shared" si="605"/>
        <v>7.0146985265885156E-2</v>
      </c>
      <c r="CZ52">
        <f t="shared" si="605"/>
        <v>6.711341912678527E-2</v>
      </c>
      <c r="DA52">
        <f t="shared" si="605"/>
        <v>6.4222730510080636E-2</v>
      </c>
      <c r="DB52">
        <f t="shared" si="605"/>
        <v>6.1467208776578283E-2</v>
      </c>
      <c r="DC52">
        <f t="shared" si="605"/>
        <v>5.8839641885035286E-2</v>
      </c>
      <c r="DD52">
        <f t="shared" si="605"/>
        <v>5.6333277264591745E-2</v>
      </c>
      <c r="DE52">
        <f t="shared" si="605"/>
        <v>5.3941786339193158E-2</v>
      </c>
      <c r="DF52">
        <f t="shared" si="605"/>
        <v>5.165923231059219E-2</v>
      </c>
      <c r="DG52">
        <f t="shared" si="605"/>
        <v>4.9480040854277992E-2</v>
      </c>
      <c r="DH52">
        <f t="shared" ref="DH52:EM52" si="606">DG52*EXP(($DE$77*(1-DG52)-1)/$DA$70)</f>
        <v>4.7398973424012517E-2</v>
      </c>
      <c r="DI52">
        <f t="shared" si="606"/>
        <v>4.5411102896504831E-2</v>
      </c>
      <c r="DJ52">
        <f t="shared" si="606"/>
        <v>4.3511791318921827E-2</v>
      </c>
      <c r="DK52">
        <f t="shared" si="606"/>
        <v>4.1696669549088003E-2</v>
      </c>
      <c r="DL52">
        <f t="shared" si="606"/>
        <v>3.9961618601934132E-2</v>
      </c>
      <c r="DM52">
        <f t="shared" si="606"/>
        <v>3.8302752536494192E-2</v>
      </c>
      <c r="DN52">
        <f t="shared" si="606"/>
        <v>3.6716402735929299E-2</v>
      </c>
      <c r="DO52">
        <f t="shared" si="606"/>
        <v>3.5199103449023023E-2</v>
      </c>
      <c r="DP52">
        <f t="shared" si="606"/>
        <v>3.374757847563966E-2</v>
      </c>
      <c r="DQ52">
        <f t="shared" si="606"/>
        <v>3.2358728891019053E-2</v>
      </c>
      <c r="DR52">
        <f t="shared" si="606"/>
        <v>3.1029621714714493E-2</v>
      </c>
      <c r="DS52">
        <f t="shared" si="606"/>
        <v>2.975747943965017E-2</v>
      </c>
      <c r="DT52">
        <f t="shared" si="606"/>
        <v>2.8539670345341921E-2</v>
      </c>
      <c r="DU52">
        <f t="shared" si="606"/>
        <v>2.7373699526927069E-2</v>
      </c>
      <c r="DV52">
        <f t="shared" si="606"/>
        <v>2.6257200578405769E-2</v>
      </c>
      <c r="DW52">
        <f t="shared" si="606"/>
        <v>2.5187927874510383E-2</v>
      </c>
      <c r="DX52">
        <f t="shared" si="606"/>
        <v>2.4163749400980466E-2</v>
      </c>
      <c r="DY52">
        <f t="shared" si="606"/>
        <v>2.3182640087807072E-2</v>
      </c>
      <c r="DZ52">
        <f t="shared" si="606"/>
        <v>2.2242675604288602E-2</v>
      </c>
      <c r="EA52">
        <f t="shared" si="606"/>
        <v>2.1342026578570757E-2</v>
      </c>
      <c r="EB52">
        <f t="shared" si="606"/>
        <v>2.0478953207776464E-2</v>
      </c>
      <c r="EC52">
        <f t="shared" si="606"/>
        <v>1.9651800227913518E-2</v>
      </c>
      <c r="ED52">
        <f t="shared" si="606"/>
        <v>1.8858992215517276E-2</v>
      </c>
      <c r="EE52">
        <f t="shared" si="606"/>
        <v>1.8099029195477942E-2</v>
      </c>
      <c r="EF52">
        <f t="shared" si="606"/>
        <v>1.7370482531747358E-2</v>
      </c>
      <c r="EG52">
        <f t="shared" si="606"/>
        <v>1.6671991079645385E-2</v>
      </c>
      <c r="EH52">
        <f t="shared" si="606"/>
        <v>1.6002257580315E-2</v>
      </c>
      <c r="EI52">
        <f t="shared" si="606"/>
        <v>1.5360045279528554E-2</v>
      </c>
      <c r="EJ52">
        <f t="shared" si="606"/>
        <v>1.4744174754544233E-2</v>
      </c>
      <c r="EK52">
        <f t="shared" si="606"/>
        <v>1.4153520934067632E-2</v>
      </c>
      <c r="EL52">
        <f t="shared" si="606"/>
        <v>1.3587010297603156E-2</v>
      </c>
      <c r="EM52">
        <f t="shared" si="606"/>
        <v>1.304361824159667E-2</v>
      </c>
      <c r="EN52">
        <f t="shared" ref="EN52:FS52" si="607">EM52*EXP(($DE$77*(1-EM52)-1)/$DA$70)</f>
        <v>1.2522366600785607E-2</v>
      </c>
      <c r="EO52">
        <f t="shared" si="607"/>
        <v>1.2022321314096184E-2</v>
      </c>
      <c r="EP52">
        <f t="shared" si="607"/>
        <v>1.1542590225268165E-2</v>
      </c>
      <c r="EQ52">
        <f t="shared" si="607"/>
        <v>1.1082321009154189E-2</v>
      </c>
      <c r="ER52">
        <f t="shared" si="607"/>
        <v>1.0640699215339978E-2</v>
      </c>
      <c r="ES52">
        <f t="shared" si="607"/>
        <v>1.0216946421370518E-2</v>
      </c>
      <c r="ET52">
        <f t="shared" si="607"/>
        <v>9.8103184884510853E-3</v>
      </c>
      <c r="EU52">
        <f t="shared" si="607"/>
        <v>9.4201039130262145E-3</v>
      </c>
      <c r="EV52">
        <f t="shared" si="607"/>
        <v>9.0456222681287897E-3</v>
      </c>
      <c r="EW52">
        <f t="shared" si="607"/>
        <v>8.6862227288397771E-3</v>
      </c>
      <c r="EX52">
        <f t="shared" si="607"/>
        <v>8.3412826766103235E-3</v>
      </c>
      <c r="EY52">
        <f t="shared" si="607"/>
        <v>8.0102063775754576E-3</v>
      </c>
      <c r="EZ52">
        <f t="shared" si="607"/>
        <v>7.6924237303355189E-3</v>
      </c>
      <c r="FA52">
        <f t="shared" si="607"/>
        <v>7.3873890790003803E-3</v>
      </c>
      <c r="FB52">
        <f t="shared" si="607"/>
        <v>7.0945800875851046E-3</v>
      </c>
      <c r="FC52">
        <f t="shared" si="607"/>
        <v>6.813496672115997E-3</v>
      </c>
      <c r="FD52">
        <f t="shared" si="607"/>
        <v>6.5436599870552434E-3</v>
      </c>
      <c r="FE52">
        <f t="shared" si="607"/>
        <v>6.284611462882176E-3</v>
      </c>
      <c r="FF52">
        <f t="shared" si="607"/>
        <v>6.0359118918814217E-3</v>
      </c>
      <c r="FG52">
        <f t="shared" si="607"/>
        <v>5.7971405593842257E-3</v>
      </c>
      <c r="FH52">
        <f t="shared" si="607"/>
        <v>5.567894417890489E-3</v>
      </c>
      <c r="FI52">
        <f t="shared" si="607"/>
        <v>5.3477873016667468E-3</v>
      </c>
      <c r="FJ52">
        <f t="shared" si="607"/>
        <v>5.1364491795705593E-3</v>
      </c>
      <c r="FK52">
        <f t="shared" si="607"/>
        <v>4.9335254439956443E-3</v>
      </c>
      <c r="FL52">
        <f t="shared" si="607"/>
        <v>4.7386762339654415E-3</v>
      </c>
      <c r="FM52">
        <f t="shared" si="607"/>
        <v>4.5515757905265517E-3</v>
      </c>
      <c r="FN52">
        <f t="shared" si="607"/>
        <v>4.3719118427083866E-3</v>
      </c>
      <c r="FO52">
        <f t="shared" si="607"/>
        <v>4.1993850224221023E-3</v>
      </c>
      <c r="FP52">
        <f t="shared" si="607"/>
        <v>4.0337083067711454E-3</v>
      </c>
      <c r="FQ52">
        <f t="shared" si="607"/>
        <v>3.8746064863380723E-3</v>
      </c>
      <c r="FR52">
        <f t="shared" si="607"/>
        <v>3.7218156580982576E-3</v>
      </c>
      <c r="FS52">
        <f t="shared" si="607"/>
        <v>3.5750827416911875E-3</v>
      </c>
      <c r="FT52">
        <f t="shared" ref="FT52:GY52" si="608">FS52*EXP(($DE$77*(1-FS52)-1)/$DA$70)</f>
        <v>3.4341650178546768E-3</v>
      </c>
      <c r="FU52">
        <f t="shared" si="608"/>
        <v>3.2988296878969873E-3</v>
      </c>
      <c r="FV52">
        <f t="shared" si="608"/>
        <v>3.1688534531467984E-3</v>
      </c>
      <c r="FW52">
        <f t="shared" si="608"/>
        <v>3.0440221133816903E-3</v>
      </c>
      <c r="FX52">
        <f t="shared" si="608"/>
        <v>2.9241301832925192E-3</v>
      </c>
      <c r="FY52">
        <f t="shared" si="608"/>
        <v>2.8089805260941062E-3</v>
      </c>
      <c r="FZ52">
        <f t="shared" si="608"/>
        <v>2.698384003442291E-3</v>
      </c>
      <c r="GA52">
        <f t="shared" si="608"/>
        <v>2.5921591408638728E-3</v>
      </c>
      <c r="GB52">
        <f t="shared" si="608"/>
        <v>2.4901318079494834E-3</v>
      </c>
      <c r="GC52">
        <f t="shared" si="608"/>
        <v>2.392134912600246E-3</v>
      </c>
      <c r="GD52">
        <f t="shared" si="608"/>
        <v>2.2980081086573356E-3</v>
      </c>
      <c r="GE52">
        <f t="shared" si="608"/>
        <v>2.2075975162794744E-3</v>
      </c>
      <c r="GF52">
        <f t="shared" si="608"/>
        <v>2.1207554544671087E-3</v>
      </c>
      <c r="GG52">
        <f t="shared" si="608"/>
        <v>2.0373401851636989E-3</v>
      </c>
      <c r="GH52">
        <f t="shared" si="608"/>
        <v>1.9572156683943286E-3</v>
      </c>
      <c r="GI52">
        <f t="shared" si="608"/>
        <v>1.8802513279298477E-3</v>
      </c>
      <c r="GJ52">
        <f t="shared" si="608"/>
        <v>1.8063218269911174E-3</v>
      </c>
      <c r="GK52">
        <f t="shared" si="608"/>
        <v>1.7353068535327415E-3</v>
      </c>
      <c r="GL52">
        <f t="shared" si="608"/>
        <v>1.6670909146690412E-3</v>
      </c>
      <c r="GM52">
        <f t="shared" si="608"/>
        <v>1.601563139827061E-3</v>
      </c>
      <c r="GN52">
        <f t="shared" si="608"/>
        <v>1.5386170922321672E-3</v>
      </c>
      <c r="GO52">
        <f t="shared" si="608"/>
        <v>1.4781505883514007E-3</v>
      </c>
      <c r="GP52">
        <f t="shared" si="608"/>
        <v>1.420065524938246E-3</v>
      </c>
      <c r="GQ52">
        <f t="shared" si="608"/>
        <v>1.3642677133399422E-3</v>
      </c>
      <c r="GR52">
        <f t="shared" si="608"/>
        <v>1.3106667207449765E-3</v>
      </c>
      <c r="GS52">
        <f t="shared" si="608"/>
        <v>1.2591757180639956E-3</v>
      </c>
      <c r="GT52">
        <f t="shared" si="608"/>
        <v>1.209711334152127E-3</v>
      </c>
      <c r="GU52">
        <f t="shared" si="608"/>
        <v>1.1621935160946626E-3</v>
      </c>
      <c r="GV52">
        <f t="shared" si="608"/>
        <v>1.1165453952912646E-3</v>
      </c>
      <c r="GW52">
        <f t="shared" si="608"/>
        <v>1.0726931590863723E-3</v>
      </c>
      <c r="GX52">
        <f t="shared" si="608"/>
        <v>1.0305659277053299E-3</v>
      </c>
      <c r="GY52">
        <f t="shared" si="608"/>
        <v>9.9009563626699945E-4</v>
      </c>
      <c r="GZ52">
        <f t="shared" ref="GZ52:ID52" si="609">GY52*EXP(($DE$77*(1-GY52)-1)/$DA$70)</f>
        <v>9.5121692165426122E-4</v>
      </c>
      <c r="HA52">
        <f t="shared" si="609"/>
        <v>9.1386701403391244E-4</v>
      </c>
      <c r="HB52">
        <f t="shared" si="609"/>
        <v>8.7798563282705461E-4</v>
      </c>
      <c r="HC52">
        <f t="shared" si="609"/>
        <v>8.4351488694015876E-4</v>
      </c>
      <c r="HD52">
        <f t="shared" si="609"/>
        <v>8.1039917907563448E-4</v>
      </c>
      <c r="HE52">
        <f t="shared" si="609"/>
        <v>7.7858511394893605E-4</v>
      </c>
      <c r="HF52">
        <f t="shared" si="609"/>
        <v>7.4802141024703326E-4</v>
      </c>
      <c r="HG52">
        <f t="shared" si="609"/>
        <v>7.1865881617048878E-4</v>
      </c>
      <c r="HH52">
        <f t="shared" si="609"/>
        <v>6.9045002840843002E-4</v>
      </c>
      <c r="HI52">
        <f t="shared" si="609"/>
        <v>6.6334961440240757E-4</v>
      </c>
      <c r="HJ52">
        <f t="shared" si="609"/>
        <v>6.3731393776151018E-4</v>
      </c>
      <c r="HK52">
        <f t="shared" si="609"/>
        <v>6.1230108669717883E-4</v>
      </c>
      <c r="HL52">
        <f t="shared" si="609"/>
        <v>5.8827080535194193E-4</v>
      </c>
      <c r="HM52">
        <f t="shared" si="609"/>
        <v>5.6518442790179867E-4</v>
      </c>
      <c r="HN52">
        <f t="shared" si="609"/>
        <v>5.4300481531722165E-4</v>
      </c>
      <c r="HO52">
        <f t="shared" si="609"/>
        <v>5.2169629467274897E-4</v>
      </c>
      <c r="HP52">
        <f t="shared" si="609"/>
        <v>5.0122460089989753E-4</v>
      </c>
      <c r="HQ52">
        <f t="shared" si="609"/>
        <v>4.8155682088267255E-4</v>
      </c>
      <c r="HR52">
        <f t="shared" si="609"/>
        <v>4.6266133979927895E-4</v>
      </c>
      <c r="HS52">
        <f t="shared" si="609"/>
        <v>4.4450778961777152E-4</v>
      </c>
      <c r="HT52">
        <f t="shared" si="609"/>
        <v>4.2706699965732473E-4</v>
      </c>
      <c r="HU52">
        <f t="shared" si="609"/>
        <v>4.1031094913056385E-4</v>
      </c>
      <c r="HV52">
        <f t="shared" si="609"/>
        <v>3.9421272158599176E-4</v>
      </c>
      <c r="HW52">
        <f t="shared" si="609"/>
        <v>3.7874646117297471E-4</v>
      </c>
      <c r="HX52">
        <f t="shared" si="609"/>
        <v>3.6388733065502508E-4</v>
      </c>
      <c r="HY52">
        <f t="shared" si="609"/>
        <v>3.4961147110024963E-4</v>
      </c>
      <c r="HZ52">
        <f t="shared" si="609"/>
        <v>3.358959631808168E-4</v>
      </c>
      <c r="IA52">
        <f t="shared" si="609"/>
        <v>3.2271879001615741E-4</v>
      </c>
      <c r="IB52">
        <f t="shared" si="609"/>
        <v>3.1005880149733941E-4</v>
      </c>
      <c r="IC52">
        <f t="shared" si="609"/>
        <v>2.9789568003266902E-4</v>
      </c>
      <c r="ID52">
        <f t="shared" si="609"/>
        <v>2.862099076570655E-4</v>
      </c>
    </row>
    <row r="53" spans="1:238" x14ac:dyDescent="0.25">
      <c r="A53" t="s">
        <v>52</v>
      </c>
      <c r="AI53" s="3">
        <f t="shared" ref="AI53:CT53" si="610">AI52*$DA$69/$DA$82</f>
        <v>41.158690176322416</v>
      </c>
      <c r="AJ53" s="3">
        <f t="shared" si="610"/>
        <v>52.846954628192933</v>
      </c>
      <c r="AK53" s="3">
        <f t="shared" si="610"/>
        <v>67.853783565958139</v>
      </c>
      <c r="AL53" s="3">
        <f t="shared" si="610"/>
        <v>87.120955637909603</v>
      </c>
      <c r="AM53" s="3">
        <f t="shared" si="610"/>
        <v>111.85723413708753</v>
      </c>
      <c r="AN53" s="3">
        <f t="shared" si="610"/>
        <v>143.61387051116566</v>
      </c>
      <c r="AO53" s="3">
        <f t="shared" si="610"/>
        <v>184.38134106660522</v>
      </c>
      <c r="AP53" s="3">
        <f t="shared" si="610"/>
        <v>236.71321068185131</v>
      </c>
      <c r="AQ53" s="3">
        <f t="shared" si="610"/>
        <v>303.88460293550253</v>
      </c>
      <c r="AR53" s="3">
        <f t="shared" si="610"/>
        <v>390.09473513827317</v>
      </c>
      <c r="AS53" s="3">
        <f t="shared" si="610"/>
        <v>500.72542475660464</v>
      </c>
      <c r="AT53" s="3">
        <f t="shared" si="610"/>
        <v>642.67046451128863</v>
      </c>
      <c r="AU53" s="3">
        <f t="shared" si="610"/>
        <v>824.75435469475792</v>
      </c>
      <c r="AV53" s="3">
        <f t="shared" si="610"/>
        <v>1058.263087101772</v>
      </c>
      <c r="AW53" s="3">
        <f t="shared" si="610"/>
        <v>1357.6144176916634</v>
      </c>
      <c r="AX53" s="3">
        <f t="shared" si="610"/>
        <v>1741.2000929860701</v>
      </c>
      <c r="AY53" s="3">
        <f t="shared" si="610"/>
        <v>2232.4372472901614</v>
      </c>
      <c r="AZ53" s="3">
        <f t="shared" si="610"/>
        <v>2861.0695780322549</v>
      </c>
      <c r="BA53" s="3">
        <f t="shared" si="610"/>
        <v>3664.7589909128906</v>
      </c>
      <c r="BB53" s="3">
        <f t="shared" si="610"/>
        <v>4691.001892149221</v>
      </c>
      <c r="BC53" s="3">
        <f t="shared" si="610"/>
        <v>5999.3858675024594</v>
      </c>
      <c r="BD53" s="3">
        <f t="shared" si="610"/>
        <v>7664.1639114166837</v>
      </c>
      <c r="BE53" s="3">
        <f t="shared" si="610"/>
        <v>9777.0526543920296</v>
      </c>
      <c r="BF53" s="3">
        <f t="shared" si="610"/>
        <v>12450.041910178594</v>
      </c>
      <c r="BG53" s="3">
        <f t="shared" si="610"/>
        <v>15817.815718917902</v>
      </c>
      <c r="BH53" s="3">
        <f t="shared" si="610"/>
        <v>20039.111328044521</v>
      </c>
      <c r="BI53" s="3">
        <f t="shared" si="610"/>
        <v>23220.30698086257</v>
      </c>
      <c r="BJ53" s="3">
        <f t="shared" si="610"/>
        <v>26852.499222502651</v>
      </c>
      <c r="BK53" s="3">
        <f t="shared" si="610"/>
        <v>30981.682341284773</v>
      </c>
      <c r="BL53" s="3">
        <f t="shared" si="610"/>
        <v>35652.703096675505</v>
      </c>
      <c r="BM53" s="3">
        <f t="shared" si="610"/>
        <v>38373.483394655035</v>
      </c>
      <c r="BN53" s="3">
        <f t="shared" si="610"/>
        <v>41250.053660607773</v>
      </c>
      <c r="BO53" s="3">
        <f t="shared" si="610"/>
        <v>44283.415442296304</v>
      </c>
      <c r="BP53" s="3">
        <f t="shared" si="610"/>
        <v>47473.315646612697</v>
      </c>
      <c r="BQ53" s="3">
        <f t="shared" si="610"/>
        <v>50818.109129365432</v>
      </c>
      <c r="BR53" s="3">
        <f t="shared" si="610"/>
        <v>54314.63504493521</v>
      </c>
      <c r="BS53" s="3">
        <f t="shared" si="610"/>
        <v>57958.113078293143</v>
      </c>
      <c r="BT53" s="3">
        <f t="shared" si="610"/>
        <v>61742.065844518853</v>
      </c>
      <c r="BU53" s="3">
        <f t="shared" si="610"/>
        <v>65658.273571999816</v>
      </c>
      <c r="BV53" s="3">
        <f t="shared" si="610"/>
        <v>69696.766629648264</v>
      </c>
      <c r="BW53" s="3">
        <f t="shared" si="610"/>
        <v>73845.860483236364</v>
      </c>
      <c r="BX53" s="3">
        <f t="shared" si="610"/>
        <v>78092.23627045886</v>
      </c>
      <c r="BY53" s="3">
        <f t="shared" si="610"/>
        <v>82421.068406217179</v>
      </c>
      <c r="BZ53" s="3">
        <f t="shared" si="610"/>
        <v>86816.198548376036</v>
      </c>
      <c r="CA53" s="3">
        <f t="shared" si="610"/>
        <v>91260.352989727136</v>
      </c>
      <c r="CB53" s="3">
        <f t="shared" si="610"/>
        <v>86523.215190592295</v>
      </c>
      <c r="CC53" s="3">
        <f t="shared" si="610"/>
        <v>82088.640626060631</v>
      </c>
      <c r="CD53" s="3">
        <f t="shared" si="610"/>
        <v>77931.714779390866</v>
      </c>
      <c r="CE53" s="3">
        <f t="shared" si="610"/>
        <v>74030.141060773443</v>
      </c>
      <c r="CF53" s="3">
        <f t="shared" si="610"/>
        <v>70363.904585803713</v>
      </c>
      <c r="CG53" s="3">
        <f t="shared" si="610"/>
        <v>66914.986624366808</v>
      </c>
      <c r="CH53" s="3">
        <f t="shared" si="610"/>
        <v>63667.121014708937</v>
      </c>
      <c r="CI53" s="3">
        <f t="shared" si="610"/>
        <v>60605.585507907206</v>
      </c>
      <c r="CJ53" s="3">
        <f t="shared" si="610"/>
        <v>57717.022325823607</v>
      </c>
      <c r="CK53" s="3">
        <f t="shared" si="610"/>
        <v>54989.283261806901</v>
      </c>
      <c r="CL53" s="3">
        <f t="shared" si="610"/>
        <v>52411.29548879197</v>
      </c>
      <c r="CM53" s="3">
        <f t="shared" si="610"/>
        <v>49972.944910242775</v>
      </c>
      <c r="CN53" s="3">
        <f t="shared" si="610"/>
        <v>47664.974430884562</v>
      </c>
      <c r="CO53" s="3">
        <f t="shared" si="610"/>
        <v>45478.89496350992</v>
      </c>
      <c r="CP53" s="3">
        <f t="shared" si="610"/>
        <v>43406.907346316402</v>
      </c>
      <c r="CQ53" s="3">
        <f t="shared" si="610"/>
        <v>41441.833638581091</v>
      </c>
      <c r="CR53" s="3">
        <f t="shared" si="610"/>
        <v>39577.056503790918</v>
      </c>
      <c r="CS53" s="3">
        <f t="shared" si="610"/>
        <v>37806.465588692212</v>
      </c>
      <c r="CT53" s="3">
        <f t="shared" si="610"/>
        <v>36124.409972062254</v>
      </c>
      <c r="CU53" s="3">
        <f t="shared" ref="CU53:FF53" si="611">CU52*$DA$69/$DA$82</f>
        <v>34525.655894669893</v>
      </c>
      <c r="CV53" s="3">
        <f t="shared" si="611"/>
        <v>33005.349096939404</v>
      </c>
      <c r="CW53" s="3">
        <f t="shared" si="611"/>
        <v>31558.981187318899</v>
      </c>
      <c r="CX53" s="3">
        <f t="shared" si="611"/>
        <v>30182.359545552979</v>
      </c>
      <c r="CY53" s="3">
        <f t="shared" si="611"/>
        <v>28871.58033361621</v>
      </c>
      <c r="CZ53" s="3">
        <f t="shared" si="611"/>
        <v>27623.004245130262</v>
      </c>
      <c r="DA53" s="3">
        <f t="shared" si="611"/>
        <v>26433.234673418578</v>
      </c>
      <c r="DB53" s="3">
        <f t="shared" si="611"/>
        <v>25299.098020385114</v>
      </c>
      <c r="DC53" s="3">
        <f t="shared" si="611"/>
        <v>24217.625904319309</v>
      </c>
      <c r="DD53" s="3">
        <f t="shared" si="611"/>
        <v>23186.039055501995</v>
      </c>
      <c r="DE53" s="3">
        <f t="shared" si="611"/>
        <v>22201.732714922324</v>
      </c>
      <c r="DF53" s="3">
        <f t="shared" si="611"/>
        <v>21262.263374183283</v>
      </c>
      <c r="DG53" s="3">
        <f t="shared" si="611"/>
        <v>20365.336714330035</v>
      </c>
      <c r="DH53" s="3">
        <f t="shared" si="611"/>
        <v>19508.796618346714</v>
      </c>
      <c r="DI53" s="3">
        <f t="shared" si="611"/>
        <v>18690.615146823398</v>
      </c>
      <c r="DJ53" s="3">
        <f t="shared" si="611"/>
        <v>17908.883379122988</v>
      </c>
      <c r="DK53" s="3">
        <f t="shared" si="611"/>
        <v>17161.803033554104</v>
      </c>
      <c r="DL53" s="3">
        <f t="shared" si="611"/>
        <v>16447.678789813697</v>
      </c>
      <c r="DM53" s="3">
        <f t="shared" si="611"/>
        <v>15764.911245499121</v>
      </c>
      <c r="DN53" s="3">
        <f t="shared" si="611"/>
        <v>15111.990445971909</v>
      </c>
      <c r="DO53" s="3">
        <f t="shared" si="611"/>
        <v>14487.489933426605</v>
      </c>
      <c r="DP53" s="3">
        <f t="shared" si="611"/>
        <v>13890.061266799799</v>
      </c>
      <c r="DQ53" s="3">
        <f t="shared" si="611"/>
        <v>13318.428969250663</v>
      </c>
      <c r="DR53" s="3">
        <f t="shared" si="611"/>
        <v>12771.385864444201</v>
      </c>
      <c r="DS53" s="3">
        <f t="shared" si="611"/>
        <v>12247.788766848458</v>
      </c>
      <c r="DT53" s="3">
        <f t="shared" si="611"/>
        <v>11746.554494783048</v>
      </c>
      <c r="DU53" s="3">
        <f t="shared" si="611"/>
        <v>11266.656178085346</v>
      </c>
      <c r="DV53" s="3">
        <f t="shared" si="611"/>
        <v>10807.119835041569</v>
      </c>
      <c r="DW53" s="3">
        <f t="shared" si="611"/>
        <v>10367.021195705282</v>
      </c>
      <c r="DX53" s="3">
        <f t="shared" si="611"/>
        <v>9945.4827509325132</v>
      </c>
      <c r="DY53" s="3">
        <f t="shared" si="611"/>
        <v>9541.6710084324313</v>
      </c>
      <c r="DZ53" s="3">
        <f t="shared" si="611"/>
        <v>9154.7939388935956</v>
      </c>
      <c r="EA53" s="3">
        <f t="shared" si="611"/>
        <v>8784.0985968223213</v>
      </c>
      <c r="EB53" s="3">
        <f t="shared" si="611"/>
        <v>8428.8689021427563</v>
      </c>
      <c r="EC53" s="3">
        <f t="shared" si="611"/>
        <v>8088.4235698767479</v>
      </c>
      <c r="ED53" s="3">
        <f t="shared" si="611"/>
        <v>7762.1141763615187</v>
      </c>
      <c r="EE53" s="3">
        <f t="shared" si="611"/>
        <v>7449.3233514889062</v>
      </c>
      <c r="EF53" s="3">
        <f t="shared" si="611"/>
        <v>7149.4630873741016</v>
      </c>
      <c r="EG53" s="3">
        <f t="shared" si="611"/>
        <v>6861.9731546953553</v>
      </c>
      <c r="EH53" s="3">
        <f t="shared" si="611"/>
        <v>6586.3196186989189</v>
      </c>
      <c r="EI53" s="3">
        <f t="shared" si="611"/>
        <v>6321.993447543995</v>
      </c>
      <c r="EJ53" s="3">
        <f t="shared" si="611"/>
        <v>6068.509206278407</v>
      </c>
      <c r="EK53" s="3">
        <f t="shared" si="611"/>
        <v>5825.4038302938307</v>
      </c>
      <c r="EL53" s="3">
        <f t="shared" si="611"/>
        <v>5592.2354726155054</v>
      </c>
      <c r="EM53" s="3">
        <f t="shared" si="611"/>
        <v>5368.5824198410473</v>
      </c>
      <c r="EN53" s="3">
        <f t="shared" si="611"/>
        <v>5154.0420719606254</v>
      </c>
      <c r="EO53" s="3">
        <f t="shared" si="611"/>
        <v>4948.2299816708228</v>
      </c>
      <c r="EP53" s="3">
        <f t="shared" si="611"/>
        <v>4750.7789491406002</v>
      </c>
      <c r="EQ53" s="3">
        <f t="shared" si="611"/>
        <v>4561.33816850326</v>
      </c>
      <c r="ER53" s="3">
        <f t="shared" si="611"/>
        <v>4379.5724226361517</v>
      </c>
      <c r="ES53" s="3">
        <f t="shared" si="611"/>
        <v>4205.1613230527519</v>
      </c>
      <c r="ET53" s="3">
        <f t="shared" si="611"/>
        <v>4037.7985919720591</v>
      </c>
      <c r="EU53" s="3">
        <f t="shared" si="611"/>
        <v>3877.1913838500845</v>
      </c>
      <c r="EV53" s="3">
        <f t="shared" si="611"/>
        <v>3723.0596438595576</v>
      </c>
      <c r="EW53" s="3">
        <f t="shared" si="611"/>
        <v>3575.1355009884628</v>
      </c>
      <c r="EX53" s="3">
        <f t="shared" si="611"/>
        <v>3433.1626935972972</v>
      </c>
      <c r="EY53" s="3">
        <f t="shared" si="611"/>
        <v>3296.8960254303015</v>
      </c>
      <c r="EZ53" s="3">
        <f t="shared" si="611"/>
        <v>3166.1008502187001</v>
      </c>
      <c r="FA53" s="3">
        <f t="shared" si="611"/>
        <v>3040.5525831452446</v>
      </c>
      <c r="FB53" s="3">
        <f t="shared" si="611"/>
        <v>2920.0362375602167</v>
      </c>
      <c r="FC53" s="3">
        <f t="shared" si="611"/>
        <v>2804.3459854502617</v>
      </c>
      <c r="FD53" s="3">
        <f t="shared" si="611"/>
        <v>2693.2847402640473</v>
      </c>
      <c r="FE53" s="3">
        <f t="shared" si="611"/>
        <v>2586.6637607933189</v>
      </c>
      <c r="FF53" s="3">
        <f t="shared" si="611"/>
        <v>2484.3022748952753</v>
      </c>
      <c r="FG53" s="3">
        <f t="shared" ref="FG53:HR53" si="612">FG52*$DA$69/$DA$82</f>
        <v>2386.0271219228775</v>
      </c>
      <c r="FH53" s="3">
        <f t="shared" si="612"/>
        <v>2291.672412804297</v>
      </c>
      <c r="FI53" s="3">
        <f t="shared" si="612"/>
        <v>2201.0792067817288</v>
      </c>
      <c r="FJ53" s="3">
        <f t="shared" si="612"/>
        <v>2114.0952038837013</v>
      </c>
      <c r="FK53" s="3">
        <f t="shared" si="612"/>
        <v>2030.5744522642021</v>
      </c>
      <c r="FL53" s="3">
        <f t="shared" si="612"/>
        <v>1950.3770695968592</v>
      </c>
      <c r="FM53" s="3">
        <f t="shared" si="612"/>
        <v>1873.3689777633213</v>
      </c>
      <c r="FN53" s="3">
        <f t="shared" si="612"/>
        <v>1799.4216501222932</v>
      </c>
      <c r="FO53" s="3">
        <f t="shared" si="612"/>
        <v>1728.4118706896008</v>
      </c>
      <c r="FP53" s="3">
        <f t="shared" si="612"/>
        <v>1660.2215046005169</v>
      </c>
      <c r="FQ53" s="3">
        <f t="shared" si="612"/>
        <v>1594.7372792635792</v>
      </c>
      <c r="FR53" s="3">
        <f t="shared" si="612"/>
        <v>1531.8505756505169</v>
      </c>
      <c r="FS53" s="3">
        <f t="shared" si="612"/>
        <v>1471.4572291998488</v>
      </c>
      <c r="FT53" s="3">
        <f t="shared" si="612"/>
        <v>1413.4573398424538</v>
      </c>
      <c r="FU53" s="3">
        <f t="shared" si="612"/>
        <v>1357.7550906860647</v>
      </c>
      <c r="FV53" s="3">
        <f t="shared" si="612"/>
        <v>1304.2585749223852</v>
      </c>
      <c r="FW53" s="3">
        <f t="shared" si="612"/>
        <v>1252.8796305455119</v>
      </c>
      <c r="FX53" s="3">
        <f t="shared" si="612"/>
        <v>1203.5336824936967</v>
      </c>
      <c r="FY53" s="3">
        <f t="shared" si="612"/>
        <v>1156.1395918483047</v>
      </c>
      <c r="FZ53" s="3">
        <f t="shared" si="612"/>
        <v>1110.6195117442578</v>
      </c>
      <c r="GA53" s="3">
        <f t="shared" si="612"/>
        <v>1066.8987496653824</v>
      </c>
      <c r="GB53" s="3">
        <f t="shared" si="612"/>
        <v>1024.9056358159837</v>
      </c>
      <c r="GC53" s="3">
        <f t="shared" si="612"/>
        <v>984.57139727677634</v>
      </c>
      <c r="GD53" s="3">
        <f t="shared" si="612"/>
        <v>945.83003766903937</v>
      </c>
      <c r="GE53" s="3">
        <f t="shared" si="612"/>
        <v>908.61822206565773</v>
      </c>
      <c r="GF53" s="3">
        <f t="shared" si="612"/>
        <v>872.87516690157565</v>
      </c>
      <c r="GG53" s="3">
        <f t="shared" si="612"/>
        <v>838.54253464924034</v>
      </c>
      <c r="GH53" s="3">
        <f t="shared" si="612"/>
        <v>805.56433303685969</v>
      </c>
      <c r="GI53" s="3">
        <f t="shared" si="612"/>
        <v>773.886818598834</v>
      </c>
      <c r="GJ53" s="3">
        <f t="shared" si="612"/>
        <v>743.45840435856076</v>
      </c>
      <c r="GK53" s="3">
        <f t="shared" si="612"/>
        <v>714.22957145403007</v>
      </c>
      <c r="GL53" s="3">
        <f t="shared" si="612"/>
        <v>686.15278452625012</v>
      </c>
      <c r="GM53" s="3">
        <f t="shared" si="612"/>
        <v>659.18241069960141</v>
      </c>
      <c r="GN53" s="3">
        <f t="shared" si="612"/>
        <v>633.27464199177859</v>
      </c>
      <c r="GO53" s="3">
        <f t="shared" si="612"/>
        <v>608.38742099903993</v>
      </c>
      <c r="GP53" s="3">
        <f t="shared" si="612"/>
        <v>584.48036971009924</v>
      </c>
      <c r="GQ53" s="3">
        <f t="shared" si="612"/>
        <v>561.51472130918523</v>
      </c>
      <c r="GR53" s="3">
        <f t="shared" si="612"/>
        <v>539.45325483558986</v>
      </c>
      <c r="GS53" s="3">
        <f t="shared" si="612"/>
        <v>518.26023257344298</v>
      </c>
      <c r="GT53" s="3">
        <f t="shared" si="612"/>
        <v>497.90134005153038</v>
      </c>
      <c r="GU53" s="3">
        <f t="shared" si="612"/>
        <v>478.34362853870999</v>
      </c>
      <c r="GV53" s="3">
        <f t="shared" si="612"/>
        <v>459.55545992592607</v>
      </c>
      <c r="GW53" s="3">
        <f t="shared" si="612"/>
        <v>441.50645389096536</v>
      </c>
      <c r="GX53" s="3">
        <f t="shared" si="612"/>
        <v>424.1674372469796</v>
      </c>
      <c r="GY53" s="3">
        <f t="shared" si="612"/>
        <v>407.51039538042244</v>
      </c>
      <c r="GZ53" s="3">
        <f t="shared" si="612"/>
        <v>391.50842568842893</v>
      </c>
      <c r="HA53" s="3">
        <f t="shared" si="612"/>
        <v>376.13569292982697</v>
      </c>
      <c r="HB53" s="3">
        <f t="shared" si="612"/>
        <v>361.36738640791111</v>
      </c>
      <c r="HC53" s="3">
        <f t="shared" si="612"/>
        <v>347.17967890685622</v>
      </c>
      <c r="HD53" s="3">
        <f t="shared" si="612"/>
        <v>333.54968730720071</v>
      </c>
      <c r="HE53" s="3">
        <f t="shared" si="612"/>
        <v>320.45543480920946</v>
      </c>
      <c r="HF53" s="3">
        <f t="shared" si="612"/>
        <v>307.87581469613406</v>
      </c>
      <c r="HG53" s="3">
        <f t="shared" si="612"/>
        <v>295.79055557243794</v>
      </c>
      <c r="HH53" s="3">
        <f t="shared" si="612"/>
        <v>284.18018801495583</v>
      </c>
      <c r="HI53" s="3">
        <f t="shared" si="612"/>
        <v>273.02601257771636</v>
      </c>
      <c r="HJ53" s="3">
        <f t="shared" si="612"/>
        <v>262.31006909378027</v>
      </c>
      <c r="HK53" s="3">
        <f t="shared" si="612"/>
        <v>252.01510721994717</v>
      </c>
      <c r="HL53" s="3">
        <f t="shared" si="612"/>
        <v>242.1245581725625</v>
      </c>
      <c r="HM53" s="3">
        <f t="shared" si="612"/>
        <v>232.62250760492168</v>
      </c>
      <c r="HN53" s="3">
        <f t="shared" si="612"/>
        <v>223.49366957892701</v>
      </c>
      <c r="HO53" s="3">
        <f t="shared" si="612"/>
        <v>214.72336158571076</v>
      </c>
      <c r="HP53" s="3">
        <f t="shared" si="612"/>
        <v>206.29748057189738</v>
      </c>
      <c r="HQ53" s="3">
        <f t="shared" si="612"/>
        <v>198.20247993004708</v>
      </c>
      <c r="HR53" s="3">
        <f t="shared" si="612"/>
        <v>190.42534741360751</v>
      </c>
      <c r="HS53" s="3">
        <f t="shared" ref="HS53:KD53" si="613">HS52*$DA$69/$DA$82</f>
        <v>182.95358393839766</v>
      </c>
      <c r="HT53" s="3">
        <f t="shared" si="613"/>
        <v>175.77518323427421</v>
      </c>
      <c r="HU53" s="3">
        <f t="shared" si="613"/>
        <v>168.87861231217664</v>
      </c>
      <c r="HV53" s="3">
        <f t="shared" si="613"/>
        <v>162.25279271322685</v>
      </c>
      <c r="HW53" s="3">
        <f t="shared" si="613"/>
        <v>155.88708250796995</v>
      </c>
      <c r="HX53" s="3">
        <f t="shared" si="613"/>
        <v>149.77125901519167</v>
      </c>
      <c r="HY53" s="3">
        <f t="shared" si="613"/>
        <v>143.89550221103474</v>
      </c>
      <c r="HZ53" s="3">
        <f t="shared" si="613"/>
        <v>138.25037880036641</v>
      </c>
      <c r="IA53" s="3">
        <f t="shared" si="613"/>
        <v>132.82682692352674</v>
      </c>
      <c r="IB53" s="3">
        <f t="shared" si="613"/>
        <v>127.61614147270846</v>
      </c>
      <c r="IC53" s="3">
        <f t="shared" si="613"/>
        <v>122.60995999329501</v>
      </c>
      <c r="ID53" s="3">
        <f t="shared" si="613"/>
        <v>117.80024914651008</v>
      </c>
    </row>
    <row r="54" spans="1:238" x14ac:dyDescent="0.25">
      <c r="A54" t="s">
        <v>53</v>
      </c>
      <c r="AJ54">
        <f t="shared" ref="AJ54:AM54" si="614">LN(AJ52/AI52)*10+1</f>
        <v>3.4996500000000008</v>
      </c>
      <c r="AK54">
        <f t="shared" si="614"/>
        <v>3.499550606833195</v>
      </c>
      <c r="AL54">
        <f t="shared" si="614"/>
        <v>3.4994229936825891</v>
      </c>
      <c r="AM54">
        <f t="shared" si="614"/>
        <v>3.4992591519714873</v>
      </c>
      <c r="AN54">
        <f>LN(AN52/AM52)*10+1</f>
        <v>3.4990488027733559</v>
      </c>
      <c r="AO54">
        <f t="shared" ref="AO54:CZ54" si="615">LN(AO52/AN52)*10+1</f>
        <v>3.498778754754742</v>
      </c>
      <c r="AP54">
        <f t="shared" si="615"/>
        <v>3.4984320815580658</v>
      </c>
      <c r="AQ54">
        <f t="shared" si="615"/>
        <v>3.4979870685052483</v>
      </c>
      <c r="AR54">
        <f t="shared" si="615"/>
        <v>3.4974158650197125</v>
      </c>
      <c r="AS54">
        <f t="shared" si="615"/>
        <v>3.4966827623349177</v>
      </c>
      <c r="AT54">
        <f t="shared" si="615"/>
        <v>3.4957419952405182</v>
      </c>
      <c r="AU54">
        <f t="shared" si="615"/>
        <v>3.4945349411845861</v>
      </c>
      <c r="AV54">
        <f t="shared" si="615"/>
        <v>3.4929865595113325</v>
      </c>
      <c r="AW54">
        <f t="shared" si="615"/>
        <v>3.4910008778486659</v>
      </c>
      <c r="AX54">
        <f t="shared" si="615"/>
        <v>3.4884552923293604</v>
      </c>
      <c r="AY54">
        <f t="shared" si="615"/>
        <v>3.4851934055740257</v>
      </c>
      <c r="AZ54">
        <f t="shared" si="615"/>
        <v>3.4810160859540407</v>
      </c>
      <c r="BA54">
        <f t="shared" si="615"/>
        <v>3.4756704028232805</v>
      </c>
      <c r="BB54">
        <f t="shared" si="615"/>
        <v>3.4688360916898802</v>
      </c>
      <c r="BC54">
        <f t="shared" si="615"/>
        <v>3.4601092586955851</v>
      </c>
      <c r="BD54">
        <f t="shared" si="615"/>
        <v>3.4489831905575605</v>
      </c>
      <c r="BE54">
        <f t="shared" si="615"/>
        <v>3.4348264641682165</v>
      </c>
      <c r="BF54">
        <f t="shared" si="615"/>
        <v>3.4168591513875293</v>
      </c>
      <c r="BG54">
        <f t="shared" si="615"/>
        <v>3.3941289275753173</v>
      </c>
      <c r="BH54">
        <f t="shared" si="615"/>
        <v>3.3654904838345376</v>
      </c>
      <c r="BI54">
        <f t="shared" si="615"/>
        <v>2.4734126639363061</v>
      </c>
      <c r="BJ54">
        <f t="shared" si="615"/>
        <v>2.4533170081661764</v>
      </c>
      <c r="BK54">
        <f t="shared" si="615"/>
        <v>2.4303724008722929</v>
      </c>
      <c r="BL54">
        <f t="shared" si="615"/>
        <v>2.4042882955160696</v>
      </c>
      <c r="BM54">
        <f t="shared" si="615"/>
        <v>1.7354171729141834</v>
      </c>
      <c r="BN54">
        <f t="shared" si="615"/>
        <v>1.7228572917711844</v>
      </c>
      <c r="BO54">
        <f t="shared" si="615"/>
        <v>1.7095782406597522</v>
      </c>
      <c r="BP54">
        <f t="shared" si="615"/>
        <v>1.6955753961559119</v>
      </c>
      <c r="BQ54">
        <f t="shared" si="615"/>
        <v>1.6808499266080781</v>
      </c>
      <c r="BR54">
        <f t="shared" si="615"/>
        <v>1.6654094264609518</v>
      </c>
      <c r="BS54">
        <f t="shared" si="615"/>
        <v>1.6492684870600081</v>
      </c>
      <c r="BT54">
        <f t="shared" si="615"/>
        <v>1.6324491756734618</v>
      </c>
      <c r="BU54">
        <f t="shared" si="615"/>
        <v>1.6149813937177437</v>
      </c>
      <c r="BV54">
        <f t="shared" si="615"/>
        <v>1.5969030859525133</v>
      </c>
      <c r="BW54">
        <f t="shared" si="615"/>
        <v>1.5782602749770887</v>
      </c>
      <c r="BX54">
        <f t="shared" si="615"/>
        <v>1.5591068998622686</v>
      </c>
      <c r="BY54">
        <f t="shared" si="615"/>
        <v>1.539504444193347</v>
      </c>
      <c r="BZ54">
        <f t="shared" si="615"/>
        <v>1.5195213470085083</v>
      </c>
      <c r="CA54">
        <f t="shared" si="615"/>
        <v>1.4992321997243567</v>
      </c>
      <c r="CB54">
        <f t="shared" si="615"/>
        <v>0.46696318187177011</v>
      </c>
      <c r="CC54">
        <f t="shared" si="615"/>
        <v>0.47386885031579562</v>
      </c>
      <c r="CD54">
        <f t="shared" si="615"/>
        <v>0.48033345044597575</v>
      </c>
      <c r="CE54">
        <f t="shared" si="615"/>
        <v>0.48639330195562491</v>
      </c>
      <c r="CF54">
        <f t="shared" si="615"/>
        <v>0.49208090819659711</v>
      </c>
      <c r="CG54">
        <f t="shared" si="615"/>
        <v>0.49742544631371799</v>
      </c>
      <c r="CH54">
        <f t="shared" si="615"/>
        <v>0.50245318351331691</v>
      </c>
      <c r="CI54">
        <f t="shared" si="615"/>
        <v>0.50718783215603502</v>
      </c>
      <c r="CJ54">
        <f t="shared" si="615"/>
        <v>0.51165085392910903</v>
      </c>
      <c r="CK54">
        <f t="shared" si="615"/>
        <v>0.51586172143200071</v>
      </c>
      <c r="CL54">
        <f t="shared" si="615"/>
        <v>0.51983814398431827</v>
      </c>
      <c r="CM54">
        <f t="shared" si="615"/>
        <v>0.52359626324706099</v>
      </c>
      <c r="CN54">
        <f t="shared" si="615"/>
        <v>0.52715082327038021</v>
      </c>
      <c r="CO54">
        <f t="shared" si="615"/>
        <v>0.53051531879169711</v>
      </c>
      <c r="CP54">
        <f t="shared" si="615"/>
        <v>0.53370212496751535</v>
      </c>
      <c r="CQ54">
        <f t="shared" si="615"/>
        <v>0.53672261120016729</v>
      </c>
      <c r="CR54">
        <f t="shared" si="615"/>
        <v>0.53958724129308488</v>
      </c>
      <c r="CS54">
        <f t="shared" si="615"/>
        <v>0.54230566181638229</v>
      </c>
      <c r="CT54">
        <f t="shared" si="615"/>
        <v>0.54488678027401205</v>
      </c>
      <c r="CU54">
        <f t="shared" si="615"/>
        <v>0.54733883442261333</v>
      </c>
      <c r="CV54">
        <f t="shared" si="615"/>
        <v>0.54966945389161281</v>
      </c>
      <c r="CW54">
        <f t="shared" si="615"/>
        <v>0.55188571508634732</v>
      </c>
      <c r="CX54">
        <f t="shared" si="615"/>
        <v>0.55399419021530305</v>
      </c>
      <c r="CY54">
        <f t="shared" si="615"/>
        <v>0.55600099116431667</v>
      </c>
      <c r="CZ54">
        <f t="shared" si="615"/>
        <v>0.55791180884046887</v>
      </c>
      <c r="DA54">
        <f t="shared" ref="DA54:EG54" si="616">LN(DA52/CZ52)*10+1</f>
        <v>0.55973194852392805</v>
      </c>
      <c r="DB54">
        <f t="shared" si="616"/>
        <v>0.56146636169395192</v>
      </c>
      <c r="DC54">
        <f t="shared" si="616"/>
        <v>0.56311967473405211</v>
      </c>
      <c r="DD54">
        <f t="shared" si="616"/>
        <v>0.56469621486897925</v>
      </c>
      <c r="DE54">
        <f t="shared" si="616"/>
        <v>0.56620003364124438</v>
      </c>
      <c r="DF54">
        <f t="shared" si="616"/>
        <v>0.56763492819648376</v>
      </c>
      <c r="DG54">
        <f t="shared" si="616"/>
        <v>0.56900446061364507</v>
      </c>
      <c r="DH54">
        <f t="shared" si="616"/>
        <v>0.57031197548743351</v>
      </c>
      <c r="DI54">
        <f t="shared" si="616"/>
        <v>0.57156061594559238</v>
      </c>
      <c r="DJ54">
        <f t="shared" si="616"/>
        <v>0.57275333826209729</v>
      </c>
      <c r="DK54">
        <f t="shared" si="616"/>
        <v>0.57389292520864654</v>
      </c>
      <c r="DL54">
        <f t="shared" si="616"/>
        <v>0.57498199827054575</v>
      </c>
      <c r="DM54">
        <f t="shared" si="616"/>
        <v>0.57602302883883982</v>
      </c>
      <c r="DN54">
        <f t="shared" si="616"/>
        <v>0.57701834847810318</v>
      </c>
      <c r="DO54">
        <f t="shared" si="616"/>
        <v>0.57797015835844257</v>
      </c>
      <c r="DP54">
        <f t="shared" si="616"/>
        <v>0.57888053793058769</v>
      </c>
      <c r="DQ54">
        <f t="shared" si="616"/>
        <v>0.57975145291461572</v>
      </c>
      <c r="DR54">
        <f t="shared" si="616"/>
        <v>0.58058476266538883</v>
      </c>
      <c r="DS54">
        <f t="shared" si="616"/>
        <v>0.58138222697117126</v>
      </c>
      <c r="DT54">
        <f t="shared" si="616"/>
        <v>0.58214551233620959</v>
      </c>
      <c r="DU54">
        <f t="shared" si="616"/>
        <v>0.58287619779279631</v>
      </c>
      <c r="DV54">
        <f t="shared" si="616"/>
        <v>0.5835757802838436</v>
      </c>
      <c r="DW54">
        <f t="shared" si="616"/>
        <v>0.58424567965295682</v>
      </c>
      <c r="DX54">
        <f t="shared" si="616"/>
        <v>0.58488724327529362</v>
      </c>
      <c r="DY54">
        <f t="shared" si="616"/>
        <v>0.5855017503594121</v>
      </c>
      <c r="DZ54">
        <f t="shared" si="616"/>
        <v>0.58609041594731481</v>
      </c>
      <c r="EA54">
        <f t="shared" si="616"/>
        <v>0.5866543946374273</v>
      </c>
      <c r="EB54">
        <f t="shared" si="616"/>
        <v>0.58719478405285708</v>
      </c>
      <c r="EC54">
        <f t="shared" si="616"/>
        <v>0.58771262807533475</v>
      </c>
      <c r="ED54">
        <f t="shared" si="616"/>
        <v>0.58820891986325186</v>
      </c>
      <c r="EE54">
        <f t="shared" si="616"/>
        <v>0.58868460467068906</v>
      </c>
      <c r="EF54">
        <f t="shared" si="616"/>
        <v>0.58914058248271362</v>
      </c>
      <c r="EG54">
        <f t="shared" si="616"/>
        <v>0.58957771048095065</v>
      </c>
      <c r="EH54">
        <f t="shared" ref="EH54" si="617">LN(EH52/EG52)*10+1</f>
        <v>0.58999680535221188</v>
      </c>
      <c r="EI54">
        <f t="shared" ref="EI54" si="618">LN(EI52/EH52)*10+1</f>
        <v>0.59039864545181087</v>
      </c>
      <c r="EJ54">
        <f t="shared" ref="EJ54" si="619">LN(EJ52/EI52)*10+1</f>
        <v>0.59078397283228279</v>
      </c>
      <c r="EK54">
        <f t="shared" ref="EK54" si="620">LN(EK52/EJ52)*10+1</f>
        <v>0.59115349514727389</v>
      </c>
      <c r="EL54">
        <f t="shared" ref="EL54" si="621">LN(EL52/EK52)*10+1</f>
        <v>0.59150788743955918</v>
      </c>
      <c r="EM54">
        <f t="shared" ref="EM54" si="622">LN(EM52/EL52)*10+1</f>
        <v>0.59184779382143859</v>
      </c>
      <c r="EN54">
        <f t="shared" ref="EN54" si="623">LN(EN52/EM52)*10+1</f>
        <v>0.59217382905504179</v>
      </c>
      <c r="EO54">
        <f t="shared" ref="EO54" si="624">LN(EO52/EN52)*10+1</f>
        <v>0.59248658003952914</v>
      </c>
      <c r="EP54">
        <f t="shared" ref="EP54" si="625">LN(EP52/EO52)*10+1</f>
        <v>0.59278660721154242</v>
      </c>
      <c r="EQ54">
        <f t="shared" ref="EQ54" si="626">LN(EQ52/EP52)*10+1</f>
        <v>0.59307444586483893</v>
      </c>
      <c r="ER54">
        <f t="shared" ref="ER54" si="627">LN(ER52/EQ52)*10+1</f>
        <v>0.59335060739450696</v>
      </c>
      <c r="ES54">
        <f t="shared" ref="ES54" si="628">LN(ES52/ER52)*10+1</f>
        <v>0.59361558047079566</v>
      </c>
      <c r="ET54">
        <f t="shared" ref="ET54" si="629">LN(ET52/ES52)*10+1</f>
        <v>0.59386983214717737</v>
      </c>
      <c r="EU54">
        <f t="shared" ref="EU54" si="630">LN(EU52/ET52)*10+1</f>
        <v>0.59411380890692889</v>
      </c>
      <c r="EV54">
        <f t="shared" ref="EV54" si="631">LN(EV52/EU52)*10+1</f>
        <v>0.59434793765218552</v>
      </c>
      <c r="EW54">
        <f t="shared" ref="EW54" si="632">LN(EW52/EV52)*10+1</f>
        <v>0.59457262663912269</v>
      </c>
      <c r="EX54">
        <f t="shared" ref="EX54" si="633">LN(EX52/EW52)*10+1</f>
        <v>0.59478826636269644</v>
      </c>
      <c r="EY54">
        <f t="shared" ref="EY54" si="634">LN(EY52/EX52)*10+1</f>
        <v>0.59499523039403224</v>
      </c>
      <c r="EZ54">
        <f t="shared" ref="EZ54" si="635">LN(EZ52/EY52)*10+1</f>
        <v>0.59519387617345432</v>
      </c>
      <c r="FA54">
        <f t="shared" ref="FA54" si="636">LN(FA52/EZ52)*10+1</f>
        <v>0.59538454576179867</v>
      </c>
      <c r="FB54">
        <f t="shared" ref="FB54" si="637">LN(FB52/FA52)*10+1</f>
        <v>0.59556756655259946</v>
      </c>
      <c r="FC54">
        <f t="shared" ref="FC54" si="638">LN(FC52/FB52)*10+1</f>
        <v>0.59574325194744904</v>
      </c>
      <c r="FD54">
        <f t="shared" ref="FD54" si="639">LN(FD52/FC52)*10+1</f>
        <v>0.59591190199673016</v>
      </c>
      <c r="FE54">
        <f t="shared" ref="FE54" si="640">LN(FE52/FD52)*10+1</f>
        <v>0.59607380400776666</v>
      </c>
      <c r="FF54">
        <f t="shared" ref="FF54" si="641">LN(FF52/FE52)*10+1</f>
        <v>0.59622923312227094</v>
      </c>
      <c r="FG54">
        <f t="shared" ref="FG54" si="642">LN(FG52/FF52)*10+1</f>
        <v>0.59637845286487257</v>
      </c>
      <c r="FH54">
        <f t="shared" ref="FH54" si="643">LN(FH52/FG52)*10+1</f>
        <v>0.59652171566437096</v>
      </c>
      <c r="FI54">
        <f t="shared" ref="FI54" si="644">LN(FI52/FH52)*10+1</f>
        <v>0.59665926334926567</v>
      </c>
      <c r="FJ54">
        <f t="shared" ref="FJ54" si="645">LN(FJ52/FI52)*10+1</f>
        <v>0.596791327619</v>
      </c>
      <c r="FK54">
        <f t="shared" ref="FK54" si="646">LN(FK52/FJ52)*10+1</f>
        <v>0.59691813049225795</v>
      </c>
      <c r="FL54">
        <f t="shared" ref="FL54" si="647">LN(FL52/FK52)*10+1</f>
        <v>0.59703988473360314</v>
      </c>
      <c r="FM54">
        <f t="shared" ref="FM54" si="648">LN(FM52/FL52)*10+1</f>
        <v>0.59715679425962098</v>
      </c>
      <c r="FN54">
        <f t="shared" ref="FN54" si="649">LN(FN52/FM52)*10+1</f>
        <v>0.59726905452568346</v>
      </c>
      <c r="FO54">
        <f t="shared" ref="FO54" si="650">LN(FO52/FN52)*10+1</f>
        <v>0.59737685289437559</v>
      </c>
      <c r="FP54">
        <f t="shared" ref="FP54" si="651">LN(FP52/FO52)*10+1</f>
        <v>0.59748036898654699</v>
      </c>
      <c r="FQ54">
        <f t="shared" ref="FQ54" si="652">LN(FQ52/FP52)*10+1</f>
        <v>0.59757977501593773</v>
      </c>
      <c r="FR54">
        <f t="shared" ref="FR54" si="653">LN(FR52/FQ52)*10+1</f>
        <v>0.59767523610819684</v>
      </c>
      <c r="FS54">
        <f t="shared" ref="FS54" si="654">LN(FS52/FR52)*10+1</f>
        <v>0.59776691060514131</v>
      </c>
      <c r="FT54">
        <f t="shared" ref="FT54" si="655">LN(FT52/FS52)*10+1</f>
        <v>0.59785495035498526</v>
      </c>
      <c r="FU54">
        <f t="shared" ref="FU54" si="656">LN(FU52/FT52)*10+1</f>
        <v>0.59793950098928672</v>
      </c>
      <c r="FV54">
        <f t="shared" ref="FV54" si="657">LN(FV52/FU52)*10+1</f>
        <v>0.59802070218726144</v>
      </c>
      <c r="FW54">
        <f t="shared" ref="FW54" si="658">LN(FW52/FV52)*10+1</f>
        <v>0.59809868792811138</v>
      </c>
      <c r="FX54">
        <f t="shared" ref="FX54" si="659">LN(FX52/FW52)*10+1</f>
        <v>0.59817358673197107</v>
      </c>
      <c r="FY54">
        <f t="shared" ref="FY54" si="660">LN(FY52/FX52)*10+1</f>
        <v>0.59824552189002467</v>
      </c>
      <c r="FZ54">
        <f t="shared" ref="FZ54" si="661">LN(FZ52/FY52)*10+1</f>
        <v>0.59831461168434452</v>
      </c>
      <c r="GA54">
        <f t="shared" ref="GA54" si="662">LN(GA52/FZ52)*10+1</f>
        <v>0.59838096959793474</v>
      </c>
      <c r="GB54">
        <f t="shared" ref="GB54" si="663">LN(GB52/GA52)*10+1</f>
        <v>0.59844470451548148</v>
      </c>
      <c r="GC54">
        <f t="shared" ref="GC54" si="664">LN(GC52/GB52)*10+1</f>
        <v>0.59850592091522992</v>
      </c>
      <c r="GD54">
        <f t="shared" ref="GD54" si="665">LN(GD52/GC52)*10+1</f>
        <v>0.59856471905243813</v>
      </c>
      <c r="GE54">
        <f t="shared" ref="GE54" si="666">LN(GE52/GD52)*10+1</f>
        <v>0.59862119513480516</v>
      </c>
      <c r="GF54">
        <f t="shared" ref="GF54" si="667">LN(GF52/GE52)*10+1</f>
        <v>0.59867544149023233</v>
      </c>
      <c r="GG54">
        <f t="shared" ref="GG54" si="668">LN(GG52/GF52)*10+1</f>
        <v>0.59872754672731987</v>
      </c>
      <c r="GH54">
        <f t="shared" ref="GH54" si="669">LN(GH52/GG52)*10+1</f>
        <v>0.59877759588890123</v>
      </c>
      <c r="GI54">
        <f t="shared" ref="GI54" si="670">LN(GI52/GH52)*10+1</f>
        <v>0.59882567059896386</v>
      </c>
      <c r="GJ54">
        <f t="shared" ref="GJ54" si="671">LN(GJ52/GI52)*10+1</f>
        <v>0.59887184920324243</v>
      </c>
      <c r="GK54">
        <f t="shared" ref="GK54" si="672">LN(GK52/GJ52)*10+1</f>
        <v>0.59891620690380531</v>
      </c>
      <c r="GL54">
        <f t="shared" ref="GL54" si="673">LN(GL52/GK52)*10+1</f>
        <v>0.59895881588788025</v>
      </c>
      <c r="GM54">
        <f t="shared" ref="GM54" si="674">LN(GM52/GL52)*10+1</f>
        <v>0.59899974545119894</v>
      </c>
      <c r="GN54">
        <f t="shared" ref="GN54" si="675">LN(GN52/GM52)*10+1</f>
        <v>0.59903906211610425</v>
      </c>
      <c r="GO54">
        <f t="shared" ref="GO54" si="676">LN(GO52/GN52)*10+1</f>
        <v>0.59907682974466048</v>
      </c>
      <c r="GP54">
        <f t="shared" ref="GP54" si="677">LN(GP52/GO52)*10+1</f>
        <v>0.59911310964698861</v>
      </c>
      <c r="GQ54">
        <f t="shared" ref="GQ54" si="678">LN(GQ52/GP52)*10+1</f>
        <v>0.59914796068503673</v>
      </c>
      <c r="GR54">
        <f t="shared" ref="GR54" si="679">LN(GR52/GQ52)*10+1</f>
        <v>0.59918143937199642</v>
      </c>
      <c r="GS54">
        <f t="shared" ref="GS54" si="680">LN(GS52/GR52)*10+1</f>
        <v>0.59921359996755297</v>
      </c>
      <c r="GT54">
        <f t="shared" ref="GT54" si="681">LN(GT52/GS52)*10+1</f>
        <v>0.59924449456916096</v>
      </c>
      <c r="GU54">
        <f t="shared" ref="GU54" si="682">LN(GU52/GT52)*10+1</f>
        <v>0.59927417319951037</v>
      </c>
      <c r="GV54">
        <f t="shared" ref="GV54" si="683">LN(GV52/GU52)*10+1</f>
        <v>0.59930268389034203</v>
      </c>
      <c r="GW54">
        <f t="shared" ref="GW54" si="684">LN(GW52/GV52)*10+1</f>
        <v>0.59933007276282668</v>
      </c>
      <c r="GX54">
        <f t="shared" ref="GX54" si="685">LN(GX52/GW52)*10+1</f>
        <v>0.59935638410454661</v>
      </c>
      <c r="GY54">
        <f t="shared" ref="GY54" si="686">LN(GY52/GX52)*10+1</f>
        <v>0.59938166044337637</v>
      </c>
      <c r="GZ54">
        <f t="shared" ref="GZ54" si="687">LN(GZ52/GY52)*10+1</f>
        <v>0.59940594261823921</v>
      </c>
      <c r="HA54">
        <f t="shared" ref="HA54" si="688">LN(HA52/GZ52)*10+1</f>
        <v>0.59942926984700784</v>
      </c>
      <c r="HB54">
        <f t="shared" ref="HB54" si="689">LN(HB52/HA52)*10+1</f>
        <v>0.59945167979157921</v>
      </c>
      <c r="HC54">
        <f t="shared" ref="HC54" si="690">LN(HC52/HB52)*10+1</f>
        <v>0.59947320862030407</v>
      </c>
      <c r="HD54">
        <f t="shared" ref="HD54" si="691">LN(HD52/HC52)*10+1</f>
        <v>0.59949389106783579</v>
      </c>
      <c r="HE54">
        <f t="shared" ref="HE54" si="692">LN(HE52/HD52)*10+1</f>
        <v>0.59951376049255511</v>
      </c>
      <c r="HF54">
        <f t="shared" ref="HF54" si="693">LN(HF52/HE52)*10+1</f>
        <v>0.59953284893163106</v>
      </c>
      <c r="HG54">
        <f t="shared" ref="HG54" si="694">LN(HG52/HF52)*10+1</f>
        <v>0.59955118715385303</v>
      </c>
      <c r="HH54">
        <f t="shared" ref="HH54" si="695">LN(HH52/HG52)*10+1</f>
        <v>0.5995688047102965</v>
      </c>
      <c r="HI54">
        <f t="shared" ref="HI54" si="696">LN(HI52/HH52)*10+1</f>
        <v>0.59958572998295523</v>
      </c>
      <c r="HJ54">
        <f t="shared" ref="HJ54" si="697">LN(HJ52/HI52)*10+1</f>
        <v>0.59960199023136007</v>
      </c>
      <c r="HK54">
        <f t="shared" ref="HK54" si="698">LN(HK52/HJ52)*10+1</f>
        <v>0.59961761163734373</v>
      </c>
      <c r="HL54">
        <f t="shared" ref="HL54" si="699">LN(HL52/HK52)*10+1</f>
        <v>0.59963261934798107</v>
      </c>
      <c r="HM54">
        <f t="shared" ref="HM54" si="700">LN(HM52/HL52)*10+1</f>
        <v>0.59964703751678794</v>
      </c>
      <c r="HN54">
        <f t="shared" ref="HN54" si="701">LN(HN52/HM52)*10+1</f>
        <v>0.5996608893432579</v>
      </c>
      <c r="HO54">
        <f t="shared" ref="HO54" si="702">LN(HO52/HN52)*10+1</f>
        <v>0.59967419711081027</v>
      </c>
      <c r="HP54">
        <f t="shared" ref="HP54" si="703">LN(HP52/HO52)*10+1</f>
        <v>0.5996869822231965</v>
      </c>
      <c r="HQ54">
        <f t="shared" ref="HQ54" si="704">LN(HQ52/HP52)*10+1</f>
        <v>0.5996992652394596</v>
      </c>
      <c r="HR54">
        <f t="shared" ref="HR54" si="705">LN(HR52/HQ52)*10+1</f>
        <v>0.59971106590747048</v>
      </c>
      <c r="HS54">
        <f t="shared" ref="HS54" si="706">LN(HS52/HR52)*10+1</f>
        <v>0.5997224031961208</v>
      </c>
      <c r="HT54">
        <f t="shared" ref="HT54" si="707">LN(HT52/HS52)*10+1</f>
        <v>0.59973329532622932</v>
      </c>
      <c r="HU54">
        <f t="shared" ref="HU54" si="708">LN(HU52/HT52)*10+1</f>
        <v>0.59974375980020478</v>
      </c>
      <c r="HV54">
        <f t="shared" ref="HV54" si="709">LN(HV52/HU52)*10+1</f>
        <v>0.59975381343052026</v>
      </c>
      <c r="HW54">
        <f t="shared" ref="HW54" si="710">LN(HW52/HV52)*10+1</f>
        <v>0.59976347236705008</v>
      </c>
      <c r="HX54">
        <f t="shared" ref="HX54" si="711">LN(HX52/HW52)*10+1</f>
        <v>0.59977275212329451</v>
      </c>
      <c r="HY54">
        <f t="shared" ref="HY54" si="712">LN(HY52/HX52)*10+1</f>
        <v>0.59978166760160778</v>
      </c>
      <c r="HZ54">
        <f t="shared" ref="HZ54" si="713">LN(HZ52/HY52)*10+1</f>
        <v>0.59979023311733948</v>
      </c>
      <c r="IA54">
        <f t="shared" ref="IA54" si="714">LN(IA52/HZ52)*10+1</f>
        <v>0.59979846242209112</v>
      </c>
      <c r="IB54">
        <f t="shared" ref="IB54" si="715">LN(IB52/IA52)*10+1</f>
        <v>0.59980636872599069</v>
      </c>
      <c r="IC54">
        <f t="shared" ref="IC54" si="716">LN(IC52/IB52)*10+1</f>
        <v>0.59981396471910009</v>
      </c>
      <c r="ID54">
        <f t="shared" ref="ID54" si="717">LN(ID52/IC52)*10+1</f>
        <v>0.59982126259198154</v>
      </c>
    </row>
    <row r="55" spans="1:238" x14ac:dyDescent="0.25">
      <c r="A55" t="s">
        <v>54</v>
      </c>
      <c r="AJ55">
        <f>LN(AJ51/AI51)*10+1</f>
        <v>5.0546510810816443</v>
      </c>
      <c r="AK55">
        <f t="shared" ref="AK55:CS55" si="718">LN(AK51/AJ51)*10+1</f>
        <v>13.992829841302608</v>
      </c>
      <c r="AL55">
        <f t="shared" si="718"/>
        <v>11.678406300013561</v>
      </c>
      <c r="AM55">
        <f t="shared" si="718"/>
        <v>6.9470710774669282</v>
      </c>
      <c r="AN55">
        <f t="shared" si="718"/>
        <v>1.8269171584511341</v>
      </c>
      <c r="AO55">
        <f t="shared" si="718"/>
        <v>6.9306372200296273</v>
      </c>
      <c r="AP55">
        <f t="shared" si="718"/>
        <v>3.6774785755096375</v>
      </c>
      <c r="AQ55">
        <f t="shared" si="718"/>
        <v>3.2716231090912755</v>
      </c>
      <c r="AR55">
        <f t="shared" si="718"/>
        <v>3.7422291907777612</v>
      </c>
      <c r="AS55">
        <f t="shared" si="718"/>
        <v>8.6376474777389873</v>
      </c>
      <c r="AT55">
        <f t="shared" si="718"/>
        <v>3.1094827822039148</v>
      </c>
      <c r="AU55">
        <f t="shared" si="718"/>
        <v>2.8181017861865811</v>
      </c>
      <c r="AV55">
        <f t="shared" si="718"/>
        <v>3.6766203021833861</v>
      </c>
      <c r="AW55">
        <f t="shared" si="718"/>
        <v>2.6388785510511665</v>
      </c>
      <c r="AX55">
        <f t="shared" si="718"/>
        <v>3.4937456346307947</v>
      </c>
      <c r="AY55">
        <f t="shared" si="718"/>
        <v>3.2663260311886568</v>
      </c>
      <c r="AZ55">
        <f t="shared" si="718"/>
        <v>4.3676704794410295</v>
      </c>
      <c r="BA55">
        <f t="shared" si="718"/>
        <v>3.883266693708268</v>
      </c>
      <c r="BB55">
        <f t="shared" si="718"/>
        <v>3.2705745063534608</v>
      </c>
      <c r="BC55">
        <f t="shared" si="718"/>
        <v>3.3608758371050604</v>
      </c>
      <c r="BD55">
        <f t="shared" si="718"/>
        <v>3.2251770379195648</v>
      </c>
      <c r="BE55">
        <f t="shared" si="718"/>
        <v>3.548018170479565</v>
      </c>
      <c r="BF55">
        <f t="shared" si="718"/>
        <v>3.737292415163552</v>
      </c>
      <c r="BG55">
        <f t="shared" si="718"/>
        <v>3.1778231361382017</v>
      </c>
      <c r="BH55">
        <f t="shared" si="718"/>
        <v>3.56803225137027</v>
      </c>
      <c r="BI55">
        <f t="shared" si="718"/>
        <v>2.1873496338176555</v>
      </c>
      <c r="BJ55">
        <f t="shared" si="718"/>
        <v>2.0493905945244295</v>
      </c>
      <c r="BK55">
        <f t="shared" si="718"/>
        <v>2.4999849747309493</v>
      </c>
      <c r="BL55">
        <f t="shared" si="718"/>
        <v>1.3661089307463312</v>
      </c>
      <c r="BM55">
        <f t="shared" si="718"/>
        <v>2.2781983137353548</v>
      </c>
      <c r="BN55">
        <f t="shared" si="718"/>
        <v>2.2390071577040462</v>
      </c>
      <c r="BO55">
        <f t="shared" si="718"/>
        <v>2.4351481482296498</v>
      </c>
      <c r="BP55">
        <f t="shared" si="718"/>
        <v>2.0629255119733667</v>
      </c>
      <c r="BQ55">
        <f t="shared" si="718"/>
        <v>1.7695193007917724</v>
      </c>
      <c r="BR55">
        <f t="shared" si="718"/>
        <v>1.0108135806331335</v>
      </c>
      <c r="BS55">
        <f t="shared" si="718"/>
        <v>1.4074007990254582</v>
      </c>
      <c r="BT55">
        <f t="shared" si="718"/>
        <v>1.6034509790487845</v>
      </c>
      <c r="BU55">
        <f t="shared" si="718"/>
        <v>1.4845550990089529</v>
      </c>
      <c r="BV55">
        <f t="shared" si="718"/>
        <v>1.6421498357300763</v>
      </c>
      <c r="BW55">
        <f t="shared" si="718"/>
        <v>1.4401827739992576</v>
      </c>
      <c r="BX55">
        <f t="shared" si="718"/>
        <v>1.2304446338028985</v>
      </c>
      <c r="BY55">
        <f t="shared" si="718"/>
        <v>1.4241582099897658</v>
      </c>
      <c r="BZ55">
        <f t="shared" si="718"/>
        <v>0.53667528249782159</v>
      </c>
      <c r="CA55">
        <f t="shared" si="718"/>
        <v>0.26665758193441813</v>
      </c>
      <c r="CB55">
        <f t="shared" si="718"/>
        <v>0.77694824012671804</v>
      </c>
      <c r="CC55">
        <f t="shared" si="718"/>
        <v>1.3574943966790394</v>
      </c>
      <c r="CD55">
        <f t="shared" si="718"/>
        <v>0.94782051311754034</v>
      </c>
      <c r="CE55">
        <f t="shared" si="718"/>
        <v>0.89993209382683692</v>
      </c>
      <c r="CF55">
        <f t="shared" si="718"/>
        <v>0.69252553833774166</v>
      </c>
      <c r="CG55">
        <f t="shared" si="718"/>
        <v>0.66477489552895497</v>
      </c>
      <c r="CH55">
        <f t="shared" si="718"/>
        <v>0.63550952434558683</v>
      </c>
      <c r="CI55">
        <f t="shared" si="718"/>
        <v>0.70379155353308742</v>
      </c>
      <c r="CJ55">
        <f t="shared" si="718"/>
        <v>0.50884075753954228</v>
      </c>
      <c r="CK55">
        <f t="shared" si="718"/>
        <v>0.97307758523130494</v>
      </c>
      <c r="CL55">
        <f t="shared" si="718"/>
        <v>0.87163717992373901</v>
      </c>
      <c r="CM55">
        <f t="shared" si="718"/>
        <v>0.5380815219630749</v>
      </c>
      <c r="CN55">
        <f t="shared" si="718"/>
        <v>0.48689058831455401</v>
      </c>
      <c r="CO55">
        <f t="shared" si="718"/>
        <v>0.52509673715411675</v>
      </c>
      <c r="CP55">
        <f t="shared" si="718"/>
        <v>0.62761949857671528</v>
      </c>
      <c r="CQ55">
        <f t="shared" si="718"/>
        <v>0.58121987942718745</v>
      </c>
      <c r="CR55">
        <f t="shared" si="718"/>
        <v>0.6149629451531089</v>
      </c>
      <c r="CS55">
        <f t="shared" si="718"/>
        <v>0.74152101850287233</v>
      </c>
      <c r="CT55">
        <f t="shared" ref="CT55" si="719">LN(CT51/CS51)*10+1</f>
        <v>0.5733767747427555</v>
      </c>
      <c r="CU55">
        <f t="shared" ref="CU55" si="720">LN(CU51/CT51)*10+1</f>
        <v>0.47950044055348018</v>
      </c>
      <c r="CV55">
        <f t="shared" ref="CV55" si="721">LN(CV51/CU51)*10+1</f>
        <v>0.56928576107323503</v>
      </c>
      <c r="CW55">
        <f t="shared" ref="CW55" si="722">LN(CW51/CV51)*10+1</f>
        <v>0.47114590498031139</v>
      </c>
      <c r="CX55">
        <f t="shared" ref="CX55" si="723">LN(CX51/CW51)*10+1</f>
        <v>0.22743348673021158</v>
      </c>
      <c r="CY55">
        <f t="shared" ref="CY55" si="724">LN(CY51/CX51)*10+1</f>
        <v>0.56836040709063829</v>
      </c>
      <c r="CZ55">
        <f t="shared" ref="CZ55" si="725">LN(CZ51/CY51)*10+1</f>
        <v>0.66624628769050032</v>
      </c>
      <c r="DA55">
        <f t="shared" ref="DA55" si="726">LN(DA51/CZ51)*10+1</f>
        <v>0.36345311634535138</v>
      </c>
      <c r="DB55">
        <f t="shared" ref="DB55:DN55" si="727">LN(DB51/DA51)*10+1</f>
        <v>0.39833529386196476</v>
      </c>
      <c r="DC55">
        <f t="shared" si="727"/>
        <v>0.28334377909171193</v>
      </c>
      <c r="DD55">
        <f t="shared" si="727"/>
        <v>0.53531316590360167</v>
      </c>
      <c r="DE55">
        <f t="shared" si="727"/>
        <v>0.65066766888321781</v>
      </c>
      <c r="DF55">
        <f t="shared" si="727"/>
        <v>0.5684227388737908</v>
      </c>
      <c r="DG55">
        <f t="shared" si="727"/>
        <v>0.72017488336971791</v>
      </c>
      <c r="DH55">
        <f t="shared" si="727"/>
        <v>0.68779345522087187</v>
      </c>
      <c r="DI55">
        <f t="shared" si="727"/>
        <v>0.43231675458875518</v>
      </c>
      <c r="DJ55">
        <f t="shared" si="727"/>
        <v>0.6119383371893321</v>
      </c>
      <c r="DK55">
        <f t="shared" si="727"/>
        <v>0.53792164976340406</v>
      </c>
      <c r="DL55">
        <f t="shared" si="727"/>
        <v>0.54244576674288958</v>
      </c>
      <c r="DM55">
        <f t="shared" si="727"/>
        <v>0.75896350079078623</v>
      </c>
      <c r="DN55">
        <f t="shared" si="727"/>
        <v>0.73066933638139886</v>
      </c>
    </row>
    <row r="57" spans="1:238" x14ac:dyDescent="0.25">
      <c r="A57" t="s">
        <v>59</v>
      </c>
      <c r="AJ57" s="3">
        <f t="shared" ref="AJ57:CU57" si="728">AJ11-S11</f>
        <v>52.846954628192933</v>
      </c>
      <c r="AK57" s="3">
        <f t="shared" si="728"/>
        <v>67.853783565958139</v>
      </c>
      <c r="AL57" s="3">
        <f t="shared" si="728"/>
        <v>87.120955637909603</v>
      </c>
      <c r="AM57" s="3">
        <f t="shared" si="728"/>
        <v>111.85723413708753</v>
      </c>
      <c r="AN57" s="3">
        <f t="shared" si="728"/>
        <v>143.61387051116566</v>
      </c>
      <c r="AO57" s="3">
        <f t="shared" si="728"/>
        <v>184.38134106660522</v>
      </c>
      <c r="AP57" s="3">
        <f t="shared" si="728"/>
        <v>236.71321068185131</v>
      </c>
      <c r="AQ57" s="3">
        <f t="shared" si="728"/>
        <v>303.88460293550253</v>
      </c>
      <c r="AR57" s="3">
        <f t="shared" si="728"/>
        <v>390.09473513827317</v>
      </c>
      <c r="AS57" s="3">
        <f t="shared" si="728"/>
        <v>500.72542475660464</v>
      </c>
      <c r="AT57" s="3">
        <f t="shared" si="728"/>
        <v>642.67046451128863</v>
      </c>
      <c r="AU57" s="3">
        <f t="shared" si="728"/>
        <v>824.75435469475792</v>
      </c>
      <c r="AV57" s="3">
        <f t="shared" si="728"/>
        <v>1058.263087101772</v>
      </c>
      <c r="AW57" s="3">
        <f t="shared" si="728"/>
        <v>1357.6144176916634</v>
      </c>
      <c r="AX57" s="3">
        <f t="shared" si="728"/>
        <v>1741.2000929860701</v>
      </c>
      <c r="AY57" s="3">
        <f t="shared" si="728"/>
        <v>2232.4372472901614</v>
      </c>
      <c r="AZ57" s="3">
        <f t="shared" si="728"/>
        <v>2819.9108878559323</v>
      </c>
      <c r="BA57" s="3">
        <f t="shared" si="728"/>
        <v>3611.9120362846975</v>
      </c>
      <c r="BB57" s="3">
        <f t="shared" si="728"/>
        <v>4623.1481085832629</v>
      </c>
      <c r="BC57" s="3">
        <f t="shared" si="728"/>
        <v>5912.2649118645495</v>
      </c>
      <c r="BD57" s="3">
        <f t="shared" si="728"/>
        <v>7552.3066772795964</v>
      </c>
      <c r="BE57" s="3">
        <f t="shared" si="728"/>
        <v>9633.4387838808634</v>
      </c>
      <c r="BF57" s="3">
        <f t="shared" si="728"/>
        <v>12265.660569111989</v>
      </c>
      <c r="BG57" s="3">
        <f t="shared" si="728"/>
        <v>15581.10250823605</v>
      </c>
      <c r="BH57" s="3">
        <f t="shared" si="728"/>
        <v>19735.22672510902</v>
      </c>
      <c r="BI57" s="3">
        <f t="shared" si="728"/>
        <v>22830.212245724295</v>
      </c>
      <c r="BJ57" s="3">
        <f t="shared" si="728"/>
        <v>26351.773797746046</v>
      </c>
      <c r="BK57" s="3">
        <f t="shared" si="728"/>
        <v>30339.011876773486</v>
      </c>
      <c r="BL57" s="3">
        <f t="shared" si="728"/>
        <v>34827.948741980748</v>
      </c>
      <c r="BM57" s="3">
        <f t="shared" si="728"/>
        <v>39848.815007596822</v>
      </c>
      <c r="BN57" s="3">
        <f t="shared" si="728"/>
        <v>45422.679790168098</v>
      </c>
      <c r="BO57" s="3">
        <f t="shared" si="728"/>
        <v>51557.443135967507</v>
      </c>
      <c r="BP57" s="3">
        <f t="shared" si="728"/>
        <v>58243.288112143222</v>
      </c>
      <c r="BQ57" s="3">
        <f t="shared" si="728"/>
        <v>62372.475991237661</v>
      </c>
      <c r="BR57" s="3">
        <f t="shared" si="728"/>
        <v>66533.557553292208</v>
      </c>
      <c r="BS57" s="3">
        <f t="shared" si="728"/>
        <v>70662.46568210001</v>
      </c>
      <c r="BT57" s="3">
        <f t="shared" si="728"/>
        <v>74679.378255404285</v>
      </c>
      <c r="BU57" s="3">
        <f t="shared" si="728"/>
        <v>78486.315270666513</v>
      </c>
      <c r="BV57" s="3">
        <f t="shared" si="728"/>
        <v>81964.650328373929</v>
      </c>
      <c r="BW57" s="3">
        <f t="shared" si="728"/>
        <v>84972.747554895992</v>
      </c>
      <c r="BX57" s="3">
        <f t="shared" si="728"/>
        <v>87344.112911778459</v>
      </c>
      <c r="BY57" s="3">
        <f t="shared" si="728"/>
        <v>88886.713202437502</v>
      </c>
      <c r="BZ57" s="3">
        <f t="shared" si="728"/>
        <v>88999.184066551315</v>
      </c>
      <c r="CA57" s="3">
        <f t="shared" si="728"/>
        <v>88597.073151229633</v>
      </c>
      <c r="CB57" s="3">
        <f t="shared" si="728"/>
        <v>87626.540792667089</v>
      </c>
      <c r="CC57" s="3">
        <f t="shared" si="728"/>
        <v>86035.649383010139</v>
      </c>
      <c r="CD57" s="3">
        <f t="shared" si="728"/>
        <v>83776.594695519918</v>
      </c>
      <c r="CE57" s="3">
        <f t="shared" si="728"/>
        <v>80808.437626211467</v>
      </c>
      <c r="CF57" s="3">
        <f t="shared" si="728"/>
        <v>77100.285482767213</v>
      </c>
      <c r="CG57" s="3">
        <f t="shared" si="728"/>
        <v>72634.789027426043</v>
      </c>
      <c r="CH57" s="3">
        <f t="shared" si="728"/>
        <v>70487.032454753964</v>
      </c>
      <c r="CI57" s="3">
        <f t="shared" si="728"/>
        <v>68028.704127689096</v>
      </c>
      <c r="CJ57" s="3">
        <f t="shared" si="728"/>
        <v>65275.050484304666</v>
      </c>
      <c r="CK57" s="3">
        <f t="shared" si="728"/>
        <v>62245.710275361271</v>
      </c>
      <c r="CL57" s="3">
        <f t="shared" si="728"/>
        <v>58964.489972807743</v>
      </c>
      <c r="CM57" s="3">
        <f t="shared" si="728"/>
        <v>55458.995692177632</v>
      </c>
      <c r="CN57" s="3">
        <f t="shared" si="728"/>
        <v>51760.125041442356</v>
      </c>
      <c r="CO57" s="3">
        <f t="shared" si="728"/>
        <v>47901.431442013461</v>
      </c>
      <c r="CP57" s="3">
        <f t="shared" si="728"/>
        <v>43918.38265431521</v>
      </c>
      <c r="CQ57" s="3">
        <f t="shared" si="728"/>
        <v>42308.50262715666</v>
      </c>
      <c r="CR57" s="3">
        <f t="shared" si="728"/>
        <v>40667.990835959237</v>
      </c>
      <c r="CS57" s="3">
        <f t="shared" si="728"/>
        <v>39007.785007059691</v>
      </c>
      <c r="CT57" s="3">
        <f t="shared" si="728"/>
        <v>37338.263545376438</v>
      </c>
      <c r="CU57" s="3">
        <f t="shared" si="728"/>
        <v>35669.14748442499</v>
      </c>
      <c r="CV57" s="3">
        <f t="shared" ref="CV57:DG57" si="729">CV11-CE11</f>
        <v>34009.423385847884</v>
      </c>
      <c r="CW57" s="3">
        <f t="shared" si="729"/>
        <v>32367.287002429628</v>
      </c>
      <c r="CX57" s="3">
        <f t="shared" si="729"/>
        <v>30750.106906300411</v>
      </c>
      <c r="CY57" s="3">
        <f t="shared" si="729"/>
        <v>29164.406771501352</v>
      </c>
      <c r="CZ57" s="3">
        <f t="shared" si="729"/>
        <v>27615.864598331362</v>
      </c>
      <c r="DA57" s="3">
        <f t="shared" si="729"/>
        <v>26109.326879607484</v>
      </c>
      <c r="DB57" s="3">
        <f t="shared" si="729"/>
        <v>24998.106098031159</v>
      </c>
      <c r="DC57" s="3">
        <f t="shared" si="729"/>
        <v>23913.164937316062</v>
      </c>
      <c r="DD57" s="3">
        <f t="shared" si="729"/>
        <v>22858.025466701423</v>
      </c>
      <c r="DE57" s="3">
        <f t="shared" si="729"/>
        <v>21835.586277644587</v>
      </c>
      <c r="DF57" s="3">
        <f t="shared" si="729"/>
        <v>20848.160719939246</v>
      </c>
      <c r="DG57" s="3">
        <f t="shared" si="729"/>
        <v>19897.520006102393</v>
      </c>
      <c r="DH57" s="3">
        <f>DH11-CQ11</f>
        <v>18984.939455597749</v>
      </c>
      <c r="DI57" s="3">
        <f t="shared" ref="DI57:EG57" si="730">DI11-CR11</f>
        <v>18111.246360847057</v>
      </c>
      <c r="DJ57" s="3">
        <f t="shared" si="730"/>
        <v>17276.868179579149</v>
      </c>
      <c r="DK57" s="3">
        <f t="shared" si="730"/>
        <v>16481.879981265374</v>
      </c>
      <c r="DL57" s="3">
        <f t="shared" si="730"/>
        <v>15726.050290097803</v>
      </c>
      <c r="DM57" s="3">
        <f t="shared" si="730"/>
        <v>15008.884666567465</v>
      </c>
      <c r="DN57" s="3">
        <f t="shared" si="730"/>
        <v>14329.666549765418</v>
      </c>
      <c r="DO57" s="3">
        <f t="shared" si="730"/>
        <v>13687.495040570997</v>
      </c>
      <c r="DP57" s="3">
        <f t="shared" si="730"/>
        <v>13081.319440950319</v>
      </c>
      <c r="DQ57" s="3">
        <f t="shared" si="730"/>
        <v>12509.970476955728</v>
      </c>
      <c r="DR57" s="3">
        <f t="shared" si="730"/>
        <v>11972.188223849254</v>
      </c>
      <c r="DS57" s="3">
        <f t="shared" si="730"/>
        <v>11117.376258012751</v>
      </c>
      <c r="DT57" s="3">
        <f t="shared" si="730"/>
        <v>10316.4765476147</v>
      </c>
      <c r="DU57" s="3">
        <f t="shared" si="730"/>
        <v>9567.1247730657342</v>
      </c>
      <c r="DV57" s="3">
        <f t="shared" si="730"/>
        <v>8866.901167569129</v>
      </c>
      <c r="DW57" s="3">
        <f t="shared" si="730"/>
        <v>8213.3619662776764</v>
      </c>
      <c r="DX57" s="3">
        <f t="shared" si="730"/>
        <v>7604.0661314434255</v>
      </c>
      <c r="DY57" s="3">
        <f t="shared" si="730"/>
        <v>7036.5977388203028</v>
      </c>
      <c r="DZ57" s="3">
        <f t="shared" si="730"/>
        <v>6508.5844286851352</v>
      </c>
      <c r="EA57" s="3">
        <f t="shared" si="730"/>
        <v>6017.7123282355897</v>
      </c>
      <c r="EB57" s="3">
        <f t="shared" si="730"/>
        <v>5561.7378441603796</v>
      </c>
      <c r="EC57" s="3">
        <f t="shared" si="730"/>
        <v>5138.496707792714</v>
      </c>
      <c r="ED57" s="3">
        <f t="shared" si="730"/>
        <v>4745.9106329474307</v>
      </c>
      <c r="EE57" s="3">
        <f t="shared" si="730"/>
        <v>4381.9919203876052</v>
      </c>
      <c r="EF57" s="3">
        <f t="shared" si="730"/>
        <v>4044.8463145356218</v>
      </c>
      <c r="EG57" s="3">
        <f t="shared" si="730"/>
        <v>3732.6743888742058</v>
      </c>
      <c r="EH57" s="3">
        <f t="shared" ref="EH57" si="731">EH11-DQ11</f>
        <v>3443.77170747536</v>
      </c>
      <c r="EI57" s="3">
        <f t="shared" ref="EI57" si="732">EI11-DR11</f>
        <v>3176.5279820013675</v>
      </c>
      <c r="EJ57" s="3">
        <f t="shared" ref="EJ57" si="733">EJ11-DS11</f>
        <v>2929.4254168700427</v>
      </c>
      <c r="EK57" s="3">
        <f t="shared" ref="EK57" si="734">EK11-DT11</f>
        <v>2701.0364104072214</v>
      </c>
      <c r="EL57" s="3">
        <f t="shared" ref="EL57" si="735">EL11-DU11</f>
        <v>2490.0207569321792</v>
      </c>
      <c r="EM57" s="3">
        <f t="shared" ref="EM57" si="736">EM11-DV11</f>
        <v>2295.1224739214231</v>
      </c>
      <c r="EN57" s="3">
        <f t="shared" ref="EN57" si="737">EN11-DW11</f>
        <v>2115.1663596891158</v>
      </c>
      <c r="EO57" s="3">
        <f t="shared" ref="EO57" si="738">EO11-DX11</f>
        <v>1949.0543703488656</v>
      </c>
      <c r="EP57" s="3">
        <f t="shared" ref="EP57" si="739">EP11-DY11</f>
        <v>1795.7618900888483</v>
      </c>
      <c r="EQ57" s="3">
        <f t="shared" ref="EQ57" si="740">EQ11-DZ11</f>
        <v>1654.3339558736188</v>
      </c>
      <c r="ER57" s="3">
        <f t="shared" ref="ER57" si="741">ER11-EA11</f>
        <v>1523.8814864468586</v>
      </c>
      <c r="ES57" s="3">
        <f t="shared" ref="ES57" si="742">ES11-EB11</f>
        <v>1403.5775557892048</v>
      </c>
      <c r="ET57" s="3">
        <f t="shared" ref="ET57" si="743">ET11-EC11</f>
        <v>1292.6537428503507</v>
      </c>
      <c r="EU57" s="3">
        <f t="shared" ref="EU57" si="744">EU11-ED11</f>
        <v>1190.3965822616883</v>
      </c>
      <c r="EV57" s="3">
        <f t="shared" ref="EV57" si="745">EV11-EE11</f>
        <v>1096.1441347177606</v>
      </c>
      <c r="EW57" s="3">
        <f t="shared" ref="EW57" si="746">EW11-EF11</f>
        <v>1009.2826906542468</v>
      </c>
      <c r="EX57" s="3">
        <f t="shared" ref="EX57" si="747">EX11-EG11</f>
        <v>929.24361662927549</v>
      </c>
      <c r="EY57" s="3">
        <f t="shared" ref="EY57" si="748">EY11-EH11</f>
        <v>855.50035031771404</v>
      </c>
      <c r="EZ57" s="3">
        <f t="shared" ref="EZ57" si="749">EZ11-EI11</f>
        <v>787.56554716770188</v>
      </c>
      <c r="FA57" s="3">
        <f t="shared" ref="FA57" si="750">FA11-EJ11</f>
        <v>724.98837943779654</v>
      </c>
      <c r="FB57" s="3">
        <f t="shared" ref="FB57" si="751">FB11-EK11</f>
        <v>667.35198647264042</v>
      </c>
      <c r="FC57" s="3">
        <f t="shared" ref="FC57" si="752">FC11-EL11</f>
        <v>614.27107359777438</v>
      </c>
      <c r="FD57" s="3">
        <f t="shared" ref="FD57" si="753">FD11-EM11</f>
        <v>565.38965587320854</v>
      </c>
      <c r="FE57" s="3">
        <f t="shared" ref="FE57" si="754">FE11-EN11</f>
        <v>520.37894207774661</v>
      </c>
      <c r="FF57" s="3">
        <f t="shared" ref="FF57" si="755">FF11-EO11</f>
        <v>478.93535366057768</v>
      </c>
      <c r="FG57" s="3">
        <f t="shared" ref="FG57" si="756">FG11-EP11</f>
        <v>440.77867295354372</v>
      </c>
      <c r="FH57" s="3">
        <f t="shared" ref="FH57" si="757">FH11-EQ11</f>
        <v>405.65031465140055</v>
      </c>
      <c r="FI57" s="3">
        <f t="shared" ref="FI57" si="758">FI11-ER11</f>
        <v>373.31171440862818</v>
      </c>
      <c r="FJ57" s="3">
        <f t="shared" ref="FJ57" si="759">FJ11-ES11</f>
        <v>343.54282834866899</v>
      </c>
      <c r="FK57" s="3">
        <f t="shared" ref="FK57" si="760">FK11-ET11</f>
        <v>316.14073731045937</v>
      </c>
      <c r="FL57" s="3">
        <f t="shared" ref="FL57" si="761">FL11-EU11</f>
        <v>290.91834975004895</v>
      </c>
      <c r="FM57" s="3">
        <f t="shared" ref="FM57" si="762">FM11-EV11</f>
        <v>267.7031973618723</v>
      </c>
      <c r="FN57" s="3">
        <f t="shared" ref="FN57" si="763">FN11-EW11</f>
        <v>246.33631766799954</v>
      </c>
      <c r="FO57" s="3">
        <f t="shared" ref="FO57" si="764">FO11-EX11</f>
        <v>226.67121803201735</v>
      </c>
      <c r="FP57" s="3">
        <f t="shared" ref="FP57" si="765">FP11-EY11</f>
        <v>208.57291578990407</v>
      </c>
      <c r="FQ57" s="3">
        <f t="shared" ref="FQ57" si="766">FQ11-EZ11</f>
        <v>191.91704943033983</v>
      </c>
      <c r="FR57" s="3">
        <f t="shared" ref="FR57" si="767">FR11-FA11</f>
        <v>176.58905601131846</v>
      </c>
      <c r="FS57" s="3">
        <f t="shared" ref="FS57" si="768">FS11-FB11</f>
        <v>162.48341025249101</v>
      </c>
      <c r="FT57" s="3">
        <f t="shared" ref="FT57" si="769">FT11-FC11</f>
        <v>149.50292099596118</v>
      </c>
      <c r="FU57" s="3">
        <f t="shared" ref="FU57" si="770">FU11-FD11</f>
        <v>137.55808097944828</v>
      </c>
      <c r="FV57" s="3">
        <f t="shared" ref="FV57" si="771">FV11-FE11</f>
        <v>126.56646610831376</v>
      </c>
      <c r="FW57" s="3">
        <f t="shared" ref="FW57" si="772">FW11-FF11</f>
        <v>116.45218064961955</v>
      </c>
      <c r="FX57" s="3">
        <f t="shared" ref="FX57" si="773">FX11-FG11</f>
        <v>107.14534500098671</v>
      </c>
      <c r="FY57" s="3">
        <f t="shared" ref="FY57" si="774">FY11-FH11</f>
        <v>98.581622903089738</v>
      </c>
      <c r="FZ57" s="3">
        <f t="shared" ref="FZ57" si="775">FZ11-FI11</f>
        <v>90.70178517504246</v>
      </c>
      <c r="GA57" s="3">
        <f t="shared" ref="GA57" si="776">GA11-FJ11</f>
        <v>83.451307249051752</v>
      </c>
      <c r="GB57" s="3">
        <f t="shared" ref="GB57" si="777">GB11-FK11</f>
        <v>76.779997968376847</v>
      </c>
      <c r="GC57" s="3">
        <f t="shared" ref="GC57" si="778">GC11-FL11</f>
        <v>70.641657291242154</v>
      </c>
      <c r="GD57" s="3">
        <f t="shared" ref="GD57" si="779">GD11-FM11</f>
        <v>64.993760707671754</v>
      </c>
      <c r="GE57" s="3">
        <f t="shared" ref="GE57" si="780">GE11-FN11</f>
        <v>59.797168335411698</v>
      </c>
      <c r="GF57" s="3">
        <f t="shared" ref="GF57" si="781">GF11-FO11</f>
        <v>55.015856807702221</v>
      </c>
      <c r="GG57" s="3">
        <f t="shared" ref="GG57" si="782">GG11-FP11</f>
        <v>50.616672202537302</v>
      </c>
      <c r="GH57" s="3">
        <f t="shared" ref="GH57" si="783">GH11-FQ11</f>
        <v>46.569102392677451</v>
      </c>
      <c r="GI57" s="3">
        <f t="shared" ref="GI57" si="784">GI11-FR11</f>
        <v>42.845067315967754</v>
      </c>
      <c r="GJ57" s="3">
        <f t="shared" ref="GJ57" si="785">GJ11-FS11</f>
        <v>39.418725775729399</v>
      </c>
      <c r="GK57" s="3">
        <f t="shared" ref="GK57" si="786">GK11-FT11</f>
        <v>36.266297488822602</v>
      </c>
      <c r="GL57" s="3">
        <f t="shared" ref="GL57" si="787">GL11-FU11</f>
        <v>33.365899191587232</v>
      </c>
      <c r="GM57" s="3">
        <f t="shared" ref="GM57" si="788">GM11-FV11</f>
        <v>30.697393707407173</v>
      </c>
      <c r="GN57" s="3">
        <f t="shared" ref="GN57" si="789">GN11-FW11</f>
        <v>28.242250961862737</v>
      </c>
      <c r="GO57" s="3">
        <f t="shared" ref="GO57" si="790">GO11-FX11</f>
        <v>25.983420008647954</v>
      </c>
      <c r="GP57" s="3">
        <f t="shared" ref="GP57" si="791">GP11-FY11</f>
        <v>23.905211202509236</v>
      </c>
      <c r="GQ57" s="3">
        <f t="shared" ref="GQ57" si="792">GQ11-FZ11</f>
        <v>21.993187721061986</v>
      </c>
      <c r="GR57" s="3">
        <f t="shared" ref="GR57" si="793">GR11-GA11</f>
        <v>20.234065699449275</v>
      </c>
      <c r="GS57" s="3">
        <f t="shared" ref="GS57" si="794">GS11-GB11</f>
        <v>18.615622299053939</v>
      </c>
      <c r="GT57" s="3">
        <f t="shared" ref="GT57" si="795">GT11-GC11</f>
        <v>17.126611083687749</v>
      </c>
      <c r="GU57" s="3">
        <f t="shared" ref="GU57" si="796">GU11-GD11</f>
        <v>15.756684126041364</v>
      </c>
      <c r="GV57" s="3">
        <f t="shared" ref="GV57" si="797">GV11-GE11</f>
        <v>14.496320312318858</v>
      </c>
      <c r="GW57" s="3">
        <f t="shared" ref="GW57" si="798">GW11-GF11</f>
        <v>13.33675935381325</v>
      </c>
      <c r="GX57" s="3">
        <f t="shared" ref="GX57" si="799">GX11-GG11</f>
        <v>12.269941053324146</v>
      </c>
      <c r="GY57" s="3">
        <f t="shared" ref="GY57" si="800">GY11-GH11</f>
        <v>11.28844941072748</v>
      </c>
      <c r="GZ57" s="3">
        <f t="shared" ref="GZ57" si="801">GZ11-GI11</f>
        <v>10.385461181402206</v>
      </c>
      <c r="HA57" s="3">
        <f t="shared" ref="HA57" si="802">HA11-GJ11</f>
        <v>9.5546985371329356</v>
      </c>
      <c r="HB57" s="3">
        <f t="shared" ref="HB57" si="803">HB11-GK11</f>
        <v>8.7903855004406068</v>
      </c>
      <c r="HC57" s="3">
        <f t="shared" ref="HC57" si="804">HC11-GL11</f>
        <v>8.0872078540560324</v>
      </c>
      <c r="HD57" s="3">
        <f t="shared" ref="HD57" si="805">HD11-GM11</f>
        <v>7.4402762493409682</v>
      </c>
      <c r="HE57" s="3">
        <f t="shared" ref="HE57" si="806">HE11-GN11</f>
        <v>6.8450922577467281</v>
      </c>
      <c r="HF57" s="3">
        <f t="shared" ref="HF57" si="807">HF11-GO11</f>
        <v>6.2975171323632821</v>
      </c>
      <c r="HG57" s="3">
        <f t="shared" ref="HG57" si="808">HG11-GP11</f>
        <v>5.7937430628808215</v>
      </c>
      <c r="HH57" s="3">
        <f t="shared" ref="HH57" si="809">HH11-GQ11</f>
        <v>5.3302667256211862</v>
      </c>
      <c r="HI57" s="3">
        <f t="shared" ref="HI57" si="810">HI11-GR11</f>
        <v>4.9038649461290333</v>
      </c>
      <c r="HJ57" s="3">
        <f t="shared" ref="HJ57" si="811">HJ11-GS11</f>
        <v>4.511572304967558</v>
      </c>
      <c r="HK57" s="3">
        <f t="shared" ref="HK57" si="812">HK11-GT11</f>
        <v>4.1506605323520489</v>
      </c>
      <c r="HL57" s="3">
        <f t="shared" ref="HL57" si="813">HL11-GU11</f>
        <v>3.8186195494199637</v>
      </c>
      <c r="HM57" s="3">
        <f t="shared" ref="HM57" si="814">HM11-GV11</f>
        <v>3.5131400235404726</v>
      </c>
      <c r="HN57" s="3">
        <f t="shared" ref="HN57" si="815">HN11-GW11</f>
        <v>3.2320973179012071</v>
      </c>
      <c r="HO57" s="3">
        <f t="shared" ref="HO57" si="816">HO11-GX11</f>
        <v>2.973536723817233</v>
      </c>
      <c r="HP57" s="3">
        <f t="shared" ref="HP57" si="817">HP11-GY11</f>
        <v>2.7356598725600634</v>
      </c>
      <c r="HQ57" s="3">
        <f t="shared" ref="HQ57" si="818">HQ11-GZ11</f>
        <v>2.5168122345930897</v>
      </c>
      <c r="HR57" s="3">
        <f t="shared" ref="HR57" si="819">HR11-HA11</f>
        <v>2.3154716163408011</v>
      </c>
      <c r="HS57" s="3">
        <f t="shared" ref="HS57" si="820">HS11-HB11</f>
        <v>2.1302375777158886</v>
      </c>
      <c r="HT57" s="3">
        <f t="shared" ref="HT57" si="821">HT11-HC11</f>
        <v>1.9598216954327654</v>
      </c>
      <c r="HU57" s="3">
        <f t="shared" ref="HU57" si="822">HU11-HD11</f>
        <v>1.8030386038008146</v>
      </c>
      <c r="HV57" s="3">
        <f t="shared" ref="HV57" si="823">HV11-HE11</f>
        <v>1.6587977534509264</v>
      </c>
      <c r="HW57" s="3">
        <f t="shared" ref="HW57" si="824">HW11-HF11</f>
        <v>1.5260958273138385</v>
      </c>
      <c r="HX57" s="3">
        <f t="shared" ref="HX57" si="825">HX11-HG11</f>
        <v>1.4040097643737681</v>
      </c>
      <c r="HY57" s="3">
        <f t="shared" ref="HY57" si="826">HY11-HH11</f>
        <v>1.2916903402365278</v>
      </c>
      <c r="HZ57" s="3">
        <f t="shared" ref="HZ57" si="827">HZ11-HI11</f>
        <v>1.1883562615839764</v>
      </c>
      <c r="IA57" s="3">
        <f t="shared" ref="IA57" si="828">IA11-HJ11</f>
        <v>1.0932887327799108</v>
      </c>
      <c r="IB57" s="3">
        <f t="shared" ref="IB57" si="829">IB11-HK11</f>
        <v>1.0058264569961466</v>
      </c>
      <c r="IC57" s="3">
        <f t="shared" ref="IC57" si="830">IC11-HL11</f>
        <v>0.92536103684687987</v>
      </c>
      <c r="ID57" s="3">
        <f t="shared" ref="ID57" si="831">ID11-HM11</f>
        <v>0.85133274330291897</v>
      </c>
    </row>
    <row r="58" spans="1:238" x14ac:dyDescent="0.25">
      <c r="A58" t="s">
        <v>60</v>
      </c>
      <c r="AK58">
        <f t="shared" ref="AK58" si="832">LN(AK57/AJ57)*10+1</f>
        <v>3.499550606833195</v>
      </c>
      <c r="AL58">
        <f t="shared" ref="AL58" si="833">LN(AL57/AK57)*10+1</f>
        <v>3.4994229936825891</v>
      </c>
      <c r="AM58">
        <f t="shared" ref="AM58" si="834">LN(AM57/AL57)*10+1</f>
        <v>3.4992591519714851</v>
      </c>
      <c r="AN58">
        <f t="shared" ref="AN58" si="835">LN(AN57/AM57)*10+1</f>
        <v>3.4990488027733559</v>
      </c>
      <c r="AO58">
        <f t="shared" ref="AO58" si="836">LN(AO57/AN57)*10+1</f>
        <v>3.4987787547547438</v>
      </c>
      <c r="AP58">
        <f t="shared" ref="AP58" si="837">LN(AP57/AO57)*10+1</f>
        <v>3.4984320815580658</v>
      </c>
      <c r="AQ58">
        <f t="shared" ref="AQ58" si="838">LN(AQ57/AP57)*10+1</f>
        <v>3.4979870685052501</v>
      </c>
      <c r="AR58">
        <f t="shared" ref="AR58" si="839">LN(AR57/AQ57)*10+1</f>
        <v>3.4974158650197107</v>
      </c>
      <c r="AS58">
        <f t="shared" ref="AS58" si="840">LN(AS57/AR57)*10+1</f>
        <v>3.4966827623349177</v>
      </c>
      <c r="AT58">
        <f t="shared" ref="AT58" si="841">LN(AT57/AS57)*10+1</f>
        <v>3.4957419952405164</v>
      </c>
      <c r="AU58">
        <f t="shared" ref="AU58" si="842">LN(AU57/AT57)*10+1</f>
        <v>3.4945349411845861</v>
      </c>
      <c r="AV58">
        <f t="shared" ref="AV58" si="843">LN(AV57/AU57)*10+1</f>
        <v>3.4929865595113307</v>
      </c>
      <c r="AW58">
        <f t="shared" ref="AW58" si="844">LN(AW57/AV57)*10+1</f>
        <v>3.4910008778486659</v>
      </c>
      <c r="AX58">
        <f t="shared" ref="AX58" si="845">LN(AX57/AW57)*10+1</f>
        <v>3.4884552923293621</v>
      </c>
      <c r="AY58">
        <f t="shared" ref="AY58" si="846">LN(AY57/AX57)*10+1</f>
        <v>3.4851934055740239</v>
      </c>
      <c r="AZ58">
        <f t="shared" ref="AZ58" si="847">LN(AZ57/AY57)*10+1</f>
        <v>3.3361135974279561</v>
      </c>
      <c r="BA58">
        <f t="shared" ref="BA58" si="848">LN(BA57/AZ57)*10+1</f>
        <v>3.4753199767048475</v>
      </c>
      <c r="BB58">
        <f t="shared" ref="BB58" si="849">LN(BB57/BA57)*10+1</f>
        <v>3.4683859975422036</v>
      </c>
      <c r="BC58">
        <f t="shared" ref="BC58" si="850">LN(BC57/BB57)*10+1</f>
        <v>3.4595310999636468</v>
      </c>
      <c r="BD58">
        <f t="shared" ref="BD58" si="851">LN(BD57/BC57)*10+1</f>
        <v>3.4482404494792114</v>
      </c>
      <c r="BE58">
        <f t="shared" ref="BE58" si="852">LN(BE57/BD57)*10+1</f>
        <v>3.433872160453511</v>
      </c>
      <c r="BF58">
        <f t="shared" ref="BF58" si="853">LN(BF57/BE57)*10+1</f>
        <v>3.4156328150667159</v>
      </c>
      <c r="BG58">
        <f t="shared" ref="BG58" si="854">LN(BG57/BF57)*10+1</f>
        <v>3.3925526794664229</v>
      </c>
      <c r="BH58">
        <f t="shared" ref="BH58" si="855">LN(BH57/BG57)*10+1</f>
        <v>3.3634639525930177</v>
      </c>
      <c r="BI58">
        <f t="shared" ref="BI58" si="856">LN(BI57/BH57)*10+1</f>
        <v>2.4567955976226585</v>
      </c>
      <c r="BJ58">
        <f t="shared" ref="BJ58" si="857">LN(BJ57/BI57)*10+1</f>
        <v>2.4345083223533783</v>
      </c>
      <c r="BK58">
        <f t="shared" ref="BK58" si="858">LN(BK57/BJ57)*10+1</f>
        <v>2.4089881553271431</v>
      </c>
      <c r="BL58">
        <f t="shared" ref="BL58" si="859">LN(BL57/BK57)*10+1</f>
        <v>2.3798578416094509</v>
      </c>
      <c r="BM58">
        <f t="shared" ref="BM58" si="860">LN(BM57/BL57)*10+1</f>
        <v>2.346724792549435</v>
      </c>
      <c r="BN58">
        <f t="shared" ref="BN58" si="861">LN(BN57/BM57)*10+1</f>
        <v>2.3091886668802939</v>
      </c>
      <c r="BO58">
        <f t="shared" ref="BO58" si="862">LN(BO57/BN57)*10+1</f>
        <v>2.2668505161007078</v>
      </c>
      <c r="BP58">
        <f t="shared" ref="BP58" si="863">LN(BP57/BO57)*10+1</f>
        <v>2.2193227349332485</v>
      </c>
      <c r="BQ58">
        <f t="shared" ref="BQ58" si="864">LN(BQ57/BP57)*10+1</f>
        <v>1.6849522791838005</v>
      </c>
      <c r="BR58">
        <f t="shared" ref="BR58" si="865">LN(BR57/BQ57)*10+1</f>
        <v>1.645823570604259</v>
      </c>
      <c r="BS58">
        <f t="shared" ref="BS58" si="866">LN(BS57/BR57)*10+1</f>
        <v>1.6020809109895811</v>
      </c>
      <c r="BT58">
        <f t="shared" ref="BT58" si="867">LN(BT57/BS57)*10+1</f>
        <v>1.5528945684700739</v>
      </c>
      <c r="BU58">
        <f t="shared" ref="BU58" si="868">LN(BU57/BT57)*10+1</f>
        <v>1.4972028864029947</v>
      </c>
      <c r="BV58">
        <f t="shared" ref="BV58" si="869">LN(BV57/BU57)*10+1</f>
        <v>1.4336377893099461</v>
      </c>
      <c r="BW58">
        <f t="shared" ref="BW58" si="870">LN(BW57/BV57)*10+1</f>
        <v>1.3604252732017672</v>
      </c>
      <c r="BX58">
        <f t="shared" ref="BX58" si="871">LN(BX57/BW57)*10+1</f>
        <v>1.2752504968316214</v>
      </c>
      <c r="BY58">
        <f t="shared" ref="BY58" si="872">LN(BY57/BX57)*10+1</f>
        <v>1.1750703579594042</v>
      </c>
      <c r="BZ58">
        <f t="shared" ref="BZ58" si="873">LN(BZ57/BY57)*10+1</f>
        <v>1.0126452833898103</v>
      </c>
      <c r="CA58">
        <f t="shared" ref="CA58" si="874">LN(CA57/BZ57)*10+1</f>
        <v>0.95471620756329179</v>
      </c>
      <c r="CB58">
        <f t="shared" ref="CB58" si="875">LN(CB57/CA57)*10+1</f>
        <v>0.88985106484411536</v>
      </c>
      <c r="CC58">
        <f t="shared" ref="CC58" si="876">LN(CC57/CB57)*10+1</f>
        <v>0.81677808930754925</v>
      </c>
      <c r="CD58">
        <f t="shared" ref="CD58" si="877">LN(CD57/CC57)*10+1</f>
        <v>0.73391930830459229</v>
      </c>
      <c r="CE58">
        <f t="shared" ref="CE58" si="878">LN(CE57/CD57)*10+1</f>
        <v>0.63927717241489046</v>
      </c>
      <c r="CF58">
        <f t="shared" ref="CF58" si="879">LN(CF57/CE57)*10+1</f>
        <v>0.53025597180054063</v>
      </c>
      <c r="CG58">
        <f t="shared" ref="CG58" si="880">LN(CG57/CF57)*10+1</f>
        <v>0.40337011440523385</v>
      </c>
      <c r="CH58">
        <f t="shared" ref="CH58" si="881">LN(CH57/CG57)*10+1</f>
        <v>0.69984761325193678</v>
      </c>
      <c r="CI58">
        <f t="shared" ref="CI58" si="882">LN(CI57/CH57)*10+1</f>
        <v>0.64500979545791182</v>
      </c>
      <c r="CJ58">
        <f t="shared" ref="CJ58" si="883">LN(CJ57/CI57)*10+1</f>
        <v>0.58680152360823112</v>
      </c>
      <c r="CK58">
        <f t="shared" ref="CK58" si="884">LN(CK57/CJ57)*10+1</f>
        <v>0.52479733736765477</v>
      </c>
      <c r="CL58">
        <f t="shared" ref="CL58" si="885">LN(CL57/CK57)*10+1</f>
        <v>0.45845776113536307</v>
      </c>
      <c r="CM58">
        <f t="shared" ref="CM58" si="886">LN(CM57/CL57)*10+1</f>
        <v>0.38708533491233754</v>
      </c>
      <c r="CN58">
        <f t="shared" ref="CN58" si="887">LN(CN57/CM57)*10+1</f>
        <v>0.30976134646740761</v>
      </c>
      <c r="CO58">
        <f t="shared" ref="CO58" si="888">LN(CO57/CN57)*10+1</f>
        <v>0.22525321954567956</v>
      </c>
      <c r="CP58">
        <f t="shared" ref="CP58" si="889">LN(CP57/CO57)*10+1</f>
        <v>0.13187583775320622</v>
      </c>
      <c r="CQ58">
        <f t="shared" ref="CQ58" si="890">LN(CQ57/CP57)*10+1</f>
        <v>0.62655101874533037</v>
      </c>
      <c r="CR58">
        <f t="shared" ref="CR58" si="891">LN(CR57/CQ57)*10+1</f>
        <v>0.60453243487928254</v>
      </c>
      <c r="CS58">
        <f t="shared" ref="CS58" si="892">LN(CS57/CR57)*10+1</f>
        <v>0.58319924699730696</v>
      </c>
      <c r="CT58">
        <f t="shared" ref="CT58" si="893">LN(CT57/CS57)*10+1</f>
        <v>0.56257391384340705</v>
      </c>
      <c r="CU58">
        <f t="shared" ref="CU58" si="894">LN(CU57/CT57)*10+1</f>
        <v>0.54267465853914898</v>
      </c>
      <c r="CV58">
        <f t="shared" ref="CV58" si="895">LN(CV57/CU57)*10+1</f>
        <v>0.52351545609157024</v>
      </c>
      <c r="CW58">
        <f t="shared" ref="CW58" si="896">LN(CW57/CV57)*10+1</f>
        <v>0.50510607706860933</v>
      </c>
      <c r="CX58">
        <f t="shared" ref="CX58" si="897">LN(CX57/CW57)*10+1</f>
        <v>0.48745218545122082</v>
      </c>
      <c r="CY58">
        <f t="shared" ref="CY58" si="898">LN(CY57/CX57)*10+1</f>
        <v>0.47055548699471839</v>
      </c>
      <c r="CZ58">
        <f t="shared" ref="CZ58" si="899">LN(CZ57/CY57)*10+1</f>
        <v>0.4544139230015507</v>
      </c>
      <c r="DA58">
        <f t="shared" ref="DA58" si="900">LN(DA57/CZ57)*10+1</f>
        <v>0.43902190329066026</v>
      </c>
      <c r="DB58">
        <f t="shared" ref="DB58" si="901">LN(DB57/DA57)*10+1</f>
        <v>0.56507463716978545</v>
      </c>
      <c r="DC58">
        <f t="shared" ref="DC58" si="902">LN(DC57/DB57)*10+1</f>
        <v>0.55629075561510888</v>
      </c>
      <c r="DD58">
        <f t="shared" ref="DD58" si="903">LN(DD57/DC57)*10+1</f>
        <v>0.54873138119871734</v>
      </c>
      <c r="DE58">
        <f t="shared" ref="DE58" si="904">LN(DE57/DD57)*10+1</f>
        <v>0.54238757337423249</v>
      </c>
      <c r="DF58">
        <f t="shared" ref="DF58" si="905">LN(DF57/DE57)*10+1</f>
        <v>0.53724692544014163</v>
      </c>
      <c r="DG58">
        <f t="shared" ref="DG58" si="906">LN(DG57/DF57)*10+1</f>
        <v>0.53329371672823833</v>
      </c>
      <c r="DH58">
        <f t="shared" ref="DH58" si="907">LN(DH57/DG57)*10+1</f>
        <v>0.53050903458056364</v>
      </c>
      <c r="DI58">
        <f t="shared" ref="DI58" si="908">LN(DI57/DH57)*10+1</f>
        <v>0.52887086605980005</v>
      </c>
      <c r="DJ58">
        <f t="shared" ref="DJ58" si="909">LN(DJ57/DI57)*10+1</f>
        <v>0.52835416122848344</v>
      </c>
      <c r="DK58">
        <f t="shared" ref="DK58" si="910">LN(DK57/DJ57)*10+1</f>
        <v>0.52893087165846842</v>
      </c>
      <c r="DL58">
        <f t="shared" ref="DL58" si="911">LN(DL57/DK57)*10+1</f>
        <v>0.53056996951090918</v>
      </c>
      <c r="DM58">
        <f t="shared" ref="DM58" si="912">LN(DM57/DL57)*10+1</f>
        <v>0.53323745400445344</v>
      </c>
      <c r="DN58">
        <f t="shared" ref="DN58" si="913">LN(DN57/DM57)*10+1</f>
        <v>0.53689635328283625</v>
      </c>
      <c r="DO58">
        <f t="shared" ref="DO58" si="914">LN(DO57/DN57)*10+1</f>
        <v>0.54150673055935816</v>
      </c>
      <c r="DP58">
        <f t="shared" ref="DP58" si="915">LN(DP57/DO57)*10+1</f>
        <v>0.54702570387993155</v>
      </c>
      <c r="DQ58">
        <f t="shared" ref="DQ58" si="916">LN(DQ57/DP57)*10+1</f>
        <v>0.55340748888523272</v>
      </c>
      <c r="DR58">
        <f t="shared" ref="DR58" si="917">LN(DR57/DQ57)*10+1</f>
        <v>0.56060347351855899</v>
      </c>
      <c r="DS58">
        <f t="shared" ref="DS58" si="918">LN(DS57/DR57)*10+1</f>
        <v>0.25923001089573217</v>
      </c>
      <c r="DT58">
        <f t="shared" ref="DT58" si="919">LN(DT57/DS57)*10+1</f>
        <v>0.25232968989741666</v>
      </c>
      <c r="DU58">
        <f t="shared" ref="DU58" si="920">LN(DU57/DT57)*10+1</f>
        <v>0.24590436685668093</v>
      </c>
      <c r="DV58">
        <f t="shared" ref="DV58" si="921">LN(DV57/DU57)*10+1</f>
        <v>0.23992655602721535</v>
      </c>
      <c r="DW58">
        <f t="shared" ref="DW58" si="922">LN(DW57/DV57)*10+1</f>
        <v>0.23436961905052589</v>
      </c>
      <c r="DX58">
        <f t="shared" ref="DX58" si="923">LN(DX57/DW57)*10+1</f>
        <v>0.22920785371677299</v>
      </c>
      <c r="DY58">
        <f t="shared" ref="DY58:EF58" si="924">LN(DY57/DX57)*10+1</f>
        <v>0.22441656102094854</v>
      </c>
      <c r="DZ58">
        <f t="shared" si="924"/>
        <v>0.2199720928641159</v>
      </c>
      <c r="EA58">
        <f t="shared" si="924"/>
        <v>0.2158518827164938</v>
      </c>
      <c r="EB58">
        <f t="shared" si="924"/>
        <v>0.2120344614764198</v>
      </c>
      <c r="EC58">
        <f t="shared" si="924"/>
        <v>0.20849946064012814</v>
      </c>
      <c r="ED58">
        <f t="shared" si="924"/>
        <v>0.20522760474577384</v>
      </c>
      <c r="EE58">
        <f t="shared" si="924"/>
        <v>0.20220069490001336</v>
      </c>
      <c r="EF58">
        <f t="shared" si="924"/>
        <v>0.19940158501196881</v>
      </c>
      <c r="EG58">
        <f>LN(EG57/EF57)*10+1</f>
        <v>0.19681415219997744</v>
      </c>
      <c r="EH58">
        <f t="shared" ref="EH58:FD58" si="925">LN(EH57/EG57)*10+1</f>
        <v>0.19442326266010235</v>
      </c>
      <c r="EI58">
        <f t="shared" si="925"/>
        <v>0.19221473412322621</v>
      </c>
      <c r="EJ58">
        <f t="shared" si="925"/>
        <v>0.19017529588190962</v>
      </c>
      <c r="EK58">
        <f t="shared" si="925"/>
        <v>0.18829254722052258</v>
      </c>
      <c r="EL58">
        <f t="shared" si="925"/>
        <v>0.18655491496304333</v>
      </c>
      <c r="EM58">
        <f t="shared" si="925"/>
        <v>0.18495161072510224</v>
      </c>
      <c r="EN58">
        <f t="shared" si="925"/>
        <v>0.18347258836626068</v>
      </c>
      <c r="EO58">
        <f t="shared" si="925"/>
        <v>0.18210850204077667</v>
      </c>
      <c r="EP58">
        <f t="shared" si="925"/>
        <v>0.18085066516822856</v>
      </c>
      <c r="EQ58">
        <f t="shared" si="925"/>
        <v>0.17969101056731251</v>
      </c>
      <c r="ER58">
        <f t="shared" si="925"/>
        <v>0.17862205195986558</v>
      </c>
      <c r="ES58">
        <f t="shared" si="925"/>
        <v>0.17763684696295923</v>
      </c>
      <c r="ET58">
        <f t="shared" si="925"/>
        <v>0.17672896169125496</v>
      </c>
      <c r="EU58">
        <f t="shared" si="925"/>
        <v>0.17589243701249502</v>
      </c>
      <c r="EV58">
        <f t="shared" si="925"/>
        <v>0.17512175649511885</v>
      </c>
      <c r="EW58">
        <f t="shared" si="925"/>
        <v>0.17441181605338507</v>
      </c>
      <c r="EX58">
        <f t="shared" si="925"/>
        <v>0.17375789528831387</v>
      </c>
      <c r="EY58">
        <f t="shared" si="925"/>
        <v>0.17315563046561233</v>
      </c>
      <c r="EZ58">
        <f t="shared" si="925"/>
        <v>0.17260098913640798</v>
      </c>
      <c r="FA58">
        <f t="shared" si="925"/>
        <v>0.17209024629900771</v>
      </c>
      <c r="FB58">
        <f t="shared" si="925"/>
        <v>0.17161996209057273</v>
      </c>
      <c r="FC58">
        <f t="shared" si="925"/>
        <v>0.17118696090655605</v>
      </c>
      <c r="FD58">
        <f t="shared" si="925"/>
        <v>0.17078831191226407</v>
      </c>
      <c r="FE58">
        <f t="shared" ref="FE58" si="926">LN(FE57/FD57)*10+1</f>
        <v>0.17042131086621781</v>
      </c>
      <c r="FF58">
        <f t="shared" ref="FF58" si="927">LN(FF57/FE57)*10+1</f>
        <v>0.17008346318098533</v>
      </c>
      <c r="FG58">
        <f t="shared" ref="FG58" si="928">LN(FG57/FF57)*10+1</f>
        <v>0.16977246816231295</v>
      </c>
      <c r="FH58">
        <f t="shared" ref="FH58" si="929">LN(FH57/FG57)*10+1</f>
        <v>0.16948620436455475</v>
      </c>
      <c r="FI58">
        <f t="shared" ref="FI58" si="930">LN(FI57/FH57)*10+1</f>
        <v>0.16922271597369842</v>
      </c>
      <c r="FJ58">
        <f t="shared" ref="FJ58" si="931">LN(FJ57/FI57)*10+1</f>
        <v>0.16898020017699766</v>
      </c>
      <c r="FK58">
        <f t="shared" ref="FK58" si="932">LN(FK57/FJ57)*10+1</f>
        <v>0.16875699546236422</v>
      </c>
      <c r="FL58">
        <f t="shared" ref="FL58" si="933">LN(FL57/FK57)*10+1</f>
        <v>0.16855157074552274</v>
      </c>
      <c r="FM58">
        <f t="shared" ref="FM58" si="934">LN(FM57/FL57)*10+1</f>
        <v>0.16836251530916424</v>
      </c>
      <c r="FN58">
        <f t="shared" ref="FN58" si="935">LN(FN57/FM57)*10+1</f>
        <v>0.16818852952734031</v>
      </c>
      <c r="FO58">
        <f t="shared" ref="FO58" si="936">LN(FO57/FN57)*10+1</f>
        <v>0.16802841621054643</v>
      </c>
      <c r="FP58">
        <f t="shared" ref="FP58" si="937">LN(FP57/FO57)*10+1</f>
        <v>0.16788107267718178</v>
      </c>
      <c r="FQ58">
        <f t="shared" ref="FQ58" si="938">LN(FQ57/FP57)*10+1</f>
        <v>0.16774548335943196</v>
      </c>
      <c r="FR58">
        <f t="shared" ref="FR58" si="939">LN(FR57/FQ57)*10+1</f>
        <v>0.16762071301643777</v>
      </c>
      <c r="FS58">
        <f t="shared" ref="FS58" si="940">LN(FS57/FR57)*10+1</f>
        <v>0.16750590045500979</v>
      </c>
      <c r="FT58">
        <f t="shared" ref="FT58" si="941">LN(FT57/FS57)*10+1</f>
        <v>0.16740025270116354</v>
      </c>
      <c r="FU58">
        <f t="shared" ref="FU58" si="942">LN(FU57/FT57)*10+1</f>
        <v>0.16730303966721038</v>
      </c>
      <c r="FV58">
        <f t="shared" ref="FV58" si="943">LN(FV57/FU57)*10+1</f>
        <v>0.16721358920856288</v>
      </c>
      <c r="FW58">
        <f t="shared" ref="FW58" si="944">LN(FW57/FV57)*10+1</f>
        <v>0.16713128252471576</v>
      </c>
      <c r="FX58">
        <f t="shared" ref="FX58" si="945">LN(FX57/FW57)*10+1</f>
        <v>0.16705555000231531</v>
      </c>
      <c r="FY58">
        <f t="shared" ref="FY58" si="946">LN(FY57/FX57)*10+1</f>
        <v>0.16698586729745113</v>
      </c>
      <c r="FZ58">
        <f t="shared" ref="FZ58" si="947">LN(FZ57/FY57)*10+1</f>
        <v>0.16692175177496638</v>
      </c>
      <c r="GA58">
        <f t="shared" ref="GA58" si="948">LN(GA57/FZ57)*10+1</f>
        <v>0.1668627592077534</v>
      </c>
      <c r="GB58">
        <f t="shared" ref="GB58" si="949">LN(GB57/GA57)*10+1</f>
        <v>0.16680848069645338</v>
      </c>
      <c r="GC58">
        <f t="shared" ref="GC58" si="950">LN(GC57/GB57)*10+1</f>
        <v>0.16675853995962875</v>
      </c>
      <c r="GD58">
        <f t="shared" ref="GD58" si="951">LN(GD57/GC57)*10+1</f>
        <v>0.16671259067348099</v>
      </c>
      <c r="GE58">
        <f t="shared" ref="GE58" si="952">LN(GE57/GD57)*10+1</f>
        <v>0.16667031409147137</v>
      </c>
      <c r="GF58">
        <f t="shared" ref="GF58" si="953">LN(GF57/GE57)*10+1</f>
        <v>0.16663141690192695</v>
      </c>
      <c r="GG58">
        <f t="shared" ref="GG58" si="954">LN(GG57/GF57)*10+1</f>
        <v>0.16659562917191151</v>
      </c>
      <c r="GH58">
        <f t="shared" ref="GH58" si="955">LN(GH57/GG57)*10+1</f>
        <v>0.16656270248253702</v>
      </c>
      <c r="GI58">
        <f t="shared" ref="GI58" si="956">LN(GI57/GH57)*10+1</f>
        <v>0.16653240830491589</v>
      </c>
      <c r="GJ58">
        <f t="shared" ref="GJ58" si="957">LN(GJ57/GI57)*10+1</f>
        <v>0.16650453621961647</v>
      </c>
      <c r="GK58">
        <f t="shared" ref="GK58" si="958">LN(GK57/GJ57)*10+1</f>
        <v>0.16647889272895955</v>
      </c>
      <c r="GL58">
        <f t="shared" ref="GL58" si="959">LN(GL57/GK57)*10+1</f>
        <v>0.16645529971621298</v>
      </c>
      <c r="GM58">
        <f t="shared" ref="GM58" si="960">LN(GM57/GL57)*10+1</f>
        <v>0.16643359327725626</v>
      </c>
      <c r="GN58">
        <f t="shared" ref="GN58" si="961">LN(GN57/GM57)*10+1</f>
        <v>0.16641362264637272</v>
      </c>
      <c r="GO58">
        <f t="shared" ref="GO58" si="962">LN(GO57/GN57)*10+1</f>
        <v>0.16639524904631653</v>
      </c>
      <c r="GP58">
        <f t="shared" ref="GP58" si="963">LN(GP57/GO57)*10+1</f>
        <v>0.16637834481372804</v>
      </c>
      <c r="GQ58">
        <f t="shared" ref="GQ58" si="964">LN(GQ57/GP57)*10+1</f>
        <v>0.16636279248747299</v>
      </c>
      <c r="GR58">
        <f t="shared" ref="GR58" si="965">LN(GR57/GQ57)*10+1</f>
        <v>0.16634848396677504</v>
      </c>
      <c r="GS58">
        <f t="shared" ref="GS58" si="966">LN(GS57/GR57)*10+1</f>
        <v>0.16633531983441951</v>
      </c>
      <c r="GT58">
        <f t="shared" ref="GT58" si="967">LN(GT57/GS57)*10+1</f>
        <v>0.16632320858184868</v>
      </c>
      <c r="GU58">
        <f t="shared" ref="GU58" si="968">LN(GU57/GT57)*10+1</f>
        <v>0.16631206596307646</v>
      </c>
      <c r="GV58">
        <f t="shared" ref="GV58" si="969">LN(GV57/GU57)*10+1</f>
        <v>0.16630181457732962</v>
      </c>
      <c r="GW58">
        <f t="shared" ref="GW58" si="970">LN(GW57/GV57)*10+1</f>
        <v>0.16629238318568373</v>
      </c>
      <c r="GX58">
        <f t="shared" ref="GX58" si="971">LN(GX57/GW57)*10+1</f>
        <v>0.1662837060579041</v>
      </c>
      <c r="GY58">
        <f t="shared" ref="GY58" si="972">LN(GY57/GX57)*10+1</f>
        <v>0.16627572317052031</v>
      </c>
      <c r="GZ58">
        <f t="shared" ref="GZ58" si="973">LN(GZ57/GY57)*10+1</f>
        <v>0.16626837859977384</v>
      </c>
      <c r="HA58">
        <f t="shared" ref="HA58" si="974">LN(HA57/GZ57)*10+1</f>
        <v>0.16626162162373137</v>
      </c>
      <c r="HB58">
        <f t="shared" ref="HB58" si="975">LN(HB57/HA57)*10+1</f>
        <v>0.16625540520203197</v>
      </c>
      <c r="HC58">
        <f t="shared" ref="HC58" si="976">LN(HC57/HB57)*10+1</f>
        <v>0.16624968587652234</v>
      </c>
      <c r="HD58">
        <f t="shared" ref="HD58" si="977">LN(HD57/HC57)*10+1</f>
        <v>0.16624442414976193</v>
      </c>
      <c r="HE58">
        <f t="shared" ref="HE58" si="978">LN(HE57/HD57)*10+1</f>
        <v>0.16623958328369492</v>
      </c>
      <c r="HF58">
        <f t="shared" ref="HF58" si="979">LN(HF57/HE57)*10+1</f>
        <v>0.16623512971412768</v>
      </c>
      <c r="HG58">
        <f t="shared" ref="HG58" si="980">LN(HG57/HF57)*10+1</f>
        <v>0.1662310324280265</v>
      </c>
      <c r="HH58">
        <f t="shared" ref="HH58" si="981">LN(HH57/HG57)*10+1</f>
        <v>0.166227262700686</v>
      </c>
      <c r="HI58">
        <f t="shared" ref="HI58" si="982">LN(HI57/HH57)*10+1</f>
        <v>0.16622379465352544</v>
      </c>
      <c r="HJ58">
        <f t="shared" ref="HJ58" si="983">LN(HJ57/HI57)*10+1</f>
        <v>0.16622060415688333</v>
      </c>
      <c r="HK58">
        <f t="shared" ref="HK58" si="984">LN(HK57/HJ57)*10+1</f>
        <v>0.16621766862327225</v>
      </c>
      <c r="HL58">
        <f t="shared" ref="HL58" si="985">LN(HL57/HK57)*10+1</f>
        <v>0.16621496810118774</v>
      </c>
      <c r="HM58">
        <f t="shared" ref="HM58" si="986">LN(HM57/HL57)*10+1</f>
        <v>0.16621248359086738</v>
      </c>
      <c r="HN58">
        <f t="shared" ref="HN58" si="987">LN(HN57/HM57)*10+1</f>
        <v>0.16621019773609347</v>
      </c>
      <c r="HO58">
        <f t="shared" ref="HO58" si="988">LN(HO57/HN57)*10+1</f>
        <v>0.16620809513279067</v>
      </c>
      <c r="HP58">
        <f t="shared" ref="HP58" si="989">LN(HP57/HO57)*10+1</f>
        <v>0.16620615992140597</v>
      </c>
      <c r="HQ58">
        <f t="shared" ref="HQ58" si="990">LN(HQ57/HP57)*10+1</f>
        <v>0.16620438032524087</v>
      </c>
      <c r="HR58">
        <f t="shared" ref="HR58" si="991">LN(HR57/HQ57)*10+1</f>
        <v>0.16620274270932456</v>
      </c>
      <c r="HS58">
        <f t="shared" ref="HS58" si="992">LN(HS57/HR57)*10+1</f>
        <v>0.16620123583925428</v>
      </c>
      <c r="HT58">
        <f t="shared" ref="HT58" si="993">LN(HT57/HS57)*10+1</f>
        <v>0.16619985051180297</v>
      </c>
      <c r="HU58">
        <f t="shared" ref="HU58" si="994">LN(HU57/HT57)*10+1</f>
        <v>0.16619857476922217</v>
      </c>
      <c r="HV58">
        <f t="shared" ref="HV58" si="995">LN(HV57/HU57)*10+1</f>
        <v>0.16619740204135336</v>
      </c>
      <c r="HW58">
        <f t="shared" ref="HW58" si="996">LN(HW57/HV57)*10+1</f>
        <v>0.16619632228199266</v>
      </c>
      <c r="HX58">
        <f t="shared" ref="HX58" si="997">LN(HX57/HW57)*10+1</f>
        <v>0.16619532966078665</v>
      </c>
      <c r="HY58">
        <f t="shared" ref="HY58" si="998">LN(HY57/HX57)*10+1</f>
        <v>0.16619441632693321</v>
      </c>
      <c r="HZ58">
        <f t="shared" ref="HZ58" si="999">LN(HZ57/HY57)*10+1</f>
        <v>0.16619357578282967</v>
      </c>
      <c r="IA58">
        <f t="shared" ref="IA58" si="1000">LN(IA57/HZ57)*10+1</f>
        <v>0.16619280234188871</v>
      </c>
      <c r="IB58">
        <f t="shared" ref="IB58" si="1001">LN(IB57/IA57)*10+1</f>
        <v>0.16619209133449919</v>
      </c>
      <c r="IC58">
        <f t="shared" ref="IC58" si="1002">LN(IC57/IB57)*10+1</f>
        <v>0.16619143643626721</v>
      </c>
      <c r="ID58">
        <f t="shared" ref="ID58" si="1003">LN(ID57/IC57)*10+1</f>
        <v>0.16619083391883238</v>
      </c>
    </row>
    <row r="59" spans="1:238" x14ac:dyDescent="0.25">
      <c r="A59" t="s">
        <v>61</v>
      </c>
      <c r="AL59">
        <f t="shared" ref="AL59" si="1004">LN(AL57/AJ57)/2*10+1</f>
        <v>3.4994868002578916</v>
      </c>
      <c r="AM59">
        <f t="shared" ref="AM59" si="1005">LN(AM57/AK57)/2*10+1</f>
        <v>3.4993410728270375</v>
      </c>
      <c r="AN59">
        <f t="shared" ref="AN59" si="1006">LN(AN57/AL57)/2*10+1</f>
        <v>3.499153977372421</v>
      </c>
      <c r="AO59">
        <f t="shared" ref="AO59" si="1007">LN(AO57/AM57)/2*10+1</f>
        <v>3.4989137787640496</v>
      </c>
      <c r="AP59">
        <f t="shared" ref="AP59" si="1008">LN(AP57/AN57)/2*10+1</f>
        <v>3.498605418156405</v>
      </c>
      <c r="AQ59">
        <f t="shared" ref="AQ59" si="1009">LN(AQ57/AO57)/2*10+1</f>
        <v>3.498209575031658</v>
      </c>
      <c r="AR59">
        <f t="shared" ref="AR59" si="1010">LN(AR57/AP57)/2*10+1</f>
        <v>3.4977014667624804</v>
      </c>
      <c r="AS59">
        <f t="shared" ref="AS59" si="1011">LN(AS57/AQ57)/2*10+1</f>
        <v>3.4970493136773144</v>
      </c>
      <c r="AT59">
        <f t="shared" ref="AT59" si="1012">LN(AT57/AR57)/2*10+1</f>
        <v>3.4962123787877166</v>
      </c>
      <c r="AU59">
        <f t="shared" ref="AU59" si="1013">LN(AU57/AS57)/2*10+1</f>
        <v>3.4951384682125517</v>
      </c>
      <c r="AV59">
        <f t="shared" ref="AV59" si="1014">LN(AV57/AT57)/2*10+1</f>
        <v>3.4937607503479589</v>
      </c>
      <c r="AW59">
        <f t="shared" ref="AW59" si="1015">LN(AW57/AU57)/2*10+1</f>
        <v>3.491993718679999</v>
      </c>
      <c r="AX59">
        <f t="shared" ref="AX59" si="1016">LN(AX57/AV57)/2*10+1</f>
        <v>3.4897280850890136</v>
      </c>
      <c r="AY59">
        <f t="shared" ref="AY59" si="1017">LN(AY57/AW57)/2*10+1</f>
        <v>3.4868243489516928</v>
      </c>
      <c r="AZ59">
        <f t="shared" ref="AZ59" si="1018">LN(AZ57/AX57)/2*10+1</f>
        <v>3.4106535015009904</v>
      </c>
      <c r="BA59">
        <f t="shared" ref="BA59" si="1019">LN(BA57/AY57)/2*10+1</f>
        <v>3.4057167870664022</v>
      </c>
      <c r="BB59">
        <f t="shared" ref="BB59" si="1020">LN(BB57/AZ57)/2*10+1</f>
        <v>3.4718529871235262</v>
      </c>
      <c r="BC59">
        <f t="shared" ref="BC59" si="1021">LN(BC57/BA57)/2*10+1</f>
        <v>3.4639585487529256</v>
      </c>
      <c r="BD59">
        <f t="shared" ref="BD59" si="1022">LN(BD57/BB57)/2*10+1</f>
        <v>3.4538857747214284</v>
      </c>
      <c r="BE59">
        <f t="shared" ref="BE59" si="1023">LN(BE57/BC57)/2*10+1</f>
        <v>3.4410563049663603</v>
      </c>
      <c r="BF59">
        <f t="shared" ref="BF59" si="1024">LN(BF57/BD57)/2*10+1</f>
        <v>3.424752487760113</v>
      </c>
      <c r="BG59">
        <f t="shared" ref="BG59" si="1025">LN(BG57/BE57)/2*10+1</f>
        <v>3.4040927472665699</v>
      </c>
      <c r="BH59">
        <f t="shared" ref="BH59" si="1026">LN(BH57/BF57)/2*10+1</f>
        <v>3.3780083160297201</v>
      </c>
      <c r="BI59">
        <f t="shared" ref="BI59" si="1027">LN(BI57/BG57)/2*10+1</f>
        <v>2.9101297751078379</v>
      </c>
      <c r="BJ59">
        <f t="shared" ref="BJ59" si="1028">LN(BJ57/BH57)/2*10+1</f>
        <v>2.4456519599880173</v>
      </c>
      <c r="BK59">
        <f t="shared" ref="BK59" si="1029">LN(BK57/BI57)/2*10+1</f>
        <v>2.4217482388402614</v>
      </c>
      <c r="BL59">
        <f t="shared" ref="BL59" si="1030">LN(BL57/BJ57)/2*10+1</f>
        <v>2.3944229984682974</v>
      </c>
      <c r="BM59">
        <f t="shared" ref="BM59" si="1031">LN(BM57/BK57)/2*10+1</f>
        <v>2.3632913170794434</v>
      </c>
      <c r="BN59">
        <f t="shared" ref="BN59" si="1032">LN(BN57/BL57)/2*10+1</f>
        <v>2.3279567297148649</v>
      </c>
      <c r="BO59">
        <f t="shared" ref="BO59" si="1033">LN(BO57/BM57)/2*10+1</f>
        <v>2.2880195914905004</v>
      </c>
      <c r="BP59">
        <f t="shared" ref="BP59" si="1034">LN(BP57/BN57)/2*10+1</f>
        <v>2.2430866255169777</v>
      </c>
      <c r="BQ59">
        <f t="shared" ref="BQ59" si="1035">LN(BQ57/BO57)/2*10+1</f>
        <v>1.952137507058525</v>
      </c>
      <c r="BR59">
        <f t="shared" ref="BR59" si="1036">LN(BR57/BP57)/2*10+1</f>
        <v>1.6653879248940298</v>
      </c>
      <c r="BS59">
        <f t="shared" ref="BS59" si="1037">LN(BS57/BQ57)/2*10+1</f>
        <v>1.6239522407969189</v>
      </c>
      <c r="BT59">
        <f t="shared" ref="BT59" si="1038">LN(BT57/BR57)/2*10+1</f>
        <v>1.5774877397298277</v>
      </c>
      <c r="BU59">
        <f t="shared" ref="BU59" si="1039">LN(BU57/BS57)/2*10+1</f>
        <v>1.5250487274365332</v>
      </c>
      <c r="BV59">
        <f t="shared" ref="BV59" si="1040">LN(BV57/BT57)/2*10+1</f>
        <v>1.4654203378564699</v>
      </c>
      <c r="BW59">
        <f t="shared" ref="BW59" si="1041">LN(BW57/BU57)/2*10+1</f>
        <v>1.3970315312558568</v>
      </c>
      <c r="BX59">
        <f t="shared" ref="BX59" si="1042">LN(BX57/BV57)/2*10+1</f>
        <v>1.3178378850166941</v>
      </c>
      <c r="BY59">
        <f t="shared" ref="BY59" si="1043">LN(BY57/BW57)/2*10+1</f>
        <v>1.2251604273955128</v>
      </c>
      <c r="BZ59">
        <f t="shared" ref="BZ59" si="1044">LN(BZ57/BX57)/2*10+1</f>
        <v>1.0938578206746081</v>
      </c>
      <c r="CA59">
        <f t="shared" ref="CA59" si="1045">LN(CA57/BY57)/2*10+1</f>
        <v>0.9836807454765516</v>
      </c>
      <c r="CB59">
        <f t="shared" ref="CB59" si="1046">LN(CB57/BZ57)/2*10+1</f>
        <v>0.92228363620370379</v>
      </c>
      <c r="CC59">
        <f t="shared" ref="CC59" si="1047">LN(CC57/CA57)/2*10+1</f>
        <v>0.85331457707583225</v>
      </c>
      <c r="CD59">
        <f t="shared" ref="CD59" si="1048">LN(CD57/CB57)/2*10+1</f>
        <v>0.77534869880607082</v>
      </c>
      <c r="CE59">
        <f t="shared" ref="CE59" si="1049">LN(CE57/CC57)/2*10+1</f>
        <v>0.68659824035974126</v>
      </c>
      <c r="CF59">
        <f t="shared" ref="CF59" si="1050">LN(CF57/CD57)/2*10+1</f>
        <v>0.5847665721077161</v>
      </c>
      <c r="CG59">
        <f t="shared" ref="CG59" si="1051">LN(CG57/CE57)/2*10+1</f>
        <v>0.46681304310288796</v>
      </c>
      <c r="CH59">
        <f t="shared" ref="CH59" si="1052">LN(CH57/CF57)/2*10+1</f>
        <v>0.55160886382858565</v>
      </c>
      <c r="CI59">
        <f t="shared" ref="CI59" si="1053">LN(CI57/CG57)/2*10+1</f>
        <v>0.67242870435492441</v>
      </c>
      <c r="CJ59">
        <f t="shared" ref="CJ59" si="1054">LN(CJ57/CH57)/2*10+1</f>
        <v>0.61590565953307097</v>
      </c>
      <c r="CK59">
        <f t="shared" ref="CK59" si="1055">LN(CK57/CI57)/2*10+1</f>
        <v>0.555799430487943</v>
      </c>
      <c r="CL59">
        <f t="shared" ref="CL59" si="1056">LN(CL57/CJ57)/2*10+1</f>
        <v>0.49162754925150853</v>
      </c>
      <c r="CM59">
        <f t="shared" ref="CM59" si="1057">LN(CM57/CK57)/2*10+1</f>
        <v>0.4227715480238502</v>
      </c>
      <c r="CN59">
        <f t="shared" ref="CN59" si="1058">LN(CN57/CL57)/2*10+1</f>
        <v>0.34842334068987257</v>
      </c>
      <c r="CO59">
        <f t="shared" ref="CO59" si="1059">LN(CO57/CM57)/2*10+1</f>
        <v>0.26750728300654303</v>
      </c>
      <c r="CP59">
        <f t="shared" ref="CP59" si="1060">LN(CP57/CN57)/2*10+1</f>
        <v>0.17856452864944306</v>
      </c>
      <c r="CQ59">
        <f t="shared" ref="CQ59" si="1061">LN(CQ57/CO57)/2*10+1</f>
        <v>0.37921342824926829</v>
      </c>
      <c r="CR59">
        <f t="shared" ref="CR59" si="1062">LN(CR57/CP57)/2*10+1</f>
        <v>0.61554172681230579</v>
      </c>
      <c r="CS59">
        <f t="shared" ref="CS59" si="1063">LN(CS57/CQ57)/2*10+1</f>
        <v>0.59386584093829509</v>
      </c>
      <c r="CT59">
        <f t="shared" ref="CT59" si="1064">LN(CT57/CR57)/2*10+1</f>
        <v>0.57288658042035756</v>
      </c>
      <c r="CU59">
        <f t="shared" ref="CU59" si="1065">LN(CU57/CS57)/2*10+1</f>
        <v>0.55262428619127801</v>
      </c>
      <c r="CV59">
        <f t="shared" ref="CV59" si="1066">LN(CV57/CT57)/2*10+1</f>
        <v>0.53309505731535944</v>
      </c>
      <c r="CW59">
        <f t="shared" ref="CW59" si="1067">LN(CW57/CU57)/2*10+1</f>
        <v>0.51431076658008934</v>
      </c>
      <c r="CX59">
        <f t="shared" ref="CX59" si="1068">LN(CX57/CV57)/2*10+1</f>
        <v>0.4962791312599153</v>
      </c>
      <c r="CY59">
        <f t="shared" ref="CY59" si="1069">LN(CY57/CW57)/2*10+1</f>
        <v>0.4790038362229696</v>
      </c>
      <c r="CZ59">
        <f t="shared" ref="CZ59" si="1070">LN(CZ57/CX57)/2*10+1</f>
        <v>0.4624847049981341</v>
      </c>
      <c r="DA59">
        <f t="shared" ref="DA59" si="1071">LN(DA57/CY57)/2*10+1</f>
        <v>0.44671791314610576</v>
      </c>
      <c r="DB59">
        <f t="shared" ref="DB59" si="1072">LN(DB57/CZ57)/2*10+1</f>
        <v>0.50204827023022236</v>
      </c>
      <c r="DC59">
        <f t="shared" ref="DC59" si="1073">LN(DC57/DA57)/2*10+1</f>
        <v>0.56068269639244672</v>
      </c>
      <c r="DD59">
        <f t="shared" ref="DD59" si="1074">LN(DD57/DB57)/2*10+1</f>
        <v>0.55251106840691311</v>
      </c>
      <c r="DE59">
        <f t="shared" ref="DE59" si="1075">LN(DE57/DC57)/2*10+1</f>
        <v>0.54555947728647469</v>
      </c>
      <c r="DF59">
        <f t="shared" ref="DF59" si="1076">LN(DF57/DD57)/2*10+1</f>
        <v>0.53981724940718723</v>
      </c>
      <c r="DG59">
        <f t="shared" ref="DG59" si="1077">LN(DG57/DE57)/2*10+1</f>
        <v>0.5352703210841897</v>
      </c>
      <c r="DH59">
        <f t="shared" ref="DH59" si="1078">LN(DH57/DF57)/2*10+1</f>
        <v>0.53190137565440088</v>
      </c>
      <c r="DI59">
        <f t="shared" ref="DI59" si="1079">LN(DI57/DG57)/2*10+1</f>
        <v>0.52968995032018162</v>
      </c>
      <c r="DJ59">
        <f t="shared" ref="DJ59" si="1080">LN(DJ57/DH57)/2*10+1</f>
        <v>0.52861251364414219</v>
      </c>
      <c r="DK59">
        <f t="shared" ref="DK59" si="1081">LN(DK57/DI57)/2*10+1</f>
        <v>0.52864251644347593</v>
      </c>
      <c r="DL59">
        <f t="shared" ref="DL59" si="1082">LN(DL57/DJ57)/2*10+1</f>
        <v>0.52975042058468835</v>
      </c>
      <c r="DM59">
        <f t="shared" ref="DM59" si="1083">LN(DM57/DK57)/2*10+1</f>
        <v>0.53190371175768059</v>
      </c>
      <c r="DN59">
        <f t="shared" ref="DN59" si="1084">LN(DN57/DL57)/2*10+1</f>
        <v>0.53506690364364418</v>
      </c>
      <c r="DO59">
        <f t="shared" ref="DO59" si="1085">LN(DO57/DM57)/2*10+1</f>
        <v>0.53920154192109693</v>
      </c>
      <c r="DP59">
        <f t="shared" ref="DP59" si="1086">LN(DP57/DN57)/2*10+1</f>
        <v>0.54426621721964485</v>
      </c>
      <c r="DQ59">
        <f t="shared" ref="DQ59" si="1087">LN(DQ57/DO57)/2*10+1</f>
        <v>0.55021659638258213</v>
      </c>
      <c r="DR59">
        <f t="shared" ref="DR59" si="1088">LN(DR57/DP57)/2*10+1</f>
        <v>0.55700548120189519</v>
      </c>
      <c r="DS59">
        <f t="shared" ref="DS59" si="1089">LN(DS57/DQ57)/2*10+1</f>
        <v>0.4099167422071448</v>
      </c>
      <c r="DT59">
        <f t="shared" ref="DT59" si="1090">LN(DT57/DR57)/2*10+1</f>
        <v>0.2557798503965738</v>
      </c>
      <c r="DU59">
        <f t="shared" ref="DU59" si="1091">LN(DU57/DS57)/2*10+1</f>
        <v>0.24911702837704852</v>
      </c>
      <c r="DV59">
        <f t="shared" ref="DV59" si="1092">LN(DV57/DT57)/2*10+1</f>
        <v>0.24291546144194798</v>
      </c>
      <c r="DW59">
        <f t="shared" ref="DW59" si="1093">LN(DW57/DU57)/2*10+1</f>
        <v>0.23714808753887018</v>
      </c>
      <c r="DX59">
        <f t="shared" ref="DX59" si="1094">LN(DX57/DV57)/2*10+1</f>
        <v>0.23178873638364927</v>
      </c>
      <c r="DY59">
        <f t="shared" ref="DY59:EF59" si="1095">LN(DY57/DW57)/2*10+1</f>
        <v>0.22681220736886054</v>
      </c>
      <c r="DZ59">
        <f t="shared" si="1095"/>
        <v>0.22219432694253216</v>
      </c>
      <c r="EA59">
        <f t="shared" si="1095"/>
        <v>0.21791198779030496</v>
      </c>
      <c r="EB59">
        <f t="shared" si="1095"/>
        <v>0.21394317209645652</v>
      </c>
      <c r="EC59">
        <f t="shared" si="1095"/>
        <v>0.2102669610582738</v>
      </c>
      <c r="ED59">
        <f t="shared" si="1095"/>
        <v>0.20686353269295066</v>
      </c>
      <c r="EE59">
        <f t="shared" si="1095"/>
        <v>0.2037141498228936</v>
      </c>
      <c r="EF59">
        <f t="shared" si="1095"/>
        <v>0.20080113995599058</v>
      </c>
      <c r="EG59">
        <f>LN(EG57/EE57)/2*10+1</f>
        <v>0.19810786860597296</v>
      </c>
      <c r="EH59">
        <f t="shared" ref="EH59:FD59" si="1096">LN(EH57/EF57)/2*10+1</f>
        <v>0.19561870743003995</v>
      </c>
      <c r="EI59">
        <f t="shared" si="1096"/>
        <v>0.19331899839166422</v>
      </c>
      <c r="EJ59">
        <f t="shared" si="1096"/>
        <v>0.1911950150025683</v>
      </c>
      <c r="EK59">
        <f t="shared" si="1096"/>
        <v>0.18923392155121588</v>
      </c>
      <c r="EL59">
        <f t="shared" si="1096"/>
        <v>0.1874237310917829</v>
      </c>
      <c r="EM59">
        <f t="shared" si="1096"/>
        <v>0.18575326284407279</v>
      </c>
      <c r="EN59">
        <f t="shared" si="1096"/>
        <v>0.18421209954568174</v>
      </c>
      <c r="EO59">
        <f t="shared" si="1096"/>
        <v>0.18279054520351912</v>
      </c>
      <c r="EP59">
        <f t="shared" si="1096"/>
        <v>0.18147958360450223</v>
      </c>
      <c r="EQ59">
        <f t="shared" si="1096"/>
        <v>0.18027083786777021</v>
      </c>
      <c r="ER59">
        <f t="shared" si="1096"/>
        <v>0.17915653126358866</v>
      </c>
      <c r="ES59">
        <f t="shared" si="1096"/>
        <v>0.17812944946141251</v>
      </c>
      <c r="ET59">
        <f t="shared" si="1096"/>
        <v>0.17718290432710715</v>
      </c>
      <c r="EU59">
        <f t="shared" si="1096"/>
        <v>0.17631069935187516</v>
      </c>
      <c r="EV59">
        <f t="shared" si="1096"/>
        <v>0.17550709675380749</v>
      </c>
      <c r="EW59">
        <f t="shared" si="1096"/>
        <v>0.17476678627425168</v>
      </c>
      <c r="EX59">
        <f t="shared" si="1096"/>
        <v>0.17408485567084975</v>
      </c>
      <c r="EY59">
        <f t="shared" si="1096"/>
        <v>0.17345676287696321</v>
      </c>
      <c r="EZ59">
        <f t="shared" si="1096"/>
        <v>0.17287830980101004</v>
      </c>
      <c r="FA59">
        <f t="shared" si="1096"/>
        <v>0.17234561771770807</v>
      </c>
      <c r="FB59">
        <f t="shared" si="1096"/>
        <v>0.17185510419479044</v>
      </c>
      <c r="FC59">
        <f t="shared" si="1096"/>
        <v>0.17140346149856456</v>
      </c>
      <c r="FD59">
        <f t="shared" si="1096"/>
        <v>0.17098763640941017</v>
      </c>
      <c r="FE59">
        <f t="shared" ref="FE59" si="1097">LN(FE57/FC57)/2*10+1</f>
        <v>0.17060481138924088</v>
      </c>
      <c r="FF59">
        <f t="shared" ref="FF59" si="1098">LN(FF57/FD57)/2*10+1</f>
        <v>0.17025238702360179</v>
      </c>
      <c r="FG59">
        <f t="shared" ref="FG59" si="1099">LN(FG57/FE57)/2*10+1</f>
        <v>0.1699279656716487</v>
      </c>
      <c r="FH59">
        <f t="shared" ref="FH59" si="1100">LN(FH57/FF57)/2*10+1</f>
        <v>0.16962933626343379</v>
      </c>
      <c r="FI59">
        <f t="shared" ref="FI59" si="1101">LN(FI57/FG57)/2*10+1</f>
        <v>0.16935446016912659</v>
      </c>
      <c r="FJ59">
        <f t="shared" ref="FJ59" si="1102">LN(FJ57/FH57)/2*10+1</f>
        <v>0.16910145807534804</v>
      </c>
      <c r="FK59">
        <f t="shared" ref="FK59" si="1103">LN(FK57/FI57)/2*10+1</f>
        <v>0.16886859781968133</v>
      </c>
      <c r="FL59">
        <f t="shared" ref="FL59" si="1104">LN(FL57/FJ57)/2*10+1</f>
        <v>0.16865428310394315</v>
      </c>
      <c r="FM59">
        <f t="shared" ref="FM59" si="1105">LN(FM57/FK57)/2*10+1</f>
        <v>0.16845704302734277</v>
      </c>
      <c r="FN59">
        <f t="shared" ref="FN59" si="1106">LN(FN57/FL57)/2*10+1</f>
        <v>0.1682755224182515</v>
      </c>
      <c r="FO59">
        <f t="shared" ref="FO59" si="1107">LN(FO57/FM57)/2*10+1</f>
        <v>0.16810847286894282</v>
      </c>
      <c r="FP59">
        <f t="shared" ref="FP59" si="1108">LN(FP57/FN57)/2*10+1</f>
        <v>0.16795474444386349</v>
      </c>
      <c r="FQ59">
        <f t="shared" ref="FQ59" si="1109">LN(FQ57/FO57)/2*10+1</f>
        <v>0.16781327801830692</v>
      </c>
      <c r="FR59">
        <f t="shared" ref="FR59" si="1110">LN(FR57/FP57)/2*10+1</f>
        <v>0.16768309818793492</v>
      </c>
      <c r="FS59">
        <f t="shared" ref="FS59" si="1111">LN(FS57/FQ57)/2*10+1</f>
        <v>0.16756330673572384</v>
      </c>
      <c r="FT59">
        <f t="shared" ref="FT59" si="1112">LN(FT57/FR57)/2*10+1</f>
        <v>0.16745307657808661</v>
      </c>
      <c r="FU59">
        <f t="shared" ref="FU59" si="1113">LN(FU57/FS57)/2*10+1</f>
        <v>0.16735164618418708</v>
      </c>
      <c r="FV59">
        <f t="shared" ref="FV59" si="1114">LN(FV57/FT57)/2*10+1</f>
        <v>0.16725831443788719</v>
      </c>
      <c r="FW59">
        <f t="shared" ref="FW59" si="1115">LN(FW57/FU57)/2*10+1</f>
        <v>0.16717243586663966</v>
      </c>
      <c r="FX59">
        <f t="shared" ref="FX59" si="1116">LN(FX57/FV57)/2*10+1</f>
        <v>0.16709341626351581</v>
      </c>
      <c r="FY59">
        <f t="shared" ref="FY59" si="1117">LN(FY57/FW57)/2*10+1</f>
        <v>0.16702070864988283</v>
      </c>
      <c r="FZ59">
        <f t="shared" ref="FZ59" si="1118">LN(FZ57/FX57)/2*10+1</f>
        <v>0.16695380953620853</v>
      </c>
      <c r="GA59">
        <f t="shared" ref="GA59" si="1119">LN(GA57/FY57)/2*10+1</f>
        <v>0.16689225549135922</v>
      </c>
      <c r="GB59">
        <f t="shared" ref="GB59" si="1120">LN(GB57/FZ57)/2*10+1</f>
        <v>0.16683561995210272</v>
      </c>
      <c r="GC59">
        <f t="shared" ref="GC59" si="1121">LN(GC57/GA57)/2*10+1</f>
        <v>0.1667835103280414</v>
      </c>
      <c r="GD59">
        <f t="shared" ref="GD59" si="1122">LN(GD57/GB57)/2*10+1</f>
        <v>0.16673556531655487</v>
      </c>
      <c r="GE59">
        <f t="shared" ref="GE59" si="1123">LN(GE57/GC57)/2*10+1</f>
        <v>0.16669145238247618</v>
      </c>
      <c r="GF59">
        <f t="shared" ref="GF59" si="1124">LN(GF57/GD57)/2*10+1</f>
        <v>0.16665086549669994</v>
      </c>
      <c r="GG59">
        <f t="shared" ref="GG59" si="1125">LN(GG57/GE57)/2*10+1</f>
        <v>0.16661352303691934</v>
      </c>
      <c r="GH59">
        <f t="shared" ref="GH59" si="1126">LN(GH57/GF57)/2*10+1</f>
        <v>0.16657916582722421</v>
      </c>
      <c r="GI59">
        <f t="shared" ref="GI59" si="1127">LN(GI57/GG57)/2*10+1</f>
        <v>0.16654755539372657</v>
      </c>
      <c r="GJ59">
        <f t="shared" ref="GJ59" si="1128">LN(GJ57/GH57)/2*10+1</f>
        <v>0.16651847226226657</v>
      </c>
      <c r="GK59">
        <f t="shared" ref="GK59" si="1129">LN(GK57/GI57)/2*10+1</f>
        <v>0.16649171447428812</v>
      </c>
      <c r="GL59">
        <f t="shared" ref="GL59" si="1130">LN(GL57/GJ57)/2*10+1</f>
        <v>0.16646709622258593</v>
      </c>
      <c r="GM59">
        <f t="shared" ref="GM59" si="1131">LN(GM57/GK57)/2*10+1</f>
        <v>0.16644444649673495</v>
      </c>
      <c r="GN59">
        <f t="shared" ref="GN59" si="1132">LN(GN57/GL57)/2*10+1</f>
        <v>0.16642360796181499</v>
      </c>
      <c r="GO59">
        <f t="shared" ref="GO59" si="1133">LN(GO57/GM57)/2*10+1</f>
        <v>0.16640443584634457</v>
      </c>
      <c r="GP59">
        <f t="shared" ref="GP59" si="1134">LN(GP57/GN57)/2*10+1</f>
        <v>0.16638679693002156</v>
      </c>
      <c r="GQ59">
        <f t="shared" ref="GQ59" si="1135">LN(GQ57/GO57)/2*10+1</f>
        <v>0.16637056865060029</v>
      </c>
      <c r="GR59">
        <f t="shared" ref="GR59" si="1136">LN(GR57/GP57)/2*10+1</f>
        <v>0.16635563822712363</v>
      </c>
      <c r="GS59">
        <f t="shared" ref="GS59" si="1137">LN(GS57/GQ57)/2*10+1</f>
        <v>0.16634190190059717</v>
      </c>
      <c r="GT59">
        <f t="shared" ref="GT59" si="1138">LN(GT57/GR57)/2*10+1</f>
        <v>0.16632926420813376</v>
      </c>
      <c r="GU59">
        <f t="shared" ref="GU59" si="1139">LN(GU57/GS57)/2*10+1</f>
        <v>0.16631763727246218</v>
      </c>
      <c r="GV59">
        <f t="shared" ref="GV59" si="1140">LN(GV57/GT57)/2*10+1</f>
        <v>0.16630694027020254</v>
      </c>
      <c r="GW59">
        <f t="shared" ref="GW59" si="1141">LN(GW57/GU57)/2*10+1</f>
        <v>0.16629709888150712</v>
      </c>
      <c r="GX59">
        <f t="shared" ref="GX59" si="1142">LN(GX57/GV57)/2*10+1</f>
        <v>0.16628804462179425</v>
      </c>
      <c r="GY59">
        <f t="shared" ref="GY59" si="1143">LN(GY57/GW57)/2*10+1</f>
        <v>0.16627971461421254</v>
      </c>
      <c r="GZ59">
        <f t="shared" ref="GZ59" si="1144">LN(GZ57/GX57)/2*10+1</f>
        <v>0.16627205088514696</v>
      </c>
      <c r="HA59">
        <f t="shared" ref="HA59" si="1145">LN(HA57/GY57)/2*10+1</f>
        <v>0.16626500011175205</v>
      </c>
      <c r="HB59">
        <f t="shared" ref="HB59" si="1146">LN(HB57/GZ57)/2*10+1</f>
        <v>0.16625851341288167</v>
      </c>
      <c r="HC59">
        <f t="shared" ref="HC59" si="1147">LN(HC57/HA57)/2*10+1</f>
        <v>0.16625254553927737</v>
      </c>
      <c r="HD59">
        <f t="shared" ref="HD59" si="1148">LN(HD57/HB57)/2*10+1</f>
        <v>0.16624705501314241</v>
      </c>
      <c r="HE59">
        <f t="shared" ref="HE59" si="1149">LN(HE57/HC57)/2*10+1</f>
        <v>0.16624200371672815</v>
      </c>
      <c r="HF59">
        <f t="shared" ref="HF59" si="1150">LN(HF57/HD57)/2*10+1</f>
        <v>0.16623735649891147</v>
      </c>
      <c r="HG59">
        <f t="shared" ref="HG59" si="1151">LN(HG57/HE57)/2*10+1</f>
        <v>0.16623308107107693</v>
      </c>
      <c r="HH59">
        <f t="shared" ref="HH59" si="1152">LN(HH57/HF57)/2*10+1</f>
        <v>0.16622914756435592</v>
      </c>
      <c r="HI59">
        <f t="shared" ref="HI59" si="1153">LN(HI57/HG57)/2*10+1</f>
        <v>0.16622552867710572</v>
      </c>
      <c r="HJ59">
        <f t="shared" ref="HJ59" si="1154">LN(HJ57/HH57)/2*10+1</f>
        <v>0.16622219940520455</v>
      </c>
      <c r="HK59">
        <f t="shared" ref="HK59" si="1155">LN(HK57/HI57)/2*10+1</f>
        <v>0.16621913639007824</v>
      </c>
      <c r="HL59">
        <f t="shared" ref="HL59" si="1156">LN(HL57/HJ57)/2*10+1</f>
        <v>0.16621631836223005</v>
      </c>
      <c r="HM59">
        <f t="shared" ref="HM59" si="1157">LN(HM57/HK57)/2*10+1</f>
        <v>0.16621372584602701</v>
      </c>
      <c r="HN59">
        <f t="shared" ref="HN59" si="1158">LN(HN57/HL57)/2*10+1</f>
        <v>0.16621134066348042</v>
      </c>
      <c r="HO59">
        <f t="shared" ref="HO59" si="1159">LN(HO57/HM57)/2*10+1</f>
        <v>0.16620914643444218</v>
      </c>
      <c r="HP59">
        <f t="shared" ref="HP59" si="1160">LN(HP57/HN57)/2*10+1</f>
        <v>0.16620712752709821</v>
      </c>
      <c r="HQ59">
        <f t="shared" ref="HQ59" si="1161">LN(HQ57/HO57)/2*10+1</f>
        <v>0.16620527012332365</v>
      </c>
      <c r="HR59">
        <f t="shared" ref="HR59" si="1162">LN(HR57/HP57)/2*10+1</f>
        <v>0.16620356151728299</v>
      </c>
      <c r="HS59">
        <f t="shared" ref="HS59" si="1163">LN(HS57/HQ57)/2*10+1</f>
        <v>0.1662019892742892</v>
      </c>
      <c r="HT59">
        <f t="shared" ref="HT59" si="1164">LN(HT57/HR57)/2*10+1</f>
        <v>0.16620054317552824</v>
      </c>
      <c r="HU59">
        <f t="shared" ref="HU59" si="1165">LN(HU57/HS57)/2*10+1</f>
        <v>0.16619921264051252</v>
      </c>
      <c r="HV59">
        <f t="shared" ref="HV59" si="1166">LN(HV57/HT57)/2*10+1</f>
        <v>0.16619798840528777</v>
      </c>
      <c r="HW59">
        <f t="shared" ref="HW59" si="1167">LN(HW57/HU57)/2*10+1</f>
        <v>0.16619686216167306</v>
      </c>
      <c r="HX59">
        <f t="shared" ref="HX59" si="1168">LN(HX57/HV57)/2*10+1</f>
        <v>0.1661958259713896</v>
      </c>
      <c r="HY59">
        <f t="shared" ref="HY59" si="1169">LN(HY57/HW57)/2*10+1</f>
        <v>0.16619487299386015</v>
      </c>
      <c r="HZ59">
        <f t="shared" ref="HZ59" si="1170">LN(HZ57/HX57)/2*10+1</f>
        <v>0.16619399605488194</v>
      </c>
      <c r="IA59">
        <f t="shared" ref="IA59" si="1171">LN(IA57/HY57)/2*10+1</f>
        <v>0.16619318906235947</v>
      </c>
      <c r="IB59">
        <f t="shared" ref="IB59" si="1172">LN(IB57/HZ57)/2*10+1</f>
        <v>0.1661924468381939</v>
      </c>
      <c r="IC59">
        <f t="shared" ref="IC59" si="1173">LN(IC57/IA57)/2*10+1</f>
        <v>0.16619176388538348</v>
      </c>
      <c r="ID59">
        <f t="shared" ref="ID59" si="1174">LN(ID57/IB57)/2*10+1</f>
        <v>0.1661911351775498</v>
      </c>
    </row>
    <row r="60" spans="1:238" x14ac:dyDescent="0.25">
      <c r="A60" t="s">
        <v>62</v>
      </c>
      <c r="AM60">
        <f t="shared" ref="AM60" si="1175">LN(AM57/AJ57)/3*10+1</f>
        <v>3.4994109174957568</v>
      </c>
      <c r="AN60">
        <f t="shared" ref="AN60" si="1176">LN(AN57/AK57)/3*10+1</f>
        <v>3.4992436494758108</v>
      </c>
      <c r="AO60">
        <f t="shared" ref="AO60" si="1177">LN(AO57/AL57)/3*10+1</f>
        <v>3.4990289031665287</v>
      </c>
      <c r="AP60">
        <f t="shared" ref="AP60" si="1178">LN(AP57/AM57)/3*10+1</f>
        <v>3.4987532130287216</v>
      </c>
      <c r="AQ60">
        <f t="shared" ref="AQ60" si="1179">LN(AQ57/AN57)/3*10+1</f>
        <v>3.4983993016060198</v>
      </c>
      <c r="AR60">
        <f t="shared" ref="AR60" si="1180">LN(AR57/AO57)/3*10+1</f>
        <v>3.4979450050276752</v>
      </c>
      <c r="AS60">
        <f t="shared" ref="AS60" si="1181">LN(AS57/AP57)/3*10+1</f>
        <v>3.4973618986199595</v>
      </c>
      <c r="AT60">
        <f t="shared" ref="AT60" si="1182">LN(AT57/AQ57)/3*10+1</f>
        <v>3.4966135408650483</v>
      </c>
      <c r="AU60">
        <f t="shared" ref="AU60" si="1183">LN(AU57/AR57)/3*10+1</f>
        <v>3.4956532329200067</v>
      </c>
      <c r="AV60">
        <f t="shared" ref="AV60" si="1184">LN(AV57/AS57)/3*10+1</f>
        <v>3.4944211653121449</v>
      </c>
      <c r="AW60">
        <f t="shared" ref="AW60" si="1185">LN(AW57/AT57)/3*10+1</f>
        <v>3.4928407928481948</v>
      </c>
      <c r="AX60">
        <f t="shared" ref="AX60" si="1186">LN(AX57/AU57)/3*10+1</f>
        <v>3.4908142432297864</v>
      </c>
      <c r="AY60">
        <f t="shared" ref="AY60" si="1187">LN(AY57/AV57)/3*10+1</f>
        <v>3.4882165252506843</v>
      </c>
      <c r="AZ60">
        <f t="shared" ref="AZ60" si="1188">LN(AZ57/AW57)/3*10+1</f>
        <v>3.4365874317771139</v>
      </c>
      <c r="BA60">
        <f t="shared" ref="BA60" si="1189">LN(BA57/AX57)/3*10+1</f>
        <v>3.4322089932356095</v>
      </c>
      <c r="BB60">
        <f t="shared" ref="BB60" si="1190">LN(BB57/AY57)/3*10+1</f>
        <v>3.4266065238916692</v>
      </c>
      <c r="BC60">
        <f t="shared" ref="BC60" si="1191">LN(BC57/AZ57)/3*10+1</f>
        <v>3.4677456914035658</v>
      </c>
      <c r="BD60">
        <f t="shared" ref="BD60" si="1192">LN(BD57/BA57)/3*10+1</f>
        <v>3.4587191823283536</v>
      </c>
      <c r="BE60">
        <f t="shared" ref="BE60" si="1193">LN(BE57/BB57)/3*10+1</f>
        <v>3.4472145699654555</v>
      </c>
      <c r="BF60">
        <f t="shared" ref="BF60" si="1194">LN(BF57/BC57)/3*10+1</f>
        <v>3.4325818083331461</v>
      </c>
      <c r="BG60">
        <f t="shared" ref="BG60" si="1195">LN(BG57/BD57)/3*10+1</f>
        <v>3.4140192183288836</v>
      </c>
      <c r="BH60">
        <f t="shared" ref="BH60" si="1196">LN(BH57/BE57)/3*10+1</f>
        <v>3.3905498157087193</v>
      </c>
      <c r="BI60">
        <f t="shared" ref="BI60" si="1197">LN(BI57/BF57)/3*10+1</f>
        <v>3.0709374098940327</v>
      </c>
      <c r="BJ60">
        <f t="shared" ref="BJ60" si="1198">LN(BJ57/BG57)/3*10+1</f>
        <v>2.7515892908563515</v>
      </c>
      <c r="BK60">
        <f t="shared" ref="BK60" si="1199">LN(BK57/BH57)/3*10+1</f>
        <v>2.4334306917677266</v>
      </c>
      <c r="BL60">
        <f t="shared" ref="BL60" si="1200">LN(BL57/BI57)/3*10+1</f>
        <v>2.4077847730966577</v>
      </c>
      <c r="BM60">
        <f t="shared" ref="BM60" si="1201">LN(BM57/BJ57)/3*10+1</f>
        <v>2.3785235964953437</v>
      </c>
      <c r="BN60">
        <f t="shared" ref="BN60" si="1202">LN(BN57/BK57)/3*10+1</f>
        <v>2.3452571003463936</v>
      </c>
      <c r="BO60">
        <f t="shared" ref="BO60" si="1203">LN(BO57/BL57)/3*10+1</f>
        <v>2.3075879918434787</v>
      </c>
      <c r="BP60">
        <f t="shared" ref="BP60" si="1204">LN(BP57/BM57)/3*10+1</f>
        <v>2.26512063930475</v>
      </c>
      <c r="BQ60">
        <f t="shared" ref="BQ60" si="1205">LN(BQ57/BN57)/3*10+1</f>
        <v>2.0570418434059183</v>
      </c>
      <c r="BR60">
        <f t="shared" ref="BR60" si="1206">LN(BR57/BO57)/3*10+1</f>
        <v>1.8500328615737691</v>
      </c>
      <c r="BS60">
        <f t="shared" ref="BS60" si="1207">LN(BS57/BP57)/3*10+1</f>
        <v>1.6442855869258797</v>
      </c>
      <c r="BT60">
        <f t="shared" ref="BT60" si="1208">LN(BT57/BQ57)/3*10+1</f>
        <v>1.6002663500213041</v>
      </c>
      <c r="BU60">
        <f t="shared" ref="BU60" si="1209">LN(BU57/BR57)/3*10+1</f>
        <v>1.5507261219542157</v>
      </c>
      <c r="BV60">
        <f t="shared" ref="BV60" si="1210">LN(BV57/BS57)/3*10+1</f>
        <v>1.4945784147276711</v>
      </c>
      <c r="BW60">
        <f t="shared" ref="BW60" si="1211">LN(BW57/BT57)/3*10+1</f>
        <v>1.430421982971569</v>
      </c>
      <c r="BX60">
        <f t="shared" ref="BX60" si="1212">LN(BX57/BU57)/3*10+1</f>
        <v>1.3564378531144443</v>
      </c>
      <c r="BY60">
        <f t="shared" ref="BY60" si="1213">LN(BY57/BV57)/3*10+1</f>
        <v>1.2702487093309314</v>
      </c>
      <c r="BZ60">
        <f t="shared" ref="BZ60" si="1214">LN(BZ57/BW57)/3*10+1</f>
        <v>1.1543220460602788</v>
      </c>
      <c r="CA60">
        <f t="shared" ref="CA60" si="1215">LN(CA57/BX57)/3*10+1</f>
        <v>1.0474772829708361</v>
      </c>
      <c r="CB60">
        <f t="shared" ref="CB60" si="1216">LN(CB57/BY57)/3*10+1</f>
        <v>0.95240418526573933</v>
      </c>
      <c r="CC60">
        <f t="shared" ref="CC60" si="1217">LN(CC57/BZ57)/3*10+1</f>
        <v>0.88711512057165254</v>
      </c>
      <c r="CD60">
        <f t="shared" ref="CD60" si="1218">LN(CD57/CA57)/3*10+1</f>
        <v>0.81351615415208545</v>
      </c>
      <c r="CE60">
        <f t="shared" ref="CE60" si="1219">LN(CE57/CB57)/3*10+1</f>
        <v>0.72999152334234396</v>
      </c>
      <c r="CF60">
        <f t="shared" ref="CF60" si="1220">LN(CF57/CC57)/3*10+1</f>
        <v>0.63448415084000809</v>
      </c>
      <c r="CG60">
        <f t="shared" ref="CG60" si="1221">LN(CG57/CD57)/3*10+1</f>
        <v>0.52430108620688887</v>
      </c>
      <c r="CH60">
        <f t="shared" ref="CH60" si="1222">LN(CH57/CE57)/3*10+1</f>
        <v>0.54449123315257086</v>
      </c>
      <c r="CI60">
        <f t="shared" ref="CI60" si="1223">LN(CI57/CF57)/3*10+1</f>
        <v>0.58274250770502767</v>
      </c>
      <c r="CJ60">
        <f t="shared" ref="CJ60" si="1224">LN(CJ57/CG57)/3*10+1</f>
        <v>0.64388631077269309</v>
      </c>
      <c r="CK60">
        <f t="shared" ref="CK60" si="1225">LN(CK57/CH57)/3*10+1</f>
        <v>0.58553621881126561</v>
      </c>
      <c r="CL60">
        <f t="shared" ref="CL60" si="1226">LN(CL57/CI57)/3*10+1</f>
        <v>0.52335220737041577</v>
      </c>
      <c r="CM60">
        <f t="shared" ref="CM60" si="1227">LN(CM57/CJ57)/3*10+1</f>
        <v>0.45678014447178539</v>
      </c>
      <c r="CN60">
        <f t="shared" ref="CN60" si="1228">LN(CN57/CK57)/3*10+1</f>
        <v>0.38510148083836948</v>
      </c>
      <c r="CO60">
        <f t="shared" ref="CO60" si="1229">LN(CO57/CL57)/3*10+1</f>
        <v>0.30736663364180827</v>
      </c>
      <c r="CP60">
        <f t="shared" ref="CP60" si="1230">LN(CP57/CM57)/3*10+1</f>
        <v>0.22229680125543116</v>
      </c>
      <c r="CQ60">
        <f t="shared" ref="CQ60" si="1231">LN(CQ57/CN57)/3*10+1</f>
        <v>0.32789335868140501</v>
      </c>
      <c r="CR60">
        <f t="shared" ref="CR60" si="1232">LN(CR57/CO57)/3*10+1</f>
        <v>0.4543197637926063</v>
      </c>
      <c r="CS60">
        <f t="shared" ref="CS60" si="1233">LN(CS57/CP57)/3*10+1</f>
        <v>0.60476090020730666</v>
      </c>
      <c r="CT60">
        <f t="shared" ref="CT60" si="1234">LN(CT57/CQ57)/3*10+1</f>
        <v>0.58343519857333237</v>
      </c>
      <c r="CU60">
        <f t="shared" ref="CU60" si="1235">LN(CU57/CR57)/3*10+1</f>
        <v>0.56281593979328803</v>
      </c>
      <c r="CV60">
        <f t="shared" ref="CV60" si="1236">LN(CV57/CS57)/3*10+1</f>
        <v>0.54292134282470894</v>
      </c>
      <c r="CW60">
        <f t="shared" ref="CW60" si="1237">LN(CW57/CT57)/3*10+1</f>
        <v>0.52376539723310955</v>
      </c>
      <c r="CX60">
        <f t="shared" ref="CX60" si="1238">LN(CX57/CU57)/3*10+1</f>
        <v>0.50535790620379983</v>
      </c>
      <c r="CY60">
        <f t="shared" ref="CY60" si="1239">LN(CY57/CV57)/3*10+1</f>
        <v>0.4877045831715161</v>
      </c>
      <c r="CZ60">
        <f t="shared" ref="CZ60" si="1240">LN(CZ57/CW57)/3*10+1</f>
        <v>0.47080719848249641</v>
      </c>
      <c r="DA60">
        <f t="shared" ref="DA60" si="1241">LN(DA57/CX57)/3*10+1</f>
        <v>0.45466377109564315</v>
      </c>
      <c r="DB60">
        <f t="shared" ref="DB60" si="1242">LN(DB57/CY57)/3*10+1</f>
        <v>0.48617015448733203</v>
      </c>
      <c r="DC60">
        <f t="shared" ref="DC60" si="1243">LN(DC57/CZ57)/3*10+1</f>
        <v>0.52012909869185131</v>
      </c>
      <c r="DD60">
        <f t="shared" ref="DD60" si="1244">LN(DD57/DA57)/3*10+1</f>
        <v>0.55669892466120374</v>
      </c>
      <c r="DE60">
        <f t="shared" ref="DE60" si="1245">LN(DE57/DB57)/3*10+1</f>
        <v>0.54913657006268624</v>
      </c>
      <c r="DF60">
        <f t="shared" ref="DF60" si="1246">LN(DF57/DC57)/3*10+1</f>
        <v>0.54278862667103067</v>
      </c>
      <c r="DG60">
        <f t="shared" ref="DG60" si="1247">LN(DG57/DD57)/3*10+1</f>
        <v>0.53764273851420408</v>
      </c>
      <c r="DH60">
        <f t="shared" ref="DH60" si="1248">LN(DH57/DE57)/3*10+1</f>
        <v>0.53368322558298098</v>
      </c>
      <c r="DI60">
        <f t="shared" ref="DI60" si="1249">LN(DI57/DF57)/3*10+1</f>
        <v>0.53089120578953375</v>
      </c>
      <c r="DJ60">
        <f t="shared" ref="DJ60" si="1250">LN(DJ57/DG57)/3*10+1</f>
        <v>0.52924468728961604</v>
      </c>
      <c r="DK60">
        <f t="shared" ref="DK60" si="1251">LN(DK57/DH57)/3*10+1</f>
        <v>0.52871863298225064</v>
      </c>
      <c r="DL60">
        <f t="shared" ref="DL60" si="1252">LN(DL57/DI57)/3*10+1</f>
        <v>0.52928500079928709</v>
      </c>
      <c r="DM60">
        <f t="shared" ref="DM60" si="1253">LN(DM57/DJ57)/3*10+1</f>
        <v>0.53091276505794349</v>
      </c>
      <c r="DN60">
        <f t="shared" ref="DN60" si="1254">LN(DN57/DK57)/3*10+1</f>
        <v>0.53356792559939936</v>
      </c>
      <c r="DO60">
        <f t="shared" ref="DO60" si="1255">LN(DO57/DL57)/3*10+1</f>
        <v>0.53721351261554906</v>
      </c>
      <c r="DP60">
        <f t="shared" ref="DP60" si="1256">LN(DP57/DM57)/3*10+1</f>
        <v>0.54180959590737521</v>
      </c>
      <c r="DQ60">
        <f t="shared" ref="DQ60" si="1257">LN(DQ57/DN57)/3*10+1</f>
        <v>0.54731330777484066</v>
      </c>
      <c r="DR60">
        <f t="shared" ref="DR60" si="1258">LN(DR57/DO57)/3*10+1</f>
        <v>0.55367888876124094</v>
      </c>
      <c r="DS60">
        <f t="shared" ref="DS60" si="1259">LN(DS57/DP57)/3*10+1</f>
        <v>0.45774699109984096</v>
      </c>
      <c r="DT60">
        <f t="shared" ref="DT60" si="1260">LN(DT57/DQ57)/3*10+1</f>
        <v>0.35738772477056879</v>
      </c>
      <c r="DU60">
        <f t="shared" ref="DU60" si="1261">LN(DU57/DR57)/3*10+1</f>
        <v>0.25248802254994307</v>
      </c>
      <c r="DV60">
        <f t="shared" ref="DV60" si="1262">LN(DV57/DS57)/3*10+1</f>
        <v>0.24605353759377091</v>
      </c>
      <c r="DW60">
        <f t="shared" ref="DW60" si="1263">LN(DW57/DT57)/3*10+1</f>
        <v>0.24006684731147376</v>
      </c>
      <c r="DX60">
        <f t="shared" ref="DX60" si="1264">LN(DX57/DU57)/3*10+1</f>
        <v>0.23450134293150426</v>
      </c>
      <c r="DY60">
        <f t="shared" ref="DY60:EF60" si="1265">LN(DY57/DV57)/3*10+1</f>
        <v>0.22933134459608184</v>
      </c>
      <c r="DZ60">
        <f t="shared" si="1265"/>
        <v>0.22453216920061225</v>
      </c>
      <c r="EA60">
        <f t="shared" si="1265"/>
        <v>0.22008017886718589</v>
      </c>
      <c r="EB60">
        <f t="shared" si="1265"/>
        <v>0.21595281235234287</v>
      </c>
      <c r="EC60">
        <f t="shared" si="1265"/>
        <v>0.21212860161101388</v>
      </c>
      <c r="ED60">
        <f t="shared" si="1265"/>
        <v>0.208587175620774</v>
      </c>
      <c r="EE60">
        <f t="shared" si="1265"/>
        <v>0.20530925342863837</v>
      </c>
      <c r="EF60">
        <f t="shared" si="1265"/>
        <v>0.20227662821925152</v>
      </c>
      <c r="EG60">
        <f>LN(EG57/ED57)/3*10+1</f>
        <v>0.1994721440373195</v>
      </c>
      <c r="EH60">
        <f t="shared" ref="EH60:FD60" si="1266">LN(EH57/EE57)/3*10+1</f>
        <v>0.19687966662401579</v>
      </c>
      <c r="EI60">
        <f t="shared" si="1266"/>
        <v>0.19448404966110222</v>
      </c>
      <c r="EJ60">
        <f t="shared" si="1266"/>
        <v>0.19227109755507965</v>
      </c>
      <c r="EK60">
        <f t="shared" si="1266"/>
        <v>0.19022752574188617</v>
      </c>
      <c r="EL60">
        <f t="shared" si="1266"/>
        <v>0.1883409193551584</v>
      </c>
      <c r="EM60">
        <f t="shared" si="1266"/>
        <v>0.18659969096955598</v>
      </c>
      <c r="EN60">
        <f t="shared" si="1266"/>
        <v>0.1849930380181356</v>
      </c>
      <c r="EO60">
        <f t="shared" si="1266"/>
        <v>0.18351090037738016</v>
      </c>
      <c r="EP60">
        <f t="shared" si="1266"/>
        <v>0.18214391852508871</v>
      </c>
      <c r="EQ60">
        <f t="shared" si="1266"/>
        <v>0.18088339259210562</v>
      </c>
      <c r="ER60">
        <f t="shared" si="1266"/>
        <v>0.17972124256513489</v>
      </c>
      <c r="ES60">
        <f t="shared" si="1266"/>
        <v>0.17864996983004544</v>
      </c>
      <c r="ET60">
        <f t="shared" si="1266"/>
        <v>0.17766262020469314</v>
      </c>
      <c r="EU60">
        <f t="shared" si="1266"/>
        <v>0.17675274855557011</v>
      </c>
      <c r="EV60">
        <f t="shared" si="1266"/>
        <v>0.17591438506628965</v>
      </c>
      <c r="EW60">
        <f t="shared" si="1266"/>
        <v>0.17514200318699968</v>
      </c>
      <c r="EX60">
        <f t="shared" si="1266"/>
        <v>0.17443048927893956</v>
      </c>
      <c r="EY60">
        <f t="shared" si="1266"/>
        <v>0.17377511393577016</v>
      </c>
      <c r="EZ60">
        <f t="shared" si="1266"/>
        <v>0.17317150496344491</v>
      </c>
      <c r="FA60">
        <f t="shared" si="1266"/>
        <v>0.17261562196700952</v>
      </c>
      <c r="FB60">
        <f t="shared" si="1266"/>
        <v>0.17210373250866307</v>
      </c>
      <c r="FC60">
        <f t="shared" si="1266"/>
        <v>0.17163238976537865</v>
      </c>
      <c r="FD60">
        <f t="shared" si="1266"/>
        <v>0.1711984116364641</v>
      </c>
      <c r="FE60">
        <f t="shared" ref="FE60" si="1267">LN(FE57/FB57)/3*10+1</f>
        <v>0.17079886122834631</v>
      </c>
      <c r="FF60">
        <f t="shared" ref="FF60" si="1268">LN(FF57/FC57)/3*10+1</f>
        <v>0.17043102865315551</v>
      </c>
      <c r="FG60">
        <f t="shared" ref="FG60" si="1269">LN(FG57/FD57)/3*10+1</f>
        <v>0.17009241406983877</v>
      </c>
      <c r="FH60">
        <f t="shared" ref="FH60" si="1270">LN(FH57/FE57)/3*10+1</f>
        <v>0.16978071190261768</v>
      </c>
      <c r="FI60">
        <f t="shared" ref="FI60" si="1271">LN(FI57/FF57)/3*10+1</f>
        <v>0.16949379616685534</v>
      </c>
      <c r="FJ60">
        <f t="shared" ref="FJ60" si="1272">LN(FJ57/FG57)/3*10+1</f>
        <v>0.1692297068384172</v>
      </c>
      <c r="FK60">
        <f t="shared" ref="FK60" si="1273">LN(FK57/FH57)/3*10+1</f>
        <v>0.16898663720435336</v>
      </c>
      <c r="FL60">
        <f t="shared" ref="FL60" si="1274">LN(FL57/FI57)/3*10+1</f>
        <v>0.16876292212829458</v>
      </c>
      <c r="FM60">
        <f t="shared" ref="FM60" si="1275">LN(FM57/FJ57)/3*10+1</f>
        <v>0.16855702717234999</v>
      </c>
      <c r="FN60">
        <f t="shared" ref="FN60" si="1276">LN(FN57/FK57)/3*10+1</f>
        <v>0.1683675385273421</v>
      </c>
      <c r="FO60">
        <f t="shared" ref="FO60" si="1277">LN(FO57/FL57)/3*10+1</f>
        <v>0.16819315368234977</v>
      </c>
      <c r="FP60">
        <f t="shared" ref="FP60" si="1278">LN(FP57/FM57)/3*10+1</f>
        <v>0.16803267280502221</v>
      </c>
      <c r="FQ60">
        <f t="shared" ref="FQ60" si="1279">LN(FQ57/FN57)/3*10+1</f>
        <v>0.16788499074905328</v>
      </c>
      <c r="FR60">
        <f t="shared" ref="FR60" si="1280">LN(FR57/FO57)/3*10+1</f>
        <v>0.16774908968435009</v>
      </c>
      <c r="FS60">
        <f t="shared" ref="FS60" si="1281">LN(FS57/FP57)/3*10+1</f>
        <v>0.16762403227696021</v>
      </c>
      <c r="FT60">
        <f t="shared" ref="FT60" si="1282">LN(FT57/FQ57)/3*10+1</f>
        <v>0.16750895539087007</v>
      </c>
      <c r="FU60">
        <f t="shared" ref="FU60" si="1283">LN(FU57/FR57)/3*10+1</f>
        <v>0.16740306427446106</v>
      </c>
      <c r="FV60">
        <f t="shared" ref="FV60" si="1284">LN(FV57/FS57)/3*10+1</f>
        <v>0.16730562719231212</v>
      </c>
      <c r="FW60">
        <f t="shared" ref="FW60" si="1285">LN(FW57/FT57)/3*10+1</f>
        <v>0.1672159704668299</v>
      </c>
      <c r="FX60">
        <f t="shared" ref="FX60" si="1286">LN(FX57/FU57)/3*10+1</f>
        <v>0.16713347391186495</v>
      </c>
      <c r="FY60">
        <f t="shared" ref="FY60" si="1287">LN(FY57/FV57)/3*10+1</f>
        <v>0.16705756660816051</v>
      </c>
      <c r="FZ60">
        <f t="shared" ref="FZ60" si="1288">LN(FZ57/FW57)/3*10+1</f>
        <v>0.16698772302491072</v>
      </c>
      <c r="GA60">
        <f t="shared" ref="GA60" si="1289">LN(GA57/FX57)/3*10+1</f>
        <v>0.16692345942672304</v>
      </c>
      <c r="GB60">
        <f t="shared" ref="GB60" si="1290">LN(GB57/FY57)/3*10+1</f>
        <v>0.16686433055972394</v>
      </c>
      <c r="GC60">
        <f t="shared" ref="GC60" si="1291">LN(GC57/FZ57)/3*10+1</f>
        <v>0.16680992662127858</v>
      </c>
      <c r="GD60">
        <f t="shared" ref="GD60" si="1292">LN(GD57/GA57)/3*10+1</f>
        <v>0.16675987044318796</v>
      </c>
      <c r="GE60">
        <f t="shared" ref="GE60" si="1293">LN(GE57/GB57)/3*10+1</f>
        <v>0.16671381490819404</v>
      </c>
      <c r="GF60">
        <f t="shared" ref="GF60" si="1294">LN(GF57/GC57)/3*10+1</f>
        <v>0.16667144055562666</v>
      </c>
      <c r="GG60">
        <f t="shared" ref="GG60" si="1295">LN(GG57/GD57)/3*10+1</f>
        <v>0.1666324533884368</v>
      </c>
      <c r="GH60">
        <f t="shared" ref="GH60" si="1296">LN(GH57/GE57)/3*10+1</f>
        <v>0.16659658285212564</v>
      </c>
      <c r="GI60">
        <f t="shared" ref="GI60" si="1297">LN(GI57/GF57)/3*10+1</f>
        <v>0.16656357998645477</v>
      </c>
      <c r="GJ60">
        <f t="shared" ref="GJ60" si="1298">LN(GJ57/GG57)/3*10+1</f>
        <v>0.16653321566902368</v>
      </c>
      <c r="GK60">
        <f t="shared" ref="GK60" si="1299">LN(GK57/GH57)/3*10+1</f>
        <v>0.16650527908449764</v>
      </c>
      <c r="GL60">
        <f t="shared" ref="GL60" si="1300">LN(GL57/GI57)/3*10+1</f>
        <v>0.16647957622159615</v>
      </c>
      <c r="GM60">
        <f t="shared" ref="GM60" si="1301">LN(GM57/GJ57)/3*10+1</f>
        <v>0.16645592857414271</v>
      </c>
      <c r="GN60">
        <f t="shared" ref="GN60" si="1302">LN(GN57/GK57)/3*10+1</f>
        <v>0.16643417187994736</v>
      </c>
      <c r="GO60">
        <f t="shared" ref="GO60" si="1303">LN(GO57/GL57)/3*10+1</f>
        <v>0.1664141549899818</v>
      </c>
      <c r="GP60">
        <f t="shared" ref="GP60" si="1304">LN(GP57/GM57)/3*10+1</f>
        <v>0.16639573883547221</v>
      </c>
      <c r="GQ60">
        <f t="shared" ref="GQ60" si="1305">LN(GQ57/GN57)/3*10+1</f>
        <v>0.16637879544917222</v>
      </c>
      <c r="GR60">
        <f t="shared" ref="GR60" si="1306">LN(GR57/GO57)/3*10+1</f>
        <v>0.16636320708932517</v>
      </c>
      <c r="GS60">
        <f t="shared" ref="GS60" si="1307">LN(GS57/GP57)/3*10+1</f>
        <v>0.16634886542955551</v>
      </c>
      <c r="GT60">
        <f t="shared" ref="GT60" si="1308">LN(GT57/GQ57)/3*10+1</f>
        <v>0.16633567079434763</v>
      </c>
      <c r="GU60">
        <f t="shared" ref="GU60" si="1309">LN(GU57/GR57)/3*10+1</f>
        <v>0.16632353145978129</v>
      </c>
      <c r="GV60">
        <f t="shared" ref="GV60" si="1310">LN(GV57/GS57)/3*10+1</f>
        <v>0.16631236304075125</v>
      </c>
      <c r="GW60">
        <f t="shared" ref="GW60" si="1311">LN(GW57/GT57)/3*10+1</f>
        <v>0.16630208790869638</v>
      </c>
      <c r="GX60">
        <f t="shared" ref="GX60" si="1312">LN(GX57/GU57)/3*10+1</f>
        <v>0.16629263460697274</v>
      </c>
      <c r="GY60">
        <f t="shared" ref="GY60" si="1313">LN(GY57/GV57)/3*10+1</f>
        <v>0.16628393747136994</v>
      </c>
      <c r="GZ60">
        <f t="shared" ref="GZ60" si="1314">LN(GZ57/GW57)/3*10+1</f>
        <v>0.16627593594273304</v>
      </c>
      <c r="HA60">
        <f t="shared" ref="HA60" si="1315">LN(HA57/GX57)/3*10+1</f>
        <v>0.1662685744646748</v>
      </c>
      <c r="HB60">
        <f t="shared" ref="HB60" si="1316">LN(HB57/GY57)/3*10+1</f>
        <v>0.16626180180851191</v>
      </c>
      <c r="HC60">
        <f t="shared" ref="HC60" si="1317">LN(HC57/GZ57)/3*10+1</f>
        <v>0.16625557090076193</v>
      </c>
      <c r="HD60">
        <f t="shared" ref="HD60" si="1318">LN(HD57/HA57)/3*10+1</f>
        <v>0.16624983840943919</v>
      </c>
      <c r="HE60">
        <f t="shared" ref="HE60" si="1319">LN(HE57/HB57)/3*10+1</f>
        <v>0.1662445644366598</v>
      </c>
      <c r="HF60">
        <f t="shared" ref="HF60" si="1320">LN(HF57/HC57)/3*10+1</f>
        <v>0.16623971238252833</v>
      </c>
      <c r="HG60">
        <f t="shared" ref="HG60" si="1321">LN(HG57/HD57)/3*10+1</f>
        <v>0.16623524847528337</v>
      </c>
      <c r="HH60">
        <f t="shared" ref="HH60" si="1322">LN(HH57/HE57)/3*10+1</f>
        <v>0.1662311416142801</v>
      </c>
      <c r="HI60">
        <f t="shared" ref="HI60" si="1323">LN(HI57/HF57)/3*10+1</f>
        <v>0.16622736326074594</v>
      </c>
      <c r="HJ60">
        <f t="shared" ref="HJ60" si="1324">LN(HJ57/HG57)/3*10+1</f>
        <v>0.16622388717036507</v>
      </c>
      <c r="HK60">
        <f t="shared" ref="HK60" si="1325">LN(HK57/HH57)/3*10+1</f>
        <v>0.16622068914456067</v>
      </c>
      <c r="HL60">
        <f t="shared" ref="HL60" si="1326">LN(HL57/HI57)/3*10+1</f>
        <v>0.16621774696044778</v>
      </c>
      <c r="HM60">
        <f t="shared" ref="HM60" si="1327">LN(HM57/HJ57)/3*10+1</f>
        <v>0.1662150401051089</v>
      </c>
      <c r="HN60">
        <f t="shared" ref="HN60" si="1328">LN(HN57/HK57)/3*10+1</f>
        <v>0.16621254980938271</v>
      </c>
      <c r="HO60">
        <f t="shared" ref="HO60" si="1329">LN(HO57/HL57)/3*10+1</f>
        <v>0.16621025881991691</v>
      </c>
      <c r="HP60">
        <f t="shared" ref="HP60" si="1330">LN(HP57/HM57)/3*10+1</f>
        <v>0.16620815093009689</v>
      </c>
      <c r="HQ60">
        <f t="shared" ref="HQ60" si="1331">LN(HQ57/HN57)/3*10+1</f>
        <v>0.16620621179314587</v>
      </c>
      <c r="HR60">
        <f t="shared" ref="HR60" si="1332">LN(HR57/HO57)/3*10+1</f>
        <v>0.16620442765199062</v>
      </c>
      <c r="HS60">
        <f t="shared" ref="HS60" si="1333">LN(HS57/HP57)/3*10+1</f>
        <v>0.16620278629127327</v>
      </c>
      <c r="HT60">
        <f t="shared" ref="HT60" si="1334">LN(HT57/HQ57)/3*10+1</f>
        <v>0.1662012763534606</v>
      </c>
      <c r="HU60">
        <f t="shared" ref="HU60" si="1335">LN(HU57/HR57)/3*10+1</f>
        <v>0.16619988704009292</v>
      </c>
      <c r="HV60">
        <f t="shared" ref="HV60" si="1336">LN(HV57/HS57)/3*10+1</f>
        <v>0.16619860910745943</v>
      </c>
      <c r="HW60">
        <f t="shared" ref="HW60" si="1337">LN(HW57/HT57)/3*10+1</f>
        <v>0.16619743303085599</v>
      </c>
      <c r="HX60">
        <f t="shared" ref="HX60" si="1338">LN(HX57/HU57)/3*10+1</f>
        <v>0.16619635132804411</v>
      </c>
      <c r="HY60">
        <f t="shared" ref="HY60" si="1339">LN(HY57/HV57)/3*10+1</f>
        <v>0.16619535608990399</v>
      </c>
      <c r="HZ60">
        <f t="shared" ref="HZ60" si="1340">LN(HZ57/HW57)/3*10+1</f>
        <v>0.16619444059018351</v>
      </c>
      <c r="IA60">
        <f t="shared" ref="IA60" si="1341">LN(IA57/HX57)/3*10+1</f>
        <v>0.1661935981505509</v>
      </c>
      <c r="IB60">
        <f t="shared" ref="IB60" si="1342">LN(IB57/HY57)/3*10+1</f>
        <v>0.16619282315307271</v>
      </c>
      <c r="IC60">
        <f t="shared" ref="IC60" si="1343">LN(IC57/HZ57)/3*10+1</f>
        <v>0.16619211003755197</v>
      </c>
      <c r="ID60">
        <f t="shared" ref="ID60" si="1344">LN(ID57/IA57)/3*10+1</f>
        <v>0.16619145389653289</v>
      </c>
    </row>
    <row r="61" spans="1:238" x14ac:dyDescent="0.25">
      <c r="A61" t="s">
        <v>63</v>
      </c>
      <c r="AN61">
        <f t="shared" ref="AN61" si="1345">LN(AN57/AJ57)/4*10+1</f>
        <v>3.4993203888151565</v>
      </c>
      <c r="AO61">
        <f t="shared" ref="AO61" si="1346">LN(AO57/AK57)/4*10+1</f>
        <v>3.4991274257955438</v>
      </c>
      <c r="AP61">
        <f t="shared" ref="AP61" si="1347">LN(AP57/AL57)/4*10+1</f>
        <v>3.4988796977644125</v>
      </c>
      <c r="AQ61">
        <f t="shared" ref="AQ61" si="1348">LN(AQ57/AM57)/4*10+1</f>
        <v>3.4985616768978538</v>
      </c>
      <c r="AR61">
        <f t="shared" ref="AR61" si="1349">LN(AR57/AN57)/4*10+1</f>
        <v>3.4981534424594427</v>
      </c>
      <c r="AS61">
        <f t="shared" ref="AS61" si="1350">LN(AS57/AO57)/4*10+1</f>
        <v>3.497629444354486</v>
      </c>
      <c r="AT61">
        <f t="shared" ref="AT61" si="1351">LN(AT57/AP57)/4*10+1</f>
        <v>3.4969569227750985</v>
      </c>
      <c r="AU61">
        <f t="shared" ref="AU61" si="1352">LN(AU57/AQ57)/4*10+1</f>
        <v>3.4960938909449331</v>
      </c>
      <c r="AV61">
        <f t="shared" ref="AV61" si="1353">LN(AV57/AR57)/4*10+1</f>
        <v>3.4949865645678377</v>
      </c>
      <c r="AW61">
        <f t="shared" ref="AW61" si="1354">LN(AW57/AS57)/4*10+1</f>
        <v>3.4935660934462751</v>
      </c>
      <c r="AX61">
        <f t="shared" ref="AX61" si="1355">LN(AX57/AT57)/4*10+1</f>
        <v>3.4917444177184862</v>
      </c>
      <c r="AY61">
        <f t="shared" ref="AY61" si="1356">LN(AY57/AU57)/4*10+1</f>
        <v>3.4894090338158459</v>
      </c>
      <c r="AZ61">
        <f t="shared" ref="AZ61" si="1357">LN(AZ57/AV57)/4*10+1</f>
        <v>3.4501907932950022</v>
      </c>
      <c r="BA61">
        <f t="shared" ref="BA61" si="1358">LN(BA57/AW57)/4*10+1</f>
        <v>3.4462705680090475</v>
      </c>
      <c r="BB61">
        <f t="shared" ref="BB61" si="1359">LN(BB57/AX57)/4*10+1</f>
        <v>3.4412532443122581</v>
      </c>
      <c r="BC61">
        <f t="shared" ref="BC61" si="1360">LN(BC57/AY57)/4*10+1</f>
        <v>3.4348376679096635</v>
      </c>
      <c r="BD61">
        <f t="shared" ref="BD61" si="1361">LN(BD57/AZ57)/4*10+1</f>
        <v>3.4628693809224771</v>
      </c>
      <c r="BE61">
        <f t="shared" ref="BE61" si="1362">LN(BE57/BA57)/4*10+1</f>
        <v>3.452507426859643</v>
      </c>
      <c r="BF61">
        <f t="shared" ref="BF61" si="1363">LN(BF57/BB57)/4*10+1</f>
        <v>3.4393191312407709</v>
      </c>
      <c r="BG61">
        <f t="shared" ref="BG61" si="1364">LN(BG57/BC57)/4*10+1</f>
        <v>3.4225745261164651</v>
      </c>
      <c r="BH61">
        <f t="shared" ref="BH61" si="1365">LN(BH57/BD57)/4*10+1</f>
        <v>3.401380401894917</v>
      </c>
      <c r="BI61">
        <f t="shared" ref="BI61" si="1366">LN(BI57/BE57)/4*10+1</f>
        <v>3.1571112611872043</v>
      </c>
      <c r="BJ61">
        <f t="shared" ref="BJ61" si="1367">LN(BJ57/BF57)/4*10+1</f>
        <v>2.9118301380088689</v>
      </c>
      <c r="BK61">
        <f t="shared" ref="BK61" si="1368">LN(BK57/BG57)/4*10+1</f>
        <v>2.6659390069740496</v>
      </c>
      <c r="BL61">
        <f t="shared" ref="BL61" si="1369">LN(BL57/BH57)/4*10+1</f>
        <v>2.4200374792281574</v>
      </c>
      <c r="BM61">
        <f t="shared" ref="BM61" si="1370">LN(BM57/BI57)/4*10+1</f>
        <v>2.3925197779598522</v>
      </c>
      <c r="BN61">
        <f t="shared" ref="BN61" si="1371">LN(BN57/BJ57)/4*10+1</f>
        <v>2.3611898640915809</v>
      </c>
      <c r="BO61">
        <f t="shared" ref="BO61" si="1372">LN(BO57/BK57)/4*10+1</f>
        <v>2.3256554542849717</v>
      </c>
      <c r="BP61">
        <f t="shared" ref="BP61" si="1373">LN(BP57/BL57)/4*10+1</f>
        <v>2.2855216776159213</v>
      </c>
      <c r="BQ61">
        <f t="shared" ref="BQ61" si="1374">LN(BQ57/BM57)/4*10+1</f>
        <v>2.1200785492745124</v>
      </c>
      <c r="BR61">
        <f t="shared" ref="BR61" si="1375">LN(BR57/BN57)/4*10+1</f>
        <v>1.9542372752055037</v>
      </c>
      <c r="BS61">
        <f t="shared" ref="BS61" si="1376">LN(BS57/BO57)/4*10+1</f>
        <v>1.7880448739277219</v>
      </c>
      <c r="BT61">
        <f t="shared" ref="BT61" si="1377">LN(BT57/BP57)/4*10+1</f>
        <v>1.6214378323119285</v>
      </c>
      <c r="BU61">
        <f t="shared" ref="BU61" si="1378">LN(BU57/BQ57)/4*10+1</f>
        <v>1.5745004841167263</v>
      </c>
      <c r="BV61">
        <f t="shared" ref="BV61" si="1379">LN(BV57/BR57)/4*10+1</f>
        <v>1.5214540387931483</v>
      </c>
      <c r="BW61">
        <f t="shared" ref="BW61" si="1380">LN(BW57/BS57)/4*10+1</f>
        <v>1.4610401293461948</v>
      </c>
      <c r="BX61">
        <f t="shared" ref="BX61" si="1381">LN(BX57/BT57)/4*10+1</f>
        <v>1.391629111436582</v>
      </c>
      <c r="BY61">
        <f t="shared" ref="BY61" si="1382">LN(BY57/BU57)/4*10+1</f>
        <v>1.3110959793256844</v>
      </c>
      <c r="BZ61">
        <f t="shared" ref="BZ61" si="1383">LN(BZ57/BV57)/4*10+1</f>
        <v>1.2058478528456509</v>
      </c>
      <c r="CA61">
        <f t="shared" ref="CA61" si="1384">LN(CA57/BW57)/4*10+1</f>
        <v>1.1044205864360321</v>
      </c>
      <c r="CB61">
        <f t="shared" ref="CB61" si="1385">LN(CB57/BX57)/4*10+1</f>
        <v>1.0080707284391561</v>
      </c>
      <c r="CC61">
        <f t="shared" ref="CC61" si="1386">LN(CC57/BY57)/4*10+1</f>
        <v>0.91849766127619203</v>
      </c>
      <c r="CD61">
        <f t="shared" ref="CD61" si="1387">LN(CD57/BZ57)/4*10+1</f>
        <v>0.84881616750488731</v>
      </c>
      <c r="CE61">
        <f t="shared" ref="CE61" si="1388">LN(CE57/CA57)/4*10+1</f>
        <v>0.76995640871778681</v>
      </c>
      <c r="CF61">
        <f t="shared" ref="CF61" si="1389">LN(CF57/CB57)/4*10+1</f>
        <v>0.68005763545689335</v>
      </c>
      <c r="CG61">
        <f t="shared" ref="CG61" si="1390">LN(CG57/CC57)/4*10+1</f>
        <v>0.57670564173131467</v>
      </c>
      <c r="CH61">
        <f t="shared" ref="CH61" si="1391">LN(CH57/CD57)/4*10+1</f>
        <v>0.56818771796815082</v>
      </c>
      <c r="CI61">
        <f t="shared" ref="CI61" si="1392">LN(CI57/CE57)/4*10+1</f>
        <v>0.56962087372890624</v>
      </c>
      <c r="CJ61">
        <f t="shared" ref="CJ61" si="1393">LN(CJ57/CF57)/4*10+1</f>
        <v>0.58375726168082853</v>
      </c>
      <c r="CK61">
        <f t="shared" ref="CK61" si="1394">LN(CK57/CG57)/4*10+1</f>
        <v>0.6141140674214336</v>
      </c>
      <c r="CL61">
        <f t="shared" ref="CL61" si="1395">LN(CL57/CH57)/4*10+1</f>
        <v>0.55376660439228997</v>
      </c>
      <c r="CM61">
        <f t="shared" ref="CM61" si="1396">LN(CM57/CI57)/4*10+1</f>
        <v>0.48928548925589632</v>
      </c>
      <c r="CN61">
        <f t="shared" ref="CN61" si="1397">LN(CN57/CJ57)/4*10+1</f>
        <v>0.4200254449706905</v>
      </c>
      <c r="CO61">
        <f t="shared" ref="CO61" si="1398">LN(CO57/CK57)/4*10+1</f>
        <v>0.345139415515197</v>
      </c>
      <c r="CP61">
        <f t="shared" ref="CP61" si="1399">LN(CP57/CL57)/4*10+1</f>
        <v>0.26349393466965776</v>
      </c>
      <c r="CQ61">
        <f t="shared" ref="CQ61" si="1400">LN(CQ57/CM57)/4*10+1</f>
        <v>0.32336035562790566</v>
      </c>
      <c r="CR61">
        <f t="shared" ref="CR61" si="1401">LN(CR57/CN57)/4*10+1</f>
        <v>0.39705312773087442</v>
      </c>
      <c r="CS61">
        <f t="shared" ref="CS61" si="1402">LN(CS57/CO57)/4*10+1</f>
        <v>0.48653963459378158</v>
      </c>
      <c r="CT61">
        <f t="shared" ref="CT61" si="1403">LN(CT57/CP57)/4*10+1</f>
        <v>0.59421415361633168</v>
      </c>
      <c r="CU61">
        <f t="shared" ref="CU61" si="1404">LN(CU57/CQ57)/4*10+1</f>
        <v>0.57324506356478633</v>
      </c>
      <c r="CV61">
        <f t="shared" ref="CV61" si="1405">LN(CV57/CR57)/4*10+1</f>
        <v>0.55299081886785861</v>
      </c>
      <c r="CW61">
        <f t="shared" ref="CW61" si="1406">LN(CW57/CS57)/4*10+1</f>
        <v>0.53346752638568384</v>
      </c>
      <c r="CX61">
        <f t="shared" ref="CX61" si="1407">LN(CX57/CT57)/4*10+1</f>
        <v>0.51468709428763715</v>
      </c>
      <c r="CY61">
        <f t="shared" ref="CY61" si="1408">LN(CY57/CU57)/4*10+1</f>
        <v>0.49665730140152942</v>
      </c>
      <c r="CZ61">
        <f t="shared" ref="CZ61" si="1409">LN(CZ57/CV57)/4*10+1</f>
        <v>0.47938191812902486</v>
      </c>
      <c r="DA61">
        <f t="shared" ref="DA61" si="1410">LN(DA57/CW57)/4*10+1</f>
        <v>0.46286087468453752</v>
      </c>
      <c r="DB61">
        <f t="shared" ref="DB61" si="1411">LN(DB57/CX57)/4*10+1</f>
        <v>0.48226648761417856</v>
      </c>
      <c r="DC61">
        <f t="shared" ref="DC61" si="1412">LN(DC57/CY57)/4*10+1</f>
        <v>0.50370030476927607</v>
      </c>
      <c r="DD61">
        <f t="shared" ref="DD61" si="1413">LN(DD57/CZ57)/4*10+1</f>
        <v>0.52727966931856785</v>
      </c>
      <c r="DE61">
        <f t="shared" ref="DE61" si="1414">LN(DE57/DA57)/4*10+1</f>
        <v>0.55312108683946071</v>
      </c>
      <c r="DF61">
        <f t="shared" ref="DF61" si="1415">LN(DF57/DB57)/4*10+1</f>
        <v>0.54616415890705006</v>
      </c>
      <c r="DG61">
        <f t="shared" ref="DG61" si="1416">LN(DG57/DC57)/4*10+1</f>
        <v>0.54041489918533236</v>
      </c>
      <c r="DH61">
        <f t="shared" ref="DH61" si="1417">LN(DH57/DD57)/4*10+1</f>
        <v>0.535859312530794</v>
      </c>
      <c r="DI61">
        <f t="shared" ref="DI61" si="1418">LN(DI57/DE57)/4*10+1</f>
        <v>0.532480135702186</v>
      </c>
      <c r="DJ61">
        <f t="shared" ref="DJ61" si="1419">LN(DJ57/DF57)/4*10+1</f>
        <v>0.53025694464927142</v>
      </c>
      <c r="DK61">
        <f t="shared" ref="DK61" si="1420">LN(DK57/DG57)/4*10+1</f>
        <v>0.529166233381829</v>
      </c>
      <c r="DL61">
        <f t="shared" ref="DL61" si="1421">LN(DL57/DH57)/4*10+1</f>
        <v>0.52918146711441527</v>
      </c>
      <c r="DM61">
        <f t="shared" ref="DM61" si="1422">LN(DM57/DI57)/4*10+1</f>
        <v>0.53027311410057854</v>
      </c>
      <c r="DN61">
        <f t="shared" ref="DN61" si="1423">LN(DN57/DJ57)/4*10+1</f>
        <v>0.53240866211416649</v>
      </c>
      <c r="DO61">
        <f t="shared" ref="DO61" si="1424">LN(DO57/DK57)/4*10+1</f>
        <v>0.53555262683938909</v>
      </c>
      <c r="DP61">
        <f t="shared" ref="DP61" si="1425">LN(DP57/DL57)/4*10+1</f>
        <v>0.53966656043164452</v>
      </c>
      <c r="DQ61">
        <f t="shared" ref="DQ61" si="1426">LN(DQ57/DM57)/4*10+1</f>
        <v>0.54470906915183948</v>
      </c>
      <c r="DR61">
        <f t="shared" ref="DR61" si="1427">LN(DR57/DN57)/4*10+1</f>
        <v>0.55063584921077013</v>
      </c>
      <c r="DS61">
        <f t="shared" ref="DS61" si="1428">LN(DS57/DO57)/4*10+1</f>
        <v>0.48006666929486352</v>
      </c>
      <c r="DT61">
        <f t="shared" ref="DT61" si="1429">LN(DT57/DP57)/4*10+1</f>
        <v>0.40639266579923461</v>
      </c>
      <c r="DU61">
        <f t="shared" ref="DU61" si="1430">LN(DU57/DQ57)/4*10+1</f>
        <v>0.32951688529209677</v>
      </c>
      <c r="DV61">
        <f t="shared" ref="DV61" si="1431">LN(DV57/DR57)/4*10+1</f>
        <v>0.24934765591926111</v>
      </c>
      <c r="DW61">
        <f t="shared" ref="DW61" si="1432">LN(DW57/DS57)/4*10+1</f>
        <v>0.24313255795795929</v>
      </c>
      <c r="DX61">
        <f t="shared" ref="DX61" si="1433">LN(DX57/DT57)/4*10+1</f>
        <v>0.23735209891279818</v>
      </c>
      <c r="DY61">
        <f t="shared" ref="DY61:EF61" si="1434">LN(DY57/DU57)/4*10+1</f>
        <v>0.23198014745386542</v>
      </c>
      <c r="DZ61">
        <f t="shared" si="1434"/>
        <v>0.22699153166309027</v>
      </c>
      <c r="EA61">
        <f t="shared" si="1434"/>
        <v>0.22236209757958281</v>
      </c>
      <c r="EB61">
        <f t="shared" si="1434"/>
        <v>0.21806874951949451</v>
      </c>
      <c r="EC61">
        <f t="shared" si="1434"/>
        <v>0.21408947442428916</v>
      </c>
      <c r="ED61">
        <f t="shared" si="1434"/>
        <v>0.21040335239470376</v>
      </c>
      <c r="EE61">
        <f t="shared" si="1434"/>
        <v>0.20699055544058353</v>
      </c>
      <c r="EF61">
        <f t="shared" si="1434"/>
        <v>0.20383233632447106</v>
      </c>
      <c r="EG61">
        <f>LN(EG57/EC57)/4*10+1</f>
        <v>0.20091100921443295</v>
      </c>
      <c r="EH61">
        <f t="shared" ref="EH61:FD61" si="1435">LN(EH57/ED57)/4*10+1</f>
        <v>0.19820992369301527</v>
      </c>
      <c r="EI61">
        <f t="shared" si="1435"/>
        <v>0.19571343349881865</v>
      </c>
      <c r="EJ61">
        <f t="shared" si="1435"/>
        <v>0.1934068612163039</v>
      </c>
      <c r="EK61">
        <f t="shared" si="1435"/>
        <v>0.19127645997144038</v>
      </c>
      <c r="EL61">
        <f t="shared" si="1435"/>
        <v>0.18930937304717554</v>
      </c>
      <c r="EM61">
        <f t="shared" si="1435"/>
        <v>0.18749359219764428</v>
      </c>
      <c r="EN61">
        <f t="shared" si="1435"/>
        <v>0.18581791531873226</v>
      </c>
      <c r="EO61">
        <f t="shared" si="1435"/>
        <v>0.18427190402379579</v>
      </c>
      <c r="EP61">
        <f t="shared" si="1435"/>
        <v>0.18284584157509198</v>
      </c>
      <c r="EQ61">
        <f t="shared" si="1435"/>
        <v>0.1815306915356445</v>
      </c>
      <c r="ER61">
        <f t="shared" si="1435"/>
        <v>0.1803180574340455</v>
      </c>
      <c r="ES61">
        <f t="shared" si="1435"/>
        <v>0.17920014366459114</v>
      </c>
      <c r="ET61">
        <f t="shared" si="1435"/>
        <v>0.17816971779534818</v>
      </c>
      <c r="EU61">
        <f t="shared" si="1435"/>
        <v>0.177220074406644</v>
      </c>
      <c r="EV61">
        <f t="shared" si="1435"/>
        <v>0.17634500054045743</v>
      </c>
      <c r="EW61">
        <f t="shared" si="1435"/>
        <v>0.17553874281306348</v>
      </c>
      <c r="EX61">
        <f t="shared" si="1435"/>
        <v>0.17479597621232834</v>
      </c>
      <c r="EY61">
        <f t="shared" si="1435"/>
        <v>0.17411177457560745</v>
      </c>
      <c r="EZ61">
        <f t="shared" si="1435"/>
        <v>0.17348158273592962</v>
      </c>
      <c r="FA61">
        <f t="shared" si="1435"/>
        <v>0.17290119029733564</v>
      </c>
      <c r="FB61">
        <f t="shared" si="1435"/>
        <v>0.17236670699789991</v>
      </c>
      <c r="FC61">
        <f t="shared" si="1435"/>
        <v>0.17187453960813626</v>
      </c>
      <c r="FD61">
        <f t="shared" si="1435"/>
        <v>0.17142137030210014</v>
      </c>
      <c r="FE61">
        <f t="shared" ref="FE61" si="1436">LN(FE57/FA57)/4*10+1</f>
        <v>0.171004136443903</v>
      </c>
      <c r="FF61">
        <f t="shared" ref="FF61" si="1437">LN(FF57/FB57)/4*10+1</f>
        <v>0.17062001171650587</v>
      </c>
      <c r="FG61">
        <f t="shared" ref="FG61" si="1438">LN(FG57/FC57)/4*10+1</f>
        <v>0.17026638853044485</v>
      </c>
      <c r="FH61">
        <f t="shared" ref="FH61" si="1439">LN(FH57/FD57)/4*10+1</f>
        <v>0.16994086164351763</v>
      </c>
      <c r="FI61">
        <f t="shared" ref="FI61" si="1440">LN(FI57/FE57)/4*10+1</f>
        <v>0.16964121292038803</v>
      </c>
      <c r="FJ61">
        <f t="shared" ref="FJ61" si="1441">LN(FJ57/FF57)/4*10+1</f>
        <v>0.16936539716939114</v>
      </c>
      <c r="FK61">
        <f t="shared" ref="FK61" si="1442">LN(FK57/FG57)/4*10+1</f>
        <v>0.16911152899440385</v>
      </c>
      <c r="FL61">
        <f t="shared" ref="FL61" si="1443">LN(FL57/FH57)/4*10+1</f>
        <v>0.16887787058964565</v>
      </c>
      <c r="FM61">
        <f t="shared" ref="FM61" si="1444">LN(FM57/FI57)/4*10+1</f>
        <v>0.16866282042351199</v>
      </c>
      <c r="FN61">
        <f t="shared" ref="FN61" si="1445">LN(FN57/FJ57)/4*10+1</f>
        <v>0.1684649027610976</v>
      </c>
      <c r="FO61">
        <f t="shared" ref="FO61" si="1446">LN(FO57/FK57)/4*10+1</f>
        <v>0.16828275794814296</v>
      </c>
      <c r="FP61">
        <f t="shared" ref="FP61" si="1447">LN(FP57/FL57)/4*10+1</f>
        <v>0.16811513343105755</v>
      </c>
      <c r="FQ61">
        <f t="shared" ref="FQ61" si="1448">LN(FQ57/FM57)/4*10+1</f>
        <v>0.16796087544362459</v>
      </c>
      <c r="FR61">
        <f t="shared" ref="FR61" si="1449">LN(FR57/FN57)/4*10+1</f>
        <v>0.16781892131589937</v>
      </c>
      <c r="FS61">
        <f t="shared" ref="FS61" si="1450">LN(FS57/FO57)/4*10+1</f>
        <v>0.16768829237701521</v>
      </c>
      <c r="FT61">
        <f t="shared" ref="FT61" si="1451">LN(FT57/FP57)/4*10+1</f>
        <v>0.16756808738301099</v>
      </c>
      <c r="FU61">
        <f t="shared" ref="FU61" si="1452">LN(FU57/FQ57)/4*10+1</f>
        <v>0.16745747645995546</v>
      </c>
      <c r="FV61">
        <f t="shared" ref="FV61" si="1453">LN(FV57/FR57)/4*10+1</f>
        <v>0.16735569550798657</v>
      </c>
      <c r="FW61">
        <f t="shared" ref="FW61" si="1454">LN(FW57/FS57)/4*10+1</f>
        <v>0.16726204102541331</v>
      </c>
      <c r="FX61">
        <f t="shared" ref="FX61" si="1455">LN(FX57/FT57)/4*10+1</f>
        <v>0.16717586535070139</v>
      </c>
      <c r="FY61">
        <f t="shared" ref="FY61" si="1456">LN(FY57/FU57)/4*10+1</f>
        <v>0.16709657225826147</v>
      </c>
      <c r="FZ61">
        <f t="shared" ref="FZ61" si="1457">LN(FZ57/FV57)/4*10+1</f>
        <v>0.16702361289986212</v>
      </c>
      <c r="GA61">
        <f t="shared" ref="GA61" si="1458">LN(GA57/FW57)/4*10+1</f>
        <v>0.16695648207062153</v>
      </c>
      <c r="GB61">
        <f t="shared" ref="GB61" si="1459">LN(GB57/FX57)/4*10+1</f>
        <v>0.16689471474415551</v>
      </c>
      <c r="GC61">
        <f t="shared" ref="GC61" si="1460">LN(GC57/FY57)/4*10+1</f>
        <v>0.16683788290970025</v>
      </c>
      <c r="GD61">
        <f t="shared" ref="GD61" si="1461">LN(GD57/FZ57)/4*10+1</f>
        <v>0.16678559263432913</v>
      </c>
      <c r="GE61">
        <f t="shared" ref="GE61" si="1462">LN(GE57/GA57)/4*10+1</f>
        <v>0.1667374813552589</v>
      </c>
      <c r="GF61">
        <f t="shared" ref="GF61" si="1463">LN(GF57/GB57)/4*10+1</f>
        <v>0.1666932154066274</v>
      </c>
      <c r="GG61">
        <f t="shared" ref="GG61" si="1464">LN(GG57/GC57)/4*10+1</f>
        <v>0.16665248770969787</v>
      </c>
      <c r="GH61">
        <f t="shared" ref="GH61" si="1465">LN(GH57/GD57)/4*10+1</f>
        <v>0.16661501566196202</v>
      </c>
      <c r="GI61">
        <f t="shared" ref="GI61" si="1466">LN(GI57/GE57)/4*10+1</f>
        <v>0.16658053921532323</v>
      </c>
      <c r="GJ61">
        <f t="shared" ref="GJ61" si="1467">LN(GJ57/GF57)/4*10+1</f>
        <v>0.16654881904474539</v>
      </c>
      <c r="GK61">
        <f t="shared" ref="GK61" si="1468">LN(GK57/GG57)/4*10+1</f>
        <v>0.16651963493400745</v>
      </c>
      <c r="GL61">
        <f t="shared" ref="GL61" si="1469">LN(GL57/GH57)/4*10+1</f>
        <v>0.16649278424242608</v>
      </c>
      <c r="GM61">
        <f t="shared" ref="GM61" si="1470">LN(GM57/GI57)/4*10+1</f>
        <v>0.16646808048551132</v>
      </c>
      <c r="GN61">
        <f t="shared" ref="GN61" si="1471">LN(GN57/GJ57)/4*10+1</f>
        <v>0.16644535209220068</v>
      </c>
      <c r="GO61">
        <f t="shared" ref="GO61" si="1472">LN(GO57/GK57)/4*10+1</f>
        <v>0.16642444117153954</v>
      </c>
      <c r="GP61">
        <f t="shared" ref="GP61" si="1473">LN(GP57/GL57)/4*10+1</f>
        <v>0.16640520244591861</v>
      </c>
      <c r="GQ61">
        <f t="shared" ref="GQ61" si="1474">LN(GQ57/GM57)/4*10+1</f>
        <v>0.16638750224847221</v>
      </c>
      <c r="GR61">
        <f t="shared" ref="GR61" si="1475">LN(GR57/GN57)/4*10+1</f>
        <v>0.16637121757857287</v>
      </c>
      <c r="GS61">
        <f t="shared" ref="GS61" si="1476">LN(GS57/GO57)/4*10+1</f>
        <v>0.16635623527559873</v>
      </c>
      <c r="GT61">
        <f t="shared" ref="GT61" si="1477">LN(GT57/GP57)/4*10+1</f>
        <v>0.16634245121762892</v>
      </c>
      <c r="GU61">
        <f t="shared" ref="GU61" si="1478">LN(GU57/GQ57)/4*10+1</f>
        <v>0.16632976958652956</v>
      </c>
      <c r="GV61">
        <f t="shared" ref="GV61" si="1479">LN(GV57/GR57)/4*10+1</f>
        <v>0.16631810223916832</v>
      </c>
      <c r="GW61">
        <f t="shared" ref="GW61" si="1480">LN(GW57/GS57)/4*10+1</f>
        <v>0.16630736807698443</v>
      </c>
      <c r="GX61">
        <f t="shared" ref="GX61" si="1481">LN(GX57/GT57)/4*10+1</f>
        <v>0.16629749244599834</v>
      </c>
      <c r="GY61">
        <f t="shared" ref="GY61" si="1482">LN(GY57/GU57)/4*10+1</f>
        <v>0.16628840674785983</v>
      </c>
      <c r="GZ61">
        <f t="shared" ref="GZ61" si="1483">LN(GZ57/GV57)/4*10+1</f>
        <v>0.16628004775347049</v>
      </c>
      <c r="HA61">
        <f t="shared" ref="HA61" si="1484">LN(HA57/GW57)/4*10+1</f>
        <v>0.16627235736298218</v>
      </c>
      <c r="HB61">
        <f t="shared" ref="HB61" si="1485">LN(HB57/GX57)/4*10+1</f>
        <v>0.16626528214901426</v>
      </c>
      <c r="HC61">
        <f t="shared" ref="HC61" si="1486">LN(HC57/GY57)/4*10+1</f>
        <v>0.16625877282551493</v>
      </c>
      <c r="HD61">
        <f t="shared" ref="HD61" si="1487">LN(HD57/GZ57)/4*10+1</f>
        <v>0.16625278421301204</v>
      </c>
      <c r="HE61">
        <f t="shared" ref="HE61" si="1488">LN(HE57/HA57)/4*10+1</f>
        <v>0.16624727462800304</v>
      </c>
      <c r="HF61">
        <f t="shared" ref="HF61" si="1489">LN(HF57/HB57)/4*10+1</f>
        <v>0.16624220575602688</v>
      </c>
      <c r="HG61">
        <f t="shared" ref="HG61" si="1490">LN(HG57/HC57)/4*10+1</f>
        <v>0.16623754239390265</v>
      </c>
      <c r="HH61">
        <f t="shared" ref="HH61" si="1491">LN(HH57/HD57)/4*10+1</f>
        <v>0.16623325203163375</v>
      </c>
      <c r="HI61">
        <f t="shared" ref="HI61" si="1492">LN(HI57/HE57)/4*10+1</f>
        <v>0.16622930487409127</v>
      </c>
      <c r="HJ61">
        <f t="shared" ref="HJ61" si="1493">LN(HJ57/HF57)/4*10+1</f>
        <v>0.16622567348478023</v>
      </c>
      <c r="HK61">
        <f t="shared" ref="HK61" si="1494">LN(HK57/HG57)/4*10+1</f>
        <v>0.16622233253359175</v>
      </c>
      <c r="HL61">
        <f t="shared" ref="HL61" si="1495">LN(HL57/HH57)/4*10+1</f>
        <v>0.16621925888371747</v>
      </c>
      <c r="HM61">
        <f t="shared" ref="HM61" si="1496">LN(HM57/HI57)/4*10+1</f>
        <v>0.16621643111805251</v>
      </c>
      <c r="HN61">
        <f t="shared" ref="HN61" si="1497">LN(HN57/HJ57)/4*10+1</f>
        <v>0.16621382951285502</v>
      </c>
      <c r="HO61">
        <f t="shared" ref="HO61" si="1498">LN(HO57/HK57)/4*10+1</f>
        <v>0.16621143614023481</v>
      </c>
      <c r="HP61">
        <f t="shared" ref="HP61" si="1499">LN(HP57/HL57)/4*10+1</f>
        <v>0.1662092340952892</v>
      </c>
      <c r="HQ61">
        <f t="shared" ref="HQ61" si="1500">LN(HQ57/HM57)/4*10+1</f>
        <v>0.1662072082788828</v>
      </c>
      <c r="HR61">
        <f t="shared" ref="HR61" si="1501">LN(HR57/HN57)/4*10+1</f>
        <v>0.16620534452219049</v>
      </c>
      <c r="HS61">
        <f t="shared" ref="HS61" si="1502">LN(HS57/HO57)/4*10+1</f>
        <v>0.16620362969880642</v>
      </c>
      <c r="HT61">
        <f t="shared" ref="HT61" si="1503">LN(HT57/HP57)/4*10+1</f>
        <v>0.16620205234640562</v>
      </c>
      <c r="HU61">
        <f t="shared" ref="HU61" si="1504">LN(HU57/HQ57)/4*10+1</f>
        <v>0.16620060095740086</v>
      </c>
      <c r="HV61">
        <f t="shared" ref="HV61" si="1505">LN(HV57/HR57)/4*10+1</f>
        <v>0.16619926579040789</v>
      </c>
      <c r="HW61">
        <f t="shared" ref="HW61" si="1506">LN(HW57/HS57)/4*10+1</f>
        <v>0.16619803740109274</v>
      </c>
      <c r="HX61">
        <f t="shared" ref="HX61" si="1507">LN(HX57/HT57)/4*10+1</f>
        <v>0.16619690718833857</v>
      </c>
      <c r="HY61">
        <f t="shared" ref="HY61" si="1508">LN(HY57/HU57)/4*10+1</f>
        <v>0.16619586757776617</v>
      </c>
      <c r="HZ61">
        <f t="shared" ref="HZ61" si="1509">LN(HZ57/HV57)/4*10+1</f>
        <v>0.16619491101313566</v>
      </c>
      <c r="IA61">
        <f t="shared" ref="IA61" si="1510">LN(IA57/HW57)/4*10+1</f>
        <v>0.16619403102810959</v>
      </c>
      <c r="IB61">
        <f t="shared" ref="IB61" si="1511">LN(IB57/HX57)/4*10+1</f>
        <v>0.16619322144653781</v>
      </c>
      <c r="IC61">
        <f t="shared" ref="IC61" si="1512">LN(IC57/HY57)/4*10+1</f>
        <v>0.16619247647387136</v>
      </c>
      <c r="ID61">
        <f t="shared" ref="ID61" si="1513">LN(ID57/HZ57)/4*10+1</f>
        <v>0.16619179100787163</v>
      </c>
    </row>
    <row r="62" spans="1:238" x14ac:dyDescent="0.25">
      <c r="A62" t="s">
        <v>64</v>
      </c>
      <c r="AO62">
        <f t="shared" ref="AO62:CV62" si="1514">LN(AO57/AJ57)/5*10+1</f>
        <v>3.4992120620030738</v>
      </c>
      <c r="AP62">
        <f t="shared" si="1514"/>
        <v>3.4989883569480482</v>
      </c>
      <c r="AQ62">
        <f t="shared" si="1514"/>
        <v>3.4987011719125802</v>
      </c>
      <c r="AR62">
        <f t="shared" si="1514"/>
        <v>3.4983325145222253</v>
      </c>
      <c r="AS62">
        <f t="shared" si="1514"/>
        <v>3.4978593064345378</v>
      </c>
      <c r="AT62">
        <f t="shared" si="1514"/>
        <v>3.4972519545316918</v>
      </c>
      <c r="AU62">
        <f t="shared" si="1514"/>
        <v>3.4964725264569965</v>
      </c>
      <c r="AV62">
        <f t="shared" si="1514"/>
        <v>3.4954724246582125</v>
      </c>
      <c r="AW62">
        <f t="shared" si="1514"/>
        <v>3.4941894272240037</v>
      </c>
      <c r="AX62">
        <f t="shared" si="1514"/>
        <v>3.4925439332228922</v>
      </c>
      <c r="AY62">
        <f t="shared" si="1514"/>
        <v>3.4904342152895942</v>
      </c>
      <c r="AZ62">
        <f t="shared" si="1514"/>
        <v>3.4587499465382678</v>
      </c>
      <c r="BA62">
        <f t="shared" si="1514"/>
        <v>3.4552166299769711</v>
      </c>
      <c r="BB62">
        <f t="shared" si="1514"/>
        <v>3.4506936539156787</v>
      </c>
      <c r="BC62">
        <f t="shared" si="1514"/>
        <v>3.444908815442536</v>
      </c>
      <c r="BD62">
        <f t="shared" si="1514"/>
        <v>3.4375182242235729</v>
      </c>
      <c r="BE62">
        <f t="shared" si="1514"/>
        <v>3.4570699368286837</v>
      </c>
      <c r="BF62">
        <f t="shared" si="1514"/>
        <v>3.4451325045010575</v>
      </c>
      <c r="BG62">
        <f t="shared" si="1514"/>
        <v>3.4299658408859015</v>
      </c>
      <c r="BH62">
        <f t="shared" si="1514"/>
        <v>3.4107524114117758</v>
      </c>
      <c r="BI62">
        <f t="shared" si="1514"/>
        <v>3.2124634410404651</v>
      </c>
      <c r="BJ62">
        <f t="shared" si="1514"/>
        <v>3.0125906734204384</v>
      </c>
      <c r="BK62">
        <f t="shared" si="1514"/>
        <v>2.8112617414725243</v>
      </c>
      <c r="BL62">
        <f t="shared" si="1514"/>
        <v>2.6087227739011301</v>
      </c>
      <c r="BM62">
        <f t="shared" si="1514"/>
        <v>2.4053749418924131</v>
      </c>
      <c r="BN62">
        <f t="shared" si="1514"/>
        <v>2.3758535557439404</v>
      </c>
      <c r="BO62">
        <f t="shared" si="1514"/>
        <v>2.3423219944934064</v>
      </c>
      <c r="BP62">
        <f t="shared" si="1514"/>
        <v>2.3043889104146271</v>
      </c>
      <c r="BQ62">
        <f t="shared" si="1514"/>
        <v>2.1654077979294968</v>
      </c>
      <c r="BR62">
        <f t="shared" si="1514"/>
        <v>2.0252275535404616</v>
      </c>
      <c r="BS62">
        <f t="shared" si="1514"/>
        <v>1.8838060023623191</v>
      </c>
      <c r="BT62">
        <f t="shared" si="1514"/>
        <v>1.7410148128361924</v>
      </c>
      <c r="BU62">
        <f t="shared" si="1514"/>
        <v>1.5965908431301414</v>
      </c>
      <c r="BV62">
        <f t="shared" si="1514"/>
        <v>1.5463279451553702</v>
      </c>
      <c r="BW62">
        <f t="shared" si="1514"/>
        <v>1.4892482856748721</v>
      </c>
      <c r="BX62">
        <f t="shared" si="1514"/>
        <v>1.4238822028432803</v>
      </c>
      <c r="BY62">
        <f t="shared" si="1514"/>
        <v>1.3483173607411463</v>
      </c>
      <c r="BZ62">
        <f t="shared" si="1514"/>
        <v>1.25140584013851</v>
      </c>
      <c r="CA62">
        <f t="shared" si="1514"/>
        <v>1.1556215237891792</v>
      </c>
      <c r="CB62">
        <f t="shared" si="1514"/>
        <v>1.0615066821176486</v>
      </c>
      <c r="CC62">
        <f t="shared" si="1514"/>
        <v>0.96981220061283457</v>
      </c>
      <c r="CD62">
        <f t="shared" si="1514"/>
        <v>0.88158199068187204</v>
      </c>
      <c r="CE62">
        <f t="shared" si="1514"/>
        <v>0.80690836848688807</v>
      </c>
      <c r="CF62">
        <f t="shared" si="1514"/>
        <v>0.7220163213343378</v>
      </c>
      <c r="CG62">
        <f t="shared" si="1514"/>
        <v>0.62472013124656156</v>
      </c>
      <c r="CH62">
        <f t="shared" si="1514"/>
        <v>0.60133403603543911</v>
      </c>
      <c r="CI62">
        <f t="shared" si="1514"/>
        <v>0.58355213346610313</v>
      </c>
      <c r="CJ62">
        <f t="shared" si="1514"/>
        <v>0.5730570037047712</v>
      </c>
      <c r="CK62">
        <f t="shared" si="1514"/>
        <v>0.57196527681819376</v>
      </c>
      <c r="CL62">
        <f t="shared" si="1514"/>
        <v>0.58298280616421938</v>
      </c>
      <c r="CM62">
        <f t="shared" si="1514"/>
        <v>0.52043035049629949</v>
      </c>
      <c r="CN62">
        <f t="shared" si="1514"/>
        <v>0.4533806606981986</v>
      </c>
      <c r="CO62">
        <f t="shared" si="1514"/>
        <v>0.38107099988568849</v>
      </c>
      <c r="CP62">
        <f t="shared" si="1514"/>
        <v>0.30248669996279887</v>
      </c>
      <c r="CQ62">
        <f t="shared" si="1514"/>
        <v>0.33610535148479237</v>
      </c>
      <c r="CR62">
        <f t="shared" si="1514"/>
        <v>0.3795947714781811</v>
      </c>
      <c r="CS62">
        <f t="shared" si="1514"/>
        <v>0.43428235158416117</v>
      </c>
      <c r="CT62">
        <f t="shared" si="1514"/>
        <v>0.50174649044370667</v>
      </c>
      <c r="CU62">
        <f t="shared" si="1514"/>
        <v>0.58390625460089529</v>
      </c>
      <c r="CV62">
        <f t="shared" si="1514"/>
        <v>0.56329914207014309</v>
      </c>
      <c r="CW62">
        <f t="shared" ref="CW62:EF62" si="1515">LN(CW57/CR57)/5*10+1</f>
        <v>0.54341387050800871</v>
      </c>
      <c r="CX62">
        <f t="shared" si="1515"/>
        <v>0.52426445819879142</v>
      </c>
      <c r="CY62">
        <f t="shared" si="1515"/>
        <v>0.5058607728290534</v>
      </c>
      <c r="CZ62">
        <f t="shared" si="1515"/>
        <v>0.48820862572153378</v>
      </c>
      <c r="DA62">
        <f t="shared" si="1515"/>
        <v>0.47130991516135179</v>
      </c>
      <c r="DB62">
        <f t="shared" si="1515"/>
        <v>0.48330362718158693</v>
      </c>
      <c r="DC62">
        <f t="shared" si="1515"/>
        <v>0.49707134121436469</v>
      </c>
      <c r="DD62">
        <f t="shared" si="1515"/>
        <v>0.51270652005516448</v>
      </c>
      <c r="DE62">
        <f t="shared" si="1515"/>
        <v>0.53030125012970064</v>
      </c>
      <c r="DF62">
        <f t="shared" si="1515"/>
        <v>0.549946254559597</v>
      </c>
      <c r="DG62">
        <f t="shared" si="1515"/>
        <v>0.54359007047128771</v>
      </c>
      <c r="DH62">
        <f t="shared" si="1515"/>
        <v>0.53843372626437858</v>
      </c>
      <c r="DI62">
        <f t="shared" si="1515"/>
        <v>0.53446162323659518</v>
      </c>
      <c r="DJ62">
        <f t="shared" si="1515"/>
        <v>0.53165494080744535</v>
      </c>
      <c r="DK62">
        <f t="shared" si="1515"/>
        <v>0.52999173005111067</v>
      </c>
      <c r="DL62">
        <f t="shared" si="1515"/>
        <v>0.52944698060764495</v>
      </c>
      <c r="DM62">
        <f t="shared" si="1515"/>
        <v>0.52999266449242266</v>
      </c>
      <c r="DN62">
        <f t="shared" si="1515"/>
        <v>0.53159776193703012</v>
      </c>
      <c r="DO62">
        <f t="shared" si="1515"/>
        <v>0.53422827580320476</v>
      </c>
      <c r="DP62">
        <f t="shared" si="1515"/>
        <v>0.53784724224749747</v>
      </c>
      <c r="DQ62">
        <f t="shared" si="1515"/>
        <v>0.54241474612236207</v>
      </c>
      <c r="DR62">
        <f t="shared" si="1515"/>
        <v>0.5478879500251832</v>
      </c>
      <c r="DS62">
        <f t="shared" si="1515"/>
        <v>0.49235468154776241</v>
      </c>
      <c r="DT62">
        <f t="shared" si="1515"/>
        <v>0.43451927341537433</v>
      </c>
      <c r="DU62">
        <f t="shared" si="1515"/>
        <v>0.37429500601072385</v>
      </c>
      <c r="DV62">
        <f t="shared" si="1515"/>
        <v>0.31159881943912038</v>
      </c>
      <c r="DW62">
        <f t="shared" si="1515"/>
        <v>0.24635204854551374</v>
      </c>
      <c r="DX62">
        <f t="shared" si="1515"/>
        <v>0.24034761710972208</v>
      </c>
      <c r="DY62">
        <f t="shared" si="1515"/>
        <v>0.23476499133442852</v>
      </c>
      <c r="DZ62">
        <f t="shared" si="1515"/>
        <v>0.22957853653591531</v>
      </c>
      <c r="EA62">
        <f t="shared" si="1515"/>
        <v>0.2247636018737712</v>
      </c>
      <c r="EB62">
        <f t="shared" si="1515"/>
        <v>0.22029657035894989</v>
      </c>
      <c r="EC62">
        <f t="shared" si="1515"/>
        <v>0.21615489174362112</v>
      </c>
      <c r="ED62">
        <f t="shared" si="1515"/>
        <v>0.2123171004885861</v>
      </c>
      <c r="EE62">
        <f t="shared" si="1515"/>
        <v>0.20876282089576592</v>
      </c>
      <c r="EF62">
        <f t="shared" si="1515"/>
        <v>0.20547276135486059</v>
      </c>
      <c r="EG62">
        <f>LN(EG57/EB57)/5*10+1</f>
        <v>0.20242869949957187</v>
      </c>
      <c r="EH62">
        <f t="shared" ref="EH62:FD62" si="1516">LN(EH57/EC57)/5*10+1</f>
        <v>0.19961345990356683</v>
      </c>
      <c r="EI62">
        <f t="shared" si="1516"/>
        <v>0.19701088577905757</v>
      </c>
      <c r="EJ62">
        <f t="shared" si="1516"/>
        <v>0.19460580597543664</v>
      </c>
      <c r="EK62">
        <f t="shared" si="1516"/>
        <v>0.19238399841714759</v>
      </c>
      <c r="EL62">
        <f t="shared" si="1516"/>
        <v>0.19033215096976097</v>
      </c>
      <c r="EM62">
        <f t="shared" si="1516"/>
        <v>0.18843782058276104</v>
      </c>
      <c r="EN62">
        <f t="shared" si="1516"/>
        <v>0.18668939143136765</v>
      </c>
      <c r="EO62">
        <f t="shared" si="1516"/>
        <v>0.1850760326631411</v>
      </c>
      <c r="EP62">
        <f t="shared" si="1516"/>
        <v>0.18358765625268236</v>
      </c>
      <c r="EQ62">
        <f t="shared" si="1516"/>
        <v>0.1822148753735362</v>
      </c>
      <c r="ER62">
        <f t="shared" si="1516"/>
        <v>0.18094896362048862</v>
      </c>
      <c r="ES62">
        <f t="shared" si="1516"/>
        <v>0.17978181533982851</v>
      </c>
      <c r="ET62">
        <f t="shared" si="1516"/>
        <v>0.17870590726992408</v>
      </c>
      <c r="EU62">
        <f t="shared" si="1516"/>
        <v>0.17771426163877746</v>
      </c>
      <c r="EV62">
        <f t="shared" si="1516"/>
        <v>0.17680041082433895</v>
      </c>
      <c r="EW62">
        <f t="shared" si="1516"/>
        <v>0.17595836364304296</v>
      </c>
      <c r="EX62">
        <f t="shared" si="1516"/>
        <v>0.17518257330811371</v>
      </c>
      <c r="EY62">
        <f t="shared" si="1516"/>
        <v>0.17446790706298509</v>
      </c>
      <c r="EZ62">
        <f t="shared" si="1516"/>
        <v>0.17380961748776769</v>
      </c>
      <c r="FA62">
        <f t="shared" si="1516"/>
        <v>0.17320331544854539</v>
      </c>
      <c r="FB62">
        <f t="shared" si="1516"/>
        <v>0.17264494465598301</v>
      </c>
      <c r="FC62">
        <f t="shared" si="1516"/>
        <v>0.17213075777963127</v>
      </c>
      <c r="FD62">
        <f t="shared" si="1516"/>
        <v>0.17165729406896202</v>
      </c>
      <c r="FE62">
        <f t="shared" ref="FE62" si="1517">LN(FE57/EZ57)/5*10+1</f>
        <v>0.17122135841492381</v>
      </c>
      <c r="FF62">
        <f t="shared" ref="FF62" si="1518">LN(FF57/FA57)/5*10+1</f>
        <v>0.17082000179131929</v>
      </c>
      <c r="FG62">
        <f t="shared" ref="FG62" si="1519">LN(FG57/FB57)/5*10+1</f>
        <v>0.17045050300566722</v>
      </c>
      <c r="FH62">
        <f t="shared" ref="FH62" si="1520">LN(FH57/FC57)/5*10+1</f>
        <v>0.17011035169726707</v>
      </c>
      <c r="FI62">
        <f t="shared" ref="FI62" si="1521">LN(FI57/FD57)/5*10+1</f>
        <v>0.16979723250955359</v>
      </c>
      <c r="FJ62">
        <f t="shared" ref="FJ62" si="1522">LN(FJ57/FE57)/5*10+1</f>
        <v>0.16950901037170962</v>
      </c>
      <c r="FK62">
        <f t="shared" ref="FK62" si="1523">LN(FK57/FF57)/5*10+1</f>
        <v>0.16924371682798556</v>
      </c>
      <c r="FL62">
        <f t="shared" ref="FL62" si="1524">LN(FL57/FG57)/5*10+1</f>
        <v>0.16899953734462758</v>
      </c>
      <c r="FM62">
        <f t="shared" ref="FM62" si="1525">LN(FM57/FH57)/5*10+1</f>
        <v>0.16877479953354912</v>
      </c>
      <c r="FN62">
        <f t="shared" ref="FN62" si="1526">LN(FN57/FI57)/5*10+1</f>
        <v>0.1685679622442775</v>
      </c>
      <c r="FO62">
        <f t="shared" ref="FO62" si="1527">LN(FO57/FJ57)/5*10+1</f>
        <v>0.16837760545098712</v>
      </c>
      <c r="FP62">
        <f t="shared" ref="FP62" si="1528">LN(FP57/FK57)/5*10+1</f>
        <v>0.16820242089395043</v>
      </c>
      <c r="FQ62">
        <f t="shared" ref="FQ62" si="1529">LN(FQ57/FL57)/5*10+1</f>
        <v>0.16804120341673245</v>
      </c>
      <c r="FR62">
        <f t="shared" ref="FR62" si="1530">LN(FR57/FM57)/5*10+1</f>
        <v>0.16789284295818752</v>
      </c>
      <c r="FS62">
        <f t="shared" ref="FS62" si="1531">LN(FS57/FN57)/5*10+1</f>
        <v>0.16775631714372141</v>
      </c>
      <c r="FT62">
        <f t="shared" ref="FT62" si="1532">LN(FT57/FO57)/5*10+1</f>
        <v>0.16763068444184481</v>
      </c>
      <c r="FU62">
        <f t="shared" ref="FU62" si="1533">LN(FU57/FP57)/5*10+1</f>
        <v>0.16751507783985076</v>
      </c>
      <c r="FV62">
        <f t="shared" ref="FV62" si="1534">LN(FV57/FQ57)/5*10+1</f>
        <v>0.16740869900967703</v>
      </c>
      <c r="FW62">
        <f t="shared" ref="FW62" si="1535">LN(FW57/FR57)/5*10+1</f>
        <v>0.16731081291133254</v>
      </c>
      <c r="FX62">
        <f t="shared" ref="FX62" si="1536">LN(FX57/FS57)/5*10+1</f>
        <v>0.16722074282079369</v>
      </c>
      <c r="FY62">
        <f t="shared" ref="FY62" si="1537">LN(FY57/FT57)/5*10+1</f>
        <v>0.16713786574005129</v>
      </c>
      <c r="FZ62">
        <f t="shared" ref="FZ62" si="1538">LN(FZ57/FU57)/5*10+1</f>
        <v>0.16706160816160209</v>
      </c>
      <c r="GA62">
        <f t="shared" ref="GA62" si="1539">LN(GA57/FV57)/5*10+1</f>
        <v>0.16699144216144046</v>
      </c>
      <c r="GB62">
        <f t="shared" ref="GB62" si="1540">LN(GB57/FW57)/5*10+1</f>
        <v>0.16692688179578741</v>
      </c>
      <c r="GC62">
        <f t="shared" ref="GC62" si="1541">LN(GC57/FX57)/5*10+1</f>
        <v>0.16686747978725025</v>
      </c>
      <c r="GD62">
        <f t="shared" ref="GD62" si="1542">LN(GD57/FY57)/5*10+1</f>
        <v>0.16681282446245649</v>
      </c>
      <c r="GE62">
        <f t="shared" ref="GE62" si="1543">LN(GE57/FZ57)/5*10+1</f>
        <v>0.16676253692575749</v>
      </c>
      <c r="GF62">
        <f t="shared" ref="GF62" si="1544">LN(GF57/GA57)/5*10+1</f>
        <v>0.16671626846459264</v>
      </c>
      <c r="GG62">
        <f t="shared" ref="GG62" si="1545">LN(GG57/GB57)/5*10+1</f>
        <v>0.16667369815968414</v>
      </c>
      <c r="GH62">
        <f t="shared" ref="GH62" si="1546">LN(GH57/GC57)/5*10+1</f>
        <v>0.16663453066426592</v>
      </c>
      <c r="GI62">
        <f t="shared" ref="GI62" si="1547">LN(GI57/GD57)/5*10+1</f>
        <v>0.16659849419055295</v>
      </c>
      <c r="GJ62">
        <f t="shared" ref="GJ62" si="1548">LN(GJ57/GE57)/5*10+1</f>
        <v>0.16656533861618184</v>
      </c>
      <c r="GK62">
        <f t="shared" ref="GK62" si="1549">LN(GK57/GF57)/5*10+1</f>
        <v>0.16653483378158818</v>
      </c>
      <c r="GL62">
        <f t="shared" ref="GL62" si="1550">LN(GL57/GG57)/5*10+1</f>
        <v>0.1665067678904486</v>
      </c>
      <c r="GM62">
        <f t="shared" ref="GM62" si="1551">LN(GM57/GH57)/5*10+1</f>
        <v>0.16648094604939245</v>
      </c>
      <c r="GN62">
        <f t="shared" ref="GN62" si="1552">LN(GN57/GI57)/5*10+1</f>
        <v>0.16645718891768391</v>
      </c>
      <c r="GO62">
        <f t="shared" ref="GO62" si="1553">LN(GO57/GJ57)/5*10+1</f>
        <v>0.1664353314830237</v>
      </c>
      <c r="GP62">
        <f t="shared" ref="GP62" si="1554">LN(GP57/GK57)/5*10+1</f>
        <v>0.16641522189997704</v>
      </c>
      <c r="GQ62">
        <f t="shared" ref="GQ62" si="1555">LN(GQ57/GL57)/5*10+1</f>
        <v>0.16639672045422937</v>
      </c>
      <c r="GR62">
        <f t="shared" ref="GR62" si="1556">LN(GR57/GM57)/5*10+1</f>
        <v>0.16637969859213286</v>
      </c>
      <c r="GS62">
        <f t="shared" ref="GS62" si="1557">LN(GS57/GN57)/5*10+1</f>
        <v>0.16636403802974198</v>
      </c>
      <c r="GT62">
        <f t="shared" ref="GT62" si="1558">LN(GT57/GO57)/5*10+1</f>
        <v>0.16634962993684865</v>
      </c>
      <c r="GU62">
        <f t="shared" ref="GU62" si="1559">LN(GU57/GP57)/5*10+1</f>
        <v>0.16633637416671831</v>
      </c>
      <c r="GV62">
        <f t="shared" ref="GV62" si="1560">LN(GV57/GQ57)/5*10+1</f>
        <v>0.16632417858468962</v>
      </c>
      <c r="GW62">
        <f t="shared" ref="GW62" si="1561">LN(GW57/GR57)/5*10+1</f>
        <v>0.16631295842847138</v>
      </c>
      <c r="GX62">
        <f t="shared" ref="GX62" si="1562">LN(GX57/GS57)/5*10+1</f>
        <v>0.16630263567316861</v>
      </c>
      <c r="GY62">
        <f t="shared" ref="GY62" si="1563">LN(GY57/GT57)/5*10+1</f>
        <v>0.16629313859090289</v>
      </c>
      <c r="GZ62">
        <f t="shared" ref="GZ62" si="1564">LN(GZ57/GU57)/5*10+1</f>
        <v>0.16628440111824228</v>
      </c>
      <c r="HA62">
        <f t="shared" ref="HA62" si="1565">LN(HA57/GV57)/5*10+1</f>
        <v>0.16627636252752254</v>
      </c>
      <c r="HB62">
        <f t="shared" ref="HB62" si="1566">LN(HB57/GW57)/5*10+1</f>
        <v>0.16626896693079229</v>
      </c>
      <c r="HC62">
        <f t="shared" ref="HC62" si="1567">LN(HC57/GX57)/5*10+1</f>
        <v>0.16626216289451601</v>
      </c>
      <c r="HD62">
        <f t="shared" ref="HD62" si="1568">LN(HD57/GY57)/5*10+1</f>
        <v>0.16625590309036431</v>
      </c>
      <c r="HE62">
        <f t="shared" ref="HE62" si="1569">LN(HE57/GZ57)/5*10+1</f>
        <v>0.16625014402714844</v>
      </c>
      <c r="HF62">
        <f t="shared" ref="HF62" si="1570">LN(HF57/HA57)/5*10+1</f>
        <v>0.16624484564522812</v>
      </c>
      <c r="HG62">
        <f t="shared" ref="HG62" si="1571">LN(HG57/HB57)/5*10+1</f>
        <v>0.16623997109042676</v>
      </c>
      <c r="HH62">
        <f t="shared" ref="HH62" si="1572">LN(HH57/HC57)/5*10+1</f>
        <v>0.16623548645525954</v>
      </c>
      <c r="HI62">
        <f t="shared" ref="HI62" si="1573">LN(HI57/HD57)/5*10+1</f>
        <v>0.16623136055601206</v>
      </c>
      <c r="HJ62">
        <f t="shared" ref="HJ62" si="1574">LN(HJ57/HE57)/5*10+1</f>
        <v>0.16622756473064992</v>
      </c>
      <c r="HK62">
        <f t="shared" ref="HK62" si="1575">LN(HK57/HF57)/5*10+1</f>
        <v>0.16622407251247873</v>
      </c>
      <c r="HL62">
        <f t="shared" ref="HL62" si="1576">LN(HL57/HG57)/5*10+1</f>
        <v>0.16622085964711075</v>
      </c>
      <c r="HM62">
        <f t="shared" ref="HM62" si="1577">LN(HM57/HH57)/5*10+1</f>
        <v>0.16621790382514701</v>
      </c>
      <c r="HN62">
        <f t="shared" ref="HN62" si="1578">LN(HN57/HI57)/5*10+1</f>
        <v>0.16621518444166083</v>
      </c>
      <c r="HO62">
        <f t="shared" ref="HO62" si="1579">LN(HO57/HJ57)/5*10+1</f>
        <v>0.16621268263684219</v>
      </c>
      <c r="HP62">
        <f t="shared" ref="HP62" si="1580">LN(HP57/HK57)/5*10+1</f>
        <v>0.16621038089646889</v>
      </c>
      <c r="HQ62">
        <f t="shared" ref="HQ62" si="1581">LN(HQ57/HL57)/5*10+1</f>
        <v>0.16620826334127958</v>
      </c>
      <c r="HR62">
        <f t="shared" ref="HR62" si="1582">LN(HR57/HM57)/5*10+1</f>
        <v>0.16620631516497109</v>
      </c>
      <c r="HS62">
        <f t="shared" ref="HS62" si="1583">LN(HS57/HN57)/5*10+1</f>
        <v>0.16620452278560349</v>
      </c>
      <c r="HT62">
        <f t="shared" ref="HT62" si="1584">LN(HT57/HO57)/5*10+1</f>
        <v>0.16620287386140564</v>
      </c>
      <c r="HU62">
        <f t="shared" ref="HU62" si="1585">LN(HU57/HP57)/5*10+1</f>
        <v>0.16620135683096871</v>
      </c>
      <c r="HV62">
        <f t="shared" ref="HV62" si="1586">LN(HV57/HQ57)/5*10+1</f>
        <v>0.16619996117419122</v>
      </c>
      <c r="HW62">
        <f t="shared" ref="HW62" si="1587">LN(HW57/HR57)/5*10+1</f>
        <v>0.16619867708872493</v>
      </c>
      <c r="HX62">
        <f t="shared" ref="HX62" si="1588">LN(HX57/HS57)/5*10+1</f>
        <v>0.16619749585303123</v>
      </c>
      <c r="HY62">
        <f t="shared" ref="HY62" si="1589">LN(HY57/HT57)/5*10+1</f>
        <v>0.16619640901605759</v>
      </c>
      <c r="HZ62">
        <f t="shared" ref="HZ62" si="1590">LN(HZ57/HU57)/5*10+1</f>
        <v>0.16619540921877907</v>
      </c>
      <c r="IA62">
        <f t="shared" ref="IA62" si="1591">LN(IA57/HV57)/5*10+1</f>
        <v>0.16619448927888614</v>
      </c>
      <c r="IB62">
        <f t="shared" ref="IB62" si="1592">LN(IB57/HW57)/5*10+1</f>
        <v>0.16619364308938755</v>
      </c>
      <c r="IC62">
        <f t="shared" ref="IC62" si="1593">LN(IC57/HX57)/5*10+1</f>
        <v>0.16619286444448367</v>
      </c>
      <c r="ID62">
        <f t="shared" ref="ID62" si="1594">LN(ID57/HY57)/5*10+1</f>
        <v>0.1661921479628633</v>
      </c>
    </row>
    <row r="63" spans="1:238" x14ac:dyDescent="0.25">
      <c r="A63" t="s">
        <v>65</v>
      </c>
      <c r="AP63">
        <f t="shared" ref="AP63:CV63" si="1595">LN(AP57/AJ57)/6*10+1</f>
        <v>3.4990820652622392</v>
      </c>
      <c r="AQ63">
        <f t="shared" si="1595"/>
        <v>3.498821475540915</v>
      </c>
      <c r="AR63">
        <f t="shared" si="1595"/>
        <v>3.4984869540971024</v>
      </c>
      <c r="AS63">
        <f t="shared" si="1595"/>
        <v>3.498057555824341</v>
      </c>
      <c r="AT63">
        <f t="shared" si="1595"/>
        <v>3.4975064212355345</v>
      </c>
      <c r="AU63">
        <f t="shared" si="1595"/>
        <v>3.4967991189738417</v>
      </c>
      <c r="AV63">
        <f t="shared" si="1595"/>
        <v>3.495891531966052</v>
      </c>
      <c r="AW63">
        <f t="shared" si="1595"/>
        <v>3.4947271668566215</v>
      </c>
      <c r="AX63">
        <f t="shared" si="1595"/>
        <v>3.4932337380748968</v>
      </c>
      <c r="AY63">
        <f t="shared" si="1595"/>
        <v>3.4913188452814143</v>
      </c>
      <c r="AZ63">
        <f t="shared" si="1595"/>
        <v>3.4647141123126546</v>
      </c>
      <c r="BA63">
        <f t="shared" si="1595"/>
        <v>3.4615116182326977</v>
      </c>
      <c r="BB63">
        <f t="shared" si="1595"/>
        <v>3.4574115245711767</v>
      </c>
      <c r="BC63">
        <f t="shared" si="1595"/>
        <v>3.4521665615903396</v>
      </c>
      <c r="BD63">
        <f t="shared" si="1595"/>
        <v>3.445464087781982</v>
      </c>
      <c r="BE63">
        <f t="shared" si="1595"/>
        <v>3.4369105469285621</v>
      </c>
      <c r="BF63">
        <f t="shared" si="1595"/>
        <v>3.4501637498683557</v>
      </c>
      <c r="BG63">
        <f t="shared" si="1595"/>
        <v>3.4363692003286186</v>
      </c>
      <c r="BH63">
        <f t="shared" si="1595"/>
        <v>3.4188821928370876</v>
      </c>
      <c r="BI63">
        <f t="shared" si="1595"/>
        <v>3.2517596091135896</v>
      </c>
      <c r="BJ63">
        <f t="shared" si="1595"/>
        <v>3.0828042545926175</v>
      </c>
      <c r="BK63">
        <f t="shared" si="1595"/>
        <v>2.9119902537382227</v>
      </c>
      <c r="BL63">
        <f t="shared" si="1595"/>
        <v>2.7393610914953452</v>
      </c>
      <c r="BM63">
        <f t="shared" si="1595"/>
        <v>2.5650564436758474</v>
      </c>
      <c r="BN63">
        <f t="shared" si="1595"/>
        <v>2.3893438960570599</v>
      </c>
      <c r="BO63">
        <f t="shared" si="1595"/>
        <v>2.3576863824700682</v>
      </c>
      <c r="BP63">
        <f t="shared" si="1595"/>
        <v>2.3218221179000462</v>
      </c>
      <c r="BQ63">
        <f t="shared" si="1595"/>
        <v>2.2011494718761559</v>
      </c>
      <c r="BR63">
        <f t="shared" si="1595"/>
        <v>2.0788104267086238</v>
      </c>
      <c r="BS63">
        <f t="shared" si="1595"/>
        <v>1.9547031131153145</v>
      </c>
      <c r="BT63">
        <f t="shared" si="1595"/>
        <v>1.8286540967136116</v>
      </c>
      <c r="BU63">
        <f t="shared" si="1595"/>
        <v>1.7003794917639925</v>
      </c>
      <c r="BV63">
        <f t="shared" si="1595"/>
        <v>1.5694320008267755</v>
      </c>
      <c r="BW63">
        <f t="shared" si="1595"/>
        <v>1.5153441664964364</v>
      </c>
      <c r="BX63">
        <f t="shared" si="1595"/>
        <v>1.4535819875343305</v>
      </c>
      <c r="BY63">
        <f t="shared" si="1595"/>
        <v>1.382413562029301</v>
      </c>
      <c r="BZ63">
        <f t="shared" si="1595"/>
        <v>1.2923720145159239</v>
      </c>
      <c r="CA63">
        <f t="shared" si="1595"/>
        <v>1.2019575680426402</v>
      </c>
      <c r="CB63">
        <f t="shared" si="1595"/>
        <v>1.1113264472983351</v>
      </c>
      <c r="CC63">
        <f t="shared" si="1595"/>
        <v>1.0207185833159655</v>
      </c>
      <c r="CD63">
        <f t="shared" si="1595"/>
        <v>0.93049671856146077</v>
      </c>
      <c r="CE63">
        <f t="shared" si="1595"/>
        <v>0.8411978543040417</v>
      </c>
      <c r="CF63">
        <f t="shared" si="1595"/>
        <v>0.7607996357058302</v>
      </c>
      <c r="CG63">
        <f t="shared" si="1595"/>
        <v>0.66890862017948716</v>
      </c>
      <c r="CH63">
        <f t="shared" si="1595"/>
        <v>0.63724137824745752</v>
      </c>
      <c r="CI63">
        <f t="shared" si="1595"/>
        <v>0.60861332927251799</v>
      </c>
      <c r="CJ63">
        <f t="shared" si="1595"/>
        <v>0.58409369848979098</v>
      </c>
      <c r="CK63">
        <f t="shared" si="1595"/>
        <v>0.56501372598191835</v>
      </c>
      <c r="CL63">
        <f t="shared" si="1595"/>
        <v>0.55304735753772194</v>
      </c>
      <c r="CM63">
        <f t="shared" si="1595"/>
        <v>0.55033322762223913</v>
      </c>
      <c r="CN63">
        <f t="shared" si="1595"/>
        <v>0.48531884982481743</v>
      </c>
      <c r="CO63">
        <f t="shared" si="1595"/>
        <v>0.41535942050611208</v>
      </c>
      <c r="CP63">
        <f t="shared" si="1595"/>
        <v>0.33953847286360817</v>
      </c>
      <c r="CQ63">
        <f t="shared" si="1595"/>
        <v>0.35649741975988714</v>
      </c>
      <c r="CR63">
        <f t="shared" si="1595"/>
        <v>0.38084319871720707</v>
      </c>
      <c r="CS63">
        <f t="shared" si="1595"/>
        <v>0.4135288507313688</v>
      </c>
      <c r="CT63">
        <f t="shared" si="1595"/>
        <v>0.45566427862736869</v>
      </c>
      <c r="CU63">
        <f t="shared" si="1595"/>
        <v>0.50856785179294728</v>
      </c>
      <c r="CV63">
        <f t="shared" si="1595"/>
        <v>0.57384112151600775</v>
      </c>
      <c r="CW63">
        <f t="shared" ref="CW63:EF63" si="1596">LN(CW57/CQ57)/6*10+1</f>
        <v>0.55360029790322085</v>
      </c>
      <c r="CX63">
        <f t="shared" si="1596"/>
        <v>0.53408692299854399</v>
      </c>
      <c r="CY63">
        <f t="shared" si="1596"/>
        <v>0.51531296299811258</v>
      </c>
      <c r="CZ63">
        <f t="shared" si="1596"/>
        <v>0.49728629785780309</v>
      </c>
      <c r="DA63">
        <f t="shared" si="1596"/>
        <v>0.48001083864972161</v>
      </c>
      <c r="DB63">
        <f t="shared" si="1596"/>
        <v>0.48693736882942407</v>
      </c>
      <c r="DC63">
        <f t="shared" si="1596"/>
        <v>0.4954681485871737</v>
      </c>
      <c r="DD63">
        <f t="shared" si="1596"/>
        <v>0.50568134787842334</v>
      </c>
      <c r="DE63">
        <f t="shared" si="1596"/>
        <v>0.51765336227500902</v>
      </c>
      <c r="DF63">
        <f t="shared" si="1596"/>
        <v>0.53145886268144082</v>
      </c>
      <c r="DG63">
        <f t="shared" si="1596"/>
        <v>0.54717083158770385</v>
      </c>
      <c r="DH63">
        <f t="shared" si="1596"/>
        <v>0.54140989782283366</v>
      </c>
      <c r="DI63">
        <f t="shared" si="1596"/>
        <v>0.53683991623028215</v>
      </c>
      <c r="DJ63">
        <f t="shared" si="1596"/>
        <v>0.53344371290190984</v>
      </c>
      <c r="DK63">
        <f t="shared" si="1596"/>
        <v>0.53120092928261586</v>
      </c>
      <c r="DL63">
        <f t="shared" si="1596"/>
        <v>0.53008810329441025</v>
      </c>
      <c r="DM63">
        <f t="shared" si="1596"/>
        <v>0.5300787261737796</v>
      </c>
      <c r="DN63">
        <f t="shared" si="1596"/>
        <v>0.53114327929082483</v>
      </c>
      <c r="DO63">
        <f t="shared" si="1596"/>
        <v>0.53324925670741785</v>
      </c>
      <c r="DP63">
        <f t="shared" si="1596"/>
        <v>0.53636118048265924</v>
      </c>
      <c r="DQ63">
        <f t="shared" si="1596"/>
        <v>0.54044061668711985</v>
      </c>
      <c r="DR63">
        <f t="shared" si="1596"/>
        <v>0.54544620068839478</v>
      </c>
      <c r="DS63">
        <f t="shared" si="1596"/>
        <v>0.49977829350360814</v>
      </c>
      <c r="DT63">
        <f t="shared" si="1596"/>
        <v>0.45235051627270484</v>
      </c>
      <c r="DU63">
        <f t="shared" si="1596"/>
        <v>0.40308345565559189</v>
      </c>
      <c r="DV63">
        <f t="shared" si="1596"/>
        <v>0.35190026434680577</v>
      </c>
      <c r="DW63">
        <f t="shared" si="1596"/>
        <v>0.29872728604102128</v>
      </c>
      <c r="DX63">
        <f t="shared" si="1596"/>
        <v>0.24349468274072361</v>
      </c>
      <c r="DY63">
        <f t="shared" si="1596"/>
        <v>0.23769244109492638</v>
      </c>
      <c r="DZ63">
        <f t="shared" si="1596"/>
        <v>0.23229950825604306</v>
      </c>
      <c r="EA63">
        <f t="shared" si="1596"/>
        <v>0.2272907608993453</v>
      </c>
      <c r="EB63">
        <f t="shared" si="1596"/>
        <v>0.22264207847421258</v>
      </c>
      <c r="EC63">
        <f t="shared" si="1596"/>
        <v>0.21833038540581307</v>
      </c>
      <c r="ED63">
        <f t="shared" si="1596"/>
        <v>0.21433367724397989</v>
      </c>
      <c r="EE63">
        <f t="shared" si="1596"/>
        <v>0.21063103289049068</v>
      </c>
      <c r="EF63">
        <f t="shared" si="1596"/>
        <v>0.2072026149151327</v>
      </c>
      <c r="EG63">
        <f>LN(EG57/EA57)/6*10+1</f>
        <v>0.20402965982904653</v>
      </c>
      <c r="EH63">
        <f t="shared" ref="EH63:FD63" si="1597">LN(EH57/EB57)/6*10+1</f>
        <v>0.20109446002632714</v>
      </c>
      <c r="EI63">
        <f t="shared" si="1597"/>
        <v>0.19838033894017704</v>
      </c>
      <c r="EJ63">
        <f t="shared" si="1597"/>
        <v>0.19587162079619946</v>
      </c>
      <c r="EK63">
        <f t="shared" si="1597"/>
        <v>0.19355359618295109</v>
      </c>
      <c r="EL63">
        <f t="shared" si="1597"/>
        <v>0.19141248450813009</v>
      </c>
      <c r="EM63">
        <f t="shared" si="1597"/>
        <v>0.18943539426231759</v>
      </c>
      <c r="EN63">
        <f t="shared" si="1597"/>
        <v>0.18761028188001094</v>
      </c>
      <c r="EO63">
        <f t="shared" si="1597"/>
        <v>0.18592590986626922</v>
      </c>
      <c r="EP63">
        <f t="shared" si="1597"/>
        <v>0.18437180474732262</v>
      </c>
      <c r="EQ63">
        <f t="shared" si="1597"/>
        <v>0.18293821530512067</v>
      </c>
      <c r="ER63">
        <f t="shared" si="1597"/>
        <v>0.18161607147125758</v>
      </c>
      <c r="ES63">
        <f t="shared" si="1597"/>
        <v>0.18039694417756724</v>
      </c>
      <c r="ET63">
        <f t="shared" si="1597"/>
        <v>0.17927300639839949</v>
      </c>
      <c r="EU63">
        <f t="shared" si="1597"/>
        <v>0.17823699556035255</v>
      </c>
      <c r="EV63">
        <f t="shared" si="1597"/>
        <v>0.17728217744816777</v>
      </c>
      <c r="EW63">
        <f t="shared" si="1597"/>
        <v>0.17640231169584653</v>
      </c>
      <c r="EX63">
        <f t="shared" si="1597"/>
        <v>0.17559161891725472</v>
      </c>
      <c r="EY63">
        <f t="shared" si="1597"/>
        <v>0.17484474950103002</v>
      </c>
      <c r="EZ63">
        <f t="shared" si="1597"/>
        <v>0.17415675407522235</v>
      </c>
      <c r="FA63">
        <f t="shared" si="1597"/>
        <v>0.17352305562297421</v>
      </c>
      <c r="FB63">
        <f t="shared" si="1597"/>
        <v>0.17293942322221667</v>
      </c>
      <c r="FC63">
        <f t="shared" si="1597"/>
        <v>0.17240194736441183</v>
      </c>
      <c r="FD63">
        <f t="shared" si="1597"/>
        <v>0.17190701680173681</v>
      </c>
      <c r="FE63">
        <f t="shared" ref="FE63" si="1598">LN(FE57/EY57)/6*10+1</f>
        <v>0.17145129686850458</v>
      </c>
      <c r="FF63">
        <f t="shared" ref="FF63" si="1599">LN(FF57/EZ57)/6*10+1</f>
        <v>0.17103170920926736</v>
      </c>
      <c r="FG63">
        <f t="shared" ref="FG63" si="1600">LN(FG57/FA57)/6*10+1</f>
        <v>0.1706454128531516</v>
      </c>
      <c r="FH63">
        <f t="shared" ref="FH63" si="1601">LN(FH57/FB57)/6*10+1</f>
        <v>0.17028978656548188</v>
      </c>
      <c r="FI63">
        <f t="shared" ref="FI63" si="1602">LN(FI57/FC57)/6*10+1</f>
        <v>0.16996241241000554</v>
      </c>
      <c r="FJ63">
        <f t="shared" ref="FJ63" si="1603">LN(FJ57/FD57)/6*10+1</f>
        <v>0.16966106045412788</v>
      </c>
      <c r="FK63">
        <f t="shared" ref="FK63" si="1604">LN(FK57/FE57)/6*10+1</f>
        <v>0.16938367455348557</v>
      </c>
      <c r="FL63">
        <f t="shared" ref="FL63" si="1605">LN(FL57/FF57)/6*10+1</f>
        <v>0.16912835914757485</v>
      </c>
      <c r="FM63">
        <f t="shared" ref="FM63" si="1606">LN(FM57/FG57)/6*10+1</f>
        <v>0.1688933670053836</v>
      </c>
      <c r="FN63">
        <f t="shared" ref="FN63" si="1607">LN(FN57/FH57)/6*10+1</f>
        <v>0.16867708786584767</v>
      </c>
      <c r="FO63">
        <f t="shared" ref="FO63" si="1608">LN(FO57/FI57)/6*10+1</f>
        <v>0.16847803790532223</v>
      </c>
      <c r="FP63">
        <f t="shared" ref="FP63" si="1609">LN(FP57/FJ57)/6*10+1</f>
        <v>0.16829484998868627</v>
      </c>
      <c r="FQ63">
        <f t="shared" ref="FQ63" si="1610">LN(FQ57/FK57)/6*10+1</f>
        <v>0.16812626463819769</v>
      </c>
      <c r="FR63">
        <f t="shared" ref="FR63" si="1611">LN(FR57/FL57)/6*10+1</f>
        <v>0.16797112168335027</v>
      </c>
      <c r="FS63">
        <f t="shared" ref="FS63" si="1612">LN(FS57/FM57)/6*10+1</f>
        <v>0.16782835254099115</v>
      </c>
      <c r="FT63">
        <f t="shared" ref="FT63" si="1613">LN(FT57/FN57)/6*10+1</f>
        <v>0.16769697306996156</v>
      </c>
      <c r="FU63">
        <f t="shared" ref="FU63" si="1614">LN(FU57/FO57)/6*10+1</f>
        <v>0.1675760769794058</v>
      </c>
      <c r="FV63">
        <f t="shared" ref="FV63" si="1615">LN(FV57/FP57)/6*10+1</f>
        <v>0.16746482973463628</v>
      </c>
      <c r="FW63">
        <f t="shared" ref="FW63" si="1616">LN(FW57/FQ57)/6*10+1</f>
        <v>0.16736246292885026</v>
      </c>
      <c r="FX63">
        <f t="shared" ref="FX63" si="1617">LN(FX57/FR57)/6*10+1</f>
        <v>0.16726826909316328</v>
      </c>
      <c r="FY63">
        <f t="shared" ref="FY63" si="1618">LN(FY57/FS57)/6*10+1</f>
        <v>0.1671815969002366</v>
      </c>
      <c r="FZ63">
        <f t="shared" ref="FZ63" si="1619">LN(FZ57/FT57)/6*10+1</f>
        <v>0.16710184674587036</v>
      </c>
      <c r="GA63">
        <f t="shared" ref="GA63" si="1620">LN(GA57/FU57)/6*10+1</f>
        <v>0.16702846666929383</v>
      </c>
      <c r="GB63">
        <f t="shared" ref="GB63" si="1621">LN(GB57/FV57)/6*10+1</f>
        <v>0.16696094858394217</v>
      </c>
      <c r="GC63">
        <f t="shared" ref="GC63" si="1622">LN(GC57/FW57)/6*10+1</f>
        <v>0.16689882482309437</v>
      </c>
      <c r="GD63">
        <f t="shared" ref="GD63" si="1623">LN(GD57/FX57)/6*10+1</f>
        <v>0.16684166493495556</v>
      </c>
      <c r="GE63">
        <f t="shared" ref="GE63" si="1624">LN(GE57/FY57)/6*10+1</f>
        <v>0.16678907273395893</v>
      </c>
      <c r="GF63">
        <f t="shared" ref="GF63" si="1625">LN(GF57/FZ57)/6*10+1</f>
        <v>0.16674068358845284</v>
      </c>
      <c r="GG63">
        <f t="shared" ref="GG63" si="1626">LN(GG57/GA57)/6*10+1</f>
        <v>0.16669616191581249</v>
      </c>
      <c r="GH63">
        <f t="shared" ref="GH63" si="1627">LN(GH57/GB57)/6*10+1</f>
        <v>0.16665519888015978</v>
      </c>
      <c r="GI63">
        <f t="shared" ref="GI63" si="1628">LN(GI57/GC57)/6*10+1</f>
        <v>0.1666175102710411</v>
      </c>
      <c r="GJ63">
        <f t="shared" ref="GJ63" si="1629">LN(GJ57/GD57)/6*10+1</f>
        <v>0.16658283452873024</v>
      </c>
      <c r="GK63">
        <f t="shared" ref="GK63" si="1630">LN(GK57/GE57)/6*10+1</f>
        <v>0.16655093096831142</v>
      </c>
      <c r="GL63">
        <f t="shared" ref="GL63" si="1631">LN(GL57/GF57)/6*10+1</f>
        <v>0.16652157810402546</v>
      </c>
      <c r="GM63">
        <f t="shared" ref="GM63" si="1632">LN(GM57/GG57)/6*10+1</f>
        <v>0.16649457212158336</v>
      </c>
      <c r="GN63">
        <f t="shared" ref="GN63" si="1633">LN(GN57/GH57)/6*10+1</f>
        <v>0.1664697254822225</v>
      </c>
      <c r="GO63">
        <f t="shared" ref="GO63" si="1634">LN(GO57/GI57)/6*10+1</f>
        <v>0.16644686560578914</v>
      </c>
      <c r="GP63">
        <f t="shared" ref="GP63" si="1635">LN(GP57/GJ57)/6*10+1</f>
        <v>0.16642583370480757</v>
      </c>
      <c r="GQ63">
        <f t="shared" ref="GQ63" si="1636">LN(GQ57/GK57)/6*10+1</f>
        <v>0.16640648366455979</v>
      </c>
      <c r="GR63">
        <f t="shared" ref="GR63" si="1637">LN(GR57/GL57)/6*10+1</f>
        <v>0.16638868103965343</v>
      </c>
      <c r="GS63">
        <f t="shared" ref="GS63" si="1638">LN(GS57/GM57)/6*10+1</f>
        <v>0.16637230213251386</v>
      </c>
      <c r="GT63">
        <f t="shared" ref="GT63" si="1639">LN(GT57/GN57)/6*10+1</f>
        <v>0.16635723312175976</v>
      </c>
      <c r="GU63">
        <f t="shared" ref="GU63" si="1640">LN(GU57/GO57)/6*10+1</f>
        <v>0.16634336927455318</v>
      </c>
      <c r="GV63">
        <f t="shared" ref="GV63" si="1641">LN(GV57/GP57)/6*10+1</f>
        <v>0.16633061423515361</v>
      </c>
      <c r="GW63">
        <f t="shared" ref="GW63" si="1642">LN(GW57/GQ57)/6*10+1</f>
        <v>0.16631887935152212</v>
      </c>
      <c r="GX63">
        <f t="shared" ref="GX63" si="1643">LN(GX57/GR57)/6*10+1</f>
        <v>0.16630808303337696</v>
      </c>
      <c r="GY63">
        <f t="shared" ref="GY63" si="1644">LN(GY57/GS57)/6*10+1</f>
        <v>0.16629815025606043</v>
      </c>
      <c r="GZ63">
        <f t="shared" ref="GZ63" si="1645">LN(GZ57/GT57)/6*10+1</f>
        <v>0.16628901192571466</v>
      </c>
      <c r="HA63">
        <f t="shared" ref="HA63" si="1646">LN(HA57/GU57)/6*10+1</f>
        <v>0.16628060453582372</v>
      </c>
      <c r="HB63">
        <f t="shared" ref="HB63" si="1647">LN(HB57/GV57)/6*10+1</f>
        <v>0.16627286963994092</v>
      </c>
      <c r="HC63">
        <f t="shared" ref="HC63" si="1648">LN(HC57/GW57)/6*10+1</f>
        <v>0.16626575342174732</v>
      </c>
      <c r="HD63">
        <f t="shared" ref="HD63" si="1649">LN(HD57/GX57)/6*10+1</f>
        <v>0.16625920643705694</v>
      </c>
      <c r="HE63">
        <f t="shared" ref="HE63" si="1650">LN(HE57/GY57)/6*10+1</f>
        <v>0.16625318312258619</v>
      </c>
      <c r="HF63">
        <f t="shared" ref="HF63" si="1651">LN(HF57/GZ57)/6*10+1</f>
        <v>0.16624764164164541</v>
      </c>
      <c r="HG63">
        <f t="shared" ref="HG63" si="1652">LN(HG57/HA57)/6*10+1</f>
        <v>0.166242543442361</v>
      </c>
      <c r="HH63">
        <f t="shared" ref="HH63" si="1653">LN(HH57/HB57)/6*10+1</f>
        <v>0.16623785302547001</v>
      </c>
      <c r="HI63">
        <f t="shared" ref="HI63" si="1654">LN(HI57/HC57)/6*10+1</f>
        <v>0.16623353782163708</v>
      </c>
      <c r="HJ63">
        <f t="shared" ref="HJ63" si="1655">LN(HJ57/HD57)/6*10+1</f>
        <v>0.16622956782282405</v>
      </c>
      <c r="HK63">
        <f t="shared" ref="HK63" si="1656">LN(HK57/HE57)/6*10+1</f>
        <v>0.16622591537942022</v>
      </c>
      <c r="HL63">
        <f t="shared" ref="HL63" si="1657">LN(HL57/HF57)/6*10+1</f>
        <v>0.16622255511059691</v>
      </c>
      <c r="HM63">
        <f t="shared" ref="HM63" si="1658">LN(HM57/HG57)/6*10+1</f>
        <v>0.16621946363773688</v>
      </c>
      <c r="HN63">
        <f t="shared" ref="HN63" si="1659">LN(HN57/HH57)/6*10+1</f>
        <v>0.16621661947697164</v>
      </c>
      <c r="HO63">
        <f t="shared" ref="HO63" si="1660">LN(HO57/HI57)/6*10+1</f>
        <v>0.1662140028901824</v>
      </c>
      <c r="HP63">
        <f t="shared" ref="HP63" si="1661">LN(HP57/HJ57)/6*10+1</f>
        <v>0.16621159551760278</v>
      </c>
      <c r="HQ63">
        <f t="shared" ref="HQ63" si="1662">LN(HQ57/HK57)/6*10+1</f>
        <v>0.16620938080126413</v>
      </c>
      <c r="HR63">
        <f t="shared" ref="HR63" si="1663">LN(HR57/HL57)/6*10+1</f>
        <v>0.16620734323595376</v>
      </c>
      <c r="HS63">
        <f t="shared" ref="HS63" si="1664">LN(HS57/HM57)/6*10+1</f>
        <v>0.16620546861068486</v>
      </c>
      <c r="HT63">
        <f t="shared" ref="HT63" si="1665">LN(HT57/HN57)/6*10+1</f>
        <v>0.16620374407330307</v>
      </c>
      <c r="HU63">
        <f t="shared" ref="HU63" si="1666">LN(HU57/HO57)/6*10+1</f>
        <v>0.16620215734604171</v>
      </c>
      <c r="HV63">
        <f t="shared" ref="HV63" si="1667">LN(HV57/HP57)/6*10+1</f>
        <v>0.16620069769936641</v>
      </c>
      <c r="HW63">
        <f t="shared" ref="HW63" si="1668">LN(HW57/HQ57)/6*10+1</f>
        <v>0.16619935469215819</v>
      </c>
      <c r="HX63">
        <f t="shared" ref="HX63" si="1669">LN(HX57/HR57)/6*10+1</f>
        <v>0.16619811918406846</v>
      </c>
      <c r="HY63">
        <f t="shared" ref="HY63" si="1670">LN(HY57/HS57)/6*10+1</f>
        <v>0.16619698259868165</v>
      </c>
      <c r="HZ63">
        <f t="shared" ref="HZ63" si="1671">LN(HZ57/HT57)/6*10+1</f>
        <v>0.16619593681051958</v>
      </c>
      <c r="IA63">
        <f t="shared" ref="IA63" si="1672">LN(IA57/HU57)/6*10+1</f>
        <v>0.16619497473929723</v>
      </c>
      <c r="IB63">
        <f t="shared" ref="IB63" si="1673">LN(IB57/HV57)/6*10+1</f>
        <v>0.16619408962148829</v>
      </c>
      <c r="IC63">
        <f t="shared" ref="IC63" si="1674">LN(IC57/HW57)/6*10+1</f>
        <v>0.16619327531386752</v>
      </c>
      <c r="ID63">
        <f t="shared" ref="ID63" si="1675">LN(ID57/HX57)/6*10+1</f>
        <v>0.16619252602354162</v>
      </c>
    </row>
    <row r="64" spans="1:238" x14ac:dyDescent="0.25">
      <c r="A64" t="s">
        <v>66</v>
      </c>
      <c r="AQ64">
        <f t="shared" ref="AQ64:CV64" si="1676">LN(AQ57/AJ57)/7*10+1</f>
        <v>3.4989256371540978</v>
      </c>
      <c r="AR64">
        <f t="shared" si="1676"/>
        <v>3.4986206740378858</v>
      </c>
      <c r="AS64">
        <f t="shared" si="1676"/>
        <v>3.4982292124167902</v>
      </c>
      <c r="AT64">
        <f t="shared" si="1676"/>
        <v>3.497726761455223</v>
      </c>
      <c r="AU64">
        <f t="shared" si="1676"/>
        <v>3.4970819240853985</v>
      </c>
      <c r="AV64">
        <f t="shared" si="1676"/>
        <v>3.4962544676220539</v>
      </c>
      <c r="AW64">
        <f t="shared" si="1676"/>
        <v>3.4951928670921397</v>
      </c>
      <c r="AX64">
        <f t="shared" si="1676"/>
        <v>3.4938311847812984</v>
      </c>
      <c r="AY64">
        <f t="shared" si="1676"/>
        <v>3.4920851191462008</v>
      </c>
      <c r="AZ64">
        <f t="shared" si="1676"/>
        <v>3.4691466670166347</v>
      </c>
      <c r="BA64">
        <f t="shared" si="1676"/>
        <v>3.4662292357972535</v>
      </c>
      <c r="BB64">
        <f t="shared" si="1676"/>
        <v>3.4624936724197704</v>
      </c>
      <c r="BC64">
        <f t="shared" si="1676"/>
        <v>3.4577143210558154</v>
      </c>
      <c r="BD64">
        <f t="shared" si="1676"/>
        <v>3.4516056884316071</v>
      </c>
      <c r="BE64">
        <f t="shared" si="1676"/>
        <v>3.4438080981636285</v>
      </c>
      <c r="BF64">
        <f t="shared" si="1676"/>
        <v>3.4338708709482986</v>
      </c>
      <c r="BG64">
        <f t="shared" si="1676"/>
        <v>3.4419335969537941</v>
      </c>
      <c r="BH64">
        <f t="shared" si="1676"/>
        <v>3.4259541649378185</v>
      </c>
      <c r="BI64">
        <f t="shared" si="1676"/>
        <v>3.2814412506635979</v>
      </c>
      <c r="BJ64">
        <f t="shared" si="1676"/>
        <v>3.1350094252907019</v>
      </c>
      <c r="BK64">
        <f t="shared" si="1676"/>
        <v>2.9865448118404068</v>
      </c>
      <c r="BL64">
        <f t="shared" si="1676"/>
        <v>2.8359713377198266</v>
      </c>
      <c r="BM64">
        <f t="shared" si="1676"/>
        <v>2.6832701916459296</v>
      </c>
      <c r="BN64">
        <f t="shared" si="1676"/>
        <v>2.5285039041336255</v>
      </c>
      <c r="BO64">
        <f t="shared" si="1676"/>
        <v>2.3718448417775813</v>
      </c>
      <c r="BP64">
        <f t="shared" si="1676"/>
        <v>2.3379201471076652</v>
      </c>
      <c r="BQ64">
        <f t="shared" si="1676"/>
        <v>2.2308407123691545</v>
      </c>
      <c r="BR64">
        <f t="shared" si="1676"/>
        <v>2.1218172002658848</v>
      </c>
      <c r="BS64">
        <f t="shared" si="1676"/>
        <v>2.0107062101773319</v>
      </c>
      <c r="BT64">
        <f t="shared" si="1676"/>
        <v>1.8973018924517089</v>
      </c>
      <c r="BU64">
        <f t="shared" si="1676"/>
        <v>1.7813039238120947</v>
      </c>
      <c r="BV64">
        <f t="shared" si="1676"/>
        <v>1.6622735342705572</v>
      </c>
      <c r="BW64">
        <f t="shared" si="1676"/>
        <v>1.5395738968803458</v>
      </c>
      <c r="BX64">
        <f t="shared" si="1676"/>
        <v>1.4810450708300342</v>
      </c>
      <c r="BY64">
        <f t="shared" si="1676"/>
        <v>1.4137946118807694</v>
      </c>
      <c r="BZ64">
        <f t="shared" si="1676"/>
        <v>1.3295895222236593</v>
      </c>
      <c r="CA64">
        <f t="shared" si="1676"/>
        <v>1.2441354706655479</v>
      </c>
      <c r="CB64">
        <f t="shared" si="1676"/>
        <v>1.1573709247285651</v>
      </c>
      <c r="CC64">
        <f t="shared" si="1676"/>
        <v>1.0692481104425089</v>
      </c>
      <c r="CD64">
        <f t="shared" si="1676"/>
        <v>0.97974725831434073</v>
      </c>
      <c r="CE64">
        <f t="shared" si="1676"/>
        <v>0.88889392625480801</v>
      </c>
      <c r="CF64">
        <f t="shared" si="1676"/>
        <v>0.79677758537497012</v>
      </c>
      <c r="CG64">
        <f t="shared" si="1676"/>
        <v>0.70973827552003077</v>
      </c>
      <c r="CH64">
        <f t="shared" si="1676"/>
        <v>0.67332847633269433</v>
      </c>
      <c r="CI64">
        <f t="shared" si="1676"/>
        <v>0.63835115213466531</v>
      </c>
      <c r="CJ64">
        <f t="shared" si="1676"/>
        <v>0.60549735703476237</v>
      </c>
      <c r="CK64">
        <f t="shared" si="1676"/>
        <v>0.57562278975805703</v>
      </c>
      <c r="CL64">
        <f t="shared" si="1676"/>
        <v>0.54979144528955326</v>
      </c>
      <c r="CM64">
        <f t="shared" si="1676"/>
        <v>0.52933849716266712</v>
      </c>
      <c r="CN64">
        <f t="shared" si="1676"/>
        <v>0.51596581602869185</v>
      </c>
      <c r="CO64">
        <f t="shared" si="1676"/>
        <v>0.44816661692779769</v>
      </c>
      <c r="CP64">
        <f t="shared" si="1676"/>
        <v>0.3748617658271256</v>
      </c>
      <c r="CQ64">
        <f t="shared" si="1676"/>
        <v>0.38054026513242556</v>
      </c>
      <c r="CR64">
        <f t="shared" si="1676"/>
        <v>0.39193099334837223</v>
      </c>
      <c r="CS64">
        <f t="shared" si="1676"/>
        <v>0.4097512056143644</v>
      </c>
      <c r="CT64">
        <f t="shared" si="1676"/>
        <v>0.43482100260451706</v>
      </c>
      <c r="CU64">
        <f t="shared" si="1676"/>
        <v>0.46809433290048019</v>
      </c>
      <c r="CV64">
        <f t="shared" si="1676"/>
        <v>0.51070322383560751</v>
      </c>
      <c r="CW64">
        <f t="shared" ref="CW64:EF64" si="1677">LN(CW57/CP57)/7*10+1</f>
        <v>0.56402182945209367</v>
      </c>
      <c r="CX64">
        <f t="shared" si="1677"/>
        <v>0.54415056755293501</v>
      </c>
      <c r="CY64">
        <f t="shared" si="1677"/>
        <v>0.52501100356942587</v>
      </c>
      <c r="CZ64">
        <f t="shared" si="1677"/>
        <v>0.50661310014146066</v>
      </c>
      <c r="DA64">
        <f t="shared" si="1677"/>
        <v>0.48896281291963972</v>
      </c>
      <c r="DB64">
        <f t="shared" si="1677"/>
        <v>0.49216280986687333</v>
      </c>
      <c r="DC64">
        <f t="shared" si="1677"/>
        <v>0.49684499551309314</v>
      </c>
      <c r="DD64">
        <f t="shared" si="1677"/>
        <v>0.50307718181739447</v>
      </c>
      <c r="DE64">
        <f t="shared" si="1677"/>
        <v>0.51092509437782463</v>
      </c>
      <c r="DF64">
        <f t="shared" si="1677"/>
        <v>0.52045244272717084</v>
      </c>
      <c r="DG64">
        <f t="shared" si="1677"/>
        <v>0.53172098468812612</v>
      </c>
      <c r="DH64">
        <f t="shared" si="1677"/>
        <v>0.54479057487239824</v>
      </c>
      <c r="DI64">
        <f t="shared" si="1677"/>
        <v>0.53961860757097169</v>
      </c>
      <c r="DJ64">
        <f t="shared" si="1677"/>
        <v>0.53562766551573959</v>
      </c>
      <c r="DK64">
        <f t="shared" si="1677"/>
        <v>0.53279902129570389</v>
      </c>
      <c r="DL64">
        <f t="shared" si="1677"/>
        <v>0.53111079217237211</v>
      </c>
      <c r="DM64">
        <f t="shared" si="1677"/>
        <v>0.53053801053870209</v>
      </c>
      <c r="DN64">
        <f t="shared" si="1677"/>
        <v>0.53105267290364477</v>
      </c>
      <c r="DO64">
        <f t="shared" si="1677"/>
        <v>0.5326237723291869</v>
      </c>
      <c r="DP64">
        <f t="shared" si="1677"/>
        <v>0.53521732058920557</v>
      </c>
      <c r="DQ64">
        <f t="shared" si="1677"/>
        <v>0.53879636739731263</v>
      </c>
      <c r="DR64">
        <f t="shared" si="1677"/>
        <v>0.54332102480589684</v>
      </c>
      <c r="DS64">
        <f t="shared" si="1677"/>
        <v>0.5045581735751572</v>
      </c>
      <c r="DT64">
        <f t="shared" si="1677"/>
        <v>0.46442849298843769</v>
      </c>
      <c r="DU64">
        <f t="shared" si="1677"/>
        <v>0.42285820921327277</v>
      </c>
      <c r="DV64">
        <f t="shared" si="1677"/>
        <v>0.37977532713725248</v>
      </c>
      <c r="DW64">
        <f t="shared" si="1677"/>
        <v>0.33511017216162298</v>
      </c>
      <c r="DX64">
        <f t="shared" si="1677"/>
        <v>0.28879593856612851</v>
      </c>
      <c r="DY64">
        <f t="shared" si="1677"/>
        <v>0.24076923678075579</v>
      </c>
      <c r="DZ64">
        <f t="shared" si="1677"/>
        <v>0.23516096277623921</v>
      </c>
      <c r="EA64">
        <f t="shared" si="1677"/>
        <v>0.22994984746467861</v>
      </c>
      <c r="EB64">
        <f t="shared" si="1677"/>
        <v>0.22511128955321291</v>
      </c>
      <c r="EC64">
        <f t="shared" si="1677"/>
        <v>0.22062170449791463</v>
      </c>
      <c r="ED64">
        <f t="shared" si="1677"/>
        <v>0.21645855959723603</v>
      </c>
      <c r="EE64">
        <f t="shared" si="1677"/>
        <v>0.21260039405198472</v>
      </c>
      <c r="EF64">
        <f t="shared" si="1677"/>
        <v>0.20902682605070178</v>
      </c>
      <c r="EG64">
        <f>LN(EG57/DZ57)/7*10+1</f>
        <v>0.20571854881296758</v>
      </c>
      <c r="EH64">
        <f t="shared" ref="EH64:FD64" si="1678">LN(EH57/EA57)/7*10+1</f>
        <v>0.2026573173763403</v>
      </c>
      <c r="EI64">
        <f t="shared" si="1678"/>
        <v>0.19982592775445562</v>
      </c>
      <c r="EJ64">
        <f t="shared" si="1678"/>
        <v>0.19720818993185274</v>
      </c>
      <c r="EK64">
        <f t="shared" si="1678"/>
        <v>0.19478889599967397</v>
      </c>
      <c r="EL64">
        <f t="shared" si="1678"/>
        <v>0.1925537845801073</v>
      </c>
      <c r="EM64">
        <f t="shared" si="1678"/>
        <v>0.19048950253912622</v>
      </c>
      <c r="EN64">
        <f t="shared" si="1678"/>
        <v>0.18858356484859562</v>
      </c>
      <c r="EO64">
        <f t="shared" si="1678"/>
        <v>0.18682431333154881</v>
      </c>
      <c r="EP64">
        <f t="shared" si="1678"/>
        <v>0.18520087490940618</v>
      </c>
      <c r="EQ64">
        <f t="shared" si="1678"/>
        <v>0.18370311986446386</v>
      </c>
      <c r="ER64">
        <f t="shared" si="1678"/>
        <v>0.18232162054151269</v>
      </c>
      <c r="ES64">
        <f t="shared" si="1678"/>
        <v>0.18104761082721521</v>
      </c>
      <c r="ET64">
        <f t="shared" si="1678"/>
        <v>0.17987294667952258</v>
      </c>
      <c r="EU64">
        <f t="shared" si="1678"/>
        <v>0.17879006791469876</v>
      </c>
      <c r="EV64">
        <f t="shared" si="1678"/>
        <v>0.17779196140817644</v>
      </c>
      <c r="EW64">
        <f t="shared" si="1678"/>
        <v>0.17687212582034162</v>
      </c>
      <c r="EX64">
        <f t="shared" si="1678"/>
        <v>0.17602453792334194</v>
      </c>
      <c r="EY64">
        <f t="shared" si="1678"/>
        <v>0.17524362056702003</v>
      </c>
      <c r="EZ64">
        <f t="shared" si="1678"/>
        <v>0.17452421230608417</v>
      </c>
      <c r="FA64">
        <f t="shared" si="1678"/>
        <v>0.17386153867862031</v>
      </c>
      <c r="FB64">
        <f t="shared" si="1678"/>
        <v>0.17325118511834536</v>
      </c>
      <c r="FC64">
        <f t="shared" si="1678"/>
        <v>0.17268907146283663</v>
      </c>
      <c r="FD64">
        <f t="shared" si="1678"/>
        <v>0.17217142801410523</v>
      </c>
      <c r="FE64">
        <f t="shared" ref="FE64" si="1679">LN(FE57/EX57)/7*10+1</f>
        <v>0.1716947730966627</v>
      </c>
      <c r="FF64">
        <f t="shared" ref="FF64" si="1680">LN(FF57/EY57)/7*10+1</f>
        <v>0.17125589205600178</v>
      </c>
      <c r="FG64">
        <f t="shared" ref="FG64" si="1681">LN(FG57/EZ57)/7*10+1</f>
        <v>0.17085181763113089</v>
      </c>
      <c r="FH64">
        <f t="shared" ref="FH64" si="1682">LN(FH57/FA57)/7*10+1</f>
        <v>0.17047981164049497</v>
      </c>
      <c r="FI64">
        <f t="shared" ref="FI64" si="1683">LN(FI57/FB57)/7*10+1</f>
        <v>0.17013734790951285</v>
      </c>
      <c r="FJ64">
        <f t="shared" ref="FJ64" si="1684">LN(FJ57/FC57)/7*10+1</f>
        <v>0.16982209637671875</v>
      </c>
      <c r="FK64">
        <f t="shared" ref="FK64" si="1685">LN(FK57/FD57)/7*10+1</f>
        <v>0.16953190831244724</v>
      </c>
      <c r="FL64">
        <f t="shared" ref="FL64" si="1686">LN(FL57/FE57)/7*10+1</f>
        <v>0.16926480258091936</v>
      </c>
      <c r="FM64">
        <f t="shared" ref="FM64" si="1687">LN(FM57/FF57)/7*10+1</f>
        <v>0.16901895288494506</v>
      </c>
      <c r="FN64">
        <f t="shared" ref="FN64" si="1688">LN(FN57/FG57)/7*10+1</f>
        <v>0.1687926759370918</v>
      </c>
      <c r="FO64">
        <f t="shared" ref="FO64" si="1689">LN(FO57/FH57)/7*10+1</f>
        <v>0.16858442048651878</v>
      </c>
      <c r="FP64">
        <f t="shared" ref="FP64" si="1690">LN(FP57/FI57)/7*10+1</f>
        <v>0.16839275715844515</v>
      </c>
      <c r="FQ64">
        <f t="shared" ref="FQ64" si="1691">LN(FQ57/FJ57)/7*10+1</f>
        <v>0.16821636904164983</v>
      </c>
      <c r="FR64">
        <f t="shared" ref="FR64" si="1692">LN(FR57/FK57)/7*10+1</f>
        <v>0.16805404297794602</v>
      </c>
      <c r="FS64">
        <f t="shared" ref="FS64" si="1693">LN(FS57/FL57)/7*10+1</f>
        <v>0.16790466150787287</v>
      </c>
      <c r="FT64">
        <f t="shared" ref="FT64" si="1694">LN(FT57/FM57)/7*10+1</f>
        <v>0.16776719542101592</v>
      </c>
      <c r="FU64">
        <f t="shared" ref="FU64" si="1695">LN(FU57/FN57)/7*10+1</f>
        <v>0.16764069686956884</v>
      </c>
      <c r="FV64">
        <f t="shared" ref="FV64" si="1696">LN(FV57/FO57)/7*10+1</f>
        <v>0.16752429301214267</v>
      </c>
      <c r="FW64">
        <f t="shared" ref="FW64" si="1697">LN(FW57/FP57)/7*10+1</f>
        <v>0.16741718013321893</v>
      </c>
      <c r="FX64">
        <f t="shared" ref="FX64" si="1698">LN(FX57/FQ57)/7*10+1</f>
        <v>0.16731861822505967</v>
      </c>
      <c r="FY64">
        <f t="shared" ref="FY64" si="1699">LN(FY57/FR57)/7*10+1</f>
        <v>0.16722792597948977</v>
      </c>
      <c r="FZ64">
        <f t="shared" ref="FZ64" si="1700">LN(FZ57/FS57)/7*10+1</f>
        <v>0.16714447616805495</v>
      </c>
      <c r="GA64">
        <f t="shared" ref="GA64" si="1701">LN(GA57/FT57)/7*10+1</f>
        <v>0.16706769138328226</v>
      </c>
      <c r="GB64">
        <f t="shared" ref="GB64" si="1702">LN(GB57/FU57)/7*10+1</f>
        <v>0.16699704010174543</v>
      </c>
      <c r="GC64">
        <f t="shared" ref="GC64" si="1703">LN(GC57/FV57)/7*10+1</f>
        <v>0.16693203306618321</v>
      </c>
      <c r="GD64">
        <f t="shared" ref="GD64" si="1704">LN(GD57/FW57)/7*10+1</f>
        <v>0.16687221994457835</v>
      </c>
      <c r="GE64">
        <f t="shared" ref="GE64" si="1705">LN(GE57/FX57)/7*10+1</f>
        <v>0.16681718624302921</v>
      </c>
      <c r="GF64">
        <f t="shared" ref="GF64" si="1706">LN(GF57/FY57)/7*10+1</f>
        <v>0.16676655047224043</v>
      </c>
      <c r="GG64">
        <f t="shared" ref="GG64" si="1707">LN(GG57/FZ57)/7*10+1</f>
        <v>0.16671996152894653</v>
      </c>
      <c r="GH64">
        <f t="shared" ref="GH64" si="1708">LN(GH57/GA57)/7*10+1</f>
        <v>0.16667709628248728</v>
      </c>
      <c r="GI64">
        <f t="shared" ref="GI64" si="1709">LN(GI57/GB57)/7*10+1</f>
        <v>0.16663765736941072</v>
      </c>
      <c r="GJ64">
        <f t="shared" ref="GJ64" si="1710">LN(GJ57/GC57)/7*10+1</f>
        <v>0.16660137112083739</v>
      </c>
      <c r="GK64">
        <f t="shared" ref="GK64" si="1711">LN(GK57/GD57)/7*10+1</f>
        <v>0.16656798570019138</v>
      </c>
      <c r="GL64">
        <f t="shared" ref="GL64" si="1712">LN(GL57/GE57)/7*10+1</f>
        <v>0.16653726936086866</v>
      </c>
      <c r="GM64">
        <f t="shared" ref="GM64" si="1713">LN(GM57/GF57)/7*10+1</f>
        <v>0.16650900884305886</v>
      </c>
      <c r="GN64">
        <f t="shared" ref="GN64" si="1714">LN(GN57/GG57)/7*10+1</f>
        <v>0.16648300791083881</v>
      </c>
      <c r="GO64">
        <f t="shared" ref="GO64" si="1715">LN(GO57/GH57)/7*10+1</f>
        <v>0.16645908599137871</v>
      </c>
      <c r="GP64">
        <f t="shared" ref="GP64" si="1716">LN(GP57/GI57)/7*10+1</f>
        <v>0.16643707692120879</v>
      </c>
      <c r="GQ64">
        <f t="shared" ref="GQ64" si="1717">LN(GQ57/GJ57)/7*10+1</f>
        <v>0.16641682781661682</v>
      </c>
      <c r="GR64">
        <f t="shared" ref="GR64" si="1718">LN(GR57/GK57)/7*10+1</f>
        <v>0.16639819799344746</v>
      </c>
      <c r="GS64">
        <f t="shared" ref="GS64" si="1719">LN(GS57/GL57)/7*10+1</f>
        <v>0.16638105801033443</v>
      </c>
      <c r="GT64">
        <f t="shared" ref="GT64" si="1720">LN(GT57/GM57)/7*10+1</f>
        <v>0.16636528876813328</v>
      </c>
      <c r="GU64">
        <f t="shared" ref="GU64" si="1721">LN(GU57/GN57)/7*10+1</f>
        <v>0.16635078067051923</v>
      </c>
      <c r="GV64">
        <f t="shared" ref="GV64" si="1722">LN(GV57/GO57)/7*10+1</f>
        <v>0.16633743288923553</v>
      </c>
      <c r="GW64">
        <f t="shared" ref="GW64" si="1723">LN(GW57/GP57)/7*10+1</f>
        <v>0.16632515265665793</v>
      </c>
      <c r="GX64">
        <f t="shared" ref="GX64" si="1724">LN(GX57/GQ57)/7*10+1</f>
        <v>0.16631385459529113</v>
      </c>
      <c r="GY64">
        <f t="shared" ref="GY64" si="1725">LN(GY57/GR57)/7*10+1</f>
        <v>0.16630346019582609</v>
      </c>
      <c r="GZ64">
        <f t="shared" ref="GZ64" si="1726">LN(GZ57/GS57)/7*10+1</f>
        <v>0.16629389716230536</v>
      </c>
      <c r="HA64">
        <f t="shared" ref="HA64" si="1727">LN(HA57/GT57)/7*10+1</f>
        <v>0.16628509902543098</v>
      </c>
      <c r="HB64">
        <f t="shared" ref="HB64" si="1728">LN(HB57/GU57)/7*10+1</f>
        <v>0.16627700463099626</v>
      </c>
      <c r="HC64">
        <f t="shared" ref="HC64" si="1729">LN(HC57/GV57)/7*10+1</f>
        <v>0.1662695576737383</v>
      </c>
      <c r="HD64">
        <f t="shared" ref="HD64" si="1730">LN(HD57/GW57)/7*10+1</f>
        <v>0.16626270638289231</v>
      </c>
      <c r="HE64">
        <f t="shared" ref="HE64" si="1731">LN(HE57/GX57)/7*10+1</f>
        <v>0.16625640312943379</v>
      </c>
      <c r="HF64">
        <f t="shared" ref="HF64" si="1732">LN(HF57/GY57)/7*10+1</f>
        <v>0.16625060406423486</v>
      </c>
      <c r="HG64">
        <f t="shared" ref="HG64" si="1733">LN(HG57/GZ57)/7*10+1</f>
        <v>0.16624526889684232</v>
      </c>
      <c r="HH64">
        <f t="shared" ref="HH64" si="1734">LN(HH57/HA57)/7*10+1</f>
        <v>0.1662403604792646</v>
      </c>
      <c r="HI64">
        <f t="shared" ref="HI64" si="1735">LN(HI57/HB57)/7*10+1</f>
        <v>0.16623584468662089</v>
      </c>
      <c r="HJ64">
        <f t="shared" ref="HJ64" si="1736">LN(HJ57/HC57)/7*10+1</f>
        <v>0.16623169015524364</v>
      </c>
      <c r="HK64">
        <f t="shared" ref="HK64" si="1737">LN(HK57/HD57)/7*10+1</f>
        <v>0.16622786793717359</v>
      </c>
      <c r="HL64">
        <f t="shared" ref="HL64" si="1738">LN(HL57/HE57)/7*10+1</f>
        <v>0.1662243514825299</v>
      </c>
      <c r="HM64">
        <f t="shared" ref="HM64" si="1739">LN(HM57/HF57)/7*10+1</f>
        <v>0.16622111632206393</v>
      </c>
      <c r="HN64">
        <f t="shared" ref="HN64" si="1740">LN(HN57/HG57)/7*10+1</f>
        <v>0.16621813993750212</v>
      </c>
      <c r="HO64">
        <f t="shared" ref="HO64" si="1741">LN(HO57/HH57)/7*10+1</f>
        <v>0.16621540171351734</v>
      </c>
      <c r="HP64">
        <f t="shared" ref="HP64" si="1742">LN(HP57/HI57)/7*10+1</f>
        <v>0.16621288246607158</v>
      </c>
      <c r="HQ64">
        <f t="shared" ref="HQ64" si="1743">LN(HQ57/HJ57)/7*10+1</f>
        <v>0.16621056477583673</v>
      </c>
      <c r="HR64">
        <f t="shared" ref="HR64" si="1744">LN(HR57/HK57)/7*10+1</f>
        <v>0.16620843250241579</v>
      </c>
      <c r="HS64">
        <f t="shared" ref="HS64" si="1745">LN(HS57/HL57)/7*10+1</f>
        <v>0.16620647075071093</v>
      </c>
      <c r="HT64">
        <f t="shared" ref="HT64" si="1746">LN(HT57/HM57)/7*10+1</f>
        <v>0.16620466602513051</v>
      </c>
      <c r="HU64">
        <f t="shared" ref="HU64" si="1747">LN(HU57/HN57)/7*10+1</f>
        <v>0.16620300560129153</v>
      </c>
      <c r="HV64">
        <f t="shared" ref="HV64" si="1748">LN(HV57/HO57)/7*10+1</f>
        <v>0.16620147801680041</v>
      </c>
      <c r="HW64">
        <f t="shared" ref="HW64" si="1749">LN(HW57/HP57)/7*10+1</f>
        <v>0.16620007263974146</v>
      </c>
      <c r="HX64">
        <f t="shared" ref="HX64" si="1750">LN(HX57/HQ57)/7*10+1</f>
        <v>0.16619877968767649</v>
      </c>
      <c r="HY64">
        <f t="shared" ref="HY64" si="1751">LN(HY57/HR57)/7*10+1</f>
        <v>0.16619759020447777</v>
      </c>
      <c r="HZ64">
        <f t="shared" ref="HZ64" si="1752">LN(HZ57/HS57)/7*10+1</f>
        <v>0.16619649591070296</v>
      </c>
      <c r="IA64">
        <f t="shared" ref="IA64" si="1753">LN(IA57/HT57)/7*10+1</f>
        <v>0.16619548902928649</v>
      </c>
      <c r="IB64">
        <f t="shared" ref="IB64" si="1754">LN(IB57/HU57)/7*10+1</f>
        <v>0.16619456282432621</v>
      </c>
      <c r="IC64">
        <f t="shared" ref="IC64" si="1755">LN(IC57/HV57)/7*10+1</f>
        <v>0.16619371059502841</v>
      </c>
      <c r="ID64">
        <f t="shared" ref="ID64" si="1756">LN(ID57/HW57)/7*10+1</f>
        <v>0.1661929265431481</v>
      </c>
    </row>
    <row r="65" spans="1:238" x14ac:dyDescent="0.25">
      <c r="A65" t="s">
        <v>67</v>
      </c>
      <c r="AK65">
        <f t="shared" ref="AK65:CV65" si="1757">AVERAGE(AK58:AK64)</f>
        <v>3.499550606833195</v>
      </c>
      <c r="AL65">
        <f t="shared" si="1757"/>
        <v>3.4994548969702404</v>
      </c>
      <c r="AM65">
        <f t="shared" si="1757"/>
        <v>3.4993370474314265</v>
      </c>
      <c r="AN65">
        <f t="shared" si="1757"/>
        <v>3.4991917046091858</v>
      </c>
      <c r="AO65">
        <f t="shared" si="1757"/>
        <v>3.4990121848967881</v>
      </c>
      <c r="AP65">
        <f t="shared" si="1757"/>
        <v>3.4987901387863154</v>
      </c>
      <c r="AQ65">
        <f t="shared" si="1757"/>
        <v>3.4985151295211963</v>
      </c>
      <c r="AR65">
        <f t="shared" si="1757"/>
        <v>3.4980937031323611</v>
      </c>
      <c r="AS65">
        <f t="shared" si="1757"/>
        <v>3.497552784808907</v>
      </c>
      <c r="AT65">
        <f t="shared" si="1757"/>
        <v>3.4968585678415467</v>
      </c>
      <c r="AU65">
        <f t="shared" si="1757"/>
        <v>3.4959677289683313</v>
      </c>
      <c r="AV65">
        <f t="shared" si="1757"/>
        <v>3.4948247805693704</v>
      </c>
      <c r="AW65">
        <f t="shared" si="1757"/>
        <v>3.4933587062851283</v>
      </c>
      <c r="AX65">
        <f t="shared" si="1757"/>
        <v>3.4914786992065339</v>
      </c>
      <c r="AY65">
        <f t="shared" si="1757"/>
        <v>3.4890687847584938</v>
      </c>
      <c r="AZ65">
        <f t="shared" si="1757"/>
        <v>3.4323080071240888</v>
      </c>
      <c r="BA65">
        <f t="shared" si="1757"/>
        <v>3.4489248298604047</v>
      </c>
      <c r="BB65">
        <f t="shared" si="1757"/>
        <v>3.4540996576823266</v>
      </c>
      <c r="BC65">
        <f t="shared" si="1757"/>
        <v>3.454408958016927</v>
      </c>
      <c r="BD65">
        <f t="shared" si="1757"/>
        <v>3.4511861125555185</v>
      </c>
      <c r="BE65">
        <f t="shared" si="1757"/>
        <v>3.4446341491665495</v>
      </c>
      <c r="BF65">
        <f t="shared" si="1757"/>
        <v>3.4344933382454941</v>
      </c>
      <c r="BG65">
        <f t="shared" si="1757"/>
        <v>3.4202154013352364</v>
      </c>
      <c r="BH65">
        <f t="shared" si="1757"/>
        <v>3.3984273222018651</v>
      </c>
      <c r="BI65">
        <f t="shared" si="1757"/>
        <v>3.0486626206613403</v>
      </c>
      <c r="BJ65">
        <f t="shared" si="1757"/>
        <v>2.8248548663586246</v>
      </c>
      <c r="BK65">
        <f t="shared" si="1757"/>
        <v>2.6628432714229047</v>
      </c>
      <c r="BL65">
        <f t="shared" si="1757"/>
        <v>2.540879756502695</v>
      </c>
      <c r="BM65">
        <f t="shared" si="1757"/>
        <v>2.4478230087568948</v>
      </c>
      <c r="BN65">
        <f t="shared" si="1757"/>
        <v>2.3767562452811086</v>
      </c>
      <c r="BO65">
        <f t="shared" si="1757"/>
        <v>2.3228523960658163</v>
      </c>
      <c r="BP65">
        <f t="shared" si="1757"/>
        <v>2.2824546932561764</v>
      </c>
      <c r="BQ65">
        <f t="shared" si="1757"/>
        <v>2.0588011658710808</v>
      </c>
      <c r="BR65">
        <f t="shared" si="1757"/>
        <v>1.9059052589703616</v>
      </c>
      <c r="BS65">
        <f t="shared" si="1757"/>
        <v>1.7867969911850099</v>
      </c>
      <c r="BT65">
        <f t="shared" si="1757"/>
        <v>1.6884367560763782</v>
      </c>
      <c r="BU65">
        <f t="shared" si="1757"/>
        <v>1.6036789255166712</v>
      </c>
      <c r="BV65">
        <f t="shared" si="1757"/>
        <v>1.5275891515628486</v>
      </c>
      <c r="BW65">
        <f t="shared" si="1757"/>
        <v>1.4561550379752919</v>
      </c>
      <c r="BX65">
        <f t="shared" si="1757"/>
        <v>1.3856663725152838</v>
      </c>
      <c r="BY65">
        <f t="shared" si="1757"/>
        <v>1.3037287155232498</v>
      </c>
      <c r="BZ65">
        <f t="shared" si="1757"/>
        <v>1.1914343399783487</v>
      </c>
      <c r="CA65">
        <f t="shared" si="1757"/>
        <v>1.0988584835634398</v>
      </c>
      <c r="CB65">
        <f t="shared" si="1757"/>
        <v>1.0146876669853233</v>
      </c>
      <c r="CC65">
        <f t="shared" si="1757"/>
        <v>0.93364062037179074</v>
      </c>
      <c r="CD65">
        <f t="shared" si="1757"/>
        <v>0.85191804233218704</v>
      </c>
      <c r="CE65">
        <f t="shared" si="1757"/>
        <v>0.76611764198292864</v>
      </c>
      <c r="CF65">
        <f t="shared" si="1757"/>
        <v>0.67273683894575664</v>
      </c>
      <c r="CG65">
        <f t="shared" si="1757"/>
        <v>0.56779384462748639</v>
      </c>
      <c r="CH65">
        <f t="shared" si="1757"/>
        <v>0.61086275983097649</v>
      </c>
      <c r="CI65">
        <f t="shared" si="1757"/>
        <v>0.61433121373143662</v>
      </c>
      <c r="CJ65">
        <f t="shared" si="1757"/>
        <v>0.59899983068916407</v>
      </c>
      <c r="CK65">
        <f t="shared" si="1757"/>
        <v>0.5704069780923523</v>
      </c>
      <c r="CL65">
        <f t="shared" si="1757"/>
        <v>0.53043224730586735</v>
      </c>
      <c r="CM65">
        <f t="shared" si="1757"/>
        <v>0.47943208456358211</v>
      </c>
      <c r="CN65">
        <f t="shared" si="1757"/>
        <v>0.41685384850257823</v>
      </c>
      <c r="CO65">
        <f t="shared" si="1757"/>
        <v>0.34140908414697518</v>
      </c>
      <c r="CP65">
        <f t="shared" si="1757"/>
        <v>0.2590168629973244</v>
      </c>
      <c r="CQ65">
        <f t="shared" si="1757"/>
        <v>0.39002302824014501</v>
      </c>
      <c r="CR65">
        <f t="shared" si="1757"/>
        <v>0.46054514525126145</v>
      </c>
      <c r="CS65">
        <f t="shared" si="1757"/>
        <v>0.50370400438094065</v>
      </c>
      <c r="CT65">
        <f t="shared" si="1757"/>
        <v>0.52933451687557453</v>
      </c>
      <c r="CU65">
        <f t="shared" si="1757"/>
        <v>0.54170405534040345</v>
      </c>
      <c r="CV65">
        <f t="shared" si="1757"/>
        <v>0.54290945178875083</v>
      </c>
      <c r="CW65">
        <f t="shared" ref="CW65:EF65" si="1758">AVERAGE(CW58:CW64)</f>
        <v>0.53395510930440215</v>
      </c>
      <c r="CX65">
        <f t="shared" si="1758"/>
        <v>0.5151826094218348</v>
      </c>
      <c r="CY65">
        <f t="shared" si="1758"/>
        <v>0.49715799245533221</v>
      </c>
      <c r="CZ65">
        <f t="shared" si="1758"/>
        <v>0.47988510976171483</v>
      </c>
      <c r="DA65">
        <f t="shared" si="1758"/>
        <v>0.46336400413537998</v>
      </c>
      <c r="DB65">
        <f t="shared" si="1758"/>
        <v>0.4997090507684861</v>
      </c>
      <c r="DC65">
        <f t="shared" si="1758"/>
        <v>0.5185981915404736</v>
      </c>
      <c r="DD65">
        <f t="shared" si="1758"/>
        <v>0.5295265847623406</v>
      </c>
      <c r="DE65">
        <f t="shared" si="1758"/>
        <v>0.53558348776362696</v>
      </c>
      <c r="DF65">
        <f t="shared" si="1758"/>
        <v>0.53826778862765967</v>
      </c>
      <c r="DG65">
        <f t="shared" si="1758"/>
        <v>0.53844336603701171</v>
      </c>
      <c r="DH65">
        <f t="shared" si="1758"/>
        <v>0.53665530675833573</v>
      </c>
      <c r="DI65">
        <f t="shared" si="1758"/>
        <v>0.53326461498707867</v>
      </c>
      <c r="DJ65">
        <f t="shared" si="1758"/>
        <v>0.53102780371951541</v>
      </c>
      <c r="DK65">
        <f t="shared" si="1758"/>
        <v>0.52992141929935066</v>
      </c>
      <c r="DL65">
        <f t="shared" si="1758"/>
        <v>0.52991896201196109</v>
      </c>
      <c r="DM65">
        <f t="shared" si="1758"/>
        <v>0.53099092087508004</v>
      </c>
      <c r="DN65">
        <f t="shared" si="1758"/>
        <v>0.53310479411022083</v>
      </c>
      <c r="DO65">
        <f t="shared" si="1758"/>
        <v>0.5362251023964576</v>
      </c>
      <c r="DP65">
        <f t="shared" si="1758"/>
        <v>0.54031340296542263</v>
      </c>
      <c r="DQ65">
        <f t="shared" si="1758"/>
        <v>0.54532831320018427</v>
      </c>
      <c r="DR65">
        <f t="shared" si="1758"/>
        <v>0.55122555260170569</v>
      </c>
      <c r="DS65">
        <f t="shared" si="1758"/>
        <v>0.44337879458915846</v>
      </c>
      <c r="DT65">
        <f t="shared" si="1758"/>
        <v>0.37474117336290153</v>
      </c>
      <c r="DU65">
        <f t="shared" si="1758"/>
        <v>0.32532328199362259</v>
      </c>
      <c r="DV65">
        <f t="shared" si="1758"/>
        <v>0.28878823170076773</v>
      </c>
      <c r="DW65">
        <f t="shared" si="1758"/>
        <v>0.26212951694385528</v>
      </c>
      <c r="DX65">
        <f t="shared" si="1758"/>
        <v>0.24364118148018554</v>
      </c>
      <c r="DY65">
        <f t="shared" si="1758"/>
        <v>0.23225241852140957</v>
      </c>
      <c r="DZ65">
        <f t="shared" si="1758"/>
        <v>0.22724701831979258</v>
      </c>
      <c r="EA65">
        <f t="shared" si="1758"/>
        <v>0.22260147959876608</v>
      </c>
      <c r="EB65">
        <f t="shared" si="1758"/>
        <v>0.2182927334044413</v>
      </c>
      <c r="EC65">
        <f t="shared" si="1758"/>
        <v>0.21429878276872197</v>
      </c>
      <c r="ED65">
        <f t="shared" si="1758"/>
        <v>0.21059871468342919</v>
      </c>
      <c r="EE65">
        <f t="shared" si="1758"/>
        <v>0.20717270020433859</v>
      </c>
      <c r="EF65">
        <f t="shared" si="1758"/>
        <v>0.20400198454748245</v>
      </c>
      <c r="EG65">
        <f>AVERAGE(EG58:EG64)</f>
        <v>0.20106886888561268</v>
      </c>
      <c r="EH65">
        <f t="shared" ref="EH65:FD65" si="1759">AVERAGE(EH58:EH64)</f>
        <v>0.19835668538762968</v>
      </c>
      <c r="EI65">
        <f t="shared" si="1759"/>
        <v>0.19584976687835737</v>
      </c>
      <c r="EJ65">
        <f t="shared" si="1759"/>
        <v>0.19353341233705004</v>
      </c>
      <c r="EK65">
        <f t="shared" si="1759"/>
        <v>0.19139384929783396</v>
      </c>
      <c r="EL65">
        <f t="shared" si="1759"/>
        <v>0.18941819407359409</v>
      </c>
      <c r="EM65">
        <f t="shared" si="1759"/>
        <v>0.18759441058865431</v>
      </c>
      <c r="EN65">
        <f t="shared" si="1759"/>
        <v>0.18591126848696921</v>
      </c>
      <c r="EO65">
        <f t="shared" si="1759"/>
        <v>0.18435830107234727</v>
      </c>
      <c r="EP65">
        <f t="shared" si="1759"/>
        <v>0.1829257635403318</v>
      </c>
      <c r="EQ65">
        <f t="shared" si="1759"/>
        <v>0.18160459187227906</v>
      </c>
      <c r="ER65">
        <f t="shared" si="1759"/>
        <v>0.18038636269369906</v>
      </c>
      <c r="ES65">
        <f t="shared" si="1759"/>
        <v>0.17926325432337417</v>
      </c>
      <c r="ET65">
        <f t="shared" si="1759"/>
        <v>0.17822800919517851</v>
      </c>
      <c r="EU65">
        <f t="shared" si="1759"/>
        <v>0.17727389777720187</v>
      </c>
      <c r="EV65">
        <f t="shared" si="1759"/>
        <v>0.17639468407662237</v>
      </c>
      <c r="EW65">
        <f t="shared" si="1759"/>
        <v>0.17558459278384728</v>
      </c>
      <c r="EX65">
        <f t="shared" si="1759"/>
        <v>0.17483827808559171</v>
      </c>
      <c r="EY65">
        <f t="shared" si="1759"/>
        <v>0.17415079414071261</v>
      </c>
      <c r="EZ65">
        <f t="shared" si="1759"/>
        <v>0.17351756721512382</v>
      </c>
      <c r="FA65">
        <f t="shared" si="1759"/>
        <v>0.1729343694330287</v>
      </c>
      <c r="FB65">
        <f t="shared" si="1759"/>
        <v>0.17239729411263874</v>
      </c>
      <c r="FC65">
        <f t="shared" si="1759"/>
        <v>0.17190273262650216</v>
      </c>
      <c r="FD65">
        <f t="shared" si="1759"/>
        <v>0.17144735273500608</v>
      </c>
      <c r="FE65">
        <f t="shared" ref="FE65" si="1760">AVERAGE(FE58:FE64)</f>
        <v>0.17102807832968558</v>
      </c>
      <c r="FF65">
        <f t="shared" ref="FF65" si="1761">AVERAGE(FF58:FF64)</f>
        <v>0.17064207051869099</v>
      </c>
      <c r="FG65">
        <f t="shared" ref="FG65" si="1762">AVERAGE(FG58:FG64)</f>
        <v>0.17028670998917073</v>
      </c>
      <c r="FH65">
        <f t="shared" ref="FH65" si="1763">AVERAGE(FH58:FH64)</f>
        <v>0.16995958058248112</v>
      </c>
      <c r="FI65">
        <f t="shared" ref="FI65" si="1764">AVERAGE(FI58:FI64)</f>
        <v>0.16965845400844864</v>
      </c>
      <c r="FJ65">
        <f t="shared" ref="FJ65" si="1765">AVERAGE(FJ58:FJ64)</f>
        <v>0.16938127563753005</v>
      </c>
      <c r="FK65">
        <f t="shared" ref="FK65" si="1766">AVERAGE(FK58:FK64)</f>
        <v>0.16912615131067441</v>
      </c>
      <c r="FL65">
        <f t="shared" ref="FL65" si="1767">AVERAGE(FL58:FL64)</f>
        <v>0.168891335091504</v>
      </c>
      <c r="FM65">
        <f t="shared" ref="FM65" si="1768">AVERAGE(FM58:FM64)</f>
        <v>0.16867521790803527</v>
      </c>
      <c r="FN65">
        <f t="shared" ref="FN65" si="1769">AVERAGE(FN58:FN64)</f>
        <v>0.16847631704017837</v>
      </c>
      <c r="FO65">
        <f t="shared" ref="FO65" si="1770">AVERAGE(FO58:FO64)</f>
        <v>0.16829326636468717</v>
      </c>
      <c r="FP65">
        <f t="shared" ref="FP65" si="1771">AVERAGE(FP58:FP64)</f>
        <v>0.16812480734260099</v>
      </c>
      <c r="FQ65">
        <f t="shared" ref="FQ65" si="1772">AVERAGE(FQ58:FQ64)</f>
        <v>0.16796978066671381</v>
      </c>
      <c r="FR65">
        <f t="shared" ref="FR65" si="1773">AVERAGE(FR58:FR64)</f>
        <v>0.16782711854630086</v>
      </c>
      <c r="FS65">
        <f t="shared" ref="FS65" si="1774">AVERAGE(FS58:FS64)</f>
        <v>0.16769583757675635</v>
      </c>
      <c r="FT65">
        <f t="shared" ref="FT65" si="1775">AVERAGE(FT58:FT64)</f>
        <v>0.16757503214085048</v>
      </c>
      <c r="FU65">
        <f t="shared" ref="FU65" si="1776">AVERAGE(FU58:FU64)</f>
        <v>0.16746386832494847</v>
      </c>
      <c r="FV65">
        <f t="shared" ref="FV65" si="1777">AVERAGE(FV58:FV64)</f>
        <v>0.16736157830045784</v>
      </c>
      <c r="FW65">
        <f t="shared" ref="FW65" si="1778">AVERAGE(FW58:FW64)</f>
        <v>0.16726745512242863</v>
      </c>
      <c r="FX65">
        <f t="shared" ref="FX65" si="1779">AVERAGE(FX58:FX64)</f>
        <v>0.16718084795248772</v>
      </c>
      <c r="FY65">
        <f t="shared" ref="FY65" si="1780">AVERAGE(FY58:FY64)</f>
        <v>0.16710115763336192</v>
      </c>
      <c r="FZ65">
        <f t="shared" ref="FZ65" si="1781">AVERAGE(FZ58:FZ64)</f>
        <v>0.16702783261592505</v>
      </c>
      <c r="GA65">
        <f t="shared" ref="GA65" si="1782">AVERAGE(GA58:GA64)</f>
        <v>0.16696036520149624</v>
      </c>
      <c r="GB65">
        <f t="shared" ref="GB65" si="1783">AVERAGE(GB58:GB64)</f>
        <v>0.16689828806198723</v>
      </c>
      <c r="GC65">
        <f t="shared" ref="GC65" si="1784">AVERAGE(GC58:GC64)</f>
        <v>0.16684117107073954</v>
      </c>
      <c r="GD65">
        <f t="shared" ref="GD65" si="1785">AVERAGE(GD58:GD64)</f>
        <v>0.16678861834422046</v>
      </c>
      <c r="GE65">
        <f t="shared" ref="GE65" si="1786">AVERAGE(GE58:GE64)</f>
        <v>0.16674026552002089</v>
      </c>
      <c r="GF65">
        <f t="shared" ref="GF65" si="1787">AVERAGE(GF58:GF64)</f>
        <v>0.16669577726945239</v>
      </c>
      <c r="GG65">
        <f t="shared" ref="GG65" si="1788">AVERAGE(GG58:GG64)</f>
        <v>0.16665484498734409</v>
      </c>
      <c r="GH65">
        <f t="shared" ref="GH65" si="1789">AVERAGE(GH58:GH64)</f>
        <v>0.16661718466439454</v>
      </c>
      <c r="GI65">
        <f t="shared" ref="GI65" si="1790">AVERAGE(GI58:GI64)</f>
        <v>0.16658253496163217</v>
      </c>
      <c r="GJ65">
        <f t="shared" ref="GJ65" si="1791">AVERAGE(GJ58:GJ64)</f>
        <v>0.1665506553516288</v>
      </c>
      <c r="GK65">
        <f t="shared" ref="GK65" si="1792">AVERAGE(GK58:GK64)</f>
        <v>0.16652132452454912</v>
      </c>
      <c r="GL65">
        <f t="shared" ref="GL65" si="1793">AVERAGE(GL58:GL64)</f>
        <v>0.16649433882259482</v>
      </c>
      <c r="GM65">
        <f t="shared" ref="GM65" si="1794">AVERAGE(GM58:GM64)</f>
        <v>0.16646951083538283</v>
      </c>
      <c r="GN65">
        <f t="shared" ref="GN65" si="1795">AVERAGE(GN58:GN64)</f>
        <v>0.16644666812729728</v>
      </c>
      <c r="GO65">
        <f t="shared" ref="GO65" si="1796">AVERAGE(GO58:GO64)</f>
        <v>0.16642565201919629</v>
      </c>
      <c r="GP65">
        <f t="shared" ref="GP65" si="1797">AVERAGE(GP58:GP64)</f>
        <v>0.16640631650730484</v>
      </c>
      <c r="GQ65">
        <f t="shared" ref="GQ65" si="1798">AVERAGE(GQ58:GQ64)</f>
        <v>0.16638852725301767</v>
      </c>
      <c r="GR65">
        <f t="shared" ref="GR65" si="1799">AVERAGE(GR58:GR64)</f>
        <v>0.16637216064100432</v>
      </c>
      <c r="GS65">
        <f t="shared" ref="GS65" si="1800">AVERAGE(GS58:GS64)</f>
        <v>0.16635710294468017</v>
      </c>
      <c r="GT65">
        <f t="shared" ref="GT65" si="1801">AVERAGE(GT58:GT64)</f>
        <v>0.16634324951838581</v>
      </c>
      <c r="GU65">
        <f t="shared" ref="GU65" si="1802">AVERAGE(GU58:GU64)</f>
        <v>0.16633050405623434</v>
      </c>
      <c r="GV65">
        <f t="shared" ref="GV65" si="1803">AVERAGE(GV58:GV64)</f>
        <v>0.16631877797664721</v>
      </c>
      <c r="GW65">
        <f t="shared" ref="GW65" si="1804">AVERAGE(GW58:GW64)</f>
        <v>0.1663079897842176</v>
      </c>
      <c r="GX65">
        <f t="shared" ref="GX65" si="1805">AVERAGE(GX58:GX64)</f>
        <v>0.16629806443350087</v>
      </c>
      <c r="GY65">
        <f t="shared" ref="GY65" si="1806">AVERAGE(GY58:GY64)</f>
        <v>0.16628893300667885</v>
      </c>
      <c r="GZ65">
        <f t="shared" ref="GZ65" si="1807">AVERAGE(GZ58:GZ64)</f>
        <v>0.16628053191248382</v>
      </c>
      <c r="HA65">
        <f t="shared" ref="HA65" si="1808">AVERAGE(HA58:HA64)</f>
        <v>0.1662728028074168</v>
      </c>
      <c r="HB65">
        <f t="shared" ref="HB65" si="1809">AVERAGE(HB58:HB64)</f>
        <v>0.16626569196773847</v>
      </c>
      <c r="HC65">
        <f t="shared" ref="HC65" si="1810">AVERAGE(HC58:HC64)</f>
        <v>0.16625914987601118</v>
      </c>
      <c r="HD65">
        <f t="shared" ref="HD65" si="1811">AVERAGE(HD58:HD64)</f>
        <v>0.16625313109938131</v>
      </c>
      <c r="HE65">
        <f t="shared" ref="HE65" si="1812">AVERAGE(HE58:HE64)</f>
        <v>0.1662475937634649</v>
      </c>
      <c r="HF65">
        <f t="shared" ref="HF65" si="1813">AVERAGE(HF58:HF64)</f>
        <v>0.16624249938610042</v>
      </c>
      <c r="HG65">
        <f t="shared" ref="HG65" si="1814">AVERAGE(HG58:HG64)</f>
        <v>0.16623781254255993</v>
      </c>
      <c r="HH65">
        <f t="shared" ref="HH65" si="1815">AVERAGE(HH58:HH64)</f>
        <v>0.16623350055299285</v>
      </c>
      <c r="HI65">
        <f t="shared" ref="HI65" si="1816">AVERAGE(HI58:HI64)</f>
        <v>0.16622953350424835</v>
      </c>
      <c r="HJ65">
        <f t="shared" ref="HJ65" si="1817">AVERAGE(HJ58:HJ64)</f>
        <v>0.16622588384656442</v>
      </c>
      <c r="HK65">
        <f t="shared" ref="HK65" si="1818">AVERAGE(HK58:HK64)</f>
        <v>0.16622252607436794</v>
      </c>
      <c r="HL65">
        <f t="shared" ref="HL65" si="1819">AVERAGE(HL58:HL64)</f>
        <v>0.16621943693540292</v>
      </c>
      <c r="HM65">
        <f t="shared" ref="HM65" si="1820">AVERAGE(HM58:HM64)</f>
        <v>0.16621659492071481</v>
      </c>
      <c r="HN65">
        <f t="shared" ref="HN65" si="1821">AVERAGE(HN58:HN64)</f>
        <v>0.16621398022542092</v>
      </c>
      <c r="HO65">
        <f t="shared" ref="HO65" si="1822">AVERAGE(HO58:HO64)</f>
        <v>0.16621157482398949</v>
      </c>
      <c r="HP65">
        <f t="shared" ref="HP65" si="1823">AVERAGE(HP58:HP64)</f>
        <v>0.16620936162200481</v>
      </c>
      <c r="HQ65">
        <f t="shared" ref="HQ65" si="1824">AVERAGE(HQ58:HQ64)</f>
        <v>0.16620732563413906</v>
      </c>
      <c r="HR65">
        <f t="shared" ref="HR65" si="1825">AVERAGE(HR58:HR64)</f>
        <v>0.16620545247201848</v>
      </c>
      <c r="HS65">
        <f t="shared" ref="HS65" si="1826">AVERAGE(HS58:HS64)</f>
        <v>0.16620372903580322</v>
      </c>
      <c r="HT65">
        <f t="shared" ref="HT65" si="1827">AVERAGE(HT58:HT64)</f>
        <v>0.16620214376386239</v>
      </c>
      <c r="HU65">
        <f t="shared" ref="HU65" si="1828">AVERAGE(HU58:HU64)</f>
        <v>0.16620068502650434</v>
      </c>
      <c r="HV65">
        <f t="shared" ref="HV65" si="1829">AVERAGE(HV58:HV64)</f>
        <v>0.1661993431764095</v>
      </c>
      <c r="HW65">
        <f t="shared" ref="HW65" si="1830">AVERAGE(HW58:HW64)</f>
        <v>0.16619810847089128</v>
      </c>
      <c r="HX65">
        <f t="shared" ref="HX65" si="1831">AVERAGE(HX58:HX64)</f>
        <v>0.16619697269619074</v>
      </c>
      <c r="HY65">
        <f t="shared" ref="HY65" si="1832">AVERAGE(HY58:HY64)</f>
        <v>0.16619592782966866</v>
      </c>
      <c r="HZ65">
        <f t="shared" ref="HZ65" si="1833">AVERAGE(HZ58:HZ64)</f>
        <v>0.16619496648300464</v>
      </c>
      <c r="IA65">
        <f t="shared" ref="IA65" si="1834">AVERAGE(IA58:IA64)</f>
        <v>0.16619408194719693</v>
      </c>
      <c r="IB65">
        <f t="shared" ref="IB65" si="1835">AVERAGE(IB58:IB64)</f>
        <v>0.16619326832964365</v>
      </c>
      <c r="IC65">
        <f t="shared" ref="IC65" si="1836">AVERAGE(IC58:IC64)</f>
        <v>0.16619251959806483</v>
      </c>
      <c r="ID65">
        <f t="shared" ref="ID65" si="1837">AVERAGE(ID58:ID64)</f>
        <v>0.1661918306471914</v>
      </c>
    </row>
    <row r="66" spans="1:238" ht="15.75" thickBot="1" x14ac:dyDescent="0.3"/>
    <row r="67" spans="1:238" x14ac:dyDescent="0.25">
      <c r="CZ67" s="55" t="s">
        <v>72</v>
      </c>
      <c r="DA67" s="57"/>
    </row>
    <row r="68" spans="1:238" x14ac:dyDescent="0.25">
      <c r="CZ68" s="41" t="s">
        <v>17</v>
      </c>
      <c r="DA68" s="42">
        <v>1E-4</v>
      </c>
      <c r="DF68" s="9"/>
    </row>
    <row r="69" spans="1:238" x14ac:dyDescent="0.25">
      <c r="CZ69" s="17" t="s">
        <v>2</v>
      </c>
      <c r="DA69" s="43">
        <v>81700000</v>
      </c>
    </row>
    <row r="70" spans="1:238" ht="15.75" thickBot="1" x14ac:dyDescent="0.3">
      <c r="CZ70" s="38" t="s">
        <v>4</v>
      </c>
      <c r="DA70" s="44">
        <v>10</v>
      </c>
    </row>
    <row r="71" spans="1:238" ht="15.75" thickBot="1" x14ac:dyDescent="0.3"/>
    <row r="72" spans="1:238" x14ac:dyDescent="0.25">
      <c r="CZ72" s="55" t="s">
        <v>70</v>
      </c>
      <c r="DA72" s="56"/>
      <c r="DB72" s="57"/>
      <c r="DD72" s="55" t="s">
        <v>71</v>
      </c>
      <c r="DE72" s="56"/>
      <c r="DF72" s="57"/>
    </row>
    <row r="73" spans="1:238" x14ac:dyDescent="0.25">
      <c r="CZ73" s="17" t="s">
        <v>15</v>
      </c>
      <c r="DA73" s="18" t="s">
        <v>16</v>
      </c>
      <c r="DB73" s="19" t="s">
        <v>7</v>
      </c>
      <c r="DD73" s="17" t="s">
        <v>15</v>
      </c>
      <c r="DE73" s="18" t="s">
        <v>16</v>
      </c>
      <c r="DF73" s="19" t="s">
        <v>7</v>
      </c>
    </row>
    <row r="74" spans="1:238" x14ac:dyDescent="0.25">
      <c r="CZ74" s="20">
        <v>43852</v>
      </c>
      <c r="DA74" s="21">
        <v>3.5</v>
      </c>
      <c r="DB74" s="50">
        <v>1</v>
      </c>
      <c r="DD74" s="20">
        <f t="shared" ref="DD74:DF75" si="1838">CZ74</f>
        <v>43852</v>
      </c>
      <c r="DE74" s="53">
        <f t="shared" si="1838"/>
        <v>3.5</v>
      </c>
      <c r="DF74" s="50">
        <f t="shared" si="1838"/>
        <v>1</v>
      </c>
    </row>
    <row r="75" spans="1:238" x14ac:dyDescent="0.25">
      <c r="CZ75" s="20">
        <v>43910</v>
      </c>
      <c r="DA75" s="21">
        <v>2.6</v>
      </c>
      <c r="DB75" s="51">
        <f>DA75/DA74</f>
        <v>0.74285714285714288</v>
      </c>
      <c r="DD75" s="20">
        <f t="shared" si="1838"/>
        <v>43910</v>
      </c>
      <c r="DE75" s="53">
        <f t="shared" si="1838"/>
        <v>2.6</v>
      </c>
      <c r="DF75" s="50">
        <f t="shared" si="1838"/>
        <v>0.74285714285714288</v>
      </c>
    </row>
    <row r="76" spans="1:238" x14ac:dyDescent="0.25">
      <c r="CZ76" s="20">
        <v>43919</v>
      </c>
      <c r="DA76" s="21">
        <v>2.06</v>
      </c>
      <c r="DB76" s="51">
        <f>DA76/DA74</f>
        <v>0.58857142857142863</v>
      </c>
      <c r="DD76" s="20">
        <v>43918</v>
      </c>
      <c r="DE76" s="21">
        <v>1.9</v>
      </c>
      <c r="DF76" s="50">
        <f>DE76/DA74</f>
        <v>0.54285714285714282</v>
      </c>
    </row>
    <row r="77" spans="1:238" ht="15.75" thickBot="1" x14ac:dyDescent="0.3">
      <c r="CZ77" s="20">
        <v>43926</v>
      </c>
      <c r="DA77" s="21">
        <v>1.7649999999999999</v>
      </c>
      <c r="DB77" s="51">
        <f>DA77/DA74</f>
        <v>0.50428571428571423</v>
      </c>
      <c r="DD77" s="22">
        <v>43927</v>
      </c>
      <c r="DE77" s="23">
        <v>0.6</v>
      </c>
      <c r="DF77" s="54">
        <f>DE77/DA74</f>
        <v>0.17142857142857143</v>
      </c>
    </row>
    <row r="78" spans="1:238" ht="15.75" thickBot="1" x14ac:dyDescent="0.3">
      <c r="CZ78" s="22">
        <v>43956</v>
      </c>
      <c r="DA78" s="23">
        <v>1.8</v>
      </c>
      <c r="DB78" s="52">
        <f>DA78/DA75</f>
        <v>0.69230769230769229</v>
      </c>
    </row>
    <row r="80" spans="1:238" ht="15.75" thickBot="1" x14ac:dyDescent="0.3"/>
    <row r="81" spans="104:110" x14ac:dyDescent="0.25">
      <c r="CZ81" s="55" t="s">
        <v>75</v>
      </c>
      <c r="DA81" s="56"/>
      <c r="DB81" s="57"/>
      <c r="DD81" s="55" t="s">
        <v>83</v>
      </c>
      <c r="DE81" s="56"/>
      <c r="DF81" s="57"/>
    </row>
    <row r="82" spans="104:110" ht="15.75" thickBot="1" x14ac:dyDescent="0.3">
      <c r="CZ82" s="38" t="s">
        <v>3</v>
      </c>
      <c r="DA82" s="39">
        <v>198.5</v>
      </c>
      <c r="DB82" s="40">
        <f>SLOPE(Base!$AP$10:$FU$10,Base!$AP$3:$FU$3)</f>
        <v>197.98373659752394</v>
      </c>
      <c r="DD82" s="17" t="s">
        <v>80</v>
      </c>
      <c r="DE82" s="45">
        <f>MAX(28:28)</f>
        <v>8997.3618245249763</v>
      </c>
      <c r="DF82" s="46">
        <f>DE82/DA69/ID9</f>
        <v>2.477857311788985E-4</v>
      </c>
    </row>
    <row r="83" spans="104:110" x14ac:dyDescent="0.25">
      <c r="DD83" s="17" t="s">
        <v>81</v>
      </c>
      <c r="DE83" s="45">
        <f>EXP(LN((1-1/DA74)*DA69/DA82)*$DA$91+$DC$91)</f>
        <v>16998.362269620771</v>
      </c>
      <c r="DF83" s="46">
        <f>DE83/DA69/(1-1/DA74)</f>
        <v>2.912816055993767E-4</v>
      </c>
    </row>
    <row r="84" spans="104:110" ht="15.75" thickBot="1" x14ac:dyDescent="0.3">
      <c r="DD84" s="38" t="s">
        <v>82</v>
      </c>
      <c r="DE84" s="47">
        <f>EXP(LN(DA69/DA82)*$DA$91+$DC$91)</f>
        <v>26689.717260157588</v>
      </c>
      <c r="DF84" s="48">
        <f>DE84/DA69</f>
        <v>3.2667952582812222E-4</v>
      </c>
    </row>
    <row r="86" spans="104:110" x14ac:dyDescent="0.25">
      <c r="CZ86" s="49" t="s">
        <v>29</v>
      </c>
      <c r="DA86" s="49">
        <f t="array" ref="DA86:DC86">LINEST(Base!$AK$6:$BT$6,Base!$AK$2:$BT$2^{1;2},TRUE,FALSE)</f>
        <v>-5.8021068405878827E-3</v>
      </c>
      <c r="DB86" s="49">
        <v>0.80605438218309688</v>
      </c>
      <c r="DC86" s="49">
        <v>-19.305774638789924</v>
      </c>
    </row>
    <row r="87" spans="104:110" x14ac:dyDescent="0.25">
      <c r="CZ87" s="49" t="s">
        <v>20</v>
      </c>
      <c r="DA87" s="49">
        <f>SLOPE(BT6:EG6,BT2:EG2)</f>
        <v>-5.244538907996301E-2</v>
      </c>
      <c r="DB87" s="49" t="s">
        <v>21</v>
      </c>
      <c r="DC87" s="49">
        <f>INTERCEPT(BT6:EG6,BT2:EG2)</f>
        <v>12.304430130238153</v>
      </c>
    </row>
    <row r="88" spans="104:110" x14ac:dyDescent="0.25">
      <c r="CZ88" s="49" t="s">
        <v>28</v>
      </c>
      <c r="DA88" s="49">
        <f t="array" ref="DA88:DC88">LINEST(Base!$BC$27:$CJ$27,Base!$BC$2:$CJ$2^{1;2},TRUE,FALSE)</f>
        <v>-5.7867207462461694E-3</v>
      </c>
      <c r="DB88" s="49">
        <v>0.92981836429521358</v>
      </c>
      <c r="DC88" s="49">
        <v>-31.856888081953358</v>
      </c>
    </row>
    <row r="89" spans="104:110" x14ac:dyDescent="0.25">
      <c r="CZ89" s="49" t="s">
        <v>31</v>
      </c>
      <c r="DA89" s="49">
        <f>SLOPE(CE27:ER27,CE2:ER2)</f>
        <v>-5.0849173699450433E-2</v>
      </c>
      <c r="DB89" s="49" t="s">
        <v>32</v>
      </c>
      <c r="DC89" s="49">
        <f>INTERCEPT(CE27:ER27,CE2:ER2)</f>
        <v>9.7857949524237817</v>
      </c>
    </row>
    <row r="90" spans="104:110" x14ac:dyDescent="0.25">
      <c r="CZ90" s="49" t="s">
        <v>73</v>
      </c>
      <c r="DA90" s="49">
        <f>SLOPE(Base!$BG$25:$CQ$25,Base!$AV$4:$CF$4)</f>
        <v>0.95733658861235105</v>
      </c>
      <c r="DB90" s="49" t="s">
        <v>68</v>
      </c>
      <c r="DC90" s="49">
        <f>INTERCEPT(Base!$BG$25:$CQ$25,Base!$AV$4:$CF$4)</f>
        <v>-2.7127914032855855</v>
      </c>
    </row>
    <row r="91" spans="104:110" x14ac:dyDescent="0.25">
      <c r="CZ91" s="49" t="s">
        <v>74</v>
      </c>
      <c r="DA91" s="49">
        <f>SLOPE(Base!$CQ$25:$EU$25,Base!$CF$4:$EJ$4)</f>
        <v>1.3408576353330834</v>
      </c>
      <c r="DB91" s="49" t="s">
        <v>69</v>
      </c>
      <c r="DC91" s="49">
        <f>INTERCEPT(Base!$CQ$25:$EU$25,Base!$CF$4:$EJ$4)</f>
        <v>-7.142272784146753</v>
      </c>
    </row>
    <row r="92" spans="104:110" x14ac:dyDescent="0.25">
      <c r="CZ92" s="49" t="s">
        <v>36</v>
      </c>
      <c r="DA92" s="49">
        <f>SLOPE(BH42:EG42,BH2:EG2)</f>
        <v>7.3979020063912965E-2</v>
      </c>
      <c r="DB92" s="49" t="s">
        <v>37</v>
      </c>
      <c r="DC92" s="49">
        <f>INTERCEPT(BH42:EG42,BH2:EG2)</f>
        <v>-2.9644457117863099</v>
      </c>
    </row>
  </sheetData>
  <mergeCells count="5">
    <mergeCell ref="CZ81:DB81"/>
    <mergeCell ref="CZ72:DB72"/>
    <mergeCell ref="DD72:DF72"/>
    <mergeCell ref="CZ67:DA67"/>
    <mergeCell ref="DD81:DF8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2020-05-18T08:39:03Z</dcterms:modified>
</cp:coreProperties>
</file>