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Me\Covid\Excel\"/>
    </mc:Choice>
  </mc:AlternateContent>
  <xr:revisionPtr revIDLastSave="0" documentId="13_ncr:1_{E8B26407-8840-41DD-B431-CEA7F0F37DAC}" xr6:coauthVersionLast="45" xr6:coauthVersionMax="45" xr10:uidLastSave="{00000000-0000-0000-0000-000000000000}"/>
  <bookViews>
    <workbookView xWindow="-120" yWindow="-120" windowWidth="29040" windowHeight="15990" xr2:uid="{C6EFD3A4-A7B5-475D-8F42-E10B52230622}"/>
  </bookViews>
  <sheets>
    <sheet name="B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K4" i="1" l="1"/>
  <c r="DL4" i="1"/>
  <c r="DM4" i="1"/>
  <c r="DN4" i="1"/>
  <c r="DK5" i="1"/>
  <c r="DL5" i="1"/>
  <c r="DM5" i="1"/>
  <c r="DN5" i="1" s="1"/>
  <c r="DN6" i="1" s="1"/>
  <c r="DK6" i="1"/>
  <c r="DL6" i="1"/>
  <c r="DM6" i="1"/>
  <c r="DK7" i="1"/>
  <c r="DL7" i="1"/>
  <c r="DM7" i="1"/>
  <c r="DN7" i="1"/>
  <c r="DC5" i="1" l="1"/>
  <c r="DD5" i="1" s="1"/>
  <c r="DE5" i="1" s="1"/>
  <c r="DF5" i="1" s="1"/>
  <c r="DG5" i="1" s="1"/>
  <c r="DH5" i="1" s="1"/>
  <c r="DI5" i="1" s="1"/>
  <c r="DJ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CW21" i="1"/>
  <c r="CW20" i="1"/>
  <c r="CW19" i="1"/>
  <c r="CW18" i="1"/>
  <c r="DI4" i="1"/>
  <c r="DI7" i="1" s="1"/>
  <c r="DJ4" i="1"/>
  <c r="DJ7" i="1" s="1"/>
  <c r="EJ5" i="1" l="1"/>
  <c r="EI6" i="1"/>
  <c r="EH6" i="1"/>
  <c r="DF4" i="1"/>
  <c r="DG4" i="1"/>
  <c r="DG7" i="1" s="1"/>
  <c r="DH4" i="1"/>
  <c r="DH7" i="1" s="1"/>
  <c r="DF7" i="1"/>
  <c r="EJ6" i="1" l="1"/>
  <c r="EK5" i="1"/>
  <c r="DE4" i="1"/>
  <c r="DE7" i="1" s="1"/>
  <c r="EL5" i="1" l="1"/>
  <c r="EK6" i="1"/>
  <c r="DD4" i="1"/>
  <c r="DD7" i="1" s="1"/>
  <c r="EM5" i="1" l="1"/>
  <c r="EL6" i="1"/>
  <c r="CZ4" i="1"/>
  <c r="DA4" i="1"/>
  <c r="DB4" i="1"/>
  <c r="DB7" i="1" s="1"/>
  <c r="DC4" i="1"/>
  <c r="CZ7" i="1"/>
  <c r="DA7" i="1"/>
  <c r="DC7" i="1"/>
  <c r="EN5" i="1" l="1"/>
  <c r="EM6" i="1"/>
  <c r="AJ4" i="1"/>
  <c r="AJ7" i="1" s="1"/>
  <c r="AK4" i="1"/>
  <c r="AK7" i="1" s="1"/>
  <c r="AL4" i="1"/>
  <c r="AL7" i="1" s="1"/>
  <c r="AM4" i="1"/>
  <c r="AM7" i="1" s="1"/>
  <c r="AN4" i="1"/>
  <c r="AN7" i="1" s="1"/>
  <c r="AO4" i="1"/>
  <c r="AO7" i="1" s="1"/>
  <c r="AP4" i="1"/>
  <c r="AP7" i="1" s="1"/>
  <c r="AQ4" i="1"/>
  <c r="AQ7" i="1" s="1"/>
  <c r="AR4" i="1"/>
  <c r="AR7" i="1" s="1"/>
  <c r="AS4" i="1"/>
  <c r="AS7" i="1" s="1"/>
  <c r="AT4" i="1"/>
  <c r="AT7" i="1" s="1"/>
  <c r="AU4" i="1"/>
  <c r="AU7" i="1" s="1"/>
  <c r="AV4" i="1"/>
  <c r="AV7" i="1" s="1"/>
  <c r="AW4" i="1"/>
  <c r="AW7" i="1" s="1"/>
  <c r="AX4" i="1"/>
  <c r="AX7" i="1" s="1"/>
  <c r="AY4" i="1"/>
  <c r="AY7" i="1" s="1"/>
  <c r="AZ4" i="1"/>
  <c r="AZ7" i="1" s="1"/>
  <c r="BA4" i="1"/>
  <c r="BA7" i="1" s="1"/>
  <c r="BB4" i="1"/>
  <c r="BB7" i="1" s="1"/>
  <c r="BC4" i="1"/>
  <c r="BC7" i="1" s="1"/>
  <c r="BD4" i="1"/>
  <c r="BD7" i="1" s="1"/>
  <c r="BE4" i="1"/>
  <c r="BE7" i="1" s="1"/>
  <c r="BF4" i="1"/>
  <c r="BF7" i="1" s="1"/>
  <c r="BG4" i="1"/>
  <c r="BG7" i="1" s="1"/>
  <c r="BH4" i="1"/>
  <c r="BH7" i="1" s="1"/>
  <c r="BI4" i="1"/>
  <c r="BI7" i="1" s="1"/>
  <c r="BJ4" i="1"/>
  <c r="BJ7" i="1" s="1"/>
  <c r="BK4" i="1"/>
  <c r="BK7" i="1" s="1"/>
  <c r="BL4" i="1"/>
  <c r="BL7" i="1" s="1"/>
  <c r="BM4" i="1"/>
  <c r="BM7" i="1" s="1"/>
  <c r="BN4" i="1"/>
  <c r="BN7" i="1" s="1"/>
  <c r="BO4" i="1"/>
  <c r="BO7" i="1" s="1"/>
  <c r="BP4" i="1"/>
  <c r="BP7" i="1" s="1"/>
  <c r="BQ4" i="1"/>
  <c r="BQ7" i="1" s="1"/>
  <c r="BR4" i="1"/>
  <c r="BR7" i="1" s="1"/>
  <c r="BS4" i="1"/>
  <c r="BS7" i="1" s="1"/>
  <c r="BT4" i="1"/>
  <c r="BT7" i="1" s="1"/>
  <c r="BU4" i="1"/>
  <c r="BU7" i="1" s="1"/>
  <c r="BV4" i="1"/>
  <c r="BV7" i="1" s="1"/>
  <c r="BW4" i="1"/>
  <c r="BW7" i="1" s="1"/>
  <c r="BX4" i="1"/>
  <c r="BX7" i="1" s="1"/>
  <c r="BY4" i="1"/>
  <c r="BY7" i="1" s="1"/>
  <c r="BZ4" i="1"/>
  <c r="BZ7" i="1" s="1"/>
  <c r="CA4" i="1"/>
  <c r="CA7" i="1" s="1"/>
  <c r="CB4" i="1"/>
  <c r="CB7" i="1" s="1"/>
  <c r="CC4" i="1"/>
  <c r="CC7" i="1" s="1"/>
  <c r="CD4" i="1"/>
  <c r="CD7" i="1" s="1"/>
  <c r="CE4" i="1"/>
  <c r="CE7" i="1" s="1"/>
  <c r="CF4" i="1"/>
  <c r="CF7" i="1" s="1"/>
  <c r="CG4" i="1"/>
  <c r="CG7" i="1" s="1"/>
  <c r="CH4" i="1"/>
  <c r="CH7" i="1" s="1"/>
  <c r="CI4" i="1"/>
  <c r="CI7" i="1" s="1"/>
  <c r="CJ4" i="1"/>
  <c r="CJ7" i="1" s="1"/>
  <c r="CK4" i="1"/>
  <c r="CK7" i="1" s="1"/>
  <c r="CL4" i="1"/>
  <c r="CL7" i="1" s="1"/>
  <c r="CM4" i="1"/>
  <c r="CM7" i="1" s="1"/>
  <c r="CN4" i="1"/>
  <c r="CN7" i="1" s="1"/>
  <c r="CO4" i="1"/>
  <c r="CO7" i="1" s="1"/>
  <c r="CP4" i="1"/>
  <c r="CP7" i="1" s="1"/>
  <c r="CQ4" i="1"/>
  <c r="CQ7" i="1" s="1"/>
  <c r="CR4" i="1"/>
  <c r="CR7" i="1" s="1"/>
  <c r="CS4" i="1"/>
  <c r="CS7" i="1" s="1"/>
  <c r="CT4" i="1"/>
  <c r="CT7" i="1" s="1"/>
  <c r="CU4" i="1"/>
  <c r="CU7" i="1" s="1"/>
  <c r="CV4" i="1"/>
  <c r="CV7" i="1" s="1"/>
  <c r="CW4" i="1"/>
  <c r="CW7" i="1" s="1"/>
  <c r="CX4" i="1"/>
  <c r="CX7" i="1" s="1"/>
  <c r="CY4" i="1"/>
  <c r="CY7" i="1" s="1"/>
  <c r="AI4" i="1"/>
  <c r="AI7" i="1" s="1"/>
  <c r="EO5" i="1" l="1"/>
  <c r="EN6" i="1"/>
  <c r="AI5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EP5" i="1" l="1"/>
  <c r="EO6" i="1"/>
  <c r="AI6" i="1"/>
  <c r="AJ5" i="1"/>
  <c r="EQ5" i="1" l="1"/>
  <c r="EP6" i="1"/>
  <c r="AK5" i="1"/>
  <c r="AK6" i="1" s="1"/>
  <c r="AJ6" i="1"/>
  <c r="ER5" i="1" l="1"/>
  <c r="EQ6" i="1"/>
  <c r="AL5" i="1"/>
  <c r="AL6" i="1" s="1"/>
  <c r="ER6" i="1" l="1"/>
  <c r="ES5" i="1"/>
  <c r="AM5" i="1"/>
  <c r="AM6" i="1" s="1"/>
  <c r="ET5" i="1" l="1"/>
  <c r="ES6" i="1"/>
  <c r="AN5" i="1"/>
  <c r="AN6" i="1" s="1"/>
  <c r="AO5" i="1"/>
  <c r="AO6" i="1" s="1"/>
  <c r="EU5" i="1" l="1"/>
  <c r="ET6" i="1"/>
  <c r="AP5" i="1"/>
  <c r="EV5" i="1" l="1"/>
  <c r="EU6" i="1"/>
  <c r="AQ5" i="1"/>
  <c r="AQ6" i="1" s="1"/>
  <c r="AP6" i="1"/>
  <c r="EW5" i="1" l="1"/>
  <c r="EV6" i="1"/>
  <c r="AR5" i="1"/>
  <c r="AR6" i="1" s="1"/>
  <c r="EX5" i="1" l="1"/>
  <c r="EW6" i="1"/>
  <c r="AS5" i="1"/>
  <c r="AS6" i="1" s="1"/>
  <c r="EY5" i="1" l="1"/>
  <c r="EX6" i="1"/>
  <c r="AT5" i="1"/>
  <c r="AT6" i="1" s="1"/>
  <c r="AU5" i="1"/>
  <c r="AU6" i="1" s="1"/>
  <c r="EZ5" i="1" l="1"/>
  <c r="EY6" i="1"/>
  <c r="AV5" i="1"/>
  <c r="AV6" i="1" s="1"/>
  <c r="EZ6" i="1" l="1"/>
  <c r="FA5" i="1"/>
  <c r="AW5" i="1"/>
  <c r="AW6" i="1" s="1"/>
  <c r="FB5" i="1" l="1"/>
  <c r="FA6" i="1"/>
  <c r="AX5" i="1"/>
  <c r="AX6" i="1" s="1"/>
  <c r="FB6" i="1" l="1"/>
  <c r="FC5" i="1"/>
  <c r="AY5" i="1"/>
  <c r="AY6" i="1" s="1"/>
  <c r="FD5" i="1" l="1"/>
  <c r="FD6" i="1" s="1"/>
  <c r="FC6" i="1"/>
  <c r="AZ5" i="1"/>
  <c r="AZ6" i="1" s="1"/>
  <c r="BA5" i="1" l="1"/>
  <c r="BA6" i="1" s="1"/>
  <c r="BB5" i="1" l="1"/>
  <c r="BB6" i="1" s="1"/>
  <c r="BC5" i="1" l="1"/>
  <c r="BC6" i="1" s="1"/>
  <c r="BD5" i="1" l="1"/>
  <c r="BD6" i="1" s="1"/>
  <c r="BE5" i="1" l="1"/>
  <c r="BE6" i="1" s="1"/>
  <c r="BF5" i="1" l="1"/>
  <c r="BF6" i="1" s="1"/>
  <c r="BG5" i="1" l="1"/>
  <c r="BG6" i="1" s="1"/>
  <c r="BH5" i="1" l="1"/>
  <c r="BH6" i="1" s="1"/>
  <c r="BI5" i="1" l="1"/>
  <c r="BI6" i="1" s="1"/>
  <c r="BJ5" i="1" l="1"/>
  <c r="BJ6" i="1" s="1"/>
  <c r="BK5" i="1" l="1"/>
  <c r="BK6" i="1" s="1"/>
  <c r="BL5" i="1" l="1"/>
  <c r="BL6" i="1" s="1"/>
  <c r="BM5" i="1" l="1"/>
  <c r="BM6" i="1" s="1"/>
  <c r="BN5" i="1" l="1"/>
  <c r="BN6" i="1" s="1"/>
  <c r="BO5" i="1" l="1"/>
  <c r="BO6" i="1" s="1"/>
  <c r="BP5" i="1" l="1"/>
  <c r="BP6" i="1" s="1"/>
  <c r="BQ5" i="1" l="1"/>
  <c r="BQ6" i="1" s="1"/>
  <c r="BR5" i="1" l="1"/>
  <c r="BR6" i="1" s="1"/>
  <c r="BS5" i="1" l="1"/>
  <c r="BS6" i="1" s="1"/>
  <c r="BT5" i="1" l="1"/>
  <c r="BT6" i="1" s="1"/>
  <c r="BU5" i="1" l="1"/>
  <c r="BU6" i="1" s="1"/>
  <c r="BV5" i="1" l="1"/>
  <c r="BV6" i="1" s="1"/>
  <c r="BW5" i="1" l="1"/>
  <c r="BW6" i="1" s="1"/>
  <c r="BX5" i="1" l="1"/>
  <c r="BX6" i="1" s="1"/>
  <c r="BY5" i="1" l="1"/>
  <c r="BY6" i="1" s="1"/>
  <c r="BZ5" i="1" l="1"/>
  <c r="CA5" i="1" l="1"/>
  <c r="BZ6" i="1"/>
  <c r="CB5" i="1" l="1"/>
  <c r="CA6" i="1"/>
  <c r="CC5" i="1" l="1"/>
  <c r="CB6" i="1"/>
  <c r="CD5" i="1" l="1"/>
  <c r="CC6" i="1"/>
  <c r="CE5" i="1" l="1"/>
  <c r="CD6" i="1"/>
  <c r="CF5" i="1" l="1"/>
  <c r="CE6" i="1"/>
  <c r="CG5" i="1" l="1"/>
  <c r="CF6" i="1"/>
  <c r="CH5" i="1" l="1"/>
  <c r="CG6" i="1"/>
  <c r="CI5" i="1" l="1"/>
  <c r="CH6" i="1"/>
  <c r="CJ5" i="1" l="1"/>
  <c r="CI6" i="1"/>
  <c r="CK5" i="1" l="1"/>
  <c r="CJ6" i="1"/>
  <c r="CL5" i="1" l="1"/>
  <c r="CK6" i="1"/>
  <c r="CM5" i="1" l="1"/>
  <c r="CL6" i="1"/>
  <c r="CN5" i="1" l="1"/>
  <c r="CM6" i="1"/>
  <c r="CO5" i="1" l="1"/>
  <c r="CN6" i="1"/>
  <c r="CP5" i="1" l="1"/>
  <c r="CO6" i="1"/>
  <c r="CQ5" i="1" l="1"/>
  <c r="CP6" i="1"/>
  <c r="CR5" i="1" l="1"/>
  <c r="CQ6" i="1"/>
  <c r="CS5" i="1" l="1"/>
  <c r="CR6" i="1"/>
  <c r="CT5" i="1" l="1"/>
  <c r="CS6" i="1"/>
  <c r="CU5" i="1" l="1"/>
  <c r="CT6" i="1"/>
  <c r="CV5" i="1" l="1"/>
  <c r="CU6" i="1"/>
  <c r="CW5" i="1" l="1"/>
  <c r="CV6" i="1"/>
  <c r="CX5" i="1" l="1"/>
  <c r="CW6" i="1"/>
  <c r="CY5" i="1" l="1"/>
  <c r="CZ5" i="1" s="1"/>
  <c r="CX6" i="1"/>
  <c r="DA5" i="1" l="1"/>
  <c r="DB5" i="1" s="1"/>
  <c r="CZ6" i="1"/>
  <c r="CY6" i="1"/>
  <c r="DA6" i="1" l="1"/>
  <c r="DB6" i="1" l="1"/>
  <c r="DC6" i="1" l="1"/>
  <c r="DD6" i="1" l="1"/>
  <c r="DE6" i="1" l="1"/>
  <c r="DF6" i="1" l="1"/>
  <c r="DG6" i="1" l="1"/>
  <c r="DH6" i="1" l="1"/>
  <c r="DI6" i="1" l="1"/>
  <c r="DJ6" i="1" l="1"/>
  <c r="DO6" i="1" l="1"/>
  <c r="DP6" i="1" l="1"/>
  <c r="DQ6" i="1" l="1"/>
  <c r="DR6" i="1" l="1"/>
  <c r="DS6" i="1" l="1"/>
  <c r="DT6" i="1" l="1"/>
  <c r="DU6" i="1" l="1"/>
  <c r="DV6" i="1" l="1"/>
  <c r="DW6" i="1" l="1"/>
  <c r="DX6" i="1" l="1"/>
  <c r="DY6" i="1" l="1"/>
  <c r="DZ6" i="1" l="1"/>
  <c r="EA6" i="1" l="1"/>
  <c r="EB6" i="1" l="1"/>
  <c r="EC6" i="1" l="1"/>
  <c r="ED6" i="1" l="1"/>
  <c r="EE6" i="1" l="1"/>
  <c r="EG6" i="1" l="1"/>
  <c r="EF6" i="1"/>
</calcChain>
</file>

<file path=xl/sharedStrings.xml><?xml version="1.0" encoding="utf-8"?>
<sst xmlns="http://schemas.openxmlformats.org/spreadsheetml/2006/main" count="15" uniqueCount="15">
  <si>
    <t>Date</t>
  </si>
  <si>
    <t>Index</t>
  </si>
  <si>
    <t>Population</t>
  </si>
  <si>
    <t>Ratio.Detected</t>
  </si>
  <si>
    <t>Infectious.Days</t>
  </si>
  <si>
    <t>μ</t>
  </si>
  <si>
    <t>P.Infected.Model</t>
  </si>
  <si>
    <t>Date.Start</t>
  </si>
  <si>
    <t>R0/R'0</t>
  </si>
  <si>
    <t>P.Infected.24.02</t>
  </si>
  <si>
    <t>Cases.Real.Detected</t>
  </si>
  <si>
    <t>Base</t>
  </si>
  <si>
    <t>P.Infected.Model.Corrected</t>
  </si>
  <si>
    <t>P.Cases.Real.Detected</t>
  </si>
  <si>
    <t>P.Cases.Real.Infected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</si>
</sst>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00"/>
    <numFmt numFmtId="167" formatCode="0.0000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166" fontId="0" fillId="0" borderId="0" xfId="0" applyNumberFormat="1"/>
    <xf numFmtId="0" fontId="1" fillId="0" borderId="0" xfId="0" applyFont="1"/>
    <xf numFmtId="1" fontId="1" fillId="0" borderId="0" xfId="0" applyNumberFormat="1" applyFont="1"/>
    <xf numFmtId="167" fontId="0" fillId="0" borderId="0" xfId="0" applyNumberFormat="1"/>
    <xf numFmtId="166" fontId="0" fillId="3" borderId="0" xfId="0" applyNumberFormat="1" applyFill="1"/>
    <xf numFmtId="0" fontId="0" fillId="3" borderId="0" xfId="0" applyFill="1"/>
    <xf numFmtId="164" fontId="0" fillId="0" borderId="0" xfId="0" applyNumberFormat="1" applyFill="1"/>
    <xf numFmtId="14" fontId="1" fillId="0" borderId="0" xfId="0" applyNumberFormat="1" applyFont="1"/>
    <xf numFmtId="165" fontId="2" fillId="0" borderId="0" xfId="0" applyNumberFormat="1" applyFont="1"/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14" fontId="0" fillId="0" borderId="1" xfId="0" applyNumberFormat="1" applyBorder="1"/>
    <xf numFmtId="14" fontId="0" fillId="0" borderId="3" xfId="0" applyNumberFormat="1" applyBorder="1"/>
    <xf numFmtId="0" fontId="0" fillId="2" borderId="4" xfId="0" applyFill="1" applyBorder="1"/>
    <xf numFmtId="0" fontId="0" fillId="4" borderId="0" xfId="0" applyFill="1"/>
    <xf numFmtId="1" fontId="0" fillId="4" borderId="0" xfId="0" applyNumberFormat="1" applyFill="1"/>
    <xf numFmtId="1" fontId="4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1" fillId="0" borderId="0" xfId="0" applyFont="1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0" borderId="0" xfId="0" applyFont="1" applyFill="1"/>
    <xf numFmtId="14" fontId="0" fillId="0" borderId="0" xfId="0" applyNumberFormat="1" applyFont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6" borderId="0" xfId="0" applyFill="1"/>
    <xf numFmtId="168" fontId="0" fillId="0" borderId="0" xfId="0" applyNumberFormat="1"/>
    <xf numFmtId="168" fontId="0" fillId="0" borderId="0" xfId="0" applyNumberFormat="1" applyFont="1"/>
    <xf numFmtId="0" fontId="0" fillId="2" borderId="0" xfId="0" applyFill="1"/>
    <xf numFmtId="0" fontId="0" fillId="0" borderId="0" xfId="0" applyFill="1" applyBorder="1" applyAlignment="1">
      <alignment horizontal="center"/>
    </xf>
    <xf numFmtId="164" fontId="0" fillId="8" borderId="0" xfId="0" applyNumberFormat="1" applyFill="1"/>
    <xf numFmtId="0" fontId="0" fillId="8" borderId="2" xfId="0" applyFill="1" applyBorder="1"/>
    <xf numFmtId="165" fontId="0" fillId="8" borderId="2" xfId="0" applyNumberFormat="1" applyFill="1" applyBorder="1"/>
    <xf numFmtId="165" fontId="0" fillId="8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Base!$A$4</c:f>
              <c:strCache>
                <c:ptCount val="1"/>
                <c:pt idx="0">
                  <c:v>P.Cases.Real.Detected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Base!$B$4:$FD$4</c:f>
              <c:numCache>
                <c:formatCode>0.0000</c:formatCode>
                <c:ptCount val="159"/>
                <c:pt idx="33" formatCode="0.000000">
                  <c:v>1.9583843329253365E-7</c:v>
                </c:pt>
                <c:pt idx="34" formatCode="0.000000">
                  <c:v>2.08078335373317E-7</c:v>
                </c:pt>
                <c:pt idx="35" formatCode="0.000000">
                  <c:v>3.3047735618115057E-7</c:v>
                </c:pt>
                <c:pt idx="36" formatCode="0.000000">
                  <c:v>5.6303549571603428E-7</c:v>
                </c:pt>
                <c:pt idx="37" formatCode="0.000000">
                  <c:v>5.8751529987760099E-7</c:v>
                </c:pt>
                <c:pt idx="38" formatCode="0.000000">
                  <c:v>9.6695226438188488E-7</c:v>
                </c:pt>
                <c:pt idx="39" formatCode="0.000000">
                  <c:v>1.591187270501836E-6</c:v>
                </c:pt>
                <c:pt idx="40" formatCode="0.000000">
                  <c:v>1.9461444308445532E-6</c:v>
                </c:pt>
                <c:pt idx="41" formatCode="0.000000">
                  <c:v>2.3990208078335372E-6</c:v>
                </c:pt>
                <c:pt idx="42" formatCode="0.000000">
                  <c:v>3.2068543451652388E-6</c:v>
                </c:pt>
                <c:pt idx="43" formatCode="0.000000">
                  <c:v>5.8996328029375761E-6</c:v>
                </c:pt>
                <c:pt idx="44" formatCode="0.000000">
                  <c:v>8.2007343941248477E-6</c:v>
                </c:pt>
                <c:pt idx="45" formatCode="0.000000">
                  <c:v>9.7796817625459003E-6</c:v>
                </c:pt>
                <c:pt idx="46" formatCode="0.000000">
                  <c:v>1.2729498164014688E-5</c:v>
                </c:pt>
                <c:pt idx="47" formatCode="0.000000">
                  <c:v>1.4394124847001225E-5</c:v>
                </c:pt>
                <c:pt idx="48" formatCode="0.000000">
                  <c:v>1.7833537331701347E-5</c:v>
                </c:pt>
                <c:pt idx="49" formatCode="0.000000">
                  <c:v>2.4063647490820075E-5</c:v>
                </c:pt>
                <c:pt idx="50" formatCode="0.000000">
                  <c:v>3.3598531211750307E-5</c:v>
                </c:pt>
                <c:pt idx="51" formatCode="0.000000">
                  <c:v>4.4981640146878826E-5</c:v>
                </c:pt>
                <c:pt idx="52" formatCode="0.000000">
                  <c:v>5.6291309669522643E-5</c:v>
                </c:pt>
                <c:pt idx="53" formatCode="0.000000">
                  <c:v>7.1150550795593632E-5</c:v>
                </c:pt>
                <c:pt idx="54" formatCode="0.000000">
                  <c:v>8.9008567931456555E-5</c:v>
                </c:pt>
                <c:pt idx="55" formatCode="0.000000">
                  <c:v>1.1465116279069768E-4</c:v>
                </c:pt>
                <c:pt idx="56" formatCode="0.000000">
                  <c:v>1.508812729498164E-4</c:v>
                </c:pt>
                <c:pt idx="57" formatCode="0.000000">
                  <c:v>1.8751529987760099E-4</c:v>
                </c:pt>
                <c:pt idx="58" formatCode="0.000000">
                  <c:v>2.42937576499388E-4</c:v>
                </c:pt>
                <c:pt idx="59" formatCode="0.000000">
                  <c:v>2.7373317013463892E-4</c:v>
                </c:pt>
                <c:pt idx="60" formatCode="0.000000">
                  <c:v>3.0444308445532435E-4</c:v>
                </c:pt>
                <c:pt idx="61" formatCode="0.000000">
                  <c:v>3.5564259485924111E-4</c:v>
                </c:pt>
                <c:pt idx="62" formatCode="0.000000">
                  <c:v>4.0380660954712365E-4</c:v>
                </c:pt>
                <c:pt idx="63" formatCode="0.000000">
                  <c:v>4.5682986536107713E-4</c:v>
                </c:pt>
                <c:pt idx="64" formatCode="0.000000">
                  <c:v>5.3779681762545898E-4</c:v>
                </c:pt>
                <c:pt idx="65" formatCode="0.000000">
                  <c:v>6.2265605875152998E-4</c:v>
                </c:pt>
                <c:pt idx="66" formatCode="0.000000">
                  <c:v>7.0618115055079563E-4</c:v>
                </c:pt>
                <c:pt idx="67" formatCode="0.000000">
                  <c:v>7.6419828641370873E-4</c:v>
                </c:pt>
                <c:pt idx="68" formatCode="0.000000">
                  <c:v>8.1866585067319464E-4</c:v>
                </c:pt>
                <c:pt idx="69" formatCode="0.000000">
                  <c:v>8.7892288861689109E-4</c:v>
                </c:pt>
                <c:pt idx="70" formatCode="0.000000">
                  <c:v>9.5184822521419824E-4</c:v>
                </c:pt>
                <c:pt idx="71" formatCode="0.000000">
                  <c:v>1.0378702570379436E-3</c:v>
                </c:pt>
                <c:pt idx="72" formatCode="0.000000">
                  <c:v>1.1157772337821298E-3</c:v>
                </c:pt>
                <c:pt idx="73" formatCode="0.000000">
                  <c:v>1.176156670746634E-3</c:v>
                </c:pt>
                <c:pt idx="74" formatCode="0.000000">
                  <c:v>1.2254957160342716E-3</c:v>
                </c:pt>
                <c:pt idx="75" formatCode="0.000000">
                  <c:v>1.2652876376988984E-3</c:v>
                </c:pt>
                <c:pt idx="76" formatCode="0.000000">
                  <c:v>1.3177845777233783E-3</c:v>
                </c:pt>
                <c:pt idx="77" formatCode="0.000000">
                  <c:v>1.3867319461444308E-3</c:v>
                </c:pt>
                <c:pt idx="78" formatCode="0.000000">
                  <c:v>1.4471848225214199E-3</c:v>
                </c:pt>
                <c:pt idx="79" formatCode="0.000000">
                  <c:v>1.4953610771113832E-3</c:v>
                </c:pt>
                <c:pt idx="80" formatCode="0.000000">
                  <c:v>1.5355201958384332E-3</c:v>
                </c:pt>
                <c:pt idx="81" formatCode="0.000000">
                  <c:v>1.5649204406364748E-3</c:v>
                </c:pt>
                <c:pt idx="82" formatCode="0.000000">
                  <c:v>1.5920685434516525E-3</c:v>
                </c:pt>
                <c:pt idx="83" formatCode="0.000000">
                  <c:v>1.6182374541003671E-3</c:v>
                </c:pt>
                <c:pt idx="84" formatCode="0.000000">
                  <c:v>1.6493635250917993E-3</c:v>
                </c:pt>
                <c:pt idx="85" formatCode="0.000000">
                  <c:v>1.6854100367197063E-3</c:v>
                </c:pt>
                <c:pt idx="86" formatCode="0.000000">
                  <c:v>1.7306854345165239E-3</c:v>
                </c:pt>
                <c:pt idx="87" formatCode="0.000000">
                  <c:v>1.7561199510403916E-3</c:v>
                </c:pt>
                <c:pt idx="88" formatCode="0.000000">
                  <c:v>1.7838678090575275E-3</c:v>
                </c:pt>
                <c:pt idx="89" formatCode="0.000000">
                  <c:v>1.800061199510404E-3</c:v>
                </c:pt>
                <c:pt idx="90" formatCode="0.000000">
                  <c:v>1.8170501835985313E-3</c:v>
                </c:pt>
                <c:pt idx="91" formatCode="0.000000">
                  <c:v>1.8439167686658507E-3</c:v>
                </c:pt>
                <c:pt idx="92" formatCode="0.000000">
                  <c:v>1.8742839657282741E-3</c:v>
                </c:pt>
                <c:pt idx="93" formatCode="0.000000">
                  <c:v>1.897172582619339E-3</c:v>
                </c:pt>
                <c:pt idx="94" formatCode="0.000000">
                  <c:v>1.9157037943696451E-3</c:v>
                </c:pt>
                <c:pt idx="95" formatCode="0.000000">
                  <c:v>1.9310893512851897E-3</c:v>
                </c:pt>
                <c:pt idx="96" formatCode="0.000000">
                  <c:v>1.9431823745410036E-3</c:v>
                </c:pt>
                <c:pt idx="97" formatCode="0.000000">
                  <c:v>1.9573072215422278E-3</c:v>
                </c:pt>
                <c:pt idx="98" formatCode="0.000000">
                  <c:v>1.977221542227662E-3</c:v>
                </c:pt>
                <c:pt idx="99" formatCode="0.000000">
                  <c:v>1.9952141982864137E-3</c:v>
                </c:pt>
                <c:pt idx="100" formatCode="0.000000">
                  <c:v>2.0082864137086903E-3</c:v>
                </c:pt>
                <c:pt idx="101" formatCode="0.000000">
                  <c:v>2.0191799265605877E-3</c:v>
                </c:pt>
                <c:pt idx="102" formatCode="0.000000">
                  <c:v>2.0277111383108933E-3</c:v>
                </c:pt>
                <c:pt idx="103" formatCode="0.000000">
                  <c:v>2.0277111383108933E-3</c:v>
                </c:pt>
                <c:pt idx="104" formatCode="0.000000">
                  <c:v>2.0441493268053856E-3</c:v>
                </c:pt>
                <c:pt idx="105" formatCode="0.000000">
                  <c:v>2.0582864137086905E-3</c:v>
                </c:pt>
                <c:pt idx="106" formatCode="0.000000">
                  <c:v>2.0738066095471238E-3</c:v>
                </c:pt>
                <c:pt idx="107" formatCode="0.000000">
                  <c:v>2.0879804161566709E-3</c:v>
                </c:pt>
                <c:pt idx="108" formatCode="0.000000">
                  <c:v>2.0969889840881271E-3</c:v>
                </c:pt>
                <c:pt idx="109" formatCode="0.000000">
                  <c:v>2.1037821297429623E-3</c:v>
                </c:pt>
                <c:pt idx="110" formatCode="0.000000">
                  <c:v>2.1123133414932679E-3</c:v>
                </c:pt>
                <c:pt idx="111" formatCode="0.000000">
                  <c:v>2.1195960832313342E-3</c:v>
                </c:pt>
                <c:pt idx="112" formatCode="0.000000">
                  <c:v>2.1309424724602205E-3</c:v>
                </c:pt>
                <c:pt idx="113" formatCode="0.000000">
                  <c:v>2.1416768665850675E-3</c:v>
                </c:pt>
                <c:pt idx="114" formatCode="0.000000">
                  <c:v>2.1505385556915544E-3</c:v>
                </c:pt>
                <c:pt idx="115" formatCode="0.000000">
                  <c:v>2.1572093023255814E-3</c:v>
                </c:pt>
                <c:pt idx="116" formatCode="0.000000">
                  <c:v>2.1621909424724603E-3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7-44A7-9867-17326C5192DE}"/>
            </c:ext>
          </c:extLst>
        </c:ser>
        <c:ser>
          <c:idx val="0"/>
          <c:order val="1"/>
          <c:tx>
            <c:strRef>
              <c:f>Base!$A$6</c:f>
              <c:strCache>
                <c:ptCount val="1"/>
                <c:pt idx="0">
                  <c:v>P.Infected.Model.Corrected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Base!$B$6:$FD$6</c:f>
              <c:numCache>
                <c:formatCode>General</c:formatCode>
                <c:ptCount val="159"/>
                <c:pt idx="33">
                  <c:v>5.0175614651279476E-7</c:v>
                </c:pt>
                <c:pt idx="34">
                  <c:v>6.442450961287576E-7</c:v>
                </c:pt>
                <c:pt idx="35">
                  <c:v>8.2718990382143434E-7</c:v>
                </c:pt>
                <c:pt idx="36">
                  <c:v>1.0620715769652201E-6</c:v>
                </c:pt>
                <c:pt idx="37">
                  <c:v>1.3636258714688604E-6</c:v>
                </c:pt>
                <c:pt idx="38">
                  <c:v>1.7507637377373061E-6</c:v>
                </c:pt>
                <c:pt idx="39">
                  <c:v>2.2477506156321377E-6</c:v>
                </c:pt>
                <c:pt idx="40">
                  <c:v>2.885716428573906E-6</c:v>
                </c:pt>
                <c:pt idx="41">
                  <c:v>3.7045874565076445E-6</c:v>
                </c:pt>
                <c:pt idx="42">
                  <c:v>4.7555553939981624E-6</c:v>
                </c:pt>
                <c:pt idx="43">
                  <c:v>6.104228742716153E-6</c:v>
                </c:pt>
                <c:pt idx="44">
                  <c:v>7.834648147677876E-6</c:v>
                </c:pt>
                <c:pt idx="45">
                  <c:v>1.0054391066831183E-5</c:v>
                </c:pt>
                <c:pt idx="46">
                  <c:v>1.2901042436145957E-5</c:v>
                </c:pt>
                <c:pt idx="47">
                  <c:v>1.6550365809819999E-5</c:v>
                </c:pt>
                <c:pt idx="48">
                  <c:v>2.1226570749012908E-5</c:v>
                </c:pt>
                <c:pt idx="49">
                  <c:v>2.7215130164086974E-5</c:v>
                </c:pt>
                <c:pt idx="50">
                  <c:v>3.4878642644568264E-5</c:v>
                </c:pt>
                <c:pt idx="51">
                  <c:v>4.4676235839895495E-5</c:v>
                </c:pt>
                <c:pt idx="52">
                  <c:v>5.7186927538405244E-5</c:v>
                </c:pt>
                <c:pt idx="53">
                  <c:v>7.3137136323474767E-5</c:v>
                </c:pt>
                <c:pt idx="54">
                  <c:v>9.3432063410198339E-5</c:v>
                </c:pt>
                <c:pt idx="55">
                  <c:v>1.1918980519313421E-4</c:v>
                </c:pt>
                <c:pt idx="56">
                  <c:v>1.5177560379138802E-4</c:v>
                </c:pt>
                <c:pt idx="57">
                  <c:v>1.9283136142994993E-4</c:v>
                </c:pt>
                <c:pt idx="58">
                  <c:v>2.4429220746399651E-4</c:v>
                </c:pt>
                <c:pt idx="59">
                  <c:v>2.8307343362117597E-4</c:v>
                </c:pt>
                <c:pt idx="60">
                  <c:v>3.2735265569436577E-4</c:v>
                </c:pt>
                <c:pt idx="61">
                  <c:v>3.7769057949733659E-4</c:v>
                </c:pt>
                <c:pt idx="62">
                  <c:v>4.3463392158295076E-4</c:v>
                </c:pt>
                <c:pt idx="63">
                  <c:v>4.9868880136767985E-4</c:v>
                </c:pt>
                <c:pt idx="64">
                  <c:v>5.7028783117042843E-4</c:v>
                </c:pt>
                <c:pt idx="65">
                  <c:v>6.4975152820350324E-4</c:v>
                </c:pt>
                <c:pt idx="66">
                  <c:v>7.372456894017388E-4</c:v>
                </c:pt>
                <c:pt idx="67">
                  <c:v>7.9524718371706588E-4</c:v>
                </c:pt>
                <c:pt idx="68">
                  <c:v>8.5577156731698697E-4</c:v>
                </c:pt>
                <c:pt idx="69">
                  <c:v>9.1861683047879752E-4</c:v>
                </c:pt>
                <c:pt idx="70">
                  <c:v>9.8353629861166396E-4</c:v>
                </c:pt>
                <c:pt idx="71">
                  <c:v>1.050240721204971E-3</c:v>
                </c:pt>
                <c:pt idx="72">
                  <c:v>1.1184020474401556E-3</c:v>
                </c:pt>
                <c:pt idx="73">
                  <c:v>1.1876588690046316E-3</c:v>
                </c:pt>
                <c:pt idx="74">
                  <c:v>1.2576233975089819E-3</c:v>
                </c:pt>
                <c:pt idx="75">
                  <c:v>1.3278897296781502E-3</c:v>
                </c:pt>
                <c:pt idx="76">
                  <c:v>1.368042062329024E-3</c:v>
                </c:pt>
                <c:pt idx="77">
                  <c:v>1.4074192425131691E-3</c:v>
                </c:pt>
                <c:pt idx="78">
                  <c:v>1.4459256290584636E-3</c:v>
                </c:pt>
                <c:pt idx="79">
                  <c:v>1.4834747790594867E-3</c:v>
                </c:pt>
                <c:pt idx="80">
                  <c:v>1.5199900415750337E-3</c:v>
                </c:pt>
                <c:pt idx="81">
                  <c:v>1.5554049497023632E-3</c:v>
                </c:pt>
                <c:pt idx="82">
                  <c:v>1.589663414931242E-3</c:v>
                </c:pt>
                <c:pt idx="83">
                  <c:v>1.6227197336204007E-3</c:v>
                </c:pt>
                <c:pt idx="84">
                  <c:v>1.6545384204427083E-3</c:v>
                </c:pt>
                <c:pt idx="85">
                  <c:v>1.6850938875643084E-3</c:v>
                </c:pt>
                <c:pt idx="86">
                  <c:v>1.714369991090171E-3</c:v>
                </c:pt>
                <c:pt idx="87">
                  <c:v>1.7423594679331269E-3</c:v>
                </c:pt>
                <c:pt idx="88">
                  <c:v>1.7690632868187894E-3</c:v>
                </c:pt>
                <c:pt idx="89">
                  <c:v>1.7944899367477911E-3</c:v>
                </c:pt>
                <c:pt idx="90">
                  <c:v>1.8186546750556948E-3</c:v>
                </c:pt>
                <c:pt idx="91">
                  <c:v>1.8415787554134022E-3</c:v>
                </c:pt>
                <c:pt idx="92">
                  <c:v>1.8632886538737636E-3</c:v>
                </c:pt>
                <c:pt idx="93">
                  <c:v>1.8838153085617441E-3</c:v>
                </c:pt>
                <c:pt idx="94">
                  <c:v>1.9031933859772216E-3</c:v>
                </c:pt>
                <c:pt idx="95">
                  <c:v>1.9214605842597678E-3</c:v>
                </c:pt>
                <c:pt idx="96">
                  <c:v>1.9386569812566026E-3</c:v>
                </c:pt>
                <c:pt idx="97">
                  <c:v>1.9548244329152483E-3</c:v>
                </c:pt>
                <c:pt idx="98">
                  <c:v>1.9700060254436392E-3</c:v>
                </c:pt>
                <c:pt idx="99">
                  <c:v>1.9842455828729105E-3</c:v>
                </c:pt>
                <c:pt idx="100">
                  <c:v>1.9975872301336334E-3</c:v>
                </c:pt>
                <c:pt idx="101">
                  <c:v>2.0100750105118068E-3</c:v>
                </c:pt>
                <c:pt idx="102">
                  <c:v>2.0217525553721852E-3</c:v>
                </c:pt>
                <c:pt idx="103">
                  <c:v>2.032662803301459E-3</c:v>
                </c:pt>
                <c:pt idx="104">
                  <c:v>2.047105642608087E-3</c:v>
                </c:pt>
                <c:pt idx="105">
                  <c:v>2.0605831927844819E-3</c:v>
                </c:pt>
                <c:pt idx="106">
                  <c:v>2.0731468795690999E-3</c:v>
                </c:pt>
                <c:pt idx="107">
                  <c:v>2.084847296360767E-3</c:v>
                </c:pt>
                <c:pt idx="108">
                  <c:v>2.0957338983468355E-3</c:v>
                </c:pt>
                <c:pt idx="109">
                  <c:v>2.1058547540254769E-3</c:v>
                </c:pt>
                <c:pt idx="110">
                  <c:v>2.115256348648569E-3</c:v>
                </c:pt>
                <c:pt idx="111">
                  <c:v>2.1239834340480482E-3</c:v>
                </c:pt>
                <c:pt idx="112">
                  <c:v>2.1320789194025636E-3</c:v>
                </c:pt>
                <c:pt idx="113">
                  <c:v>2.1395837977140303E-3</c:v>
                </c:pt>
                <c:pt idx="114">
                  <c:v>2.1465371030615203E-3</c:v>
                </c:pt>
                <c:pt idx="115">
                  <c:v>2.1529758940543788E-3</c:v>
                </c:pt>
                <c:pt idx="116">
                  <c:v>2.158935259294145E-3</c:v>
                </c:pt>
                <c:pt idx="117">
                  <c:v>2.1644483410569533E-3</c:v>
                </c:pt>
                <c:pt idx="118">
                  <c:v>2.169546373810196E-3</c:v>
                </c:pt>
                <c:pt idx="119">
                  <c:v>2.1742587345682644E-3</c:v>
                </c:pt>
                <c:pt idx="120">
                  <c:v>2.1786130024645076E-3</c:v>
                </c:pt>
                <c:pt idx="121">
                  <c:v>2.1826350252647374E-3</c:v>
                </c:pt>
                <c:pt idx="122">
                  <c:v>2.1863489908685667E-3</c:v>
                </c:pt>
                <c:pt idx="123">
                  <c:v>2.1897775021369214E-3</c:v>
                </c:pt>
                <c:pt idx="124">
                  <c:v>2.1929416536469156E-3</c:v>
                </c:pt>
                <c:pt idx="125">
                  <c:v>2.1958611092094643E-3</c:v>
                </c:pt>
                <c:pt idx="126">
                  <c:v>2.1985541791917423E-3</c:v>
                </c:pt>
                <c:pt idx="127">
                  <c:v>2.2010378968675701E-3</c:v>
                </c:pt>
                <c:pt idx="128">
                  <c:v>2.2033280931759262E-3</c:v>
                </c:pt>
                <c:pt idx="129">
                  <c:v>2.2054394694031327E-3</c:v>
                </c:pt>
                <c:pt idx="130">
                  <c:v>2.2073856674199254E-3</c:v>
                </c:pt>
                <c:pt idx="131">
                  <c:v>2.2091793372027309E-3</c:v>
                </c:pt>
                <c:pt idx="132">
                  <c:v>2.2108322014509564E-3</c:v>
                </c:pt>
                <c:pt idx="133">
                  <c:v>2.2123551171808944E-3</c:v>
                </c:pt>
                <c:pt idx="134">
                  <c:v>2.2137581342336421E-3</c:v>
                </c:pt>
                <c:pt idx="135">
                  <c:v>2.2150505506808669E-3</c:v>
                </c:pt>
                <c:pt idx="136">
                  <c:v>2.2162409651497097E-3</c:v>
                </c:pt>
                <c:pt idx="137">
                  <c:v>2.2173373261179354E-3</c:v>
                </c:pt>
                <c:pt idx="138">
                  <c:v>2.2183469782537297E-3</c:v>
                </c:pt>
                <c:pt idx="139">
                  <c:v>2.2192767058923147E-3</c:v>
                </c:pt>
                <c:pt idx="140">
                  <c:v>2.2201327737547218E-3</c:v>
                </c:pt>
                <c:pt idx="141">
                  <c:v>2.220920965023355E-3</c:v>
                </c:pt>
                <c:pt idx="142">
                  <c:v>2.2216466168950718E-3</c:v>
                </c:pt>
                <c:pt idx="143">
                  <c:v>2.2223146537360167E-3</c:v>
                </c:pt>
                <c:pt idx="144">
                  <c:v>2.2229296179637832E-3</c:v>
                </c:pt>
                <c:pt idx="145">
                  <c:v>2.22349569878214E-3</c:v>
                </c:pt>
                <c:pt idx="146">
                  <c:v>2.2240167588918453E-3</c:v>
                </c:pt>
                <c:pt idx="147">
                  <c:v>2.2244963592983023E-3</c:v>
                </c:pt>
                <c:pt idx="148">
                  <c:v>2.2249377823332578E-3</c:v>
                </c:pt>
                <c:pt idx="149">
                  <c:v>2.2253440530035414E-3</c:v>
                </c:pt>
                <c:pt idx="150">
                  <c:v>2.2257179587752795E-3</c:v>
                </c:pt>
                <c:pt idx="151">
                  <c:v>2.2260620678971111E-3</c:v>
                </c:pt>
                <c:pt idx="152">
                  <c:v>2.2263787463609064E-3</c:v>
                </c:pt>
                <c:pt idx="153">
                  <c:v>2.2266701735933424E-3</c:v>
                </c:pt>
                <c:pt idx="154">
                  <c:v>2.2269383569665903E-3</c:v>
                </c:pt>
                <c:pt idx="155">
                  <c:v>2.2271851452113009E-3</c:v>
                </c:pt>
                <c:pt idx="156">
                  <c:v>2.2274122408101095E-3</c:v>
                </c:pt>
                <c:pt idx="157">
                  <c:v>2.2276212114450931E-3</c:v>
                </c:pt>
                <c:pt idx="158">
                  <c:v>2.2278135005679468E-3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7-44A7-9867-17326C51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3888"/>
        <c:axId val="487391920"/>
      </c:scatterChart>
      <c:valAx>
        <c:axId val="4873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1920"/>
        <c:crosses val="autoZero"/>
        <c:crossBetween val="midCat"/>
      </c:valAx>
      <c:valAx>
        <c:axId val="4873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P-Cases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8"/>
          <c:tx>
            <c:strRef>
              <c:f>Base!$A$40</c:f>
              <c:strCache>
                <c:ptCount val="1"/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numRef>
              <c:f>Base!$AL$1:$DM$1</c:f>
              <c:numCache>
                <c:formatCode>m/d/yyyy</c:formatCode>
                <c:ptCount val="8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</c:numCache>
            </c:numRef>
          </c:cat>
          <c:val>
            <c:numRef>
              <c:f>Base!$AL$40:$DM$40</c:f>
              <c:numCache>
                <c:formatCode>General</c:formatCode>
                <c:ptCount val="80"/>
              </c:numCache>
            </c:numRef>
          </c:val>
          <c:extLst>
            <c:ext xmlns:c16="http://schemas.microsoft.com/office/drawing/2014/chart" uri="{C3380CC4-5D6E-409C-BE32-E72D297353CC}">
              <c16:uniqueId val="{00000009-45C6-4492-91B5-7F688E94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08384"/>
        <c:axId val="565008712"/>
      </c:barChart>
      <c:scatterChart>
        <c:scatterStyle val="lineMarker"/>
        <c:varyColors val="0"/>
        <c:ser>
          <c:idx val="0"/>
          <c:order val="0"/>
          <c:tx>
            <c:strRef>
              <c:f>Base!$A$30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Base!$AL$30:$FQ$30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6-4492-91B5-7F688E94DAE2}"/>
            </c:ext>
          </c:extLst>
        </c:ser>
        <c:ser>
          <c:idx val="1"/>
          <c:order val="1"/>
          <c:tx>
            <c:strRef>
              <c:f>Base!$A$31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Base!$AL$31:$FQ$31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6-4492-91B5-7F688E94DAE2}"/>
            </c:ext>
          </c:extLst>
        </c:ser>
        <c:ser>
          <c:idx val="2"/>
          <c:order val="2"/>
          <c:tx>
            <c:strRef>
              <c:f>Base!$A$32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Base!$AL$32:$FQ$32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6-4492-91B5-7F688E94DAE2}"/>
            </c:ext>
          </c:extLst>
        </c:ser>
        <c:ser>
          <c:idx val="3"/>
          <c:order val="3"/>
          <c:tx>
            <c:strRef>
              <c:f>Base!$A$33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Base!$AL$33:$FQ$33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6-4492-91B5-7F688E94DAE2}"/>
            </c:ext>
          </c:extLst>
        </c:ser>
        <c:ser>
          <c:idx val="4"/>
          <c:order val="4"/>
          <c:tx>
            <c:strRef>
              <c:f>Base!$A$34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Base!$AL$34:$FQ$34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6-4492-91B5-7F688E94DAE2}"/>
            </c:ext>
          </c:extLst>
        </c:ser>
        <c:ser>
          <c:idx val="5"/>
          <c:order val="5"/>
          <c:tx>
            <c:strRef>
              <c:f>Base!$A$35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Base!$AL$35:$FQ$35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C6-4492-91B5-7F688E94DAE2}"/>
            </c:ext>
          </c:extLst>
        </c:ser>
        <c:ser>
          <c:idx val="6"/>
          <c:order val="6"/>
          <c:tx>
            <c:strRef>
              <c:f>Base!$A$36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Base!$AL$36:$FQ$36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C6-4492-91B5-7F688E94DAE2}"/>
            </c:ext>
          </c:extLst>
        </c:ser>
        <c:ser>
          <c:idx val="8"/>
          <c:order val="7"/>
          <c:tx>
            <c:strRef>
              <c:f>Base!$A$39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Base!$AL$39:$EG$39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C6-4492-91B5-7F688E94DAE2}"/>
            </c:ext>
          </c:extLst>
        </c:ser>
        <c:ser>
          <c:idx val="7"/>
          <c:order val="9"/>
          <c:tx>
            <c:strRef>
              <c:f>Base!$A$37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Base!$AL$37:$EG$37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5-421C-97BE-CD41BADD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08384"/>
        <c:axId val="565008712"/>
      </c:scatterChart>
      <c:dateAx>
        <c:axId val="565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712"/>
        <c:crosses val="autoZero"/>
        <c:auto val="1"/>
        <c:lblOffset val="100"/>
        <c:baseTimeUnit val="days"/>
      </c:dateAx>
      <c:valAx>
        <c:axId val="56500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Doubling</a:t>
                </a:r>
                <a:r>
                  <a:rPr lang="de-DE" baseline="0"/>
                  <a:t> time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Base!$A$5</c:f>
              <c:strCache>
                <c:ptCount val="1"/>
                <c:pt idx="0">
                  <c:v>P.Infected.Model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Base!$B$5:$FD$5</c:f>
              <c:numCache>
                <c:formatCode>General</c:formatCode>
                <c:ptCount val="159"/>
                <c:pt idx="33">
                  <c:v>1E-4</c:v>
                </c:pt>
                <c:pt idx="34">
                  <c:v>1.2839804765846141E-4</c:v>
                </c:pt>
                <c:pt idx="35">
                  <c:v>1.6485894783161188E-4</c:v>
                </c:pt>
                <c:pt idx="36">
                  <c:v>2.1167086528916837E-4</c:v>
                </c:pt>
                <c:pt idx="37">
                  <c:v>2.7177063618374388E-4</c:v>
                </c:pt>
                <c:pt idx="38">
                  <c:v>3.489272129310451E-4</c:v>
                </c:pt>
                <c:pt idx="39">
                  <c:v>4.4797669769548509E-4</c:v>
                </c:pt>
                <c:pt idx="40">
                  <c:v>5.7512328421477951E-4</c:v>
                </c:pt>
                <c:pt idx="41">
                  <c:v>7.3832428008197362E-4</c:v>
                </c:pt>
                <c:pt idx="42">
                  <c:v>9.4778219002383379E-4</c:v>
                </c:pt>
                <c:pt idx="43">
                  <c:v>1.2165727884233294E-3</c:v>
                </c:pt>
                <c:pt idx="44">
                  <c:v>1.5614453758322007E-3</c:v>
                </c:pt>
                <c:pt idx="45">
                  <c:v>2.0038401396194547E-3</c:v>
                </c:pt>
                <c:pt idx="46">
                  <c:v>2.5711777575238895E-3</c:v>
                </c:pt>
                <c:pt idx="47">
                  <c:v>3.2984879058971261E-3</c:v>
                </c:pt>
                <c:pt idx="48">
                  <c:v>4.2304555502782728E-3</c:v>
                </c:pt>
                <c:pt idx="49">
                  <c:v>5.4239754417025341E-3</c:v>
                </c:pt>
                <c:pt idx="50">
                  <c:v>6.9513134790624553E-3</c:v>
                </c:pt>
                <c:pt idx="51">
                  <c:v>8.9039738028911727E-3</c:v>
                </c:pt>
                <c:pt idx="52">
                  <c:v>1.1397354658404166E-2</c:v>
                </c:pt>
                <c:pt idx="53">
                  <c:v>1.4576231269268521E-2</c:v>
                </c:pt>
                <c:pt idx="54">
                  <c:v>1.862101023765253E-2</c:v>
                </c:pt>
                <c:pt idx="55">
                  <c:v>2.375452817499165E-2</c:v>
                </c:pt>
                <c:pt idx="56">
                  <c:v>3.0248877835623633E-2</c:v>
                </c:pt>
                <c:pt idx="57">
                  <c:v>3.8431290332989025E-2</c:v>
                </c:pt>
                <c:pt idx="58">
                  <c:v>4.8687436947574506E-2</c:v>
                </c:pt>
                <c:pt idx="59">
                  <c:v>5.6416535320700373E-2</c:v>
                </c:pt>
                <c:pt idx="60">
                  <c:v>6.5241384279887099E-2</c:v>
                </c:pt>
                <c:pt idx="61">
                  <c:v>7.527373249381919E-2</c:v>
                </c:pt>
                <c:pt idx="62">
                  <c:v>8.6622540571482096E-2</c:v>
                </c:pt>
                <c:pt idx="63">
                  <c:v>9.9388678112578593E-2</c:v>
                </c:pt>
                <c:pt idx="64">
                  <c:v>0.11365836475226639</c:v>
                </c:pt>
                <c:pt idx="65">
                  <c:v>0.12949547957095819</c:v>
                </c:pt>
                <c:pt idx="66">
                  <c:v>0.14693306589776656</c:v>
                </c:pt>
                <c:pt idx="67">
                  <c:v>0.15849276371481125</c:v>
                </c:pt>
                <c:pt idx="68">
                  <c:v>0.17055527336627552</c:v>
                </c:pt>
                <c:pt idx="69">
                  <c:v>0.18308033431442436</c:v>
                </c:pt>
                <c:pt idx="70">
                  <c:v>0.19601878431330463</c:v>
                </c:pt>
                <c:pt idx="71">
                  <c:v>0.20931297573615074</c:v>
                </c:pt>
                <c:pt idx="72">
                  <c:v>0.22289752805482305</c:v>
                </c:pt>
                <c:pt idx="73">
                  <c:v>0.23670041259262309</c:v>
                </c:pt>
                <c:pt idx="74">
                  <c:v>0.25064434312354011</c:v>
                </c:pt>
                <c:pt idx="75">
                  <c:v>0.26464842312485537</c:v>
                </c:pt>
                <c:pt idx="76">
                  <c:v>0.27265078302217449</c:v>
                </c:pt>
                <c:pt idx="77">
                  <c:v>0.28049865503287463</c:v>
                </c:pt>
                <c:pt idx="78">
                  <c:v>0.28817297787135182</c:v>
                </c:pt>
                <c:pt idx="79">
                  <c:v>0.29565652346655569</c:v>
                </c:pt>
                <c:pt idx="80">
                  <c:v>0.30293401528590425</c:v>
                </c:pt>
                <c:pt idx="81">
                  <c:v>0.30999220647568099</c:v>
                </c:pt>
                <c:pt idx="82">
                  <c:v>0.31681991859579656</c:v>
                </c:pt>
                <c:pt idx="83">
                  <c:v>0.32340804291054587</c:v>
                </c:pt>
                <c:pt idx="84">
                  <c:v>0.32974950719423179</c:v>
                </c:pt>
                <c:pt idx="85">
                  <c:v>0.33583921179156667</c:v>
                </c:pt>
                <c:pt idx="86">
                  <c:v>0.34167393922427108</c:v>
                </c:pt>
                <c:pt idx="87">
                  <c:v>0.34725224195907223</c:v>
                </c:pt>
                <c:pt idx="88">
                  <c:v>0.35257431306298476</c:v>
                </c:pt>
                <c:pt idx="89">
                  <c:v>0.35764184439383478</c:v>
                </c:pt>
                <c:pt idx="90">
                  <c:v>0.36245787673859997</c:v>
                </c:pt>
                <c:pt idx="91">
                  <c:v>0.36702664595389106</c:v>
                </c:pt>
                <c:pt idx="92">
                  <c:v>0.37135342871704108</c:v>
                </c:pt>
                <c:pt idx="93">
                  <c:v>0.37544439099635563</c:v>
                </c:pt>
                <c:pt idx="94">
                  <c:v>0.3793064418252603</c:v>
                </c:pt>
                <c:pt idx="95">
                  <c:v>0.38294709444297176</c:v>
                </c:pt>
                <c:pt idx="96">
                  <c:v>0.38637433636444091</c:v>
                </c:pt>
                <c:pt idx="97">
                  <c:v>0.38959650948000901</c:v>
                </c:pt>
                <c:pt idx="98">
                  <c:v>0.39262220087091732</c:v>
                </c:pt>
                <c:pt idx="99">
                  <c:v>0.39546014466657109</c:v>
                </c:pt>
                <c:pt idx="100">
                  <c:v>0.39811913496563311</c:v>
                </c:pt>
                <c:pt idx="101">
                  <c:v>0.40060794959500312</c:v>
                </c:pt>
                <c:pt idx="102">
                  <c:v>0.40293528428567654</c:v>
                </c:pt>
                <c:pt idx="103">
                  <c:v>0.4051096966979808</c:v>
                </c:pt>
                <c:pt idx="104">
                  <c:v>0.40798815457179177</c:v>
                </c:pt>
                <c:pt idx="105">
                  <c:v>0.41067423032194728</c:v>
                </c:pt>
                <c:pt idx="106">
                  <c:v>0.4131781730981216</c:v>
                </c:pt>
                <c:pt idx="107">
                  <c:v>0.41551006616470088</c:v>
                </c:pt>
                <c:pt idx="108">
                  <c:v>0.41767976594052436</c:v>
                </c:pt>
                <c:pt idx="109">
                  <c:v>0.41969685247727756</c:v>
                </c:pt>
                <c:pt idx="110">
                  <c:v>0.4215705902856598</c:v>
                </c:pt>
                <c:pt idx="111">
                  <c:v>0.42330989840577604</c:v>
                </c:pt>
                <c:pt idx="112">
                  <c:v>0.42492332863693094</c:v>
                </c:pt>
                <c:pt idx="113">
                  <c:v>0.42641905088440629</c:v>
                </c:pt>
                <c:pt idx="114">
                  <c:v>0.427804844640161</c:v>
                </c:pt>
                <c:pt idx="115">
                  <c:v>0.42908809568503775</c:v>
                </c:pt>
                <c:pt idx="116">
                  <c:v>0.43027579717732312</c:v>
                </c:pt>
                <c:pt idx="117">
                  <c:v>0.43137455437265082</c:v>
                </c:pt>
                <c:pt idx="118">
                  <c:v>0.43239059230037208</c:v>
                </c:pt>
                <c:pt idx="119">
                  <c:v>0.43332976579945515</c:v>
                </c:pt>
                <c:pt idx="120">
                  <c:v>0.43419757139117637</c:v>
                </c:pt>
                <c:pt idx="121">
                  <c:v>0.43499916053526216</c:v>
                </c:pt>
                <c:pt idx="122">
                  <c:v>0.43573935388010537</c:v>
                </c:pt>
                <c:pt idx="123">
                  <c:v>0.43642265617588843</c:v>
                </c:pt>
                <c:pt idx="124">
                  <c:v>0.43705327157183027</c:v>
                </c:pt>
                <c:pt idx="125">
                  <c:v>0.43763511906544628</c:v>
                </c:pt>
                <c:pt idx="126">
                  <c:v>0.4381718479129143</c:v>
                </c:pt>
                <c:pt idx="127">
                  <c:v>0.43866685284570672</c:v>
                </c:pt>
                <c:pt idx="128">
                  <c:v>0.43912328896996211</c:v>
                </c:pt>
                <c:pt idx="129">
                  <c:v>0.43954408625204433</c:v>
                </c:pt>
                <c:pt idx="130">
                  <c:v>0.43993196351679115</c:v>
                </c:pt>
                <c:pt idx="131">
                  <c:v>0.44028944190450431</c:v>
                </c:pt>
                <c:pt idx="132">
                  <c:v>0.44061885774917564</c:v>
                </c:pt>
                <c:pt idx="133">
                  <c:v>0.44092237485415225</c:v>
                </c:pt>
                <c:pt idx="134">
                  <c:v>0.4412019961527649</c:v>
                </c:pt>
                <c:pt idx="135">
                  <c:v>0.4414595747506968</c:v>
                </c:pt>
                <c:pt idx="136">
                  <c:v>0.44169682435433716</c:v>
                </c:pt>
                <c:pt idx="137">
                  <c:v>0.44191532909530457</c:v>
                </c:pt>
                <c:pt idx="138">
                  <c:v>0.4421165527659684</c:v>
                </c:pt>
                <c:pt idx="139">
                  <c:v>0.44230184748433832</c:v>
                </c:pt>
                <c:pt idx="140">
                  <c:v>0.4424724618093161</c:v>
                </c:pt>
                <c:pt idx="141">
                  <c:v>0.44262954832915469</c:v>
                </c:pt>
                <c:pt idx="142">
                  <c:v>0.44277417074718783</c:v>
                </c:pt>
                <c:pt idx="143">
                  <c:v>0.44290731048958815</c:v>
                </c:pt>
                <c:pt idx="144">
                  <c:v>0.44302987286018203</c:v>
                </c:pt>
                <c:pt idx="145">
                  <c:v>0.44314269276728058</c:v>
                </c:pt>
                <c:pt idx="146">
                  <c:v>0.44324654004714475</c:v>
                </c:pt>
                <c:pt idx="147">
                  <c:v>0.44334212440815168</c:v>
                </c:pt>
                <c:pt idx="148">
                  <c:v>0.44343010001901834</c:v>
                </c:pt>
                <c:pt idx="149">
                  <c:v>0.44351106976360583</c:v>
                </c:pt>
                <c:pt idx="150">
                  <c:v>0.44358558918391322</c:v>
                </c:pt>
                <c:pt idx="151">
                  <c:v>0.44365417013189429</c:v>
                </c:pt>
                <c:pt idx="152">
                  <c:v>0.44371728414972872</c:v>
                </c:pt>
                <c:pt idx="153">
                  <c:v>0.44377536559715314</c:v>
                </c:pt>
                <c:pt idx="154">
                  <c:v>0.44382881454344147</c:v>
                </c:pt>
                <c:pt idx="155">
                  <c:v>0.44387799944061229</c:v>
                </c:pt>
                <c:pt idx="156">
                  <c:v>0.44392325959345486</c:v>
                </c:pt>
                <c:pt idx="157">
                  <c:v>0.44396490744100708</c:v>
                </c:pt>
                <c:pt idx="158">
                  <c:v>0.44400323066319181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D-44F9-9C1A-5EA43386A194}"/>
            </c:ext>
          </c:extLst>
        </c:ser>
        <c:ser>
          <c:idx val="1"/>
          <c:order val="1"/>
          <c:tx>
            <c:strRef>
              <c:f>Base!$A$7</c:f>
              <c:strCache>
                <c:ptCount val="1"/>
                <c:pt idx="0">
                  <c:v>P.Cases.Real.Infected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Base!$B$7:$FD$7</c:f>
              <c:numCache>
                <c:formatCode>0.00000</c:formatCode>
                <c:ptCount val="159"/>
                <c:pt idx="33">
                  <c:v>3.9030599755201961E-5</c:v>
                </c:pt>
                <c:pt idx="34">
                  <c:v>4.1470012239902079E-5</c:v>
                </c:pt>
                <c:pt idx="35">
                  <c:v>6.5864137086903317E-5</c:v>
                </c:pt>
                <c:pt idx="36">
                  <c:v>1.1221297429620563E-4</c:v>
                </c:pt>
                <c:pt idx="37">
                  <c:v>1.1709179926560588E-4</c:v>
                </c:pt>
                <c:pt idx="38">
                  <c:v>1.9271358629130967E-4</c:v>
                </c:pt>
                <c:pt idx="39">
                  <c:v>3.1712362301101592E-4</c:v>
                </c:pt>
                <c:pt idx="40">
                  <c:v>3.8786658506731946E-4</c:v>
                </c:pt>
                <c:pt idx="41">
                  <c:v>4.7812484700122401E-4</c:v>
                </c:pt>
                <c:pt idx="42">
                  <c:v>6.3912607099143209E-4</c:v>
                </c:pt>
                <c:pt idx="43">
                  <c:v>1.1757968176254591E-3</c:v>
                </c:pt>
                <c:pt idx="44">
                  <c:v>1.6344063647490822E-3</c:v>
                </c:pt>
                <c:pt idx="45">
                  <c:v>1.949090575275398E-3</c:v>
                </c:pt>
                <c:pt idx="46">
                  <c:v>2.5369889840881274E-3</c:v>
                </c:pt>
                <c:pt idx="47">
                  <c:v>2.8687490820073444E-3</c:v>
                </c:pt>
                <c:pt idx="48">
                  <c:v>3.5542239902080787E-3</c:v>
                </c:pt>
                <c:pt idx="49">
                  <c:v>4.7958849449204408E-3</c:v>
                </c:pt>
                <c:pt idx="50">
                  <c:v>6.6961872705018364E-3</c:v>
                </c:pt>
                <c:pt idx="51">
                  <c:v>8.9648408812729504E-3</c:v>
                </c:pt>
                <c:pt idx="52">
                  <c:v>1.1218858017135864E-2</c:v>
                </c:pt>
                <c:pt idx="53">
                  <c:v>1.4180304773561811E-2</c:v>
                </c:pt>
                <c:pt idx="54">
                  <c:v>1.7739407588739292E-2</c:v>
                </c:pt>
                <c:pt idx="55">
                  <c:v>2.2849976744186051E-2</c:v>
                </c:pt>
                <c:pt idx="56">
                  <c:v>3.0070637698898412E-2</c:v>
                </c:pt>
                <c:pt idx="57">
                  <c:v>3.7371799265605882E-2</c:v>
                </c:pt>
                <c:pt idx="58">
                  <c:v>4.8417458996328031E-2</c:v>
                </c:pt>
                <c:pt idx="59">
                  <c:v>5.4555020807833539E-2</c:v>
                </c:pt>
                <c:pt idx="60">
                  <c:v>6.0675506731946147E-2</c:v>
                </c:pt>
                <c:pt idx="61">
                  <c:v>7.0879569155446756E-2</c:v>
                </c:pt>
                <c:pt idx="62">
                  <c:v>8.0478657282741742E-2</c:v>
                </c:pt>
                <c:pt idx="63">
                  <c:v>9.1046192166462675E-2</c:v>
                </c:pt>
                <c:pt idx="64">
                  <c:v>0.10718290575275398</c:v>
                </c:pt>
                <c:pt idx="65">
                  <c:v>0.12409535250917993</c:v>
                </c:pt>
                <c:pt idx="66">
                  <c:v>0.14074190330477357</c:v>
                </c:pt>
                <c:pt idx="67">
                  <c:v>0.15230471848225216</c:v>
                </c:pt>
                <c:pt idx="68">
                  <c:v>0.1631601040391677</c:v>
                </c:pt>
                <c:pt idx="69">
                  <c:v>0.17516933170134641</c:v>
                </c:pt>
                <c:pt idx="70">
                  <c:v>0.18970335128518973</c:v>
                </c:pt>
                <c:pt idx="71">
                  <c:v>0.20684754222766219</c:v>
                </c:pt>
                <c:pt idx="72">
                  <c:v>0.22237440269277847</c:v>
                </c:pt>
                <c:pt idx="73">
                  <c:v>0.23440802447980419</c:v>
                </c:pt>
                <c:pt idx="74">
                  <c:v>0.24424129620563034</c:v>
                </c:pt>
                <c:pt idx="75">
                  <c:v>0.25217182619339046</c:v>
                </c:pt>
                <c:pt idx="76">
                  <c:v>0.26263446634026932</c:v>
                </c:pt>
                <c:pt idx="77">
                  <c:v>0.2763756768665851</c:v>
                </c:pt>
                <c:pt idx="78">
                  <c:v>0.28842393512851899</c:v>
                </c:pt>
                <c:pt idx="79">
                  <c:v>0.29802546266829871</c:v>
                </c:pt>
                <c:pt idx="80">
                  <c:v>0.30602917503059973</c:v>
                </c:pt>
                <c:pt idx="81">
                  <c:v>0.31188864381884945</c:v>
                </c:pt>
                <c:pt idx="82">
                  <c:v>0.31729926070991438</c:v>
                </c:pt>
                <c:pt idx="83">
                  <c:v>0.32251472460220321</c:v>
                </c:pt>
                <c:pt idx="84">
                  <c:v>0.32871815055079562</c:v>
                </c:pt>
                <c:pt idx="85">
                  <c:v>0.33590222031823747</c:v>
                </c:pt>
                <c:pt idx="86">
                  <c:v>0.34492560709914322</c:v>
                </c:pt>
                <c:pt idx="87">
                  <c:v>0.34999470624235007</c:v>
                </c:pt>
                <c:pt idx="88">
                  <c:v>0.35552485434516523</c:v>
                </c:pt>
                <c:pt idx="89">
                  <c:v>0.35875219706242356</c:v>
                </c:pt>
                <c:pt idx="90">
                  <c:v>0.36213810159118731</c:v>
                </c:pt>
                <c:pt idx="91">
                  <c:v>0.36749261199510408</c:v>
                </c:pt>
                <c:pt idx="92">
                  <c:v>0.37354479436964505</c:v>
                </c:pt>
                <c:pt idx="93">
                  <c:v>0.37810649571603427</c:v>
                </c:pt>
                <c:pt idx="94">
                  <c:v>0.38179976621787026</c:v>
                </c:pt>
                <c:pt idx="95">
                  <c:v>0.38486610771113833</c:v>
                </c:pt>
                <c:pt idx="96">
                  <c:v>0.38727624724602205</c:v>
                </c:pt>
                <c:pt idx="97">
                  <c:v>0.39009132925336604</c:v>
                </c:pt>
                <c:pt idx="98">
                  <c:v>0.39406025336597306</c:v>
                </c:pt>
                <c:pt idx="99">
                  <c:v>0.39764618971848226</c:v>
                </c:pt>
                <c:pt idx="100">
                  <c:v>0.40025148225214202</c:v>
                </c:pt>
                <c:pt idx="101">
                  <c:v>0.40242255936352517</c:v>
                </c:pt>
                <c:pt idx="102">
                  <c:v>0.40412282986536108</c:v>
                </c:pt>
                <c:pt idx="103">
                  <c:v>0.40412282986536108</c:v>
                </c:pt>
                <c:pt idx="104">
                  <c:v>0.40739896083231336</c:v>
                </c:pt>
                <c:pt idx="105">
                  <c:v>0.41021648225214202</c:v>
                </c:pt>
                <c:pt idx="106">
                  <c:v>0.41330965728274177</c:v>
                </c:pt>
                <c:pt idx="107">
                  <c:v>0.41613449694002452</c:v>
                </c:pt>
                <c:pt idx="108">
                  <c:v>0.41792990452876377</c:v>
                </c:pt>
                <c:pt idx="109">
                  <c:v>0.41928377845777243</c:v>
                </c:pt>
                <c:pt idx="110">
                  <c:v>0.42098404895960834</c:v>
                </c:pt>
                <c:pt idx="111">
                  <c:v>0.42243549938800495</c:v>
                </c:pt>
                <c:pt idx="112">
                  <c:v>0.42469683476132197</c:v>
                </c:pt>
                <c:pt idx="113">
                  <c:v>0.42683619951040397</c:v>
                </c:pt>
                <c:pt idx="114">
                  <c:v>0.4286023341493268</c:v>
                </c:pt>
                <c:pt idx="115">
                  <c:v>0.4299318139534884</c:v>
                </c:pt>
                <c:pt idx="116">
                  <c:v>0.43092465483476139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D-44F9-9C1A-5EA43386A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47456"/>
        <c:axId val="788750736"/>
      </c:scatterChart>
      <c:valAx>
        <c:axId val="7887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50736"/>
        <c:crosses val="autoZero"/>
        <c:crossBetween val="midCat"/>
      </c:valAx>
      <c:valAx>
        <c:axId val="788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411981</xdr:colOff>
      <xdr:row>12</xdr:row>
      <xdr:rowOff>176280</xdr:rowOff>
    </xdr:from>
    <xdr:to>
      <xdr:col>97</xdr:col>
      <xdr:colOff>504392</xdr:colOff>
      <xdr:row>39</xdr:row>
      <xdr:rowOff>178234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4891C-3E40-4F3E-95D6-AD9856CB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306850</xdr:colOff>
      <xdr:row>101</xdr:row>
      <xdr:rowOff>30179</xdr:rowOff>
    </xdr:from>
    <xdr:to>
      <xdr:col>77</xdr:col>
      <xdr:colOff>260495</xdr:colOff>
      <xdr:row>127</xdr:row>
      <xdr:rowOff>10824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C60C2A-5D81-423C-A41A-5740680FC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30641</xdr:colOff>
      <xdr:row>13</xdr:row>
      <xdr:rowOff>12522</xdr:rowOff>
    </xdr:from>
    <xdr:to>
      <xdr:col>86</xdr:col>
      <xdr:colOff>221145</xdr:colOff>
      <xdr:row>40</xdr:row>
      <xdr:rowOff>15986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1734EB-00B2-44C8-B23C-D806DF3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E176-5706-4C21-988E-A9D87E8D9EA2}">
  <dimension ref="A1:FD73"/>
  <sheetViews>
    <sheetView tabSelected="1" zoomScale="90" zoomScaleNormal="90" workbookViewId="0">
      <pane xSplit="1" ySplit="2" topLeftCell="CJ3" activePane="bottomRight" state="frozen"/>
      <selection pane="topRight" activeCell="B1" sqref="B1"/>
      <selection pane="bottomLeft" activeCell="A3" sqref="A3"/>
      <selection pane="bottomRight" activeCell="DM12" sqref="DM12"/>
    </sheetView>
  </sheetViews>
  <sheetFormatPr defaultColWidth="11.42578125" defaultRowHeight="15" x14ac:dyDescent="0.25"/>
  <cols>
    <col min="1" max="1" width="19.42578125" customWidth="1"/>
    <col min="35" max="35" width="15.7109375" customWidth="1"/>
    <col min="73" max="73" width="12" customWidth="1"/>
    <col min="91" max="91" width="12.85546875" bestFit="1" customWidth="1"/>
    <col min="99" max="99" width="14.7109375" customWidth="1"/>
    <col min="101" max="101" width="11.7109375" customWidth="1"/>
  </cols>
  <sheetData>
    <row r="1" spans="1:160" x14ac:dyDescent="0.25">
      <c r="A1" s="1" t="s">
        <v>0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2">
        <v>43885</v>
      </c>
      <c r="AJ1" s="1">
        <v>43886</v>
      </c>
      <c r="AK1" s="1">
        <v>43887</v>
      </c>
      <c r="AL1" s="1">
        <v>43888</v>
      </c>
      <c r="AM1" s="1">
        <v>43889</v>
      </c>
      <c r="AN1" s="2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2">
        <v>43910</v>
      </c>
      <c r="BI1" s="1">
        <v>43911</v>
      </c>
      <c r="BJ1" s="1">
        <v>43912</v>
      </c>
      <c r="BK1" s="1">
        <v>43913</v>
      </c>
      <c r="BL1" s="1">
        <v>43914</v>
      </c>
      <c r="BM1" s="1">
        <v>43915</v>
      </c>
      <c r="BN1" s="1">
        <v>43916</v>
      </c>
      <c r="BO1" s="1">
        <v>43917</v>
      </c>
      <c r="BP1" s="2">
        <v>43918</v>
      </c>
      <c r="BQ1" s="1">
        <v>43919</v>
      </c>
      <c r="BR1" s="1">
        <v>43920</v>
      </c>
      <c r="BS1" s="1">
        <v>43921</v>
      </c>
      <c r="BT1" s="14">
        <v>43922</v>
      </c>
      <c r="BU1" s="1">
        <v>43923</v>
      </c>
      <c r="BV1" s="1">
        <v>43924</v>
      </c>
      <c r="BW1" s="1">
        <v>43925</v>
      </c>
      <c r="BX1" s="1">
        <v>43926</v>
      </c>
      <c r="BY1" s="1">
        <v>43927</v>
      </c>
      <c r="BZ1" s="2">
        <v>43928</v>
      </c>
      <c r="CA1" s="1">
        <v>43929</v>
      </c>
      <c r="CB1" s="34">
        <v>43930</v>
      </c>
      <c r="CC1" s="1">
        <v>43931</v>
      </c>
      <c r="CD1" s="1">
        <v>43932</v>
      </c>
      <c r="CE1" s="14">
        <v>43933</v>
      </c>
      <c r="CF1" s="1">
        <v>43934</v>
      </c>
      <c r="CG1" s="1">
        <v>43935</v>
      </c>
      <c r="CH1" s="1">
        <v>43936</v>
      </c>
      <c r="CI1" s="1">
        <v>43937</v>
      </c>
      <c r="CJ1" s="1">
        <v>43938</v>
      </c>
      <c r="CK1" s="1">
        <v>43939</v>
      </c>
      <c r="CL1" s="1">
        <v>43940</v>
      </c>
      <c r="CM1" s="1">
        <v>43941</v>
      </c>
      <c r="CN1" s="1">
        <v>43942</v>
      </c>
      <c r="CO1" s="1">
        <v>43943</v>
      </c>
      <c r="CP1" s="1">
        <v>43944</v>
      </c>
      <c r="CQ1" s="1">
        <v>43945</v>
      </c>
      <c r="CR1" s="1">
        <v>43946</v>
      </c>
      <c r="CS1" s="1">
        <v>43947</v>
      </c>
      <c r="CT1" s="1">
        <v>43948</v>
      </c>
      <c r="CU1" s="1">
        <v>43949</v>
      </c>
      <c r="CV1" s="1">
        <v>43950</v>
      </c>
      <c r="CW1" s="1">
        <v>43951</v>
      </c>
      <c r="CX1" s="1">
        <v>43952</v>
      </c>
      <c r="CY1" s="1">
        <v>43953</v>
      </c>
      <c r="CZ1" s="1">
        <v>43954</v>
      </c>
      <c r="DA1" s="1">
        <v>43955</v>
      </c>
      <c r="DB1" s="1">
        <v>43956</v>
      </c>
      <c r="DC1" s="1">
        <v>43957</v>
      </c>
      <c r="DD1" s="1">
        <v>43958</v>
      </c>
      <c r="DE1" s="1">
        <v>43959</v>
      </c>
      <c r="DF1" s="1">
        <v>43960</v>
      </c>
      <c r="DG1" s="1">
        <v>43961</v>
      </c>
      <c r="DH1" s="1">
        <v>43962</v>
      </c>
      <c r="DI1" s="1">
        <v>43963</v>
      </c>
      <c r="DJ1" s="1">
        <v>43964</v>
      </c>
      <c r="DK1" s="1">
        <v>43965</v>
      </c>
      <c r="DL1" s="1">
        <v>43966</v>
      </c>
      <c r="DM1" s="1">
        <v>43967</v>
      </c>
      <c r="DN1" s="1">
        <v>43968</v>
      </c>
      <c r="DO1" s="1">
        <v>43969</v>
      </c>
      <c r="DP1" s="1">
        <v>43970</v>
      </c>
      <c r="DQ1" s="1">
        <v>43971</v>
      </c>
      <c r="DR1" s="1">
        <v>43972</v>
      </c>
      <c r="DS1" s="1">
        <v>43973</v>
      </c>
      <c r="DT1" s="1">
        <v>43974</v>
      </c>
      <c r="DU1" s="1">
        <v>43975</v>
      </c>
      <c r="DV1" s="1">
        <v>43976</v>
      </c>
      <c r="DW1" s="1">
        <v>43977</v>
      </c>
      <c r="DX1" s="1">
        <v>43978</v>
      </c>
      <c r="DY1" s="1">
        <v>43979</v>
      </c>
      <c r="DZ1" s="1">
        <v>43980</v>
      </c>
      <c r="EA1" s="1">
        <v>43981</v>
      </c>
      <c r="EB1" s="1">
        <v>43982</v>
      </c>
      <c r="EC1" s="1">
        <v>43983</v>
      </c>
      <c r="ED1" s="1">
        <v>43984</v>
      </c>
      <c r="EE1" s="1">
        <v>43985</v>
      </c>
      <c r="EF1" s="1">
        <v>43986</v>
      </c>
      <c r="EG1" s="1">
        <v>43987</v>
      </c>
      <c r="EH1" s="1">
        <v>43988</v>
      </c>
      <c r="EI1" s="1">
        <v>43989</v>
      </c>
      <c r="EJ1" s="1">
        <v>43990</v>
      </c>
      <c r="EK1" s="1">
        <v>43991</v>
      </c>
      <c r="EL1" s="1">
        <v>43992</v>
      </c>
      <c r="EM1" s="1">
        <v>43993</v>
      </c>
      <c r="EN1" s="1">
        <v>43994</v>
      </c>
      <c r="EO1" s="1">
        <v>43995</v>
      </c>
      <c r="EP1" s="1">
        <v>43996</v>
      </c>
      <c r="EQ1" s="1">
        <v>43997</v>
      </c>
      <c r="ER1" s="1">
        <v>43998</v>
      </c>
      <c r="ES1" s="1">
        <v>43999</v>
      </c>
      <c r="ET1" s="1">
        <v>44000</v>
      </c>
      <c r="EU1" s="1">
        <v>44001</v>
      </c>
      <c r="EV1" s="1">
        <v>44002</v>
      </c>
      <c r="EW1" s="1">
        <v>44003</v>
      </c>
      <c r="EX1" s="1">
        <v>44004</v>
      </c>
      <c r="EY1" s="1">
        <v>44005</v>
      </c>
      <c r="EZ1" s="1">
        <v>44006</v>
      </c>
      <c r="FA1" s="1">
        <v>44007</v>
      </c>
      <c r="FB1" s="1">
        <v>44008</v>
      </c>
      <c r="FC1" s="1">
        <v>44009</v>
      </c>
      <c r="FD1" s="1">
        <v>44010</v>
      </c>
    </row>
    <row r="2" spans="1:160" x14ac:dyDescent="0.25">
      <c r="A2" t="s">
        <v>1</v>
      </c>
      <c r="B2">
        <f t="shared" ref="B2:AX2" si="0">B1-$B$1</f>
        <v>0</v>
      </c>
      <c r="C2">
        <f t="shared" si="0"/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</row>
    <row r="3" spans="1:160" s="22" customFormat="1" x14ac:dyDescent="0.25">
      <c r="A3" s="22" t="s">
        <v>10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1</v>
      </c>
      <c r="H3" s="22">
        <v>4</v>
      </c>
      <c r="I3" s="22">
        <v>4</v>
      </c>
      <c r="J3" s="22">
        <v>4</v>
      </c>
      <c r="K3" s="22">
        <v>5</v>
      </c>
      <c r="L3" s="22">
        <v>8</v>
      </c>
      <c r="M3" s="22">
        <v>10</v>
      </c>
      <c r="N3" s="22">
        <v>12</v>
      </c>
      <c r="O3" s="22">
        <v>12</v>
      </c>
      <c r="P3" s="22">
        <v>12</v>
      </c>
      <c r="Q3" s="22">
        <v>12</v>
      </c>
      <c r="R3" s="22">
        <v>13</v>
      </c>
      <c r="S3" s="22">
        <v>13</v>
      </c>
      <c r="T3" s="22">
        <v>14</v>
      </c>
      <c r="U3" s="22">
        <v>14</v>
      </c>
      <c r="V3" s="22">
        <v>16</v>
      </c>
      <c r="W3" s="22">
        <v>16</v>
      </c>
      <c r="X3" s="22">
        <v>16</v>
      </c>
      <c r="Y3" s="22">
        <v>16</v>
      </c>
      <c r="Z3" s="22">
        <v>16</v>
      </c>
      <c r="AA3" s="22">
        <v>16</v>
      </c>
      <c r="AB3" s="22">
        <v>16</v>
      </c>
      <c r="AC3" s="22">
        <v>16</v>
      </c>
      <c r="AD3" s="22">
        <v>16</v>
      </c>
      <c r="AE3" s="22">
        <v>16</v>
      </c>
      <c r="AF3" s="22">
        <v>16</v>
      </c>
      <c r="AG3" s="22">
        <v>16</v>
      </c>
      <c r="AH3" s="22">
        <v>16</v>
      </c>
      <c r="AI3" s="22">
        <v>16</v>
      </c>
      <c r="AJ3" s="22">
        <v>17</v>
      </c>
      <c r="AK3" s="22">
        <v>27</v>
      </c>
      <c r="AL3" s="22">
        <v>46</v>
      </c>
      <c r="AM3" s="22">
        <v>48</v>
      </c>
      <c r="AN3" s="22">
        <v>79</v>
      </c>
      <c r="AO3" s="22">
        <v>130</v>
      </c>
      <c r="AP3" s="22">
        <v>159</v>
      </c>
      <c r="AQ3" s="22">
        <v>196</v>
      </c>
      <c r="AR3" s="22">
        <v>262</v>
      </c>
      <c r="AS3" s="22">
        <v>482</v>
      </c>
      <c r="AT3" s="22">
        <v>670</v>
      </c>
      <c r="AU3" s="22">
        <v>799</v>
      </c>
      <c r="AV3" s="22">
        <v>1040</v>
      </c>
      <c r="AW3" s="22">
        <v>1176</v>
      </c>
      <c r="AX3" s="22">
        <v>1457</v>
      </c>
      <c r="AY3" s="22">
        <v>1966</v>
      </c>
      <c r="AZ3" s="22">
        <v>2745</v>
      </c>
      <c r="BA3" s="22">
        <v>3675</v>
      </c>
      <c r="BB3" s="22">
        <v>4599</v>
      </c>
      <c r="BC3" s="22">
        <v>5813</v>
      </c>
      <c r="BD3" s="23">
        <v>7272</v>
      </c>
      <c r="BE3" s="22">
        <v>9367</v>
      </c>
      <c r="BF3" s="22">
        <v>12327</v>
      </c>
      <c r="BG3" s="22">
        <v>15320</v>
      </c>
      <c r="BH3" s="22">
        <v>19848</v>
      </c>
      <c r="BI3" s="22">
        <v>22364</v>
      </c>
      <c r="BJ3" s="22">
        <v>24873</v>
      </c>
      <c r="BK3" s="22">
        <v>29056</v>
      </c>
      <c r="BL3" s="22">
        <v>32991</v>
      </c>
      <c r="BM3" s="22">
        <v>37323</v>
      </c>
      <c r="BN3" s="22">
        <v>43938</v>
      </c>
      <c r="BO3" s="23">
        <v>50871</v>
      </c>
      <c r="BP3" s="23">
        <v>57695</v>
      </c>
      <c r="BQ3" s="23">
        <v>62435</v>
      </c>
      <c r="BR3" s="23">
        <v>66885</v>
      </c>
      <c r="BS3" s="23">
        <v>71808</v>
      </c>
      <c r="BT3" s="23">
        <v>77766</v>
      </c>
      <c r="BU3" s="23">
        <v>84794</v>
      </c>
      <c r="BV3" s="23">
        <v>91159</v>
      </c>
      <c r="BW3" s="23">
        <v>96092</v>
      </c>
      <c r="BX3" s="23">
        <v>100123</v>
      </c>
      <c r="BY3" s="23">
        <v>103374</v>
      </c>
      <c r="BZ3" s="23">
        <v>107663</v>
      </c>
      <c r="CA3" s="23">
        <v>113296</v>
      </c>
      <c r="CB3" s="23">
        <v>118235</v>
      </c>
      <c r="CC3" s="23">
        <v>122171</v>
      </c>
      <c r="CD3" s="23">
        <v>125452</v>
      </c>
      <c r="CE3" s="23">
        <v>127854</v>
      </c>
      <c r="CF3" s="23">
        <v>130072</v>
      </c>
      <c r="CG3" s="22">
        <v>132210</v>
      </c>
      <c r="CH3" s="23">
        <v>134753</v>
      </c>
      <c r="CI3" s="23">
        <v>137698</v>
      </c>
      <c r="CJ3" s="23">
        <v>141397</v>
      </c>
      <c r="CK3" s="23">
        <v>143475</v>
      </c>
      <c r="CL3" s="23">
        <v>145742</v>
      </c>
      <c r="CM3" s="23">
        <v>147065</v>
      </c>
      <c r="CN3" s="23">
        <v>148453</v>
      </c>
      <c r="CO3" s="23">
        <v>150648</v>
      </c>
      <c r="CP3" s="23">
        <v>153129</v>
      </c>
      <c r="CQ3" s="23">
        <v>154999</v>
      </c>
      <c r="CR3" s="23">
        <v>156513</v>
      </c>
      <c r="CS3" s="23">
        <v>157770</v>
      </c>
      <c r="CT3" s="23">
        <v>158758</v>
      </c>
      <c r="CU3" s="23">
        <v>159912</v>
      </c>
      <c r="CV3" s="23">
        <v>161539</v>
      </c>
      <c r="CW3" s="23">
        <v>163009</v>
      </c>
      <c r="CX3" s="23">
        <v>164077</v>
      </c>
      <c r="CY3" s="22">
        <v>164967</v>
      </c>
      <c r="CZ3" s="22">
        <v>165664</v>
      </c>
      <c r="DA3" s="22">
        <v>165664</v>
      </c>
      <c r="DB3" s="22">
        <v>167007</v>
      </c>
      <c r="DC3" s="22">
        <v>168162</v>
      </c>
      <c r="DD3" s="22">
        <v>169430</v>
      </c>
      <c r="DE3" s="22">
        <v>170588</v>
      </c>
      <c r="DF3" s="22">
        <v>171324</v>
      </c>
      <c r="DG3" s="22">
        <v>171879</v>
      </c>
      <c r="DH3" s="22">
        <v>172576</v>
      </c>
      <c r="DI3" s="22">
        <v>173171</v>
      </c>
      <c r="DJ3" s="22">
        <v>174098</v>
      </c>
      <c r="DK3" s="22">
        <v>174975</v>
      </c>
      <c r="DL3" s="22">
        <v>175699</v>
      </c>
      <c r="DM3" s="22">
        <v>176244</v>
      </c>
      <c r="DN3" s="22">
        <v>176651</v>
      </c>
    </row>
    <row r="4" spans="1:160" s="5" customFormat="1" x14ac:dyDescent="0.25">
      <c r="A4" s="5" t="s">
        <v>13</v>
      </c>
      <c r="AI4" s="10">
        <f>AI3/$CV$12</f>
        <v>1.9583843329253365E-7</v>
      </c>
      <c r="AJ4" s="10">
        <f t="shared" ref="AJ4:CU4" si="1">AJ3/$CV$12</f>
        <v>2.08078335373317E-7</v>
      </c>
      <c r="AK4" s="10">
        <f t="shared" si="1"/>
        <v>3.3047735618115057E-7</v>
      </c>
      <c r="AL4" s="10">
        <f t="shared" si="1"/>
        <v>5.6303549571603428E-7</v>
      </c>
      <c r="AM4" s="10">
        <f t="shared" si="1"/>
        <v>5.8751529987760099E-7</v>
      </c>
      <c r="AN4" s="10">
        <f t="shared" si="1"/>
        <v>9.6695226438188488E-7</v>
      </c>
      <c r="AO4" s="10">
        <f t="shared" si="1"/>
        <v>1.591187270501836E-6</v>
      </c>
      <c r="AP4" s="10">
        <f t="shared" si="1"/>
        <v>1.9461444308445532E-6</v>
      </c>
      <c r="AQ4" s="10">
        <f t="shared" si="1"/>
        <v>2.3990208078335372E-6</v>
      </c>
      <c r="AR4" s="10">
        <f t="shared" si="1"/>
        <v>3.2068543451652388E-6</v>
      </c>
      <c r="AS4" s="10">
        <f t="shared" si="1"/>
        <v>5.8996328029375761E-6</v>
      </c>
      <c r="AT4" s="10">
        <f t="shared" si="1"/>
        <v>8.2007343941248477E-6</v>
      </c>
      <c r="AU4" s="10">
        <f t="shared" si="1"/>
        <v>9.7796817625459003E-6</v>
      </c>
      <c r="AV4" s="10">
        <f t="shared" si="1"/>
        <v>1.2729498164014688E-5</v>
      </c>
      <c r="AW4" s="10">
        <f t="shared" si="1"/>
        <v>1.4394124847001225E-5</v>
      </c>
      <c r="AX4" s="10">
        <f t="shared" si="1"/>
        <v>1.7833537331701347E-5</v>
      </c>
      <c r="AY4" s="10">
        <f t="shared" si="1"/>
        <v>2.4063647490820075E-5</v>
      </c>
      <c r="AZ4" s="10">
        <f t="shared" si="1"/>
        <v>3.3598531211750307E-5</v>
      </c>
      <c r="BA4" s="10">
        <f t="shared" si="1"/>
        <v>4.4981640146878826E-5</v>
      </c>
      <c r="BB4" s="10">
        <f t="shared" si="1"/>
        <v>5.6291309669522643E-5</v>
      </c>
      <c r="BC4" s="10">
        <f t="shared" si="1"/>
        <v>7.1150550795593632E-5</v>
      </c>
      <c r="BD4" s="10">
        <f t="shared" si="1"/>
        <v>8.9008567931456555E-5</v>
      </c>
      <c r="BE4" s="10">
        <f t="shared" si="1"/>
        <v>1.1465116279069768E-4</v>
      </c>
      <c r="BF4" s="10">
        <f t="shared" si="1"/>
        <v>1.508812729498164E-4</v>
      </c>
      <c r="BG4" s="10">
        <f t="shared" si="1"/>
        <v>1.8751529987760099E-4</v>
      </c>
      <c r="BH4" s="10">
        <f t="shared" si="1"/>
        <v>2.42937576499388E-4</v>
      </c>
      <c r="BI4" s="10">
        <f t="shared" si="1"/>
        <v>2.7373317013463892E-4</v>
      </c>
      <c r="BJ4" s="10">
        <f t="shared" si="1"/>
        <v>3.0444308445532435E-4</v>
      </c>
      <c r="BK4" s="10">
        <f t="shared" si="1"/>
        <v>3.5564259485924111E-4</v>
      </c>
      <c r="BL4" s="10">
        <f t="shared" si="1"/>
        <v>4.0380660954712365E-4</v>
      </c>
      <c r="BM4" s="10">
        <f t="shared" si="1"/>
        <v>4.5682986536107713E-4</v>
      </c>
      <c r="BN4" s="10">
        <f t="shared" si="1"/>
        <v>5.3779681762545898E-4</v>
      </c>
      <c r="BO4" s="10">
        <f t="shared" si="1"/>
        <v>6.2265605875152998E-4</v>
      </c>
      <c r="BP4" s="10">
        <f t="shared" si="1"/>
        <v>7.0618115055079563E-4</v>
      </c>
      <c r="BQ4" s="10">
        <f t="shared" si="1"/>
        <v>7.6419828641370873E-4</v>
      </c>
      <c r="BR4" s="10">
        <f t="shared" si="1"/>
        <v>8.1866585067319464E-4</v>
      </c>
      <c r="BS4" s="10">
        <f t="shared" si="1"/>
        <v>8.7892288861689109E-4</v>
      </c>
      <c r="BT4" s="10">
        <f t="shared" si="1"/>
        <v>9.5184822521419824E-4</v>
      </c>
      <c r="BU4" s="10">
        <f t="shared" si="1"/>
        <v>1.0378702570379436E-3</v>
      </c>
      <c r="BV4" s="10">
        <f t="shared" si="1"/>
        <v>1.1157772337821298E-3</v>
      </c>
      <c r="BW4" s="10">
        <f t="shared" si="1"/>
        <v>1.176156670746634E-3</v>
      </c>
      <c r="BX4" s="10">
        <f t="shared" si="1"/>
        <v>1.2254957160342716E-3</v>
      </c>
      <c r="BY4" s="10">
        <f t="shared" si="1"/>
        <v>1.2652876376988984E-3</v>
      </c>
      <c r="BZ4" s="10">
        <f t="shared" si="1"/>
        <v>1.3177845777233783E-3</v>
      </c>
      <c r="CA4" s="10">
        <f t="shared" si="1"/>
        <v>1.3867319461444308E-3</v>
      </c>
      <c r="CB4" s="10">
        <f t="shared" si="1"/>
        <v>1.4471848225214199E-3</v>
      </c>
      <c r="CC4" s="10">
        <f t="shared" si="1"/>
        <v>1.4953610771113832E-3</v>
      </c>
      <c r="CD4" s="10">
        <f t="shared" si="1"/>
        <v>1.5355201958384332E-3</v>
      </c>
      <c r="CE4" s="10">
        <f t="shared" si="1"/>
        <v>1.5649204406364748E-3</v>
      </c>
      <c r="CF4" s="10">
        <f t="shared" si="1"/>
        <v>1.5920685434516525E-3</v>
      </c>
      <c r="CG4" s="10">
        <f t="shared" si="1"/>
        <v>1.6182374541003671E-3</v>
      </c>
      <c r="CH4" s="10">
        <f t="shared" si="1"/>
        <v>1.6493635250917993E-3</v>
      </c>
      <c r="CI4" s="10">
        <f t="shared" si="1"/>
        <v>1.6854100367197063E-3</v>
      </c>
      <c r="CJ4" s="10">
        <f t="shared" si="1"/>
        <v>1.7306854345165239E-3</v>
      </c>
      <c r="CK4" s="10">
        <f t="shared" si="1"/>
        <v>1.7561199510403916E-3</v>
      </c>
      <c r="CL4" s="10">
        <f t="shared" si="1"/>
        <v>1.7838678090575275E-3</v>
      </c>
      <c r="CM4" s="10">
        <f t="shared" si="1"/>
        <v>1.800061199510404E-3</v>
      </c>
      <c r="CN4" s="10">
        <f t="shared" si="1"/>
        <v>1.8170501835985313E-3</v>
      </c>
      <c r="CO4" s="10">
        <f t="shared" si="1"/>
        <v>1.8439167686658507E-3</v>
      </c>
      <c r="CP4" s="10">
        <f t="shared" si="1"/>
        <v>1.8742839657282741E-3</v>
      </c>
      <c r="CQ4" s="10">
        <f t="shared" si="1"/>
        <v>1.897172582619339E-3</v>
      </c>
      <c r="CR4" s="10">
        <f t="shared" si="1"/>
        <v>1.9157037943696451E-3</v>
      </c>
      <c r="CS4" s="10">
        <f t="shared" si="1"/>
        <v>1.9310893512851897E-3</v>
      </c>
      <c r="CT4" s="10">
        <f t="shared" si="1"/>
        <v>1.9431823745410036E-3</v>
      </c>
      <c r="CU4" s="10">
        <f t="shared" si="1"/>
        <v>1.9573072215422278E-3</v>
      </c>
      <c r="CV4" s="10">
        <f t="shared" ref="CV4:CY4" si="2">CV3/$CV$12</f>
        <v>1.977221542227662E-3</v>
      </c>
      <c r="CW4" s="10">
        <f t="shared" si="2"/>
        <v>1.9952141982864137E-3</v>
      </c>
      <c r="CX4" s="10">
        <f t="shared" si="2"/>
        <v>2.0082864137086903E-3</v>
      </c>
      <c r="CY4" s="10">
        <f t="shared" si="2"/>
        <v>2.0191799265605877E-3</v>
      </c>
      <c r="CZ4" s="10">
        <f t="shared" ref="CZ4:DC4" si="3">CZ3/$CV$12</f>
        <v>2.0277111383108933E-3</v>
      </c>
      <c r="DA4" s="10">
        <f t="shared" si="3"/>
        <v>2.0277111383108933E-3</v>
      </c>
      <c r="DB4" s="10">
        <f t="shared" si="3"/>
        <v>2.0441493268053856E-3</v>
      </c>
      <c r="DC4" s="10">
        <f t="shared" si="3"/>
        <v>2.0582864137086905E-3</v>
      </c>
      <c r="DD4" s="10">
        <f t="shared" ref="DD4:DE4" si="4">DD3/$CV$12</f>
        <v>2.0738066095471238E-3</v>
      </c>
      <c r="DE4" s="10">
        <f t="shared" si="4"/>
        <v>2.0879804161566709E-3</v>
      </c>
      <c r="DF4" s="10">
        <f t="shared" ref="DF4:DH4" si="5">DF3/$CV$12</f>
        <v>2.0969889840881271E-3</v>
      </c>
      <c r="DG4" s="10">
        <f t="shared" si="5"/>
        <v>2.1037821297429623E-3</v>
      </c>
      <c r="DH4" s="10">
        <f t="shared" si="5"/>
        <v>2.1123133414932679E-3</v>
      </c>
      <c r="DI4" s="10">
        <f t="shared" ref="DI4:DJ4" si="6">DI3/$CV$12</f>
        <v>2.1195960832313342E-3</v>
      </c>
      <c r="DJ4" s="10">
        <f t="shared" si="6"/>
        <v>2.1309424724602205E-3</v>
      </c>
      <c r="DK4" s="10">
        <f t="shared" ref="DK4:DN4" si="7">DK3/$CV$12</f>
        <v>2.1416768665850675E-3</v>
      </c>
      <c r="DL4" s="10">
        <f t="shared" si="7"/>
        <v>2.1505385556915544E-3</v>
      </c>
      <c r="DM4" s="10">
        <f t="shared" si="7"/>
        <v>2.1572093023255814E-3</v>
      </c>
      <c r="DN4" s="10">
        <f t="shared" si="7"/>
        <v>2.1621909424724603E-3</v>
      </c>
    </row>
    <row r="5" spans="1:160" s="25" customFormat="1" x14ac:dyDescent="0.25">
      <c r="A5" s="25" t="s">
        <v>6</v>
      </c>
      <c r="AI5" s="33">
        <f>CV11</f>
        <v>1E-4</v>
      </c>
      <c r="AJ5" s="38">
        <f t="shared" ref="AJ5:BH5" si="8">AI5*EXP(($CV$17*(1-AI5)-1)/$CV$13)</f>
        <v>1.2839804765846141E-4</v>
      </c>
      <c r="AK5" s="38">
        <f t="shared" si="8"/>
        <v>1.6485894783161188E-4</v>
      </c>
      <c r="AL5" s="38">
        <f t="shared" si="8"/>
        <v>2.1167086528916837E-4</v>
      </c>
      <c r="AM5" s="38">
        <f t="shared" si="8"/>
        <v>2.7177063618374388E-4</v>
      </c>
      <c r="AN5" s="38">
        <f t="shared" si="8"/>
        <v>3.489272129310451E-4</v>
      </c>
      <c r="AO5" s="38">
        <f t="shared" si="8"/>
        <v>4.4797669769548509E-4</v>
      </c>
      <c r="AP5" s="38">
        <f t="shared" si="8"/>
        <v>5.7512328421477951E-4</v>
      </c>
      <c r="AQ5" s="38">
        <f t="shared" si="8"/>
        <v>7.3832428008197362E-4</v>
      </c>
      <c r="AR5" s="38">
        <f t="shared" si="8"/>
        <v>9.4778219002383379E-4</v>
      </c>
      <c r="AS5" s="38">
        <f t="shared" si="8"/>
        <v>1.2165727884233294E-3</v>
      </c>
      <c r="AT5" s="38">
        <f t="shared" si="8"/>
        <v>1.5614453758322007E-3</v>
      </c>
      <c r="AU5" s="38">
        <f t="shared" si="8"/>
        <v>2.0038401396194547E-3</v>
      </c>
      <c r="AV5" s="38">
        <f t="shared" si="8"/>
        <v>2.5711777575238895E-3</v>
      </c>
      <c r="AW5" s="38">
        <f t="shared" si="8"/>
        <v>3.2984879058971261E-3</v>
      </c>
      <c r="AX5" s="38">
        <f t="shared" si="8"/>
        <v>4.2304555502782728E-3</v>
      </c>
      <c r="AY5" s="38">
        <f t="shared" si="8"/>
        <v>5.4239754417025341E-3</v>
      </c>
      <c r="AZ5" s="38">
        <f t="shared" si="8"/>
        <v>6.9513134790624553E-3</v>
      </c>
      <c r="BA5" s="38">
        <f t="shared" si="8"/>
        <v>8.9039738028911727E-3</v>
      </c>
      <c r="BB5" s="38">
        <f t="shared" si="8"/>
        <v>1.1397354658404166E-2</v>
      </c>
      <c r="BC5" s="38">
        <f t="shared" si="8"/>
        <v>1.4576231269268521E-2</v>
      </c>
      <c r="BD5" s="38">
        <f t="shared" si="8"/>
        <v>1.862101023765253E-2</v>
      </c>
      <c r="BE5" s="38">
        <f t="shared" si="8"/>
        <v>2.375452817499165E-2</v>
      </c>
      <c r="BF5" s="38">
        <f t="shared" si="8"/>
        <v>3.0248877835623633E-2</v>
      </c>
      <c r="BG5" s="38">
        <f t="shared" si="8"/>
        <v>3.8431290332989025E-2</v>
      </c>
      <c r="BH5" s="36">
        <f t="shared" si="8"/>
        <v>4.8687436947574506E-2</v>
      </c>
      <c r="BI5" s="37">
        <f t="shared" ref="BI5:BP5" si="9">BH5*EXP(($CV$18*(1-BH5)-1)/$CV$13)</f>
        <v>5.6416535320700373E-2</v>
      </c>
      <c r="BJ5" s="37">
        <f t="shared" si="9"/>
        <v>6.5241384279887099E-2</v>
      </c>
      <c r="BK5" s="37">
        <f t="shared" si="9"/>
        <v>7.527373249381919E-2</v>
      </c>
      <c r="BL5" s="37">
        <f t="shared" si="9"/>
        <v>8.6622540571482096E-2</v>
      </c>
      <c r="BM5" s="37">
        <f t="shared" si="9"/>
        <v>9.9388678112578593E-2</v>
      </c>
      <c r="BN5" s="37">
        <f t="shared" si="9"/>
        <v>0.11365836475226639</v>
      </c>
      <c r="BO5" s="37">
        <f t="shared" si="9"/>
        <v>0.12949547957095819</v>
      </c>
      <c r="BP5" s="37">
        <f t="shared" si="9"/>
        <v>0.14693306589776656</v>
      </c>
      <c r="BQ5" s="35">
        <f t="shared" ref="BQ5:BY5" si="10">BP5*EXP(($CV$19*(1-BP5)-1)/$CV$13)</f>
        <v>0.15849276371481125</v>
      </c>
      <c r="BR5" s="35">
        <f t="shared" si="10"/>
        <v>0.17055527336627552</v>
      </c>
      <c r="BS5" s="35">
        <f t="shared" si="10"/>
        <v>0.18308033431442436</v>
      </c>
      <c r="BT5" s="35">
        <f t="shared" si="10"/>
        <v>0.19601878431330463</v>
      </c>
      <c r="BU5" s="35">
        <f t="shared" si="10"/>
        <v>0.20931297573615074</v>
      </c>
      <c r="BV5" s="35">
        <f t="shared" si="10"/>
        <v>0.22289752805482305</v>
      </c>
      <c r="BW5" s="35">
        <f t="shared" si="10"/>
        <v>0.23670041259262309</v>
      </c>
      <c r="BX5" s="35">
        <f t="shared" si="10"/>
        <v>0.25064434312354011</v>
      </c>
      <c r="BY5" s="35">
        <f t="shared" si="10"/>
        <v>0.26464842312485537</v>
      </c>
      <c r="BZ5" s="36">
        <f>BY5*EXP(($CV$20*(1-BY5)-1)/$CV$13)</f>
        <v>0.27265078302217449</v>
      </c>
      <c r="CA5" s="36">
        <f t="shared" ref="CA5:CY5" si="11">BZ5*EXP(($CV$20*(1-BZ5)-1)/$CV$13)</f>
        <v>0.28049865503287463</v>
      </c>
      <c r="CB5" s="36">
        <f t="shared" si="11"/>
        <v>0.28817297787135182</v>
      </c>
      <c r="CC5" s="36">
        <f t="shared" si="11"/>
        <v>0.29565652346655569</v>
      </c>
      <c r="CD5" s="36">
        <f t="shared" si="11"/>
        <v>0.30293401528590425</v>
      </c>
      <c r="CE5" s="36">
        <f t="shared" si="11"/>
        <v>0.30999220647568099</v>
      </c>
      <c r="CF5" s="36">
        <f t="shared" si="11"/>
        <v>0.31681991859579656</v>
      </c>
      <c r="CG5" s="36">
        <f t="shared" si="11"/>
        <v>0.32340804291054587</v>
      </c>
      <c r="CH5" s="36">
        <f t="shared" si="11"/>
        <v>0.32974950719423179</v>
      </c>
      <c r="CI5" s="36">
        <f t="shared" si="11"/>
        <v>0.33583921179156667</v>
      </c>
      <c r="CJ5" s="36">
        <f t="shared" si="11"/>
        <v>0.34167393922427108</v>
      </c>
      <c r="CK5" s="36">
        <f t="shared" si="11"/>
        <v>0.34725224195907223</v>
      </c>
      <c r="CL5" s="36">
        <f t="shared" si="11"/>
        <v>0.35257431306298476</v>
      </c>
      <c r="CM5" s="36">
        <f t="shared" si="11"/>
        <v>0.35764184439383478</v>
      </c>
      <c r="CN5" s="36">
        <f t="shared" si="11"/>
        <v>0.36245787673859997</v>
      </c>
      <c r="CO5" s="36">
        <f t="shared" si="11"/>
        <v>0.36702664595389106</v>
      </c>
      <c r="CP5" s="36">
        <f t="shared" si="11"/>
        <v>0.37135342871704108</v>
      </c>
      <c r="CQ5" s="36">
        <f t="shared" si="11"/>
        <v>0.37544439099635563</v>
      </c>
      <c r="CR5" s="36">
        <f t="shared" si="11"/>
        <v>0.3793064418252603</v>
      </c>
      <c r="CS5" s="36">
        <f t="shared" si="11"/>
        <v>0.38294709444297176</v>
      </c>
      <c r="CT5" s="36">
        <f t="shared" si="11"/>
        <v>0.38637433636444091</v>
      </c>
      <c r="CU5" s="36">
        <f t="shared" si="11"/>
        <v>0.38959650948000901</v>
      </c>
      <c r="CV5" s="36">
        <f t="shared" si="11"/>
        <v>0.39262220087091732</v>
      </c>
      <c r="CW5" s="36">
        <f t="shared" si="11"/>
        <v>0.39546014466657109</v>
      </c>
      <c r="CX5" s="36">
        <f t="shared" si="11"/>
        <v>0.39811913496563311</v>
      </c>
      <c r="CY5" s="36">
        <f t="shared" si="11"/>
        <v>0.40060794959500312</v>
      </c>
      <c r="CZ5" s="36">
        <f t="shared" ref="CZ5" si="12">CY5*EXP(($CV$20*(1-CY5)-1)/$CV$13)</f>
        <v>0.40293528428567654</v>
      </c>
      <c r="DA5" s="36">
        <f t="shared" ref="DA5" si="13">CZ5*EXP(($CV$20*(1-CZ5)-1)/$CV$13)</f>
        <v>0.4051096966979808</v>
      </c>
      <c r="DB5" s="35">
        <f>DA5*EXP(($CV$21*(1-DA5)-1)/$CV$13)</f>
        <v>0.40798815457179177</v>
      </c>
      <c r="DC5" s="35">
        <f t="shared" ref="DC5:EG5" si="14">DB5*EXP(($CV$21*(1-DB5)-1)/$CV$13)</f>
        <v>0.41067423032194728</v>
      </c>
      <c r="DD5" s="35">
        <f t="shared" si="14"/>
        <v>0.4131781730981216</v>
      </c>
      <c r="DE5" s="35">
        <f t="shared" si="14"/>
        <v>0.41551006616470088</v>
      </c>
      <c r="DF5" s="35">
        <f t="shared" si="14"/>
        <v>0.41767976594052436</v>
      </c>
      <c r="DG5" s="35">
        <f t="shared" si="14"/>
        <v>0.41969685247727756</v>
      </c>
      <c r="DH5" s="35">
        <f t="shared" si="14"/>
        <v>0.4215705902856598</v>
      </c>
      <c r="DI5" s="35">
        <f t="shared" si="14"/>
        <v>0.42330989840577604</v>
      </c>
      <c r="DJ5" s="35">
        <f t="shared" si="14"/>
        <v>0.42492332863693094</v>
      </c>
      <c r="DK5" s="35">
        <f t="shared" ref="DK5" si="15">DJ5*EXP(($CV$21*(1-DJ5)-1)/$CV$13)</f>
        <v>0.42641905088440629</v>
      </c>
      <c r="DL5" s="35">
        <f t="shared" ref="DL5" si="16">DK5*EXP(($CV$21*(1-DK5)-1)/$CV$13)</f>
        <v>0.427804844640161</v>
      </c>
      <c r="DM5" s="35">
        <f t="shared" ref="DM5" si="17">DL5*EXP(($CV$21*(1-DL5)-1)/$CV$13)</f>
        <v>0.42908809568503775</v>
      </c>
      <c r="DN5" s="35">
        <f t="shared" ref="DN5" si="18">DM5*EXP(($CV$21*(1-DM5)-1)/$CV$13)</f>
        <v>0.43027579717732312</v>
      </c>
      <c r="DO5" s="35">
        <f t="shared" si="14"/>
        <v>0.43137455437265082</v>
      </c>
      <c r="DP5" s="35">
        <f t="shared" si="14"/>
        <v>0.43239059230037208</v>
      </c>
      <c r="DQ5" s="35">
        <f t="shared" si="14"/>
        <v>0.43332976579945515</v>
      </c>
      <c r="DR5" s="35">
        <f t="shared" si="14"/>
        <v>0.43419757139117637</v>
      </c>
      <c r="DS5" s="35">
        <f t="shared" si="14"/>
        <v>0.43499916053526216</v>
      </c>
      <c r="DT5" s="35">
        <f t="shared" si="14"/>
        <v>0.43573935388010537</v>
      </c>
      <c r="DU5" s="35">
        <f t="shared" si="14"/>
        <v>0.43642265617588843</v>
      </c>
      <c r="DV5" s="35">
        <f t="shared" si="14"/>
        <v>0.43705327157183027</v>
      </c>
      <c r="DW5" s="35">
        <f t="shared" si="14"/>
        <v>0.43763511906544628</v>
      </c>
      <c r="DX5" s="35">
        <f t="shared" si="14"/>
        <v>0.4381718479129143</v>
      </c>
      <c r="DY5" s="35">
        <f t="shared" si="14"/>
        <v>0.43866685284570672</v>
      </c>
      <c r="DZ5" s="35">
        <f t="shared" si="14"/>
        <v>0.43912328896996211</v>
      </c>
      <c r="EA5" s="35">
        <f t="shared" si="14"/>
        <v>0.43954408625204433</v>
      </c>
      <c r="EB5" s="35">
        <f t="shared" si="14"/>
        <v>0.43993196351679115</v>
      </c>
      <c r="EC5" s="35">
        <f t="shared" si="14"/>
        <v>0.44028944190450431</v>
      </c>
      <c r="ED5" s="35">
        <f t="shared" si="14"/>
        <v>0.44061885774917564</v>
      </c>
      <c r="EE5" s="35">
        <f t="shared" si="14"/>
        <v>0.44092237485415225</v>
      </c>
      <c r="EF5" s="35">
        <f t="shared" si="14"/>
        <v>0.4412019961527649</v>
      </c>
      <c r="EG5" s="35">
        <f t="shared" si="14"/>
        <v>0.4414595747506968</v>
      </c>
      <c r="EH5" s="35">
        <f t="shared" ref="EH5:FB5" si="19">EG5*EXP(($CV$21*(1-EG5)-1)/$CV$13)</f>
        <v>0.44169682435433716</v>
      </c>
      <c r="EI5" s="35">
        <f t="shared" si="19"/>
        <v>0.44191532909530457</v>
      </c>
      <c r="EJ5" s="35">
        <f t="shared" si="19"/>
        <v>0.4421165527659684</v>
      </c>
      <c r="EK5" s="35">
        <f t="shared" si="19"/>
        <v>0.44230184748433832</v>
      </c>
      <c r="EL5" s="35">
        <f t="shared" si="19"/>
        <v>0.4424724618093161</v>
      </c>
      <c r="EM5" s="35">
        <f t="shared" si="19"/>
        <v>0.44262954832915469</v>
      </c>
      <c r="EN5" s="35">
        <f t="shared" si="19"/>
        <v>0.44277417074718783</v>
      </c>
      <c r="EO5" s="35">
        <f t="shared" si="19"/>
        <v>0.44290731048958815</v>
      </c>
      <c r="EP5" s="35">
        <f t="shared" si="19"/>
        <v>0.44302987286018203</v>
      </c>
      <c r="EQ5" s="35">
        <f t="shared" si="19"/>
        <v>0.44314269276728058</v>
      </c>
      <c r="ER5" s="35">
        <f t="shared" si="19"/>
        <v>0.44324654004714475</v>
      </c>
      <c r="ES5" s="35">
        <f t="shared" si="19"/>
        <v>0.44334212440815168</v>
      </c>
      <c r="ET5" s="35">
        <f t="shared" si="19"/>
        <v>0.44343010001901834</v>
      </c>
      <c r="EU5" s="35">
        <f t="shared" si="19"/>
        <v>0.44351106976360583</v>
      </c>
      <c r="EV5" s="35">
        <f t="shared" si="19"/>
        <v>0.44358558918391322</v>
      </c>
      <c r="EW5" s="35">
        <f t="shared" si="19"/>
        <v>0.44365417013189429</v>
      </c>
      <c r="EX5" s="35">
        <f t="shared" si="19"/>
        <v>0.44371728414972872</v>
      </c>
      <c r="EY5" s="35">
        <f t="shared" si="19"/>
        <v>0.44377536559715314</v>
      </c>
      <c r="EZ5" s="35">
        <f t="shared" si="19"/>
        <v>0.44382881454344147</v>
      </c>
      <c r="FA5" s="35">
        <f t="shared" si="19"/>
        <v>0.44387799944061229</v>
      </c>
      <c r="FB5" s="35">
        <f t="shared" si="19"/>
        <v>0.44392325959345486</v>
      </c>
      <c r="FC5" s="35">
        <f t="shared" ref="FC5:FD5" si="20">FB5*EXP(($CV$21*(1-FB5)-1)/$CV$13)</f>
        <v>0.44396490744100708</v>
      </c>
      <c r="FD5" s="35">
        <f t="shared" si="20"/>
        <v>0.44400323066319181</v>
      </c>
    </row>
    <row r="6" spans="1:160" x14ac:dyDescent="0.25">
      <c r="A6" t="s">
        <v>12</v>
      </c>
      <c r="AI6">
        <f t="shared" ref="AI6:BN6" si="21">AI5/$CV$23</f>
        <v>5.0175614651279476E-7</v>
      </c>
      <c r="AJ6">
        <f t="shared" si="21"/>
        <v>6.442450961287576E-7</v>
      </c>
      <c r="AK6">
        <f t="shared" si="21"/>
        <v>8.2718990382143434E-7</v>
      </c>
      <c r="AL6">
        <f t="shared" si="21"/>
        <v>1.0620715769652201E-6</v>
      </c>
      <c r="AM6">
        <f t="shared" si="21"/>
        <v>1.3636258714688604E-6</v>
      </c>
      <c r="AN6">
        <f t="shared" si="21"/>
        <v>1.7507637377373061E-6</v>
      </c>
      <c r="AO6">
        <f t="shared" si="21"/>
        <v>2.2477506156321377E-6</v>
      </c>
      <c r="AP6">
        <f t="shared" si="21"/>
        <v>2.885716428573906E-6</v>
      </c>
      <c r="AQ6">
        <f t="shared" si="21"/>
        <v>3.7045874565076445E-6</v>
      </c>
      <c r="AR6">
        <f t="shared" si="21"/>
        <v>4.7555553939981624E-6</v>
      </c>
      <c r="AS6">
        <f t="shared" si="21"/>
        <v>6.104228742716153E-6</v>
      </c>
      <c r="AT6">
        <f t="shared" si="21"/>
        <v>7.834648147677876E-6</v>
      </c>
      <c r="AU6">
        <f t="shared" si="21"/>
        <v>1.0054391066831183E-5</v>
      </c>
      <c r="AV6">
        <f t="shared" si="21"/>
        <v>1.2901042436145957E-5</v>
      </c>
      <c r="AW6">
        <f t="shared" si="21"/>
        <v>1.6550365809819999E-5</v>
      </c>
      <c r="AX6">
        <f t="shared" si="21"/>
        <v>2.1226570749012908E-5</v>
      </c>
      <c r="AY6">
        <f t="shared" si="21"/>
        <v>2.7215130164086974E-5</v>
      </c>
      <c r="AZ6">
        <f t="shared" si="21"/>
        <v>3.4878642644568264E-5</v>
      </c>
      <c r="BA6">
        <f t="shared" si="21"/>
        <v>4.4676235839895495E-5</v>
      </c>
      <c r="BB6">
        <f t="shared" si="21"/>
        <v>5.7186927538405244E-5</v>
      </c>
      <c r="BC6">
        <f t="shared" si="21"/>
        <v>7.3137136323474767E-5</v>
      </c>
      <c r="BD6">
        <f t="shared" si="21"/>
        <v>9.3432063410198339E-5</v>
      </c>
      <c r="BE6">
        <f t="shared" si="21"/>
        <v>1.1918980519313421E-4</v>
      </c>
      <c r="BF6">
        <f t="shared" si="21"/>
        <v>1.5177560379138802E-4</v>
      </c>
      <c r="BG6">
        <f t="shared" si="21"/>
        <v>1.9283136142994993E-4</v>
      </c>
      <c r="BH6">
        <f t="shared" si="21"/>
        <v>2.4429220746399651E-4</v>
      </c>
      <c r="BI6">
        <f t="shared" si="21"/>
        <v>2.8307343362117597E-4</v>
      </c>
      <c r="BJ6">
        <f t="shared" si="21"/>
        <v>3.2735265569436577E-4</v>
      </c>
      <c r="BK6">
        <f t="shared" si="21"/>
        <v>3.7769057949733659E-4</v>
      </c>
      <c r="BL6">
        <f t="shared" si="21"/>
        <v>4.3463392158295076E-4</v>
      </c>
      <c r="BM6">
        <f t="shared" si="21"/>
        <v>4.9868880136767985E-4</v>
      </c>
      <c r="BN6">
        <f t="shared" si="21"/>
        <v>5.7028783117042843E-4</v>
      </c>
      <c r="BO6">
        <f t="shared" ref="BO6:CT6" si="22">BO5/$CV$23</f>
        <v>6.4975152820350324E-4</v>
      </c>
      <c r="BP6">
        <f t="shared" si="22"/>
        <v>7.372456894017388E-4</v>
      </c>
      <c r="BQ6">
        <f t="shared" si="22"/>
        <v>7.9524718371706588E-4</v>
      </c>
      <c r="BR6">
        <f t="shared" si="22"/>
        <v>8.5577156731698697E-4</v>
      </c>
      <c r="BS6">
        <f t="shared" si="22"/>
        <v>9.1861683047879752E-4</v>
      </c>
      <c r="BT6">
        <f t="shared" si="22"/>
        <v>9.8353629861166396E-4</v>
      </c>
      <c r="BU6">
        <f t="shared" si="22"/>
        <v>1.050240721204971E-3</v>
      </c>
      <c r="BV6">
        <f t="shared" si="22"/>
        <v>1.1184020474401556E-3</v>
      </c>
      <c r="BW6">
        <f t="shared" si="22"/>
        <v>1.1876588690046316E-3</v>
      </c>
      <c r="BX6">
        <f t="shared" si="22"/>
        <v>1.2576233975089819E-3</v>
      </c>
      <c r="BY6">
        <f t="shared" si="22"/>
        <v>1.3278897296781502E-3</v>
      </c>
      <c r="BZ6">
        <f t="shared" si="22"/>
        <v>1.368042062329024E-3</v>
      </c>
      <c r="CA6">
        <f t="shared" si="22"/>
        <v>1.4074192425131691E-3</v>
      </c>
      <c r="CB6">
        <f t="shared" si="22"/>
        <v>1.4459256290584636E-3</v>
      </c>
      <c r="CC6">
        <f t="shared" si="22"/>
        <v>1.4834747790594867E-3</v>
      </c>
      <c r="CD6">
        <f t="shared" si="22"/>
        <v>1.5199900415750337E-3</v>
      </c>
      <c r="CE6">
        <f t="shared" si="22"/>
        <v>1.5554049497023632E-3</v>
      </c>
      <c r="CF6">
        <f t="shared" si="22"/>
        <v>1.589663414931242E-3</v>
      </c>
      <c r="CG6">
        <f t="shared" si="22"/>
        <v>1.6227197336204007E-3</v>
      </c>
      <c r="CH6">
        <f t="shared" si="22"/>
        <v>1.6545384204427083E-3</v>
      </c>
      <c r="CI6">
        <f t="shared" si="22"/>
        <v>1.6850938875643084E-3</v>
      </c>
      <c r="CJ6">
        <f t="shared" si="22"/>
        <v>1.714369991090171E-3</v>
      </c>
      <c r="CK6">
        <f t="shared" si="22"/>
        <v>1.7423594679331269E-3</v>
      </c>
      <c r="CL6">
        <f t="shared" si="22"/>
        <v>1.7690632868187894E-3</v>
      </c>
      <c r="CM6">
        <f t="shared" si="22"/>
        <v>1.7944899367477911E-3</v>
      </c>
      <c r="CN6">
        <f t="shared" si="22"/>
        <v>1.8186546750556948E-3</v>
      </c>
      <c r="CO6">
        <f t="shared" si="22"/>
        <v>1.8415787554134022E-3</v>
      </c>
      <c r="CP6">
        <f t="shared" si="22"/>
        <v>1.8632886538737636E-3</v>
      </c>
      <c r="CQ6">
        <f t="shared" si="22"/>
        <v>1.8838153085617441E-3</v>
      </c>
      <c r="CR6">
        <f t="shared" si="22"/>
        <v>1.9031933859772216E-3</v>
      </c>
      <c r="CS6">
        <f t="shared" si="22"/>
        <v>1.9214605842597678E-3</v>
      </c>
      <c r="CT6">
        <f t="shared" si="22"/>
        <v>1.9386569812566026E-3</v>
      </c>
      <c r="CU6">
        <f t="shared" ref="CU6:DZ6" si="23">CU5/$CV$23</f>
        <v>1.9548244329152483E-3</v>
      </c>
      <c r="CV6">
        <f t="shared" si="23"/>
        <v>1.9700060254436392E-3</v>
      </c>
      <c r="CW6">
        <f t="shared" si="23"/>
        <v>1.9842455828729105E-3</v>
      </c>
      <c r="CX6">
        <f t="shared" si="23"/>
        <v>1.9975872301336334E-3</v>
      </c>
      <c r="CY6">
        <f t="shared" si="23"/>
        <v>2.0100750105118068E-3</v>
      </c>
      <c r="CZ6">
        <f t="shared" si="23"/>
        <v>2.0217525553721852E-3</v>
      </c>
      <c r="DA6">
        <f t="shared" si="23"/>
        <v>2.032662803301459E-3</v>
      </c>
      <c r="DB6">
        <f t="shared" si="23"/>
        <v>2.047105642608087E-3</v>
      </c>
      <c r="DC6">
        <f t="shared" si="23"/>
        <v>2.0605831927844819E-3</v>
      </c>
      <c r="DD6">
        <f t="shared" si="23"/>
        <v>2.0731468795690999E-3</v>
      </c>
      <c r="DE6">
        <f t="shared" si="23"/>
        <v>2.084847296360767E-3</v>
      </c>
      <c r="DF6">
        <f t="shared" si="23"/>
        <v>2.0957338983468355E-3</v>
      </c>
      <c r="DG6">
        <f t="shared" si="23"/>
        <v>2.1058547540254769E-3</v>
      </c>
      <c r="DH6">
        <f t="shared" si="23"/>
        <v>2.115256348648569E-3</v>
      </c>
      <c r="DI6">
        <f t="shared" si="23"/>
        <v>2.1239834340480482E-3</v>
      </c>
      <c r="DJ6">
        <f t="shared" si="23"/>
        <v>2.1320789194025636E-3</v>
      </c>
      <c r="DK6">
        <f t="shared" ref="DK6" si="24">DK5/$CV$23</f>
        <v>2.1395837977140303E-3</v>
      </c>
      <c r="DL6">
        <f t="shared" ref="DL6" si="25">DL5/$CV$23</f>
        <v>2.1465371030615203E-3</v>
      </c>
      <c r="DM6">
        <f t="shared" ref="DM6" si="26">DM5/$CV$23</f>
        <v>2.1529758940543788E-3</v>
      </c>
      <c r="DN6">
        <f t="shared" ref="DN6" si="27">DN5/$CV$23</f>
        <v>2.158935259294145E-3</v>
      </c>
      <c r="DO6">
        <f t="shared" si="23"/>
        <v>2.1644483410569533E-3</v>
      </c>
      <c r="DP6">
        <f t="shared" si="23"/>
        <v>2.169546373810196E-3</v>
      </c>
      <c r="DQ6">
        <f t="shared" si="23"/>
        <v>2.1742587345682644E-3</v>
      </c>
      <c r="DR6">
        <f t="shared" si="23"/>
        <v>2.1786130024645076E-3</v>
      </c>
      <c r="DS6">
        <f t="shared" si="23"/>
        <v>2.1826350252647374E-3</v>
      </c>
      <c r="DT6">
        <f t="shared" si="23"/>
        <v>2.1863489908685667E-3</v>
      </c>
      <c r="DU6">
        <f t="shared" si="23"/>
        <v>2.1897775021369214E-3</v>
      </c>
      <c r="DV6">
        <f t="shared" si="23"/>
        <v>2.1929416536469156E-3</v>
      </c>
      <c r="DW6">
        <f t="shared" si="23"/>
        <v>2.1958611092094643E-3</v>
      </c>
      <c r="DX6">
        <f t="shared" si="23"/>
        <v>2.1985541791917423E-3</v>
      </c>
      <c r="DY6">
        <f t="shared" si="23"/>
        <v>2.2010378968675701E-3</v>
      </c>
      <c r="DZ6">
        <f t="shared" si="23"/>
        <v>2.2033280931759262E-3</v>
      </c>
      <c r="EA6">
        <f t="shared" ref="EA6:FF6" si="28">EA5/$CV$23</f>
        <v>2.2054394694031327E-3</v>
      </c>
      <c r="EB6">
        <f t="shared" si="28"/>
        <v>2.2073856674199254E-3</v>
      </c>
      <c r="EC6">
        <f t="shared" si="28"/>
        <v>2.2091793372027309E-3</v>
      </c>
      <c r="ED6">
        <f t="shared" si="28"/>
        <v>2.2108322014509564E-3</v>
      </c>
      <c r="EE6">
        <f t="shared" si="28"/>
        <v>2.2123551171808944E-3</v>
      </c>
      <c r="EF6">
        <f t="shared" si="28"/>
        <v>2.2137581342336421E-3</v>
      </c>
      <c r="EG6">
        <f t="shared" si="28"/>
        <v>2.2150505506808669E-3</v>
      </c>
      <c r="EH6">
        <f t="shared" ref="EH6:FB6" si="29">EH5/$CV$23</f>
        <v>2.2162409651497097E-3</v>
      </c>
      <c r="EI6">
        <f t="shared" si="29"/>
        <v>2.2173373261179354E-3</v>
      </c>
      <c r="EJ6">
        <f t="shared" si="29"/>
        <v>2.2183469782537297E-3</v>
      </c>
      <c r="EK6">
        <f t="shared" si="29"/>
        <v>2.2192767058923147E-3</v>
      </c>
      <c r="EL6">
        <f t="shared" si="29"/>
        <v>2.2201327737547218E-3</v>
      </c>
      <c r="EM6">
        <f t="shared" si="29"/>
        <v>2.220920965023355E-3</v>
      </c>
      <c r="EN6">
        <f t="shared" si="29"/>
        <v>2.2216466168950718E-3</v>
      </c>
      <c r="EO6">
        <f t="shared" si="29"/>
        <v>2.2223146537360167E-3</v>
      </c>
      <c r="EP6">
        <f t="shared" si="29"/>
        <v>2.2229296179637832E-3</v>
      </c>
      <c r="EQ6">
        <f t="shared" si="29"/>
        <v>2.22349569878214E-3</v>
      </c>
      <c r="ER6">
        <f t="shared" si="29"/>
        <v>2.2240167588918453E-3</v>
      </c>
      <c r="ES6">
        <f t="shared" si="29"/>
        <v>2.2244963592983023E-3</v>
      </c>
      <c r="ET6">
        <f t="shared" si="29"/>
        <v>2.2249377823332578E-3</v>
      </c>
      <c r="EU6">
        <f t="shared" si="29"/>
        <v>2.2253440530035414E-3</v>
      </c>
      <c r="EV6">
        <f t="shared" si="29"/>
        <v>2.2257179587752795E-3</v>
      </c>
      <c r="EW6">
        <f t="shared" si="29"/>
        <v>2.2260620678971111E-3</v>
      </c>
      <c r="EX6">
        <f t="shared" si="29"/>
        <v>2.2263787463609064E-3</v>
      </c>
      <c r="EY6">
        <f t="shared" si="29"/>
        <v>2.2266701735933424E-3</v>
      </c>
      <c r="EZ6">
        <f t="shared" si="29"/>
        <v>2.2269383569665903E-3</v>
      </c>
      <c r="FA6">
        <f t="shared" si="29"/>
        <v>2.2271851452113009E-3</v>
      </c>
      <c r="FB6">
        <f t="shared" si="29"/>
        <v>2.2274122408101095E-3</v>
      </c>
      <c r="FC6">
        <f t="shared" ref="FC6" si="30">FC5/$CV$23</f>
        <v>2.2276212114450931E-3</v>
      </c>
      <c r="FD6">
        <f t="shared" ref="FD6" si="31">FD5/$CV$23</f>
        <v>2.2278135005679468E-3</v>
      </c>
    </row>
    <row r="7" spans="1:160" s="39" customFormat="1" x14ac:dyDescent="0.25">
      <c r="A7" s="39" t="s">
        <v>14</v>
      </c>
      <c r="AI7" s="40">
        <f t="shared" ref="AI7:BN7" si="32">AI4*$CV$23</f>
        <v>3.9030599755201961E-5</v>
      </c>
      <c r="AJ7" s="40">
        <f t="shared" si="32"/>
        <v>4.1470012239902079E-5</v>
      </c>
      <c r="AK7" s="40">
        <f t="shared" si="32"/>
        <v>6.5864137086903317E-5</v>
      </c>
      <c r="AL7" s="40">
        <f t="shared" si="32"/>
        <v>1.1221297429620563E-4</v>
      </c>
      <c r="AM7" s="40">
        <f t="shared" si="32"/>
        <v>1.1709179926560588E-4</v>
      </c>
      <c r="AN7" s="40">
        <f t="shared" si="32"/>
        <v>1.9271358629130967E-4</v>
      </c>
      <c r="AO7" s="40">
        <f t="shared" si="32"/>
        <v>3.1712362301101592E-4</v>
      </c>
      <c r="AP7" s="40">
        <f t="shared" si="32"/>
        <v>3.8786658506731946E-4</v>
      </c>
      <c r="AQ7" s="40">
        <f t="shared" si="32"/>
        <v>4.7812484700122401E-4</v>
      </c>
      <c r="AR7" s="40">
        <f t="shared" si="32"/>
        <v>6.3912607099143209E-4</v>
      </c>
      <c r="AS7" s="40">
        <f t="shared" si="32"/>
        <v>1.1757968176254591E-3</v>
      </c>
      <c r="AT7" s="40">
        <f t="shared" si="32"/>
        <v>1.6344063647490822E-3</v>
      </c>
      <c r="AU7" s="40">
        <f t="shared" si="32"/>
        <v>1.949090575275398E-3</v>
      </c>
      <c r="AV7" s="40">
        <f t="shared" si="32"/>
        <v>2.5369889840881274E-3</v>
      </c>
      <c r="AW7" s="40">
        <f t="shared" si="32"/>
        <v>2.8687490820073444E-3</v>
      </c>
      <c r="AX7" s="40">
        <f t="shared" si="32"/>
        <v>3.5542239902080787E-3</v>
      </c>
      <c r="AY7" s="40">
        <f t="shared" si="32"/>
        <v>4.7958849449204408E-3</v>
      </c>
      <c r="AZ7" s="40">
        <f t="shared" si="32"/>
        <v>6.6961872705018364E-3</v>
      </c>
      <c r="BA7" s="40">
        <f t="shared" si="32"/>
        <v>8.9648408812729504E-3</v>
      </c>
      <c r="BB7" s="40">
        <f t="shared" si="32"/>
        <v>1.1218858017135864E-2</v>
      </c>
      <c r="BC7" s="40">
        <f t="shared" si="32"/>
        <v>1.4180304773561811E-2</v>
      </c>
      <c r="BD7" s="40">
        <f t="shared" si="32"/>
        <v>1.7739407588739292E-2</v>
      </c>
      <c r="BE7" s="40">
        <f t="shared" si="32"/>
        <v>2.2849976744186051E-2</v>
      </c>
      <c r="BF7" s="40">
        <f t="shared" si="32"/>
        <v>3.0070637698898412E-2</v>
      </c>
      <c r="BG7" s="40">
        <f t="shared" si="32"/>
        <v>3.7371799265605882E-2</v>
      </c>
      <c r="BH7" s="40">
        <f t="shared" si="32"/>
        <v>4.8417458996328031E-2</v>
      </c>
      <c r="BI7" s="40">
        <f t="shared" si="32"/>
        <v>5.4555020807833539E-2</v>
      </c>
      <c r="BJ7" s="40">
        <f t="shared" si="32"/>
        <v>6.0675506731946147E-2</v>
      </c>
      <c r="BK7" s="40">
        <f t="shared" si="32"/>
        <v>7.0879569155446756E-2</v>
      </c>
      <c r="BL7" s="40">
        <f t="shared" si="32"/>
        <v>8.0478657282741742E-2</v>
      </c>
      <c r="BM7" s="40">
        <f t="shared" si="32"/>
        <v>9.1046192166462675E-2</v>
      </c>
      <c r="BN7" s="40">
        <f t="shared" si="32"/>
        <v>0.10718290575275398</v>
      </c>
      <c r="BO7" s="40">
        <f t="shared" ref="BO7:CT7" si="33">BO4*$CV$23</f>
        <v>0.12409535250917993</v>
      </c>
      <c r="BP7" s="40">
        <f t="shared" si="33"/>
        <v>0.14074190330477357</v>
      </c>
      <c r="BQ7" s="40">
        <f t="shared" si="33"/>
        <v>0.15230471848225216</v>
      </c>
      <c r="BR7" s="40">
        <f t="shared" si="33"/>
        <v>0.1631601040391677</v>
      </c>
      <c r="BS7" s="40">
        <f t="shared" si="33"/>
        <v>0.17516933170134641</v>
      </c>
      <c r="BT7" s="40">
        <f t="shared" si="33"/>
        <v>0.18970335128518973</v>
      </c>
      <c r="BU7" s="40">
        <f t="shared" si="33"/>
        <v>0.20684754222766219</v>
      </c>
      <c r="BV7" s="40">
        <f t="shared" si="33"/>
        <v>0.22237440269277847</v>
      </c>
      <c r="BW7" s="40">
        <f t="shared" si="33"/>
        <v>0.23440802447980419</v>
      </c>
      <c r="BX7" s="40">
        <f t="shared" si="33"/>
        <v>0.24424129620563034</v>
      </c>
      <c r="BY7" s="40">
        <f t="shared" si="33"/>
        <v>0.25217182619339046</v>
      </c>
      <c r="BZ7" s="40">
        <f t="shared" si="33"/>
        <v>0.26263446634026932</v>
      </c>
      <c r="CA7" s="40">
        <f t="shared" si="33"/>
        <v>0.2763756768665851</v>
      </c>
      <c r="CB7" s="40">
        <f t="shared" si="33"/>
        <v>0.28842393512851899</v>
      </c>
      <c r="CC7" s="40">
        <f t="shared" si="33"/>
        <v>0.29802546266829871</v>
      </c>
      <c r="CD7" s="40">
        <f t="shared" si="33"/>
        <v>0.30602917503059973</v>
      </c>
      <c r="CE7" s="40">
        <f t="shared" si="33"/>
        <v>0.31188864381884945</v>
      </c>
      <c r="CF7" s="40">
        <f t="shared" si="33"/>
        <v>0.31729926070991438</v>
      </c>
      <c r="CG7" s="40">
        <f t="shared" si="33"/>
        <v>0.32251472460220321</v>
      </c>
      <c r="CH7" s="40">
        <f t="shared" si="33"/>
        <v>0.32871815055079562</v>
      </c>
      <c r="CI7" s="40">
        <f t="shared" si="33"/>
        <v>0.33590222031823747</v>
      </c>
      <c r="CJ7" s="40">
        <f t="shared" si="33"/>
        <v>0.34492560709914322</v>
      </c>
      <c r="CK7" s="40">
        <f t="shared" si="33"/>
        <v>0.34999470624235007</v>
      </c>
      <c r="CL7" s="40">
        <f t="shared" si="33"/>
        <v>0.35552485434516523</v>
      </c>
      <c r="CM7" s="40">
        <f t="shared" si="33"/>
        <v>0.35875219706242356</v>
      </c>
      <c r="CN7" s="40">
        <f t="shared" si="33"/>
        <v>0.36213810159118731</v>
      </c>
      <c r="CO7" s="40">
        <f t="shared" si="33"/>
        <v>0.36749261199510408</v>
      </c>
      <c r="CP7" s="40">
        <f t="shared" si="33"/>
        <v>0.37354479436964505</v>
      </c>
      <c r="CQ7" s="40">
        <f t="shared" si="33"/>
        <v>0.37810649571603427</v>
      </c>
      <c r="CR7" s="40">
        <f t="shared" si="33"/>
        <v>0.38179976621787026</v>
      </c>
      <c r="CS7" s="40">
        <f t="shared" si="33"/>
        <v>0.38486610771113833</v>
      </c>
      <c r="CT7" s="40">
        <f t="shared" si="33"/>
        <v>0.38727624724602205</v>
      </c>
      <c r="CU7" s="40">
        <f t="shared" ref="CU7:DJ7" si="34">CU4*$CV$23</f>
        <v>0.39009132925336604</v>
      </c>
      <c r="CV7" s="40">
        <f t="shared" si="34"/>
        <v>0.39406025336597306</v>
      </c>
      <c r="CW7" s="40">
        <f t="shared" si="34"/>
        <v>0.39764618971848226</v>
      </c>
      <c r="CX7" s="40">
        <f t="shared" si="34"/>
        <v>0.40025148225214202</v>
      </c>
      <c r="CY7" s="40">
        <f t="shared" si="34"/>
        <v>0.40242255936352517</v>
      </c>
      <c r="CZ7" s="40">
        <f t="shared" si="34"/>
        <v>0.40412282986536108</v>
      </c>
      <c r="DA7" s="40">
        <f t="shared" si="34"/>
        <v>0.40412282986536108</v>
      </c>
      <c r="DB7" s="40">
        <f t="shared" si="34"/>
        <v>0.40739896083231336</v>
      </c>
      <c r="DC7" s="40">
        <f t="shared" si="34"/>
        <v>0.41021648225214202</v>
      </c>
      <c r="DD7" s="40">
        <f t="shared" si="34"/>
        <v>0.41330965728274177</v>
      </c>
      <c r="DE7" s="40">
        <f t="shared" si="34"/>
        <v>0.41613449694002452</v>
      </c>
      <c r="DF7" s="40">
        <f t="shared" si="34"/>
        <v>0.41792990452876377</v>
      </c>
      <c r="DG7" s="40">
        <f t="shared" si="34"/>
        <v>0.41928377845777243</v>
      </c>
      <c r="DH7" s="40">
        <f t="shared" si="34"/>
        <v>0.42098404895960834</v>
      </c>
      <c r="DI7" s="40">
        <f t="shared" si="34"/>
        <v>0.42243549938800495</v>
      </c>
      <c r="DJ7" s="40">
        <f t="shared" si="34"/>
        <v>0.42469683476132197</v>
      </c>
      <c r="DK7" s="40">
        <f t="shared" ref="DK7:DN7" si="35">DK4*$CV$23</f>
        <v>0.42683619951040397</v>
      </c>
      <c r="DL7" s="40">
        <f t="shared" si="35"/>
        <v>0.4286023341493268</v>
      </c>
      <c r="DM7" s="40">
        <f t="shared" si="35"/>
        <v>0.4299318139534884</v>
      </c>
      <c r="DN7" s="40">
        <f t="shared" si="35"/>
        <v>0.43092465483476139</v>
      </c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</row>
    <row r="8" spans="1:160" s="3" customFormat="1" x14ac:dyDescent="0.25"/>
    <row r="9" spans="1:160" s="4" customFormat="1" x14ac:dyDescent="0.25">
      <c r="CT9"/>
      <c r="CU9"/>
      <c r="CV9"/>
      <c r="CW9"/>
      <c r="CX9"/>
    </row>
    <row r="10" spans="1:160" s="4" customFormat="1" x14ac:dyDescent="0.25">
      <c r="CT10"/>
      <c r="CU10"/>
      <c r="CV10"/>
      <c r="CW10"/>
      <c r="CX10"/>
    </row>
    <row r="11" spans="1:160" s="4" customFormat="1" x14ac:dyDescent="0.25">
      <c r="CT11" s="10"/>
      <c r="CU11" s="7" t="s">
        <v>9</v>
      </c>
      <c r="CV11" s="11">
        <v>1E-4</v>
      </c>
      <c r="CW11"/>
      <c r="CX11" s="3"/>
    </row>
    <row r="12" spans="1:160" s="6" customFormat="1" x14ac:dyDescent="0.25">
      <c r="CT12" s="29"/>
      <c r="CU12" t="s">
        <v>2</v>
      </c>
      <c r="CV12" s="12">
        <v>81700000</v>
      </c>
      <c r="CW12"/>
      <c r="CX12"/>
    </row>
    <row r="13" spans="1:160" s="6" customFormat="1" x14ac:dyDescent="0.25">
      <c r="CT13" s="8"/>
      <c r="CU13" t="s">
        <v>4</v>
      </c>
      <c r="CV13" s="12">
        <v>10</v>
      </c>
      <c r="CW13"/>
      <c r="CX13"/>
    </row>
    <row r="14" spans="1:160" s="7" customFormat="1" ht="15.75" thickBot="1" x14ac:dyDescent="0.3">
      <c r="CT14" s="8"/>
      <c r="CU14"/>
      <c r="CV14"/>
      <c r="CW14"/>
      <c r="CX14"/>
    </row>
    <row r="15" spans="1:160" s="7" customFormat="1" x14ac:dyDescent="0.25">
      <c r="CT15" s="8"/>
      <c r="CU15" s="30" t="s">
        <v>11</v>
      </c>
      <c r="CV15" s="31"/>
      <c r="CW15" s="32"/>
      <c r="CX15"/>
    </row>
    <row r="16" spans="1:160" s="7" customFormat="1" x14ac:dyDescent="0.25">
      <c r="CT16" s="9"/>
      <c r="CU16" s="16" t="s">
        <v>7</v>
      </c>
      <c r="CV16" s="17" t="s">
        <v>8</v>
      </c>
      <c r="CW16" s="18" t="s">
        <v>5</v>
      </c>
      <c r="CX16" s="8"/>
    </row>
    <row r="17" spans="1:137" x14ac:dyDescent="0.25">
      <c r="CT17" s="9"/>
      <c r="CU17" s="19">
        <v>43852</v>
      </c>
      <c r="CV17" s="41">
        <v>3.5</v>
      </c>
      <c r="CW17" s="44">
        <v>1</v>
      </c>
      <c r="CX17" s="9"/>
    </row>
    <row r="18" spans="1:137" x14ac:dyDescent="0.25">
      <c r="A18" s="7"/>
      <c r="CT18" s="8"/>
      <c r="CU18" s="19">
        <v>43910</v>
      </c>
      <c r="CV18" s="41">
        <v>2.6</v>
      </c>
      <c r="CW18" s="45">
        <f>CV18/CV17</f>
        <v>0.74285714285714288</v>
      </c>
      <c r="CX18" s="8"/>
    </row>
    <row r="19" spans="1:137" s="10" customFormat="1" x14ac:dyDescent="0.25">
      <c r="CT19" s="9"/>
      <c r="CU19" s="19">
        <v>43919</v>
      </c>
      <c r="CV19" s="41">
        <v>2.06</v>
      </c>
      <c r="CW19" s="45">
        <f>CV19/CV17</f>
        <v>0.58857142857142863</v>
      </c>
      <c r="CX19" s="9"/>
      <c r="DB19" s="3"/>
      <c r="DC19" s="3"/>
      <c r="DD19"/>
    </row>
    <row r="20" spans="1:137" s="29" customFormat="1" x14ac:dyDescent="0.25">
      <c r="CT20" s="24"/>
      <c r="CU20" s="19">
        <v>43926</v>
      </c>
      <c r="CV20" s="41">
        <v>1.7649999999999999</v>
      </c>
      <c r="CW20" s="45">
        <f>CV20/CV17</f>
        <v>0.50428571428571423</v>
      </c>
      <c r="CX20" s="24"/>
      <c r="DB20"/>
      <c r="DC20"/>
      <c r="DD20"/>
    </row>
    <row r="21" spans="1:137" s="8" customFormat="1" ht="15.75" thickBot="1" x14ac:dyDescent="0.3">
      <c r="CT21"/>
      <c r="CU21" s="20">
        <v>43956</v>
      </c>
      <c r="CV21" s="21">
        <v>1.8</v>
      </c>
      <c r="CW21" s="46">
        <f>CV21/CV18</f>
        <v>0.69230769230769229</v>
      </c>
      <c r="CX21"/>
      <c r="DB21"/>
      <c r="DC21"/>
      <c r="DD21"/>
    </row>
    <row r="22" spans="1:137" s="8" customFormat="1" x14ac:dyDescent="0.25">
      <c r="CT22"/>
      <c r="CW22" s="13"/>
      <c r="CX22"/>
      <c r="DB22"/>
      <c r="DC22"/>
      <c r="DD22"/>
    </row>
    <row r="23" spans="1:137" s="8" customFormat="1" x14ac:dyDescent="0.25">
      <c r="CT23"/>
      <c r="CU23" t="s">
        <v>3</v>
      </c>
      <c r="CV23" s="43">
        <v>199.3</v>
      </c>
      <c r="CW23"/>
      <c r="CX23"/>
      <c r="DB23"/>
      <c r="DC23"/>
      <c r="DD23"/>
    </row>
    <row r="24" spans="1:137" s="8" customFormat="1" x14ac:dyDescent="0.25"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DC24"/>
      <c r="DD24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1:137" s="9" customFormat="1" x14ac:dyDescent="0.25">
      <c r="DC25"/>
      <c r="DD25"/>
    </row>
    <row r="26" spans="1:137" s="8" customFormat="1" x14ac:dyDescent="0.25">
      <c r="DC26" s="17"/>
      <c r="DD26"/>
    </row>
    <row r="27" spans="1:137" s="9" customFormat="1" x14ac:dyDescent="0.25">
      <c r="DC27" s="17"/>
      <c r="DD27" s="1"/>
    </row>
    <row r="28" spans="1:137" s="24" customFormat="1" x14ac:dyDescent="0.25">
      <c r="DC28" s="17"/>
      <c r="DD28"/>
    </row>
    <row r="29" spans="1:137" x14ac:dyDescent="0.25">
      <c r="DC29" s="17"/>
    </row>
    <row r="30" spans="1:137" x14ac:dyDescent="0.25">
      <c r="DC30" s="17"/>
    </row>
    <row r="31" spans="1:137" x14ac:dyDescent="0.25">
      <c r="DC31" s="17"/>
    </row>
    <row r="32" spans="1:137" x14ac:dyDescent="0.25">
      <c r="DC32" s="17"/>
    </row>
    <row r="33" spans="35:137" x14ac:dyDescent="0.25">
      <c r="CX33" s="25"/>
      <c r="DC33" s="17"/>
      <c r="DD33" s="25"/>
    </row>
    <row r="34" spans="35:137" x14ac:dyDescent="0.25">
      <c r="DC34" s="17"/>
    </row>
    <row r="35" spans="35:137" x14ac:dyDescent="0.25">
      <c r="CX35" s="3"/>
      <c r="DD35" s="3"/>
    </row>
    <row r="38" spans="35:137" x14ac:dyDescent="0.25">
      <c r="CX38" s="3"/>
      <c r="DD38" s="3"/>
    </row>
    <row r="40" spans="35:137" x14ac:dyDescent="0.25">
      <c r="DE40" s="1"/>
    </row>
    <row r="46" spans="35:137" s="25" customFormat="1" x14ac:dyDescent="0.25"/>
    <row r="47" spans="35:137" x14ac:dyDescent="0.25">
      <c r="AI47" s="15"/>
    </row>
    <row r="48" spans="35:137" x14ac:dyDescent="0.25"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</row>
    <row r="51" spans="36:137" x14ac:dyDescent="0.25"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</row>
    <row r="56" spans="36:137" x14ac:dyDescent="0.25">
      <c r="DF56" s="7"/>
    </row>
    <row r="57" spans="36:137" x14ac:dyDescent="0.25">
      <c r="DD57" s="25"/>
      <c r="DE57" s="25"/>
      <c r="DF57" s="25"/>
    </row>
    <row r="58" spans="36:137" x14ac:dyDescent="0.25">
      <c r="DD58" s="26"/>
      <c r="DE58" s="26"/>
      <c r="DF58" s="26"/>
      <c r="DG58" s="17"/>
    </row>
    <row r="59" spans="36:137" x14ac:dyDescent="0.25">
      <c r="DD59" s="26"/>
      <c r="DE59" s="26"/>
      <c r="DF59" s="26"/>
      <c r="DG59" s="17"/>
    </row>
    <row r="60" spans="36:137" x14ac:dyDescent="0.25">
      <c r="DD60" s="42"/>
      <c r="DE60" s="42"/>
      <c r="DF60" s="42"/>
      <c r="DG60" s="17"/>
    </row>
    <row r="61" spans="36:137" x14ac:dyDescent="0.25">
      <c r="DD61" s="26"/>
      <c r="DE61" s="26"/>
      <c r="DF61" s="27"/>
      <c r="DG61" s="17"/>
    </row>
    <row r="62" spans="36:137" x14ac:dyDescent="0.25">
      <c r="DD62" s="26"/>
      <c r="DE62" s="26"/>
      <c r="DF62" s="26"/>
      <c r="DG62" s="17"/>
    </row>
    <row r="63" spans="36:137" x14ac:dyDescent="0.25">
      <c r="DD63" s="26"/>
      <c r="DE63" s="26"/>
      <c r="DF63" s="26"/>
      <c r="DG63" s="17"/>
    </row>
    <row r="64" spans="36:137" x14ac:dyDescent="0.25">
      <c r="DD64" s="28"/>
      <c r="DE64" s="26"/>
      <c r="DF64" s="26"/>
      <c r="DG64" s="17"/>
    </row>
    <row r="65" spans="108:111" x14ac:dyDescent="0.25">
      <c r="DD65" s="28"/>
      <c r="DE65" s="26"/>
      <c r="DF65" s="26"/>
      <c r="DG65" s="17"/>
    </row>
    <row r="66" spans="108:111" x14ac:dyDescent="0.25">
      <c r="DD66" s="26"/>
      <c r="DE66" s="26"/>
      <c r="DF66" s="26"/>
      <c r="DG66" s="17"/>
    </row>
    <row r="67" spans="108:111" x14ac:dyDescent="0.25">
      <c r="DD67" s="25"/>
      <c r="DE67" s="25"/>
      <c r="DF67" s="25"/>
    </row>
    <row r="68" spans="108:111" x14ac:dyDescent="0.25">
      <c r="DD68" s="25"/>
      <c r="DE68" s="25"/>
      <c r="DF68" s="25"/>
    </row>
    <row r="69" spans="108:111" x14ac:dyDescent="0.25">
      <c r="DD69" s="25"/>
      <c r="DE69" s="25"/>
      <c r="DF69" s="25"/>
    </row>
    <row r="70" spans="108:111" x14ac:dyDescent="0.25">
      <c r="DD70" s="25"/>
      <c r="DE70" s="25"/>
      <c r="DF70" s="25"/>
    </row>
    <row r="71" spans="108:111" x14ac:dyDescent="0.25">
      <c r="DD71" s="25"/>
      <c r="DE71" s="25"/>
      <c r="DF71" s="25"/>
    </row>
    <row r="72" spans="108:111" x14ac:dyDescent="0.25">
      <c r="DD72" s="25"/>
      <c r="DE72" s="25"/>
      <c r="DF72" s="25"/>
    </row>
    <row r="73" spans="108:111" x14ac:dyDescent="0.25">
      <c r="DD73" s="25"/>
      <c r="DE73" s="25"/>
      <c r="DF73" s="25"/>
    </row>
  </sheetData>
  <mergeCells count="1">
    <mergeCell ref="DD60:DF60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Tor2</dc:creator>
  <cp:lastModifiedBy>Tor2</cp:lastModifiedBy>
  <dcterms:created xsi:type="dcterms:W3CDTF">2020-05-01T10:38:06Z</dcterms:created>
  <dcterms:modified xsi:type="dcterms:W3CDTF">2020-05-18T08:40:17Z</dcterms:modified>
</cp:coreProperties>
</file>