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13_ncr:1_{2BFA5A07-6942-4BD3-B96A-69246E1580D1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T48" i="1" l="1"/>
  <c r="DT25" i="1"/>
  <c r="DT26" i="1"/>
  <c r="DT27" i="1" s="1"/>
  <c r="DT32" i="1"/>
  <c r="DT34" i="1"/>
  <c r="DT35" i="1"/>
  <c r="DT36" i="1"/>
  <c r="DT37" i="1"/>
  <c r="DT38" i="1"/>
  <c r="DT39" i="1"/>
  <c r="DT40" i="1"/>
  <c r="DT44" i="1" a="1"/>
  <c r="DT4" i="1"/>
  <c r="DT5" i="1"/>
  <c r="DT6" i="1" s="1"/>
  <c r="DT7" i="1"/>
  <c r="DT9" i="1"/>
  <c r="DT10" i="1" s="1"/>
  <c r="DT11" i="1" s="1"/>
  <c r="DT55" i="1"/>
  <c r="DT41" i="1" l="1"/>
  <c r="DT42" i="1" s="1"/>
  <c r="DT44" i="1"/>
  <c r="EE32" i="1"/>
  <c r="BH52" i="1"/>
  <c r="BI52" i="1" s="1"/>
  <c r="BJ52" i="1" s="1"/>
  <c r="BK52" i="1" s="1"/>
  <c r="DT46" i="1" l="1"/>
  <c r="DT49" i="1" s="1"/>
  <c r="DS4" i="1"/>
  <c r="DS5" i="1"/>
  <c r="DS6" i="1" s="1"/>
  <c r="DS7" i="1"/>
  <c r="DS25" i="1"/>
  <c r="DS26" i="1"/>
  <c r="DS27" i="1" s="1"/>
  <c r="DS32" i="1"/>
  <c r="DS34" i="1"/>
  <c r="DS35" i="1"/>
  <c r="DS36" i="1"/>
  <c r="DS37" i="1"/>
  <c r="DS38" i="1"/>
  <c r="DS39" i="1"/>
  <c r="DS40" i="1"/>
  <c r="DS44" i="1" a="1"/>
  <c r="DS48" i="1"/>
  <c r="DS55" i="1"/>
  <c r="EC32" i="1"/>
  <c r="DR4" i="1"/>
  <c r="DR5" i="1"/>
  <c r="DR6" i="1"/>
  <c r="DR7" i="1"/>
  <c r="DR25" i="1"/>
  <c r="DR26" i="1"/>
  <c r="DR27" i="1" s="1"/>
  <c r="DR32" i="1"/>
  <c r="DR34" i="1"/>
  <c r="DR35" i="1"/>
  <c r="DR36" i="1"/>
  <c r="DR37" i="1"/>
  <c r="DR44" i="1" s="1" a="1"/>
  <c r="DR44" i="1" s="1"/>
  <c r="DR38" i="1"/>
  <c r="DR39" i="1"/>
  <c r="DR40" i="1"/>
  <c r="DR41" i="1"/>
  <c r="DR42" i="1" s="1"/>
  <c r="DR46" i="1"/>
  <c r="DR49" i="1" s="1"/>
  <c r="DR48" i="1"/>
  <c r="DR55" i="1"/>
  <c r="ED32" i="1" l="1"/>
  <c r="DS41" i="1"/>
  <c r="DS42" i="1" s="1"/>
  <c r="DS44" i="1"/>
  <c r="DS46" i="1" l="1"/>
  <c r="DS49" i="1" s="1"/>
  <c r="EB32" i="1"/>
  <c r="DQ25" i="1"/>
  <c r="DQ26" i="1"/>
  <c r="DQ27" i="1" s="1"/>
  <c r="DQ32" i="1"/>
  <c r="DQ34" i="1"/>
  <c r="DQ35" i="1"/>
  <c r="DQ36" i="1"/>
  <c r="DQ37" i="1"/>
  <c r="DQ44" i="1" s="1" a="1"/>
  <c r="DQ38" i="1"/>
  <c r="DQ39" i="1"/>
  <c r="DQ40" i="1"/>
  <c r="DQ41" i="1"/>
  <c r="DQ42" i="1" s="1"/>
  <c r="DQ48" i="1"/>
  <c r="DP26" i="1"/>
  <c r="DP27" i="1" s="1"/>
  <c r="DP32" i="1"/>
  <c r="DP34" i="1"/>
  <c r="DP44" i="1" s="1" a="1"/>
  <c r="DP44" i="1" s="1"/>
  <c r="DP35" i="1"/>
  <c r="DP36" i="1"/>
  <c r="DP37" i="1"/>
  <c r="DP38" i="1"/>
  <c r="DP39" i="1"/>
  <c r="DP40" i="1"/>
  <c r="DP48" i="1"/>
  <c r="DQ4" i="1"/>
  <c r="DQ5" i="1"/>
  <c r="DQ6" i="1"/>
  <c r="DQ7" i="1"/>
  <c r="DP4" i="1"/>
  <c r="DP5" i="1"/>
  <c r="DP6" i="1"/>
  <c r="DP7" i="1"/>
  <c r="DO5" i="1"/>
  <c r="DO6" i="1"/>
  <c r="DO7" i="1"/>
  <c r="DQ44" i="1" l="1"/>
  <c r="DQ46" i="1"/>
  <c r="DQ49" i="1" s="1"/>
  <c r="DP41" i="1"/>
  <c r="DP46" i="1" l="1"/>
  <c r="DP49" i="1" s="1"/>
  <c r="DP42" i="1"/>
  <c r="DQ55" i="1" l="1"/>
  <c r="DP25" i="1"/>
  <c r="DP55" i="1"/>
  <c r="EA32" i="1" l="1"/>
  <c r="DZ32" i="1"/>
  <c r="DO55" i="1" l="1"/>
  <c r="DO4" i="1"/>
  <c r="DO25" i="1"/>
  <c r="DO26" i="1"/>
  <c r="DO27" i="1" s="1"/>
  <c r="DO32" i="1"/>
  <c r="DO34" i="1"/>
  <c r="DO41" i="1" s="1"/>
  <c r="DO42" i="1" s="1"/>
  <c r="DO35" i="1"/>
  <c r="DO36" i="1"/>
  <c r="DO37" i="1"/>
  <c r="DO44" i="1" s="1" a="1"/>
  <c r="DO38" i="1"/>
  <c r="DO39" i="1"/>
  <c r="DO40" i="1"/>
  <c r="DO48" i="1"/>
  <c r="DO44" i="1" l="1"/>
  <c r="DO46" i="1"/>
  <c r="DO49" i="1" s="1"/>
  <c r="DY32" i="1"/>
  <c r="DN4" i="1"/>
  <c r="DN5" i="1"/>
  <c r="DN6" i="1"/>
  <c r="DN7" i="1"/>
  <c r="DN25" i="1"/>
  <c r="DN26" i="1"/>
  <c r="DN27" i="1" s="1"/>
  <c r="DN32" i="1"/>
  <c r="DN34" i="1"/>
  <c r="DN35" i="1"/>
  <c r="DN36" i="1"/>
  <c r="DN37" i="1"/>
  <c r="DN44" i="1" s="1" a="1"/>
  <c r="DN44" i="1" s="1"/>
  <c r="DN38" i="1"/>
  <c r="DN39" i="1"/>
  <c r="DN40" i="1"/>
  <c r="DN41" i="1"/>
  <c r="DN42" i="1" s="1"/>
  <c r="DN48" i="1"/>
  <c r="DN55" i="1"/>
  <c r="DN46" i="1" l="1"/>
  <c r="DN49" i="1" s="1"/>
  <c r="DD75" i="1" l="1"/>
  <c r="DE75" i="1"/>
  <c r="DF74" i="1"/>
  <c r="DE74" i="1"/>
  <c r="DD74" i="1"/>
  <c r="DM55" i="1" l="1"/>
  <c r="DL34" i="1"/>
  <c r="DM34" i="1"/>
  <c r="DL35" i="1"/>
  <c r="DM35" i="1"/>
  <c r="DL36" i="1"/>
  <c r="DM36" i="1"/>
  <c r="DL37" i="1"/>
  <c r="DM37" i="1"/>
  <c r="DL38" i="1"/>
  <c r="DM38" i="1"/>
  <c r="DL39" i="1"/>
  <c r="DM39" i="1"/>
  <c r="DL40" i="1"/>
  <c r="DM40" i="1"/>
  <c r="DL48" i="1"/>
  <c r="DM48" i="1"/>
  <c r="DM25" i="1"/>
  <c r="DM26" i="1"/>
  <c r="DM27" i="1" s="1"/>
  <c r="DM4" i="1"/>
  <c r="DM5" i="1"/>
  <c r="DM7" i="1"/>
  <c r="DL41" i="1" l="1"/>
  <c r="DL42" i="1" s="1"/>
  <c r="DM41" i="1"/>
  <c r="DM42" i="1" s="1"/>
  <c r="DL44" i="1" a="1"/>
  <c r="DL44" i="1" s="1"/>
  <c r="DM44" i="1" a="1"/>
  <c r="DM44" i="1" s="1"/>
  <c r="DM6" i="1"/>
  <c r="DM46" i="1"/>
  <c r="DM49" i="1" s="1"/>
  <c r="DL55" i="1"/>
  <c r="DL25" i="1"/>
  <c r="DL26" i="1"/>
  <c r="DL27" i="1" s="1"/>
  <c r="DL46" i="1" l="1"/>
  <c r="DL49" i="1" s="1"/>
  <c r="DL4" i="1"/>
  <c r="DL5" i="1"/>
  <c r="DL7" i="1"/>
  <c r="DL6" i="1" l="1"/>
  <c r="DK55" i="1"/>
  <c r="DK25" i="1"/>
  <c r="DK26" i="1"/>
  <c r="DK27" i="1" s="1"/>
  <c r="DK34" i="1"/>
  <c r="DK35" i="1"/>
  <c r="DK36" i="1"/>
  <c r="DK37" i="1"/>
  <c r="DK44" i="1" s="1" a="1"/>
  <c r="DK44" i="1" s="1"/>
  <c r="DK38" i="1"/>
  <c r="DK39" i="1"/>
  <c r="DK40" i="1"/>
  <c r="DK41" i="1"/>
  <c r="DK42" i="1" s="1"/>
  <c r="DK48" i="1"/>
  <c r="DK4" i="1"/>
  <c r="DK5" i="1"/>
  <c r="DK6" i="1"/>
  <c r="DK7" i="1"/>
  <c r="DK46" i="1" l="1"/>
  <c r="DK49" i="1" s="1"/>
  <c r="DJ55" i="1" l="1"/>
  <c r="DJ25" i="1"/>
  <c r="DJ26" i="1"/>
  <c r="DJ27" i="1" s="1"/>
  <c r="DJ34" i="1"/>
  <c r="DJ41" i="1" s="1"/>
  <c r="DJ42" i="1" s="1"/>
  <c r="DJ35" i="1"/>
  <c r="DJ36" i="1"/>
  <c r="DJ37" i="1"/>
  <c r="DJ38" i="1"/>
  <c r="DJ39" i="1"/>
  <c r="DJ40" i="1"/>
  <c r="DJ48" i="1"/>
  <c r="DJ4" i="1"/>
  <c r="DJ5" i="1"/>
  <c r="DJ6" i="1" s="1"/>
  <c r="DJ7" i="1"/>
  <c r="DJ44" i="1" l="1" a="1"/>
  <c r="DJ44" i="1" s="1"/>
  <c r="DJ46" i="1"/>
  <c r="DJ49" i="1" s="1"/>
  <c r="DI55" i="1"/>
  <c r="DI34" i="1"/>
  <c r="DI35" i="1"/>
  <c r="DI36" i="1"/>
  <c r="DI37" i="1"/>
  <c r="DI38" i="1"/>
  <c r="DI39" i="1"/>
  <c r="DI40" i="1"/>
  <c r="DI48" i="1"/>
  <c r="DI25" i="1"/>
  <c r="DI26" i="1"/>
  <c r="DI27" i="1" s="1"/>
  <c r="DI4" i="1"/>
  <c r="DI5" i="1"/>
  <c r="DI7" i="1"/>
  <c r="DI41" i="1" l="1"/>
  <c r="DI42" i="1" s="1"/>
  <c r="DI6" i="1"/>
  <c r="DI44" i="1" a="1"/>
  <c r="DI44" i="1" s="1"/>
  <c r="DI46" i="1"/>
  <c r="DI49" i="1" s="1"/>
  <c r="DH55" i="1" l="1"/>
  <c r="DH25" i="1"/>
  <c r="DH26" i="1"/>
  <c r="DH27" i="1"/>
  <c r="DH34" i="1"/>
  <c r="DH35" i="1"/>
  <c r="DH36" i="1"/>
  <c r="DH37" i="1"/>
  <c r="DH44" i="1" s="1" a="1"/>
  <c r="DH44" i="1" s="1"/>
  <c r="DH38" i="1"/>
  <c r="DH39" i="1"/>
  <c r="DH40" i="1"/>
  <c r="DH41" i="1"/>
  <c r="DH42" i="1" s="1"/>
  <c r="DH48" i="1"/>
  <c r="DH4" i="1"/>
  <c r="DH5" i="1"/>
  <c r="DH7" i="1"/>
  <c r="DG55" i="1"/>
  <c r="DG34" i="1"/>
  <c r="DG35" i="1"/>
  <c r="DG36" i="1"/>
  <c r="DG37" i="1"/>
  <c r="DG38" i="1"/>
  <c r="DG39" i="1"/>
  <c r="DG40" i="1"/>
  <c r="DG48" i="1"/>
  <c r="DG25" i="1"/>
  <c r="DG26" i="1"/>
  <c r="DG27" i="1" s="1"/>
  <c r="DG4" i="1"/>
  <c r="DG5" i="1"/>
  <c r="DG7" i="1"/>
  <c r="DG6" i="1" l="1"/>
  <c r="DH6" i="1"/>
  <c r="DG41" i="1"/>
  <c r="DG42" i="1" s="1"/>
  <c r="DG44" i="1" a="1"/>
  <c r="DG44" i="1" s="1"/>
  <c r="DH46" i="1"/>
  <c r="DH49" i="1" s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AL48" i="1"/>
  <c r="DF55" i="1"/>
  <c r="DF25" i="1"/>
  <c r="DF26" i="1"/>
  <c r="DF27" i="1" s="1"/>
  <c r="DF34" i="1"/>
  <c r="DF35" i="1"/>
  <c r="DF36" i="1"/>
  <c r="DF37" i="1"/>
  <c r="DF38" i="1"/>
  <c r="DF39" i="1"/>
  <c r="DF40" i="1"/>
  <c r="DF4" i="1"/>
  <c r="DF5" i="1"/>
  <c r="DF7" i="1"/>
  <c r="DG46" i="1" l="1"/>
  <c r="DG49" i="1" s="1"/>
  <c r="DF6" i="1"/>
  <c r="DF41" i="1"/>
  <c r="DF42" i="1" s="1"/>
  <c r="DF44" i="1" a="1"/>
  <c r="DF44" i="1" s="1"/>
  <c r="DF46" i="1" l="1"/>
  <c r="DF49" i="1" s="1"/>
  <c r="DB78" i="1" l="1"/>
  <c r="DE55" i="1"/>
  <c r="DE34" i="1"/>
  <c r="DE35" i="1"/>
  <c r="DE36" i="1"/>
  <c r="DE37" i="1"/>
  <c r="DE38" i="1"/>
  <c r="DE39" i="1"/>
  <c r="DE40" i="1"/>
  <c r="DE25" i="1"/>
  <c r="DE26" i="1"/>
  <c r="DE27" i="1" s="1"/>
  <c r="DE4" i="1"/>
  <c r="DE5" i="1"/>
  <c r="DE7" i="1"/>
  <c r="DE6" i="1" l="1"/>
  <c r="DE41" i="1"/>
  <c r="DE42" i="1" s="1"/>
  <c r="DE44" i="1" a="1"/>
  <c r="DE44" i="1" s="1"/>
  <c r="DE46" i="1"/>
  <c r="DE49" i="1" s="1"/>
  <c r="DB4" i="1"/>
  <c r="DC4" i="1"/>
  <c r="DD4" i="1"/>
  <c r="DB5" i="1"/>
  <c r="DC5" i="1"/>
  <c r="DD5" i="1"/>
  <c r="DB7" i="1"/>
  <c r="DC7" i="1"/>
  <c r="DD7" i="1"/>
  <c r="DD25" i="1"/>
  <c r="DD26" i="1"/>
  <c r="DD27" i="1" s="1"/>
  <c r="DD34" i="1"/>
  <c r="DD35" i="1"/>
  <c r="DD36" i="1"/>
  <c r="DD37" i="1"/>
  <c r="DD38" i="1"/>
  <c r="DD39" i="1"/>
  <c r="DD40" i="1"/>
  <c r="DD55" i="1"/>
  <c r="DB24" i="1"/>
  <c r="DD6" i="1" l="1"/>
  <c r="DC6" i="1"/>
  <c r="DB6" i="1"/>
  <c r="DD44" i="1" a="1"/>
  <c r="DD44" i="1" s="1"/>
  <c r="DD41" i="1"/>
  <c r="DD42" i="1" s="1"/>
  <c r="DD46" i="1" l="1"/>
  <c r="DD49" i="1" s="1"/>
  <c r="DC55" i="1"/>
  <c r="DC34" i="1"/>
  <c r="DC35" i="1"/>
  <c r="DC36" i="1"/>
  <c r="DC37" i="1"/>
  <c r="DC38" i="1"/>
  <c r="DC39" i="1"/>
  <c r="DC40" i="1"/>
  <c r="DC25" i="1"/>
  <c r="DC26" i="1"/>
  <c r="DC27" i="1" s="1"/>
  <c r="DC41" i="1" l="1"/>
  <c r="DC42" i="1" s="1"/>
  <c r="DC44" i="1" a="1"/>
  <c r="DC44" i="1" s="1"/>
  <c r="DC46" i="1" l="1"/>
  <c r="DC49" i="1" s="1"/>
  <c r="CT55" i="1"/>
  <c r="CU55" i="1"/>
  <c r="CV55" i="1"/>
  <c r="CW55" i="1"/>
  <c r="CX55" i="1"/>
  <c r="CY55" i="1"/>
  <c r="CZ55" i="1"/>
  <c r="DA55" i="1"/>
  <c r="DB55" i="1"/>
  <c r="DB34" i="1"/>
  <c r="DB35" i="1"/>
  <c r="DB36" i="1"/>
  <c r="DB37" i="1"/>
  <c r="DB38" i="1"/>
  <c r="DB39" i="1"/>
  <c r="DB40" i="1"/>
  <c r="DB25" i="1"/>
  <c r="DB26" i="1"/>
  <c r="DB27" i="1" s="1"/>
  <c r="DA26" i="1"/>
  <c r="DA27" i="1" s="1"/>
  <c r="DA34" i="1"/>
  <c r="DA35" i="1"/>
  <c r="DA36" i="1"/>
  <c r="DA37" i="1"/>
  <c r="DA38" i="1"/>
  <c r="DA39" i="1"/>
  <c r="DA40" i="1"/>
  <c r="DA25" i="1"/>
  <c r="DA4" i="1"/>
  <c r="DA5" i="1"/>
  <c r="DA7" i="1"/>
  <c r="DA6" i="1" l="1"/>
  <c r="DA44" i="1" a="1"/>
  <c r="DA44" i="1" s="1"/>
  <c r="DB41" i="1"/>
  <c r="DB42" i="1" s="1"/>
  <c r="DB44" i="1" a="1"/>
  <c r="DB44" i="1" s="1"/>
  <c r="DA41" i="1"/>
  <c r="DA42" i="1" s="1"/>
  <c r="DB46" i="1" l="1"/>
  <c r="DB49" i="1" s="1"/>
  <c r="DA46" i="1"/>
  <c r="DA49" i="1" s="1"/>
  <c r="CZ34" i="1"/>
  <c r="CZ35" i="1"/>
  <c r="CZ36" i="1"/>
  <c r="CZ37" i="1"/>
  <c r="CZ38" i="1"/>
  <c r="CZ39" i="1"/>
  <c r="CZ40" i="1"/>
  <c r="CZ25" i="1"/>
  <c r="CZ26" i="1"/>
  <c r="CZ27" i="1" s="1"/>
  <c r="CZ4" i="1"/>
  <c r="CZ5" i="1"/>
  <c r="CZ7" i="1"/>
  <c r="CY4" i="1"/>
  <c r="CZ6" i="1" l="1"/>
  <c r="CZ41" i="1"/>
  <c r="CZ42" i="1" s="1"/>
  <c r="CZ44" i="1" a="1"/>
  <c r="CZ44" i="1" s="1"/>
  <c r="CZ46" i="1" l="1"/>
  <c r="CZ49" i="1" s="1"/>
  <c r="CI38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Y27" i="1" s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34" i="1"/>
  <c r="CY35" i="1"/>
  <c r="CY36" i="1"/>
  <c r="CY37" i="1"/>
  <c r="CY38" i="1"/>
  <c r="CY39" i="1"/>
  <c r="CY40" i="1"/>
  <c r="CY25" i="1"/>
  <c r="CY7" i="1"/>
  <c r="CY41" i="1" l="1"/>
  <c r="CY42" i="1" s="1"/>
  <c r="CY44" i="1" a="1"/>
  <c r="CY44" i="1" s="1"/>
  <c r="CY6" i="1"/>
  <c r="BC43" i="1"/>
  <c r="BD43" i="1"/>
  <c r="BE43" i="1"/>
  <c r="BF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L43" i="1"/>
  <c r="CY46" i="1" l="1"/>
  <c r="CY49" i="1" s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AJ55" i="1"/>
  <c r="DF77" i="1"/>
  <c r="DF76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L47" i="1"/>
  <c r="CX40" i="1"/>
  <c r="CX39" i="1"/>
  <c r="CX38" i="1"/>
  <c r="CX37" i="1"/>
  <c r="CX36" i="1"/>
  <c r="CX35" i="1"/>
  <c r="CX34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AO44" i="1" l="1" a="1"/>
  <c r="AO44" i="1" s="1"/>
  <c r="AO41" i="1"/>
  <c r="CW44" i="1" a="1"/>
  <c r="CW44" i="1" s="1"/>
  <c r="CS41" i="1"/>
  <c r="CS46" i="1" s="1"/>
  <c r="CS49" i="1" s="1"/>
  <c r="CO41" i="1"/>
  <c r="CO42" i="1" s="1"/>
  <c r="CK41" i="1"/>
  <c r="CK42" i="1" s="1"/>
  <c r="CG44" i="1" a="1"/>
  <c r="CG44" i="1" s="1"/>
  <c r="CC41" i="1"/>
  <c r="CC42" i="1" s="1"/>
  <c r="BY41" i="1"/>
  <c r="BY42" i="1" s="1"/>
  <c r="BU41" i="1"/>
  <c r="BU42" i="1" s="1"/>
  <c r="BM41" i="1"/>
  <c r="BI41" i="1"/>
  <c r="BI42" i="1" s="1"/>
  <c r="BE41" i="1"/>
  <c r="BE46" i="1" s="1"/>
  <c r="BE49" i="1" s="1"/>
  <c r="AW41" i="1"/>
  <c r="AW42" i="1" s="1"/>
  <c r="CK44" i="1" a="1"/>
  <c r="CK44" i="1" s="1"/>
  <c r="BL41" i="1"/>
  <c r="BL42" i="1" s="1"/>
  <c r="AV41" i="1"/>
  <c r="AV42" i="1" s="1"/>
  <c r="CN41" i="1"/>
  <c r="CN42" i="1" s="1"/>
  <c r="CJ41" i="1"/>
  <c r="CJ42" i="1" s="1"/>
  <c r="CB41" i="1"/>
  <c r="CB42" i="1" s="1"/>
  <c r="BX41" i="1"/>
  <c r="BX46" i="1" s="1"/>
  <c r="BX49" i="1" s="1"/>
  <c r="BT41" i="1"/>
  <c r="BT46" i="1" s="1"/>
  <c r="BT49" i="1" s="1"/>
  <c r="BH41" i="1"/>
  <c r="BH42" i="1" s="1"/>
  <c r="BD41" i="1"/>
  <c r="BD42" i="1" s="1"/>
  <c r="AR41" i="1"/>
  <c r="AR42" i="1" s="1"/>
  <c r="CX44" i="1" a="1"/>
  <c r="CX44" i="1" s="1"/>
  <c r="BU44" i="1" a="1"/>
  <c r="BU44" i="1" s="1"/>
  <c r="BI44" i="1" a="1"/>
  <c r="BI44" i="1" s="1"/>
  <c r="BZ44" i="1" a="1"/>
  <c r="BZ44" i="1" s="1"/>
  <c r="CV44" i="1" a="1"/>
  <c r="CV44" i="1" s="1"/>
  <c r="CT41" i="1"/>
  <c r="CP41" i="1"/>
  <c r="CL44" i="1" a="1"/>
  <c r="CL44" i="1" s="1"/>
  <c r="CH44" i="1" a="1"/>
  <c r="CH44" i="1" s="1"/>
  <c r="CD41" i="1"/>
  <c r="BZ41" i="1"/>
  <c r="BV44" i="1" a="1"/>
  <c r="BV44" i="1" s="1"/>
  <c r="BR44" i="1" a="1"/>
  <c r="BR44" i="1" s="1"/>
  <c r="BN41" i="1"/>
  <c r="BJ44" i="1" a="1"/>
  <c r="BJ44" i="1" s="1"/>
  <c r="BB44" i="1" a="1"/>
  <c r="BB44" i="1" s="1"/>
  <c r="AT44" i="1" a="1"/>
  <c r="AT44" i="1" s="1"/>
  <c r="AL44" i="1" a="1"/>
  <c r="AL44" i="1" s="1"/>
  <c r="BN44" i="1" a="1"/>
  <c r="BN44" i="1" s="1"/>
  <c r="CR44" i="1" a="1"/>
  <c r="CR44" i="1" s="1"/>
  <c r="CF44" i="1" a="1"/>
  <c r="CF44" i="1" s="1"/>
  <c r="CR41" i="1"/>
  <c r="BM42" i="1"/>
  <c r="BM46" i="1"/>
  <c r="BM49" i="1" s="1"/>
  <c r="AO46" i="1"/>
  <c r="AO49" i="1" s="1"/>
  <c r="AO42" i="1"/>
  <c r="CP44" i="1" a="1"/>
  <c r="CP44" i="1" s="1"/>
  <c r="CN44" i="1" a="1"/>
  <c r="CN44" i="1" s="1"/>
  <c r="CJ44" i="1" a="1"/>
  <c r="CJ44" i="1" s="1"/>
  <c r="CB44" i="1" a="1"/>
  <c r="CB44" i="1" s="1"/>
  <c r="BX44" i="1" a="1"/>
  <c r="BX44" i="1" s="1"/>
  <c r="BT44" i="1" a="1"/>
  <c r="BT44" i="1" s="1"/>
  <c r="BP44" i="1" a="1"/>
  <c r="BP44" i="1" s="1"/>
  <c r="BL44" i="1" a="1"/>
  <c r="BL44" i="1" s="1"/>
  <c r="BH44" i="1" a="1"/>
  <c r="BH44" i="1" s="1"/>
  <c r="BD44" i="1" a="1"/>
  <c r="BD44" i="1" s="1"/>
  <c r="AZ44" i="1" a="1"/>
  <c r="AZ44" i="1" s="1"/>
  <c r="AV44" i="1" a="1"/>
  <c r="AV44" i="1" s="1"/>
  <c r="AR44" i="1" a="1"/>
  <c r="AR44" i="1" s="1"/>
  <c r="AN44" i="1" a="1"/>
  <c r="AN44" i="1" s="1"/>
  <c r="AN41" i="1"/>
  <c r="AL41" i="1"/>
  <c r="CV41" i="1"/>
  <c r="CF41" i="1"/>
  <c r="BP41" i="1"/>
  <c r="AZ41" i="1"/>
  <c r="CU44" i="1" a="1"/>
  <c r="CU44" i="1" s="1"/>
  <c r="CQ44" i="1" a="1"/>
  <c r="CQ44" i="1" s="1"/>
  <c r="CM44" i="1" a="1"/>
  <c r="CM44" i="1" s="1"/>
  <c r="CI44" i="1" a="1"/>
  <c r="CI44" i="1" s="1"/>
  <c r="CE44" i="1" a="1"/>
  <c r="CE44" i="1" s="1"/>
  <c r="CA44" i="1" a="1"/>
  <c r="CA44" i="1" s="1"/>
  <c r="BW44" i="1" a="1"/>
  <c r="BW44" i="1" s="1"/>
  <c r="BS44" i="1" a="1"/>
  <c r="BS44" i="1" s="1"/>
  <c r="BO44" i="1" a="1"/>
  <c r="BO44" i="1" s="1"/>
  <c r="BK44" i="1" a="1"/>
  <c r="BK44" i="1" s="1"/>
  <c r="BG44" i="1" a="1"/>
  <c r="BG44" i="1" s="1"/>
  <c r="BC44" i="1" a="1"/>
  <c r="BC44" i="1" s="1"/>
  <c r="AY44" i="1" a="1"/>
  <c r="AY44" i="1" s="1"/>
  <c r="AU44" i="1" a="1"/>
  <c r="AU44" i="1" s="1"/>
  <c r="AQ44" i="1" a="1"/>
  <c r="AQ44" i="1" s="1"/>
  <c r="AM44" i="1" a="1"/>
  <c r="AM44" i="1" s="1"/>
  <c r="CU41" i="1"/>
  <c r="CQ41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CT44" i="1" a="1"/>
  <c r="CT44" i="1" s="1"/>
  <c r="CO44" i="1" a="1"/>
  <c r="CO44" i="1" s="1"/>
  <c r="CD44" i="1" a="1"/>
  <c r="CD44" i="1" s="1"/>
  <c r="BY44" i="1" a="1"/>
  <c r="BY44" i="1" s="1"/>
  <c r="BM44" i="1" a="1"/>
  <c r="BM44" i="1" s="1"/>
  <c r="AW44" i="1" a="1"/>
  <c r="AW44" i="1" s="1"/>
  <c r="BF44" i="1" a="1"/>
  <c r="BF44" i="1" s="1"/>
  <c r="AX44" i="1" a="1"/>
  <c r="AX44" i="1" s="1"/>
  <c r="AP44" i="1" a="1"/>
  <c r="AP44" i="1" s="1"/>
  <c r="AM41" i="1"/>
  <c r="CL41" i="1"/>
  <c r="CH41" i="1"/>
  <c r="BV41" i="1"/>
  <c r="BR41" i="1"/>
  <c r="BJ41" i="1"/>
  <c r="BF41" i="1"/>
  <c r="BB41" i="1"/>
  <c r="AX41" i="1"/>
  <c r="AT41" i="1"/>
  <c r="AP41" i="1"/>
  <c r="CS44" i="1" a="1"/>
  <c r="CS44" i="1" s="1"/>
  <c r="CC44" i="1" a="1"/>
  <c r="CC44" i="1" s="1"/>
  <c r="BE44" i="1" a="1"/>
  <c r="BE44" i="1" s="1"/>
  <c r="BQ44" i="1" a="1"/>
  <c r="BQ44" i="1" s="1"/>
  <c r="BA44" i="1" a="1"/>
  <c r="BA44" i="1" s="1"/>
  <c r="AS44" i="1" a="1"/>
  <c r="AS44" i="1" s="1"/>
  <c r="CW41" i="1"/>
  <c r="CG41" i="1"/>
  <c r="BQ41" i="1"/>
  <c r="BA41" i="1"/>
  <c r="AS41" i="1"/>
  <c r="CX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5" i="1"/>
  <c r="CX27" i="1"/>
  <c r="CX4" i="1"/>
  <c r="CX6" i="1"/>
  <c r="BY46" i="1" l="1"/>
  <c r="BY49" i="1" s="1"/>
  <c r="BE42" i="1"/>
  <c r="BL46" i="1"/>
  <c r="BL49" i="1" s="1"/>
  <c r="CJ46" i="1"/>
  <c r="CJ49" i="1" s="1"/>
  <c r="BD46" i="1"/>
  <c r="BD49" i="1" s="1"/>
  <c r="BI46" i="1"/>
  <c r="BI49" i="1" s="1"/>
  <c r="CS42" i="1"/>
  <c r="CC46" i="1"/>
  <c r="CC49" i="1" s="1"/>
  <c r="AR46" i="1"/>
  <c r="AR49" i="1" s="1"/>
  <c r="CB46" i="1"/>
  <c r="CB49" i="1" s="1"/>
  <c r="BX42" i="1"/>
  <c r="CK46" i="1"/>
  <c r="CK49" i="1" s="1"/>
  <c r="BH46" i="1"/>
  <c r="BH49" i="1" s="1"/>
  <c r="AV46" i="1"/>
  <c r="AV49" i="1" s="1"/>
  <c r="CN46" i="1"/>
  <c r="CN49" i="1" s="1"/>
  <c r="BT42" i="1"/>
  <c r="AW46" i="1"/>
  <c r="AW49" i="1" s="1"/>
  <c r="BU46" i="1"/>
  <c r="BU49" i="1" s="1"/>
  <c r="CO46" i="1"/>
  <c r="CO49" i="1" s="1"/>
  <c r="CX46" i="1"/>
  <c r="CX49" i="1" s="1"/>
  <c r="CX42" i="1"/>
  <c r="AP46" i="1"/>
  <c r="AP49" i="1" s="1"/>
  <c r="AP42" i="1"/>
  <c r="BF46" i="1"/>
  <c r="BF49" i="1" s="1"/>
  <c r="BF42" i="1"/>
  <c r="CH46" i="1"/>
  <c r="CH49" i="1" s="1"/>
  <c r="CH42" i="1"/>
  <c r="AQ46" i="1"/>
  <c r="AQ49" i="1" s="1"/>
  <c r="AQ42" i="1"/>
  <c r="BP46" i="1"/>
  <c r="BP49" i="1" s="1"/>
  <c r="BP42" i="1"/>
  <c r="AN46" i="1"/>
  <c r="AN49" i="1" s="1"/>
  <c r="AN42" i="1"/>
  <c r="BZ46" i="1"/>
  <c r="BZ49" i="1" s="1"/>
  <c r="BZ42" i="1"/>
  <c r="CP46" i="1"/>
  <c r="CP49" i="1" s="1"/>
  <c r="CP42" i="1"/>
  <c r="AS42" i="1"/>
  <c r="AS46" i="1"/>
  <c r="AS49" i="1" s="1"/>
  <c r="CW46" i="1"/>
  <c r="CW49" i="1" s="1"/>
  <c r="CW42" i="1"/>
  <c r="AT46" i="1"/>
  <c r="AT49" i="1" s="1"/>
  <c r="AT42" i="1"/>
  <c r="BJ46" i="1"/>
  <c r="BJ49" i="1" s="1"/>
  <c r="BJ42" i="1"/>
  <c r="CL46" i="1"/>
  <c r="CL49" i="1" s="1"/>
  <c r="CL42" i="1"/>
  <c r="AU46" i="1"/>
  <c r="AU49" i="1" s="1"/>
  <c r="AU42" i="1"/>
  <c r="BK46" i="1"/>
  <c r="BK49" i="1" s="1"/>
  <c r="BK42" i="1"/>
  <c r="CA46" i="1"/>
  <c r="CA49" i="1" s="1"/>
  <c r="CA42" i="1"/>
  <c r="CQ46" i="1"/>
  <c r="CQ49" i="1" s="1"/>
  <c r="CQ42" i="1"/>
  <c r="CF46" i="1"/>
  <c r="CF49" i="1" s="1"/>
  <c r="CF42" i="1"/>
  <c r="CR46" i="1"/>
  <c r="CR49" i="1" s="1"/>
  <c r="CR42" i="1"/>
  <c r="BN46" i="1"/>
  <c r="BN49" i="1" s="1"/>
  <c r="BN42" i="1"/>
  <c r="CD46" i="1"/>
  <c r="CD49" i="1" s="1"/>
  <c r="CD42" i="1"/>
  <c r="CT46" i="1"/>
  <c r="CT49" i="1" s="1"/>
  <c r="CT42" i="1"/>
  <c r="BG46" i="1"/>
  <c r="BG49" i="1" s="1"/>
  <c r="BG42" i="1"/>
  <c r="CM46" i="1"/>
  <c r="CM49" i="1" s="1"/>
  <c r="CM42" i="1"/>
  <c r="BA46" i="1"/>
  <c r="BA49" i="1" s="1"/>
  <c r="BA42" i="1"/>
  <c r="AX46" i="1"/>
  <c r="AX49" i="1" s="1"/>
  <c r="AX42" i="1"/>
  <c r="BR46" i="1"/>
  <c r="BR49" i="1" s="1"/>
  <c r="BR42" i="1"/>
  <c r="AM46" i="1"/>
  <c r="AM49" i="1" s="1"/>
  <c r="AM42" i="1"/>
  <c r="AY46" i="1"/>
  <c r="AY49" i="1" s="1"/>
  <c r="AY42" i="1"/>
  <c r="BO46" i="1"/>
  <c r="BO49" i="1" s="1"/>
  <c r="BO42" i="1"/>
  <c r="CE46" i="1"/>
  <c r="CE49" i="1" s="1"/>
  <c r="CE42" i="1"/>
  <c r="CU46" i="1"/>
  <c r="CU49" i="1" s="1"/>
  <c r="CU42" i="1"/>
  <c r="CV46" i="1"/>
  <c r="CV49" i="1" s="1"/>
  <c r="CV42" i="1"/>
  <c r="CG46" i="1"/>
  <c r="CG49" i="1" s="1"/>
  <c r="CG42" i="1"/>
  <c r="BW46" i="1"/>
  <c r="BW49" i="1" s="1"/>
  <c r="BW42" i="1"/>
  <c r="BQ46" i="1"/>
  <c r="BQ49" i="1" s="1"/>
  <c r="BQ42" i="1"/>
  <c r="BB46" i="1"/>
  <c r="BB49" i="1" s="1"/>
  <c r="BB42" i="1"/>
  <c r="BV46" i="1"/>
  <c r="BV49" i="1" s="1"/>
  <c r="BV42" i="1"/>
  <c r="BC46" i="1"/>
  <c r="BC49" i="1" s="1"/>
  <c r="BC42" i="1"/>
  <c r="BS46" i="1"/>
  <c r="BS49" i="1" s="1"/>
  <c r="BS42" i="1"/>
  <c r="CI46" i="1"/>
  <c r="CI49" i="1" s="1"/>
  <c r="CI42" i="1"/>
  <c r="AZ46" i="1"/>
  <c r="AZ49" i="1" s="1"/>
  <c r="AZ42" i="1"/>
  <c r="AL46" i="1"/>
  <c r="AL49" i="1" s="1"/>
  <c r="AL42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AW25" i="1"/>
  <c r="AI22" i="1"/>
  <c r="DB77" i="1"/>
  <c r="DB76" i="1"/>
  <c r="DB75" i="1"/>
  <c r="DF75" i="1" s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C91" i="1" l="1"/>
  <c r="DA91" i="1"/>
  <c r="DA90" i="1"/>
  <c r="DC90" i="1"/>
  <c r="DA92" i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92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A89" i="1"/>
  <c r="DC89" i="1"/>
  <c r="DA88" i="1" a="1"/>
  <c r="DT43" i="1" l="1"/>
  <c r="DS43" i="1"/>
  <c r="DS47" i="1" s="1"/>
  <c r="DR43" i="1"/>
  <c r="DR47" i="1" s="1"/>
  <c r="DP43" i="1"/>
  <c r="DP47" i="1" s="1"/>
  <c r="DQ43" i="1"/>
  <c r="DQ47" i="1" s="1"/>
  <c r="DN43" i="1"/>
  <c r="DN47" i="1" s="1"/>
  <c r="DO43" i="1"/>
  <c r="DO47" i="1" s="1"/>
  <c r="DE84" i="1"/>
  <c r="DF84" i="1" s="1"/>
  <c r="DE83" i="1"/>
  <c r="DF83" i="1" s="1"/>
  <c r="DX32" i="1"/>
  <c r="DW32" i="1"/>
  <c r="DV32" i="1"/>
  <c r="DU32" i="1"/>
  <c r="DM32" i="1"/>
  <c r="DL32" i="1"/>
  <c r="DK32" i="1"/>
  <c r="DG32" i="1"/>
  <c r="CQ32" i="1"/>
  <c r="CA32" i="1"/>
  <c r="BK32" i="1"/>
  <c r="DF32" i="1"/>
  <c r="CP32" i="1"/>
  <c r="BZ32" i="1"/>
  <c r="BJ32" i="1"/>
  <c r="DE32" i="1"/>
  <c r="CO32" i="1"/>
  <c r="BY32" i="1"/>
  <c r="BI32" i="1"/>
  <c r="DD32" i="1"/>
  <c r="CN32" i="1"/>
  <c r="BX32" i="1"/>
  <c r="BH32" i="1"/>
  <c r="DC32" i="1"/>
  <c r="CM32" i="1"/>
  <c r="BW32" i="1"/>
  <c r="BG32" i="1"/>
  <c r="DB32" i="1"/>
  <c r="CL32" i="1"/>
  <c r="BV32" i="1"/>
  <c r="BF32" i="1"/>
  <c r="DA32" i="1"/>
  <c r="CK32" i="1"/>
  <c r="BU32" i="1"/>
  <c r="BE32" i="1"/>
  <c r="CZ32" i="1"/>
  <c r="CJ32" i="1"/>
  <c r="BT32" i="1"/>
  <c r="BD32" i="1"/>
  <c r="CY32" i="1"/>
  <c r="CI32" i="1"/>
  <c r="BS32" i="1"/>
  <c r="BC32" i="1"/>
  <c r="CX32" i="1"/>
  <c r="CH32" i="1"/>
  <c r="BR32" i="1"/>
  <c r="BB32" i="1"/>
  <c r="CW32" i="1"/>
  <c r="CG32" i="1"/>
  <c r="BQ32" i="1"/>
  <c r="BA32" i="1"/>
  <c r="CV32" i="1"/>
  <c r="CF32" i="1"/>
  <c r="BP32" i="1"/>
  <c r="AZ32" i="1"/>
  <c r="CU32" i="1"/>
  <c r="CE32" i="1"/>
  <c r="BO32" i="1"/>
  <c r="DJ32" i="1"/>
  <c r="CT32" i="1"/>
  <c r="CD32" i="1"/>
  <c r="BN32" i="1"/>
  <c r="DI32" i="1"/>
  <c r="CS32" i="1"/>
  <c r="CC32" i="1"/>
  <c r="BM32" i="1"/>
  <c r="DH32" i="1"/>
  <c r="CR32" i="1"/>
  <c r="CB32" i="1"/>
  <c r="BL32" i="1"/>
  <c r="DL43" i="1"/>
  <c r="DL47" i="1" s="1"/>
  <c r="DM43" i="1"/>
  <c r="DM47" i="1" s="1"/>
  <c r="DK43" i="1"/>
  <c r="DK47" i="1" s="1"/>
  <c r="GX43" i="1"/>
  <c r="GX47" i="1" s="1"/>
  <c r="HB43" i="1"/>
  <c r="HB47" i="1" s="1"/>
  <c r="HF43" i="1"/>
  <c r="HF47" i="1" s="1"/>
  <c r="HJ43" i="1"/>
  <c r="HJ47" i="1" s="1"/>
  <c r="HN43" i="1"/>
  <c r="HN47" i="1" s="1"/>
  <c r="HR43" i="1"/>
  <c r="HR47" i="1" s="1"/>
  <c r="HV43" i="1"/>
  <c r="HV47" i="1" s="1"/>
  <c r="HZ43" i="1"/>
  <c r="HZ47" i="1" s="1"/>
  <c r="ID43" i="1"/>
  <c r="ID47" i="1" s="1"/>
  <c r="FF43" i="1"/>
  <c r="FF47" i="1" s="1"/>
  <c r="FJ43" i="1"/>
  <c r="FJ47" i="1" s="1"/>
  <c r="FN43" i="1"/>
  <c r="FN47" i="1" s="1"/>
  <c r="FR43" i="1"/>
  <c r="FR47" i="1" s="1"/>
  <c r="FV43" i="1"/>
  <c r="FV47" i="1" s="1"/>
  <c r="FZ43" i="1"/>
  <c r="FZ47" i="1" s="1"/>
  <c r="GD43" i="1"/>
  <c r="GD47" i="1" s="1"/>
  <c r="GH43" i="1"/>
  <c r="GH47" i="1" s="1"/>
  <c r="GL43" i="1"/>
  <c r="GL47" i="1" s="1"/>
  <c r="GP43" i="1"/>
  <c r="GP47" i="1" s="1"/>
  <c r="GT43" i="1"/>
  <c r="GT47" i="1" s="1"/>
  <c r="HA43" i="1"/>
  <c r="HA47" i="1" s="1"/>
  <c r="HI43" i="1"/>
  <c r="HI47" i="1" s="1"/>
  <c r="HQ43" i="1"/>
  <c r="HQ47" i="1" s="1"/>
  <c r="HY43" i="1"/>
  <c r="HY47" i="1" s="1"/>
  <c r="FE43" i="1"/>
  <c r="FE47" i="1" s="1"/>
  <c r="FQ43" i="1"/>
  <c r="FQ47" i="1" s="1"/>
  <c r="GC43" i="1"/>
  <c r="GC47" i="1" s="1"/>
  <c r="GO43" i="1"/>
  <c r="GO47" i="1" s="1"/>
  <c r="GY43" i="1"/>
  <c r="GY47" i="1" s="1"/>
  <c r="HC43" i="1"/>
  <c r="HC47" i="1" s="1"/>
  <c r="HG43" i="1"/>
  <c r="HG47" i="1" s="1"/>
  <c r="HK43" i="1"/>
  <c r="HK47" i="1" s="1"/>
  <c r="HO43" i="1"/>
  <c r="HO47" i="1" s="1"/>
  <c r="HS43" i="1"/>
  <c r="HS47" i="1" s="1"/>
  <c r="HW43" i="1"/>
  <c r="HW47" i="1" s="1"/>
  <c r="IA43" i="1"/>
  <c r="IA47" i="1" s="1"/>
  <c r="FG43" i="1"/>
  <c r="FG47" i="1" s="1"/>
  <c r="FK43" i="1"/>
  <c r="FK47" i="1" s="1"/>
  <c r="FO43" i="1"/>
  <c r="FO47" i="1" s="1"/>
  <c r="FS43" i="1"/>
  <c r="FS47" i="1" s="1"/>
  <c r="FW43" i="1"/>
  <c r="FW47" i="1" s="1"/>
  <c r="GA43" i="1"/>
  <c r="GA47" i="1" s="1"/>
  <c r="GE43" i="1"/>
  <c r="GE47" i="1" s="1"/>
  <c r="GI43" i="1"/>
  <c r="GI47" i="1" s="1"/>
  <c r="GM43" i="1"/>
  <c r="GM47" i="1" s="1"/>
  <c r="GQ43" i="1"/>
  <c r="GQ47" i="1" s="1"/>
  <c r="GU43" i="1"/>
  <c r="GU47" i="1" s="1"/>
  <c r="HE43" i="1"/>
  <c r="HE47" i="1" s="1"/>
  <c r="IC43" i="1"/>
  <c r="IC47" i="1" s="1"/>
  <c r="FI43" i="1"/>
  <c r="FI47" i="1" s="1"/>
  <c r="FY43" i="1"/>
  <c r="FY47" i="1" s="1"/>
  <c r="GK43" i="1"/>
  <c r="GK47" i="1" s="1"/>
  <c r="GZ43" i="1"/>
  <c r="GZ47" i="1" s="1"/>
  <c r="HD43" i="1"/>
  <c r="HD47" i="1" s="1"/>
  <c r="HH43" i="1"/>
  <c r="HH47" i="1" s="1"/>
  <c r="HL43" i="1"/>
  <c r="HL47" i="1" s="1"/>
  <c r="HP43" i="1"/>
  <c r="HP47" i="1" s="1"/>
  <c r="HT43" i="1"/>
  <c r="HT47" i="1" s="1"/>
  <c r="HX43" i="1"/>
  <c r="HX47" i="1" s="1"/>
  <c r="IB43" i="1"/>
  <c r="IB47" i="1" s="1"/>
  <c r="FH43" i="1"/>
  <c r="FH47" i="1" s="1"/>
  <c r="FL43" i="1"/>
  <c r="FL47" i="1" s="1"/>
  <c r="FP43" i="1"/>
  <c r="FP47" i="1" s="1"/>
  <c r="FT43" i="1"/>
  <c r="FT47" i="1" s="1"/>
  <c r="FX43" i="1"/>
  <c r="FX47" i="1" s="1"/>
  <c r="GB43" i="1"/>
  <c r="GB47" i="1" s="1"/>
  <c r="GF43" i="1"/>
  <c r="GF47" i="1" s="1"/>
  <c r="GJ43" i="1"/>
  <c r="GJ47" i="1" s="1"/>
  <c r="GN43" i="1"/>
  <c r="GN47" i="1" s="1"/>
  <c r="GR43" i="1"/>
  <c r="GR47" i="1" s="1"/>
  <c r="GV43" i="1"/>
  <c r="GV47" i="1" s="1"/>
  <c r="GW43" i="1"/>
  <c r="GW47" i="1" s="1"/>
  <c r="HM43" i="1"/>
  <c r="HM47" i="1" s="1"/>
  <c r="HU43" i="1"/>
  <c r="HU47" i="1" s="1"/>
  <c r="FM43" i="1"/>
  <c r="FM47" i="1" s="1"/>
  <c r="FU43" i="1"/>
  <c r="FU47" i="1" s="1"/>
  <c r="GG43" i="1"/>
  <c r="GG47" i="1" s="1"/>
  <c r="GS43" i="1"/>
  <c r="GS47" i="1" s="1"/>
  <c r="DJ43" i="1"/>
  <c r="DJ47" i="1" s="1"/>
  <c r="EK43" i="1"/>
  <c r="EK47" i="1" s="1"/>
  <c r="EO43" i="1"/>
  <c r="EO47" i="1" s="1"/>
  <c r="ES43" i="1"/>
  <c r="ES47" i="1" s="1"/>
  <c r="EW43" i="1"/>
  <c r="EW47" i="1" s="1"/>
  <c r="FA43" i="1"/>
  <c r="FA47" i="1" s="1"/>
  <c r="EI43" i="1"/>
  <c r="EI47" i="1" s="1"/>
  <c r="EQ43" i="1"/>
  <c r="EQ47" i="1" s="1"/>
  <c r="EY43" i="1"/>
  <c r="EY47" i="1" s="1"/>
  <c r="EJ43" i="1"/>
  <c r="EJ47" i="1" s="1"/>
  <c r="EV43" i="1"/>
  <c r="EV47" i="1" s="1"/>
  <c r="EZ43" i="1"/>
  <c r="EZ47" i="1" s="1"/>
  <c r="EH43" i="1"/>
  <c r="EH47" i="1" s="1"/>
  <c r="EL43" i="1"/>
  <c r="EL47" i="1" s="1"/>
  <c r="EP43" i="1"/>
  <c r="EP47" i="1" s="1"/>
  <c r="ET43" i="1"/>
  <c r="ET47" i="1" s="1"/>
  <c r="EX43" i="1"/>
  <c r="EX47" i="1" s="1"/>
  <c r="FB43" i="1"/>
  <c r="FB47" i="1" s="1"/>
  <c r="EM43" i="1"/>
  <c r="EM47" i="1" s="1"/>
  <c r="EU43" i="1"/>
  <c r="EU47" i="1" s="1"/>
  <c r="FC43" i="1"/>
  <c r="FC47" i="1" s="1"/>
  <c r="ER43" i="1"/>
  <c r="ER47" i="1" s="1"/>
  <c r="EN43" i="1"/>
  <c r="EN47" i="1" s="1"/>
  <c r="FD43" i="1"/>
  <c r="FD47" i="1" s="1"/>
  <c r="DI43" i="1"/>
  <c r="DI47" i="1" s="1"/>
  <c r="DG43" i="1"/>
  <c r="DG47" i="1" s="1"/>
  <c r="DH43" i="1"/>
  <c r="DH47" i="1" s="1"/>
  <c r="DF43" i="1"/>
  <c r="DF47" i="1" s="1"/>
  <c r="DE43" i="1"/>
  <c r="DE47" i="1" s="1"/>
  <c r="DD43" i="1"/>
  <c r="DD47" i="1" s="1"/>
  <c r="DC43" i="1"/>
  <c r="DC47" i="1" s="1"/>
  <c r="DC87" i="1"/>
  <c r="DB43" i="1"/>
  <c r="DB47" i="1" s="1"/>
  <c r="DA43" i="1"/>
  <c r="DA47" i="1" s="1"/>
  <c r="CZ43" i="1"/>
  <c r="CZ47" i="1" s="1"/>
  <c r="DA87" i="1"/>
  <c r="DS15" i="1" s="1"/>
  <c r="CY43" i="1"/>
  <c r="CY47" i="1" s="1"/>
  <c r="BQ43" i="1"/>
  <c r="BQ47" i="1" s="1"/>
  <c r="CE43" i="1"/>
  <c r="CE47" i="1" s="1"/>
  <c r="CT43" i="1"/>
  <c r="CT47" i="1" s="1"/>
  <c r="BS43" i="1"/>
  <c r="BS47" i="1" s="1"/>
  <c r="BZ43" i="1"/>
  <c r="BZ47" i="1" s="1"/>
  <c r="CC43" i="1"/>
  <c r="CC47" i="1" s="1"/>
  <c r="CH43" i="1"/>
  <c r="CH47" i="1" s="1"/>
  <c r="CB43" i="1"/>
  <c r="CB47" i="1" s="1"/>
  <c r="CO43" i="1"/>
  <c r="CO47" i="1" s="1"/>
  <c r="BR43" i="1"/>
  <c r="BR47" i="1" s="1"/>
  <c r="BG43" i="1"/>
  <c r="BG47" i="1" s="1"/>
  <c r="DV43" i="1"/>
  <c r="DV47" i="1" s="1"/>
  <c r="EC43" i="1"/>
  <c r="EC47" i="1" s="1"/>
  <c r="DX43" i="1"/>
  <c r="DX47" i="1" s="1"/>
  <c r="CF43" i="1"/>
  <c r="CF47" i="1" s="1"/>
  <c r="BT43" i="1"/>
  <c r="BT47" i="1" s="1"/>
  <c r="CG43" i="1"/>
  <c r="CG47" i="1" s="1"/>
  <c r="CU43" i="1"/>
  <c r="CU47" i="1" s="1"/>
  <c r="BH43" i="1"/>
  <c r="BH47" i="1" s="1"/>
  <c r="BU43" i="1"/>
  <c r="BU47" i="1" s="1"/>
  <c r="CI43" i="1"/>
  <c r="CI47" i="1" s="1"/>
  <c r="BN43" i="1"/>
  <c r="BN47" i="1" s="1"/>
  <c r="CS43" i="1"/>
  <c r="CS47" i="1" s="1"/>
  <c r="CL43" i="1"/>
  <c r="CL47" i="1" s="1"/>
  <c r="CR43" i="1"/>
  <c r="CR47" i="1" s="1"/>
  <c r="BV43" i="1"/>
  <c r="BV47" i="1" s="1"/>
  <c r="DZ43" i="1"/>
  <c r="DZ47" i="1" s="1"/>
  <c r="DY43" i="1"/>
  <c r="DY47" i="1" s="1"/>
  <c r="DT47" i="1"/>
  <c r="EE43" i="1"/>
  <c r="EE47" i="1" s="1"/>
  <c r="BM43" i="1"/>
  <c r="BM47" i="1" s="1"/>
  <c r="CJ43" i="1"/>
  <c r="CJ47" i="1" s="1"/>
  <c r="CW43" i="1"/>
  <c r="CW47" i="1" s="1"/>
  <c r="CX43" i="1"/>
  <c r="CX47" i="1" s="1"/>
  <c r="BX43" i="1"/>
  <c r="BX47" i="1" s="1"/>
  <c r="CK43" i="1"/>
  <c r="CK47" i="1" s="1"/>
  <c r="BP43" i="1"/>
  <c r="BP47" i="1" s="1"/>
  <c r="CA43" i="1"/>
  <c r="CA47" i="1" s="1"/>
  <c r="CD43" i="1"/>
  <c r="CD47" i="1" s="1"/>
  <c r="BI43" i="1"/>
  <c r="BI47" i="1" s="1"/>
  <c r="BW43" i="1"/>
  <c r="BW47" i="1" s="1"/>
  <c r="CP43" i="1"/>
  <c r="CP47" i="1" s="1"/>
  <c r="ED43" i="1"/>
  <c r="ED47" i="1" s="1"/>
  <c r="DU43" i="1"/>
  <c r="DU47" i="1" s="1"/>
  <c r="EF43" i="1"/>
  <c r="EF47" i="1" s="1"/>
  <c r="EA43" i="1"/>
  <c r="EA47" i="1" s="1"/>
  <c r="BK43" i="1"/>
  <c r="BK47" i="1" s="1"/>
  <c r="BO43" i="1"/>
  <c r="BO47" i="1" s="1"/>
  <c r="BJ43" i="1"/>
  <c r="BJ47" i="1" s="1"/>
  <c r="CN43" i="1"/>
  <c r="CN47" i="1" s="1"/>
  <c r="CV43" i="1"/>
  <c r="CV47" i="1" s="1"/>
  <c r="CQ43" i="1"/>
  <c r="CQ47" i="1" s="1"/>
  <c r="BL43" i="1"/>
  <c r="BL47" i="1" s="1"/>
  <c r="BY43" i="1"/>
  <c r="BY47" i="1" s="1"/>
  <c r="CM43" i="1"/>
  <c r="CM47" i="1" s="1"/>
  <c r="EG43" i="1"/>
  <c r="EG47" i="1" s="1"/>
  <c r="EB43" i="1"/>
  <c r="EB47" i="1" s="1"/>
  <c r="DW43" i="1"/>
  <c r="DW47" i="1" s="1"/>
  <c r="DA88" i="1"/>
  <c r="DC88" i="1"/>
  <c r="DB88" i="1"/>
  <c r="DQ15" i="1" l="1"/>
  <c r="DO15" i="1"/>
  <c r="DP15" i="1"/>
  <c r="DL15" i="1"/>
  <c r="DW31" i="1" s="1"/>
  <c r="DK15" i="1"/>
  <c r="DV31" i="1" s="1"/>
  <c r="GW15" i="1"/>
  <c r="HH31" i="1" s="1"/>
  <c r="HA15" i="1"/>
  <c r="HL31" i="1" s="1"/>
  <c r="HE15" i="1"/>
  <c r="HP31" i="1" s="1"/>
  <c r="HI15" i="1"/>
  <c r="HT31" i="1" s="1"/>
  <c r="HM15" i="1"/>
  <c r="HX31" i="1" s="1"/>
  <c r="HQ15" i="1"/>
  <c r="IB31" i="1" s="1"/>
  <c r="HU15" i="1"/>
  <c r="HY15" i="1"/>
  <c r="IC15" i="1"/>
  <c r="FE15" i="1"/>
  <c r="FP31" i="1" s="1"/>
  <c r="FI15" i="1"/>
  <c r="FT31" i="1" s="1"/>
  <c r="FM15" i="1"/>
  <c r="FX31" i="1" s="1"/>
  <c r="FQ15" i="1"/>
  <c r="GB31" i="1" s="1"/>
  <c r="FU15" i="1"/>
  <c r="GF31" i="1" s="1"/>
  <c r="FY15" i="1"/>
  <c r="GJ31" i="1" s="1"/>
  <c r="GC15" i="1"/>
  <c r="GN31" i="1" s="1"/>
  <c r="GG15" i="1"/>
  <c r="GR31" i="1" s="1"/>
  <c r="GK15" i="1"/>
  <c r="GV31" i="1" s="1"/>
  <c r="GO15" i="1"/>
  <c r="GZ31" i="1" s="1"/>
  <c r="GS15" i="1"/>
  <c r="HD31" i="1" s="1"/>
  <c r="HB15" i="1"/>
  <c r="HM31" i="1" s="1"/>
  <c r="HF15" i="1"/>
  <c r="HQ31" i="1" s="1"/>
  <c r="HJ15" i="1"/>
  <c r="HU31" i="1" s="1"/>
  <c r="HN15" i="1"/>
  <c r="HY31" i="1" s="1"/>
  <c r="HR15" i="1"/>
  <c r="IC31" i="1" s="1"/>
  <c r="HV15" i="1"/>
  <c r="HZ15" i="1"/>
  <c r="ID15" i="1"/>
  <c r="GX15" i="1"/>
  <c r="HI31" i="1" s="1"/>
  <c r="GY15" i="1"/>
  <c r="HJ31" i="1" s="1"/>
  <c r="HC15" i="1"/>
  <c r="HN31" i="1" s="1"/>
  <c r="HG15" i="1"/>
  <c r="HR31" i="1" s="1"/>
  <c r="HK15" i="1"/>
  <c r="HV31" i="1" s="1"/>
  <c r="HO15" i="1"/>
  <c r="HZ31" i="1" s="1"/>
  <c r="HS15" i="1"/>
  <c r="ID31" i="1" s="1"/>
  <c r="HW15" i="1"/>
  <c r="IA15" i="1"/>
  <c r="FG15" i="1"/>
  <c r="FR31" i="1" s="1"/>
  <c r="FK15" i="1"/>
  <c r="FV31" i="1" s="1"/>
  <c r="FO15" i="1"/>
  <c r="FZ31" i="1" s="1"/>
  <c r="FS15" i="1"/>
  <c r="GD31" i="1" s="1"/>
  <c r="FW15" i="1"/>
  <c r="GH31" i="1" s="1"/>
  <c r="GA15" i="1"/>
  <c r="GL31" i="1" s="1"/>
  <c r="GE15" i="1"/>
  <c r="GP31" i="1" s="1"/>
  <c r="GI15" i="1"/>
  <c r="GT31" i="1" s="1"/>
  <c r="GM15" i="1"/>
  <c r="GX31" i="1" s="1"/>
  <c r="GQ15" i="1"/>
  <c r="HB31" i="1" s="1"/>
  <c r="GU15" i="1"/>
  <c r="HF31" i="1" s="1"/>
  <c r="GZ15" i="1"/>
  <c r="HK31" i="1" s="1"/>
  <c r="HD15" i="1"/>
  <c r="HO31" i="1" s="1"/>
  <c r="HH15" i="1"/>
  <c r="HS31" i="1" s="1"/>
  <c r="HL15" i="1"/>
  <c r="HW31" i="1" s="1"/>
  <c r="HP15" i="1"/>
  <c r="IA31" i="1" s="1"/>
  <c r="HT15" i="1"/>
  <c r="HX15" i="1"/>
  <c r="IB15" i="1"/>
  <c r="FL15" i="1"/>
  <c r="FW31" i="1" s="1"/>
  <c r="FT15" i="1"/>
  <c r="GE31" i="1" s="1"/>
  <c r="GB15" i="1"/>
  <c r="GM31" i="1" s="1"/>
  <c r="GJ15" i="1"/>
  <c r="GU31" i="1" s="1"/>
  <c r="GR15" i="1"/>
  <c r="HC31" i="1" s="1"/>
  <c r="FH15" i="1"/>
  <c r="FS31" i="1" s="1"/>
  <c r="FX15" i="1"/>
  <c r="GI31" i="1" s="1"/>
  <c r="GN15" i="1"/>
  <c r="GY31" i="1" s="1"/>
  <c r="FJ15" i="1"/>
  <c r="FU31" i="1" s="1"/>
  <c r="FZ15" i="1"/>
  <c r="GK31" i="1" s="1"/>
  <c r="GP15" i="1"/>
  <c r="HA31" i="1" s="1"/>
  <c r="FF15" i="1"/>
  <c r="FQ31" i="1" s="1"/>
  <c r="FN15" i="1"/>
  <c r="FY31" i="1" s="1"/>
  <c r="FV15" i="1"/>
  <c r="GG31" i="1" s="1"/>
  <c r="GD15" i="1"/>
  <c r="GO31" i="1" s="1"/>
  <c r="GL15" i="1"/>
  <c r="GW31" i="1" s="1"/>
  <c r="GT15" i="1"/>
  <c r="HE31" i="1" s="1"/>
  <c r="FP15" i="1"/>
  <c r="GA31" i="1" s="1"/>
  <c r="GF15" i="1"/>
  <c r="GQ31" i="1" s="1"/>
  <c r="GV15" i="1"/>
  <c r="HG31" i="1" s="1"/>
  <c r="FR15" i="1"/>
  <c r="GC31" i="1" s="1"/>
  <c r="GH15" i="1"/>
  <c r="GS31" i="1" s="1"/>
  <c r="EI15" i="1"/>
  <c r="ET31" i="1" s="1"/>
  <c r="EJ15" i="1"/>
  <c r="EU31" i="1" s="1"/>
  <c r="EK15" i="1"/>
  <c r="EV31" i="1" s="1"/>
  <c r="EO15" i="1"/>
  <c r="EZ31" i="1" s="1"/>
  <c r="ES15" i="1"/>
  <c r="FD31" i="1" s="1"/>
  <c r="EW15" i="1"/>
  <c r="FH31" i="1" s="1"/>
  <c r="FA15" i="1"/>
  <c r="FL31" i="1" s="1"/>
  <c r="EL15" i="1"/>
  <c r="EW31" i="1" s="1"/>
  <c r="EP15" i="1"/>
  <c r="FA31" i="1" s="1"/>
  <c r="ET15" i="1"/>
  <c r="FE31" i="1" s="1"/>
  <c r="EX15" i="1"/>
  <c r="FI31" i="1" s="1"/>
  <c r="FB15" i="1"/>
  <c r="FM31" i="1" s="1"/>
  <c r="EM15" i="1"/>
  <c r="EX31" i="1" s="1"/>
  <c r="EQ15" i="1"/>
  <c r="FB31" i="1" s="1"/>
  <c r="EU15" i="1"/>
  <c r="FF31" i="1" s="1"/>
  <c r="EY15" i="1"/>
  <c r="FJ31" i="1" s="1"/>
  <c r="FC15" i="1"/>
  <c r="FN31" i="1" s="1"/>
  <c r="EN15" i="1"/>
  <c r="EY31" i="1" s="1"/>
  <c r="ER15" i="1"/>
  <c r="FC31" i="1" s="1"/>
  <c r="EV15" i="1"/>
  <c r="FG31" i="1" s="1"/>
  <c r="EZ15" i="1"/>
  <c r="FK31" i="1" s="1"/>
  <c r="FD15" i="1"/>
  <c r="FO31" i="1" s="1"/>
  <c r="EH15" i="1"/>
  <c r="ES31" i="1" s="1"/>
  <c r="DE15" i="1"/>
  <c r="DP31" i="1" s="1"/>
  <c r="DH15" i="1"/>
  <c r="DS31" i="1" s="1"/>
  <c r="CJ15" i="1"/>
  <c r="CU31" i="1" s="1"/>
  <c r="DC15" i="1"/>
  <c r="DN31" i="1" s="1"/>
  <c r="DD15" i="1"/>
  <c r="DO31" i="1" s="1"/>
  <c r="DB15" i="1"/>
  <c r="DM31" i="1" s="1"/>
  <c r="CE15" i="1"/>
  <c r="CP31" i="1" s="1"/>
  <c r="CL15" i="1"/>
  <c r="CW31" i="1" s="1"/>
  <c r="EF15" i="1"/>
  <c r="EQ31" i="1" s="1"/>
  <c r="EE15" i="1"/>
  <c r="EP31" i="1" s="1"/>
  <c r="BW15" i="1"/>
  <c r="CH31" i="1" s="1"/>
  <c r="BY15" i="1"/>
  <c r="CJ31" i="1" s="1"/>
  <c r="DT15" i="1"/>
  <c r="EE31" i="1" s="1"/>
  <c r="EA15" i="1"/>
  <c r="EL31" i="1" s="1"/>
  <c r="CU15" i="1"/>
  <c r="DF31" i="1" s="1"/>
  <c r="DR15" i="1"/>
  <c r="EC31" i="1" s="1"/>
  <c r="DU15" i="1"/>
  <c r="EF31" i="1" s="1"/>
  <c r="CN15" i="1"/>
  <c r="CY31" i="1" s="1"/>
  <c r="ED31" i="1"/>
  <c r="CI15" i="1"/>
  <c r="CT31" i="1" s="1"/>
  <c r="CX15" i="1"/>
  <c r="DI31" i="1" s="1"/>
  <c r="EB31" i="1"/>
  <c r="BU15" i="1"/>
  <c r="CF31" i="1" s="1"/>
  <c r="DZ31" i="1"/>
  <c r="CM15" i="1"/>
  <c r="CX31" i="1" s="1"/>
  <c r="ED15" i="1"/>
  <c r="EO31" i="1" s="1"/>
  <c r="BV15" i="1"/>
  <c r="CG31" i="1" s="1"/>
  <c r="CO15" i="1"/>
  <c r="CZ31" i="1" s="1"/>
  <c r="CK15" i="1"/>
  <c r="CV31" i="1" s="1"/>
  <c r="CZ15" i="1"/>
  <c r="DK31" i="1" s="1"/>
  <c r="BX15" i="1"/>
  <c r="CI31" i="1" s="1"/>
  <c r="DW15" i="1"/>
  <c r="EH31" i="1" s="1"/>
  <c r="DG15" i="1"/>
  <c r="DR31" i="1" s="1"/>
  <c r="CQ15" i="1"/>
  <c r="DB31" i="1" s="1"/>
  <c r="CA15" i="1"/>
  <c r="CL31" i="1" s="1"/>
  <c r="DN15" i="1"/>
  <c r="DY31" i="1" s="1"/>
  <c r="CH15" i="1"/>
  <c r="CS31" i="1" s="1"/>
  <c r="EG15" i="1"/>
  <c r="ER31" i="1" s="1"/>
  <c r="EA31" i="1"/>
  <c r="CY15" i="1"/>
  <c r="DJ31" i="1" s="1"/>
  <c r="DA15" i="1"/>
  <c r="DL31" i="1" s="1"/>
  <c r="DZ15" i="1"/>
  <c r="EK31" i="1" s="1"/>
  <c r="DJ15" i="1"/>
  <c r="DU31" i="1" s="1"/>
  <c r="CT15" i="1"/>
  <c r="DE31" i="1" s="1"/>
  <c r="CD15" i="1"/>
  <c r="CO31" i="1" s="1"/>
  <c r="CG15" i="1"/>
  <c r="CR31" i="1" s="1"/>
  <c r="EC15" i="1"/>
  <c r="EN31" i="1" s="1"/>
  <c r="DM15" i="1"/>
  <c r="DX31" i="1" s="1"/>
  <c r="CW15" i="1"/>
  <c r="DH31" i="1" s="1"/>
  <c r="EB15" i="1"/>
  <c r="EM31" i="1" s="1"/>
  <c r="CV15" i="1"/>
  <c r="DG31" i="1" s="1"/>
  <c r="CF15" i="1"/>
  <c r="CQ31" i="1" s="1"/>
  <c r="DV15" i="1"/>
  <c r="EG31" i="1" s="1"/>
  <c r="DF15" i="1"/>
  <c r="DQ31" i="1" s="1"/>
  <c r="CP15" i="1"/>
  <c r="DA31" i="1" s="1"/>
  <c r="BZ15" i="1"/>
  <c r="CK31" i="1" s="1"/>
  <c r="CC15" i="1"/>
  <c r="CN31" i="1" s="1"/>
  <c r="DY15" i="1"/>
  <c r="EJ31" i="1" s="1"/>
  <c r="DI15" i="1"/>
  <c r="DT31" i="1" s="1"/>
  <c r="CS15" i="1"/>
  <c r="DD31" i="1" s="1"/>
  <c r="DX15" i="1"/>
  <c r="EI31" i="1" s="1"/>
  <c r="CR15" i="1"/>
  <c r="DC31" i="1" s="1"/>
  <c r="CB15" i="1"/>
  <c r="CM31" i="1" s="1"/>
  <c r="DA86" i="1" l="1" a="1"/>
  <c r="DC86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DA86" i="1"/>
  <c r="DB86" i="1"/>
  <c r="AN15" i="1" l="1"/>
  <c r="AV15" i="1"/>
  <c r="BG31" i="1" s="1"/>
  <c r="BE15" i="1"/>
  <c r="BP31" i="1" s="1"/>
  <c r="AT15" i="1"/>
  <c r="BE31" i="1" s="1"/>
  <c r="AS15" i="1"/>
  <c r="BD31" i="1" s="1"/>
  <c r="AQ15" i="1"/>
  <c r="BB31" i="1" s="1"/>
  <c r="AU15" i="1"/>
  <c r="BF31" i="1" s="1"/>
  <c r="AL15" i="1"/>
  <c r="BC15" i="1"/>
  <c r="BN31" i="1" s="1"/>
  <c r="AI15" i="1"/>
  <c r="AP15" i="1"/>
  <c r="BA31" i="1" s="1"/>
  <c r="AY15" i="1"/>
  <c r="BJ31" i="1" s="1"/>
  <c r="BS15" i="1"/>
  <c r="CD31" i="1" s="1"/>
  <c r="BH15" i="1"/>
  <c r="BS31" i="1" s="1"/>
  <c r="AW15" i="1"/>
  <c r="BH31" i="1" s="1"/>
  <c r="BQ15" i="1"/>
  <c r="CB31" i="1" s="1"/>
  <c r="AJ15" i="1"/>
  <c r="BP15" i="1"/>
  <c r="CA31" i="1" s="1"/>
  <c r="BN15" i="1"/>
  <c r="BY31" i="1" s="1"/>
  <c r="BB15" i="1"/>
  <c r="BM31" i="1" s="1"/>
  <c r="AZ15" i="1"/>
  <c r="BK31" i="1" s="1"/>
  <c r="BF15" i="1"/>
  <c r="BQ31" i="1" s="1"/>
  <c r="AM15" i="1"/>
  <c r="BT15" i="1"/>
  <c r="CE31" i="1" s="1"/>
  <c r="BD15" i="1"/>
  <c r="BO31" i="1" s="1"/>
  <c r="BR15" i="1"/>
  <c r="CC31" i="1" s="1"/>
  <c r="BJ15" i="1"/>
  <c r="BU31" i="1" s="1"/>
  <c r="BO15" i="1"/>
  <c r="BZ31" i="1" s="1"/>
  <c r="AR15" i="1"/>
  <c r="BC31" i="1" s="1"/>
  <c r="BI15" i="1"/>
  <c r="BT31" i="1" s="1"/>
  <c r="BG15" i="1"/>
  <c r="BR31" i="1" s="1"/>
  <c r="AK15" i="1"/>
  <c r="AO15" i="1"/>
  <c r="AZ31" i="1" s="1"/>
  <c r="BM15" i="1"/>
  <c r="BX31" i="1" s="1"/>
  <c r="BK15" i="1"/>
  <c r="BV31" i="1" s="1"/>
  <c r="BL15" i="1"/>
  <c r="BW31" i="1" s="1"/>
  <c r="AX15" i="1"/>
  <c r="BI31" i="1" s="1"/>
  <c r="BA15" i="1"/>
  <c r="BL31" i="1" s="1"/>
  <c r="AI52" i="1" l="1"/>
  <c r="AI53" i="1" s="1"/>
  <c r="AI9" i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AJ52" i="1" l="1"/>
  <c r="AI10" i="1"/>
  <c r="AI11" i="1" s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BH18" i="1"/>
  <c r="BI18" i="1" s="1"/>
  <c r="BJ18" i="1" s="1"/>
  <c r="BK18" i="1" s="1"/>
  <c r="BL18" i="1" s="1"/>
  <c r="BM18" i="1" s="1"/>
  <c r="BN18" i="1" s="1"/>
  <c r="BO18" i="1" s="1"/>
  <c r="BP18" i="1" s="1"/>
  <c r="AJ9" i="1"/>
  <c r="DK17" i="1" l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EE17" i="1" s="1"/>
  <c r="EF17" i="1" s="1"/>
  <c r="EG17" i="1" s="1"/>
  <c r="EH17" i="1" s="1"/>
  <c r="EI17" i="1" s="1"/>
  <c r="EJ17" i="1" s="1"/>
  <c r="EK17" i="1" s="1"/>
  <c r="EL17" i="1" s="1"/>
  <c r="EM17" i="1" s="1"/>
  <c r="EN17" i="1" s="1"/>
  <c r="EO17" i="1" s="1"/>
  <c r="EP17" i="1" s="1"/>
  <c r="EQ17" i="1" s="1"/>
  <c r="ER17" i="1" s="1"/>
  <c r="ES17" i="1" s="1"/>
  <c r="ET17" i="1" s="1"/>
  <c r="EU17" i="1" s="1"/>
  <c r="EV17" i="1" s="1"/>
  <c r="EW17" i="1" s="1"/>
  <c r="EX17" i="1" s="1"/>
  <c r="EY17" i="1" s="1"/>
  <c r="EZ17" i="1" s="1"/>
  <c r="FA17" i="1" s="1"/>
  <c r="FB17" i="1" s="1"/>
  <c r="FC17" i="1" s="1"/>
  <c r="FD17" i="1" s="1"/>
  <c r="FE17" i="1" s="1"/>
  <c r="FF17" i="1" s="1"/>
  <c r="FG17" i="1" s="1"/>
  <c r="FH17" i="1" s="1"/>
  <c r="FI17" i="1" s="1"/>
  <c r="FJ17" i="1" s="1"/>
  <c r="FK17" i="1" s="1"/>
  <c r="FL17" i="1" s="1"/>
  <c r="FM17" i="1" s="1"/>
  <c r="FN17" i="1" s="1"/>
  <c r="FO17" i="1" s="1"/>
  <c r="FP17" i="1" s="1"/>
  <c r="FQ17" i="1" s="1"/>
  <c r="FR17" i="1" s="1"/>
  <c r="FS17" i="1" s="1"/>
  <c r="FT17" i="1" s="1"/>
  <c r="FU17" i="1" s="1"/>
  <c r="FV17" i="1" s="1"/>
  <c r="FW17" i="1" s="1"/>
  <c r="FX17" i="1" s="1"/>
  <c r="FY17" i="1" s="1"/>
  <c r="FZ17" i="1" s="1"/>
  <c r="GA17" i="1" s="1"/>
  <c r="GB17" i="1" s="1"/>
  <c r="GC17" i="1" s="1"/>
  <c r="GD17" i="1" s="1"/>
  <c r="GE17" i="1" s="1"/>
  <c r="GF17" i="1" s="1"/>
  <c r="GG17" i="1" s="1"/>
  <c r="GH17" i="1" s="1"/>
  <c r="GI17" i="1" s="1"/>
  <c r="GJ17" i="1" s="1"/>
  <c r="GK17" i="1" s="1"/>
  <c r="GL17" i="1" s="1"/>
  <c r="GM17" i="1" s="1"/>
  <c r="GN17" i="1" s="1"/>
  <c r="GO17" i="1" s="1"/>
  <c r="GP17" i="1" s="1"/>
  <c r="GQ17" i="1" s="1"/>
  <c r="GR17" i="1" s="1"/>
  <c r="GS17" i="1" s="1"/>
  <c r="GT17" i="1" s="1"/>
  <c r="GU17" i="1" s="1"/>
  <c r="GV17" i="1" s="1"/>
  <c r="GW17" i="1" s="1"/>
  <c r="GX17" i="1" s="1"/>
  <c r="GY17" i="1" s="1"/>
  <c r="GZ17" i="1" s="1"/>
  <c r="HA17" i="1" s="1"/>
  <c r="HB17" i="1" s="1"/>
  <c r="HC17" i="1" s="1"/>
  <c r="HD17" i="1" s="1"/>
  <c r="HE17" i="1" s="1"/>
  <c r="HF17" i="1" s="1"/>
  <c r="HG17" i="1" s="1"/>
  <c r="HH17" i="1" s="1"/>
  <c r="HI17" i="1" s="1"/>
  <c r="HJ17" i="1" s="1"/>
  <c r="HK17" i="1" s="1"/>
  <c r="HL17" i="1" s="1"/>
  <c r="HM17" i="1" s="1"/>
  <c r="HN17" i="1" s="1"/>
  <c r="HO17" i="1" s="1"/>
  <c r="HP17" i="1" s="1"/>
  <c r="HQ17" i="1" s="1"/>
  <c r="HR17" i="1" s="1"/>
  <c r="HS17" i="1" s="1"/>
  <c r="HT17" i="1" s="1"/>
  <c r="HU17" i="1" s="1"/>
  <c r="HV17" i="1" s="1"/>
  <c r="HW17" i="1" s="1"/>
  <c r="HX17" i="1" s="1"/>
  <c r="HY17" i="1" s="1"/>
  <c r="HZ17" i="1" s="1"/>
  <c r="IA17" i="1" s="1"/>
  <c r="IB17" i="1" s="1"/>
  <c r="IC17" i="1" s="1"/>
  <c r="ID17" i="1" s="1"/>
  <c r="AJ53" i="1"/>
  <c r="AK52" i="1"/>
  <c r="AJ54" i="1"/>
  <c r="AJ22" i="1"/>
  <c r="AJ10" i="1"/>
  <c r="AJ11" i="1" s="1"/>
  <c r="AK9" i="1"/>
  <c r="BQ18" i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BP19" i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8" i="1" l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EH18" i="1" s="1"/>
  <c r="EI18" i="1" s="1"/>
  <c r="EJ18" i="1" s="1"/>
  <c r="EK18" i="1" s="1"/>
  <c r="EL18" i="1" s="1"/>
  <c r="EM18" i="1" s="1"/>
  <c r="EN18" i="1" s="1"/>
  <c r="EO18" i="1" s="1"/>
  <c r="EP18" i="1" s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FE18" i="1" s="1"/>
  <c r="FF18" i="1" s="1"/>
  <c r="FG18" i="1" s="1"/>
  <c r="FH18" i="1" s="1"/>
  <c r="FI18" i="1" s="1"/>
  <c r="FJ18" i="1" s="1"/>
  <c r="FK18" i="1" s="1"/>
  <c r="FL18" i="1" s="1"/>
  <c r="FM18" i="1" s="1"/>
  <c r="FN18" i="1" s="1"/>
  <c r="FO18" i="1" s="1"/>
  <c r="FP18" i="1" s="1"/>
  <c r="FQ18" i="1" s="1"/>
  <c r="FR18" i="1" s="1"/>
  <c r="FS18" i="1" s="1"/>
  <c r="FT18" i="1" s="1"/>
  <c r="FU18" i="1" s="1"/>
  <c r="FV18" i="1" s="1"/>
  <c r="FW18" i="1" s="1"/>
  <c r="FX18" i="1" s="1"/>
  <c r="FY18" i="1" s="1"/>
  <c r="FZ18" i="1" s="1"/>
  <c r="GA18" i="1" s="1"/>
  <c r="GB18" i="1" s="1"/>
  <c r="GC18" i="1" s="1"/>
  <c r="GD18" i="1" s="1"/>
  <c r="GE18" i="1" s="1"/>
  <c r="GF18" i="1" s="1"/>
  <c r="GG18" i="1" s="1"/>
  <c r="GH18" i="1" s="1"/>
  <c r="GI18" i="1" s="1"/>
  <c r="GJ18" i="1" s="1"/>
  <c r="GK18" i="1" s="1"/>
  <c r="GL18" i="1" s="1"/>
  <c r="GM18" i="1" s="1"/>
  <c r="GN18" i="1" s="1"/>
  <c r="GO18" i="1" s="1"/>
  <c r="GP18" i="1" s="1"/>
  <c r="GQ18" i="1" s="1"/>
  <c r="GR18" i="1" s="1"/>
  <c r="GS18" i="1" s="1"/>
  <c r="GT18" i="1" s="1"/>
  <c r="GU18" i="1" s="1"/>
  <c r="GV18" i="1" s="1"/>
  <c r="GW18" i="1" s="1"/>
  <c r="GX18" i="1" s="1"/>
  <c r="GY18" i="1" s="1"/>
  <c r="GZ18" i="1" s="1"/>
  <c r="HA18" i="1" s="1"/>
  <c r="HB18" i="1" s="1"/>
  <c r="HC18" i="1" s="1"/>
  <c r="HD18" i="1" s="1"/>
  <c r="HE18" i="1" s="1"/>
  <c r="HF18" i="1" s="1"/>
  <c r="HG18" i="1" s="1"/>
  <c r="HH18" i="1" s="1"/>
  <c r="HI18" i="1" s="1"/>
  <c r="HJ18" i="1" s="1"/>
  <c r="HK18" i="1" s="1"/>
  <c r="HL18" i="1" s="1"/>
  <c r="HM18" i="1" s="1"/>
  <c r="HN18" i="1" s="1"/>
  <c r="HO18" i="1" s="1"/>
  <c r="HP18" i="1" s="1"/>
  <c r="HQ18" i="1" s="1"/>
  <c r="HR18" i="1" s="1"/>
  <c r="HS18" i="1" s="1"/>
  <c r="HT18" i="1" s="1"/>
  <c r="HU18" i="1" s="1"/>
  <c r="HV18" i="1" s="1"/>
  <c r="HW18" i="1" s="1"/>
  <c r="HX18" i="1" s="1"/>
  <c r="HY18" i="1" s="1"/>
  <c r="HZ18" i="1" s="1"/>
  <c r="IA18" i="1" s="1"/>
  <c r="IB18" i="1" s="1"/>
  <c r="IC18" i="1" s="1"/>
  <c r="ID18" i="1" s="1"/>
  <c r="DK19" i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EH19" i="1" s="1"/>
  <c r="EI19" i="1" s="1"/>
  <c r="EJ19" i="1" s="1"/>
  <c r="EK19" i="1" s="1"/>
  <c r="EL19" i="1" s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EZ19" i="1" s="1"/>
  <c r="FA19" i="1" s="1"/>
  <c r="FB19" i="1" s="1"/>
  <c r="FC19" i="1" s="1"/>
  <c r="FD19" i="1" s="1"/>
  <c r="FE19" i="1" s="1"/>
  <c r="FF19" i="1" s="1"/>
  <c r="FG19" i="1" s="1"/>
  <c r="FH19" i="1" s="1"/>
  <c r="FI19" i="1" s="1"/>
  <c r="FJ19" i="1" s="1"/>
  <c r="FK19" i="1" s="1"/>
  <c r="FL19" i="1" s="1"/>
  <c r="FM19" i="1" s="1"/>
  <c r="FN19" i="1" s="1"/>
  <c r="FO19" i="1" s="1"/>
  <c r="FP19" i="1" s="1"/>
  <c r="FQ19" i="1" s="1"/>
  <c r="FR19" i="1" s="1"/>
  <c r="FS19" i="1" s="1"/>
  <c r="FT19" i="1" s="1"/>
  <c r="FU19" i="1" s="1"/>
  <c r="FV19" i="1" s="1"/>
  <c r="FW19" i="1" s="1"/>
  <c r="FX19" i="1" s="1"/>
  <c r="FY19" i="1" s="1"/>
  <c r="FZ19" i="1" s="1"/>
  <c r="GA19" i="1" s="1"/>
  <c r="GB19" i="1" s="1"/>
  <c r="GC19" i="1" s="1"/>
  <c r="GD19" i="1" s="1"/>
  <c r="GE19" i="1" s="1"/>
  <c r="GF19" i="1" s="1"/>
  <c r="GG19" i="1" s="1"/>
  <c r="GH19" i="1" s="1"/>
  <c r="GI19" i="1" s="1"/>
  <c r="GJ19" i="1" s="1"/>
  <c r="GK19" i="1" s="1"/>
  <c r="GL19" i="1" s="1"/>
  <c r="GM19" i="1" s="1"/>
  <c r="GN19" i="1" s="1"/>
  <c r="GO19" i="1" s="1"/>
  <c r="GP19" i="1" s="1"/>
  <c r="GQ19" i="1" s="1"/>
  <c r="GR19" i="1" s="1"/>
  <c r="GS19" i="1" s="1"/>
  <c r="GT19" i="1" s="1"/>
  <c r="GU19" i="1" s="1"/>
  <c r="GV19" i="1" s="1"/>
  <c r="GW19" i="1" s="1"/>
  <c r="GX19" i="1" s="1"/>
  <c r="GY19" i="1" s="1"/>
  <c r="GZ19" i="1" s="1"/>
  <c r="HA19" i="1" s="1"/>
  <c r="HB19" i="1" s="1"/>
  <c r="HC19" i="1" s="1"/>
  <c r="HD19" i="1" s="1"/>
  <c r="HE19" i="1" s="1"/>
  <c r="HF19" i="1" s="1"/>
  <c r="HG19" i="1" s="1"/>
  <c r="HH19" i="1" s="1"/>
  <c r="HI19" i="1" s="1"/>
  <c r="HJ19" i="1" s="1"/>
  <c r="HK19" i="1" s="1"/>
  <c r="HL19" i="1" s="1"/>
  <c r="HM19" i="1" s="1"/>
  <c r="HN19" i="1" s="1"/>
  <c r="HO19" i="1" s="1"/>
  <c r="HP19" i="1" s="1"/>
  <c r="HQ19" i="1" s="1"/>
  <c r="HR19" i="1" s="1"/>
  <c r="HS19" i="1" s="1"/>
  <c r="HT19" i="1" s="1"/>
  <c r="HU19" i="1" s="1"/>
  <c r="HV19" i="1" s="1"/>
  <c r="HW19" i="1" s="1"/>
  <c r="HX19" i="1" s="1"/>
  <c r="HY19" i="1" s="1"/>
  <c r="HZ19" i="1" s="1"/>
  <c r="IA19" i="1" s="1"/>
  <c r="IB19" i="1" s="1"/>
  <c r="IC19" i="1" s="1"/>
  <c r="ID19" i="1" s="1"/>
  <c r="AL52" i="1"/>
  <c r="AK54" i="1"/>
  <c r="AK53" i="1"/>
  <c r="AK22" i="1"/>
  <c r="AK10" i="1"/>
  <c r="AK11" i="1" s="1"/>
  <c r="AL9" i="1"/>
  <c r="AJ57" i="1"/>
  <c r="AJ12" i="1"/>
  <c r="AL53" i="1" l="1"/>
  <c r="AL54" i="1"/>
  <c r="AM52" i="1"/>
  <c r="AL10" i="1"/>
  <c r="AL11" i="1" s="1"/>
  <c r="AW28" i="1" s="1"/>
  <c r="AL22" i="1"/>
  <c r="AM9" i="1"/>
  <c r="AK12" i="1"/>
  <c r="AK57" i="1"/>
  <c r="AK58" i="1" s="1"/>
  <c r="AK65" i="1" s="1"/>
  <c r="AM53" i="1" l="1"/>
  <c r="AN52" i="1"/>
  <c r="AM54" i="1"/>
  <c r="AM22" i="1"/>
  <c r="AM10" i="1"/>
  <c r="AM11" i="1" s="1"/>
  <c r="AX28" i="1" s="1"/>
  <c r="AN9" i="1"/>
  <c r="AL57" i="1"/>
  <c r="AL12" i="1"/>
  <c r="AL58" i="1" l="1"/>
  <c r="AL59" i="1"/>
  <c r="AN53" i="1"/>
  <c r="AO52" i="1"/>
  <c r="AN54" i="1"/>
  <c r="AM57" i="1"/>
  <c r="AM12" i="1"/>
  <c r="AN22" i="1"/>
  <c r="AN10" i="1"/>
  <c r="AN11" i="1" s="1"/>
  <c r="AY28" i="1" s="1"/>
  <c r="AO9" i="1"/>
  <c r="AL65" i="1" l="1"/>
  <c r="AM59" i="1"/>
  <c r="AM58" i="1"/>
  <c r="AM60" i="1"/>
  <c r="AO53" i="1"/>
  <c r="AO54" i="1"/>
  <c r="AP52" i="1"/>
  <c r="AO10" i="1"/>
  <c r="AO11" i="1" s="1"/>
  <c r="AZ28" i="1" s="1"/>
  <c r="AO22" i="1"/>
  <c r="AP9" i="1"/>
  <c r="AN12" i="1"/>
  <c r="AN57" i="1"/>
  <c r="AM65" i="1" l="1"/>
  <c r="AN59" i="1"/>
  <c r="AN58" i="1"/>
  <c r="AN60" i="1"/>
  <c r="AN61" i="1"/>
  <c r="AP53" i="1"/>
  <c r="AQ52" i="1"/>
  <c r="AP54" i="1"/>
  <c r="AP22" i="1"/>
  <c r="AP10" i="1"/>
  <c r="AQ9" i="1"/>
  <c r="AO12" i="1"/>
  <c r="AO57" i="1"/>
  <c r="AN65" i="1" l="1"/>
  <c r="AO58" i="1"/>
  <c r="AO59" i="1"/>
  <c r="AO62" i="1"/>
  <c r="AO60" i="1"/>
  <c r="AO61" i="1"/>
  <c r="AQ53" i="1"/>
  <c r="AR52" i="1"/>
  <c r="AQ54" i="1"/>
  <c r="AQ10" i="1"/>
  <c r="AQ11" i="1" s="1"/>
  <c r="BB28" i="1" s="1"/>
  <c r="AQ22" i="1"/>
  <c r="AR9" i="1"/>
  <c r="AP11" i="1"/>
  <c r="BA28" i="1" s="1"/>
  <c r="AO65" i="1" l="1"/>
  <c r="AR54" i="1"/>
  <c r="AS52" i="1"/>
  <c r="AR53" i="1"/>
  <c r="AP12" i="1"/>
  <c r="AP57" i="1"/>
  <c r="AR10" i="1"/>
  <c r="AR22" i="1"/>
  <c r="AS9" i="1"/>
  <c r="AQ57" i="1"/>
  <c r="AQ12" i="1"/>
  <c r="AP58" i="1" l="1"/>
  <c r="AP61" i="1"/>
  <c r="AP63" i="1"/>
  <c r="AP62" i="1"/>
  <c r="AP59" i="1"/>
  <c r="AP60" i="1"/>
  <c r="AS54" i="1"/>
  <c r="AT52" i="1"/>
  <c r="AS53" i="1"/>
  <c r="AQ59" i="1"/>
  <c r="AQ58" i="1"/>
  <c r="AQ60" i="1"/>
  <c r="AQ61" i="1"/>
  <c r="AQ64" i="1"/>
  <c r="AQ63" i="1"/>
  <c r="AQ62" i="1"/>
  <c r="AR11" i="1"/>
  <c r="BC28" i="1" s="1"/>
  <c r="AS22" i="1"/>
  <c r="AS10" i="1"/>
  <c r="AS11" i="1" s="1"/>
  <c r="BD28" i="1" s="1"/>
  <c r="AT9" i="1"/>
  <c r="AQ65" i="1" l="1"/>
  <c r="AP65" i="1"/>
  <c r="AU52" i="1"/>
  <c r="AT53" i="1"/>
  <c r="AT54" i="1"/>
  <c r="AT10" i="1"/>
  <c r="AT11" i="1" s="1"/>
  <c r="BE28" i="1" s="1"/>
  <c r="AT22" i="1"/>
  <c r="AU9" i="1"/>
  <c r="AS57" i="1"/>
  <c r="AS12" i="1"/>
  <c r="AN13" i="1"/>
  <c r="AR12" i="1"/>
  <c r="AR57" i="1"/>
  <c r="AO13" i="1"/>
  <c r="AZ29" i="1" s="1"/>
  <c r="AN14" i="1" l="1"/>
  <c r="AY29" i="1"/>
  <c r="AY30" i="1" s="1"/>
  <c r="AS59" i="1"/>
  <c r="AS60" i="1"/>
  <c r="AS63" i="1"/>
  <c r="AS64" i="1"/>
  <c r="AS61" i="1"/>
  <c r="AS62" i="1"/>
  <c r="AS58" i="1"/>
  <c r="AR59" i="1"/>
  <c r="AR60" i="1"/>
  <c r="AR61" i="1"/>
  <c r="AR62" i="1"/>
  <c r="AR64" i="1"/>
  <c r="AR58" i="1"/>
  <c r="AR63" i="1"/>
  <c r="AU54" i="1"/>
  <c r="AV52" i="1"/>
  <c r="AU53" i="1"/>
  <c r="AU22" i="1"/>
  <c r="AU10" i="1"/>
  <c r="AV9" i="1"/>
  <c r="AZ30" i="1"/>
  <c r="AO14" i="1"/>
  <c r="AT12" i="1"/>
  <c r="AT57" i="1"/>
  <c r="AS65" i="1" l="1"/>
  <c r="AR65" i="1"/>
  <c r="AT58" i="1"/>
  <c r="AT61" i="1"/>
  <c r="AT59" i="1"/>
  <c r="AT60" i="1"/>
  <c r="AT63" i="1"/>
  <c r="AT62" i="1"/>
  <c r="AT64" i="1"/>
  <c r="AV54" i="1"/>
  <c r="AV53" i="1"/>
  <c r="AW52" i="1"/>
  <c r="AV10" i="1"/>
  <c r="AV11" i="1" s="1"/>
  <c r="BG28" i="1" s="1"/>
  <c r="AV22" i="1"/>
  <c r="AW9" i="1"/>
  <c r="AU11" i="1"/>
  <c r="BF28" i="1" s="1"/>
  <c r="AT65" i="1" l="1"/>
  <c r="AW53" i="1"/>
  <c r="AX52" i="1"/>
  <c r="AW54" i="1"/>
  <c r="AU12" i="1"/>
  <c r="AU57" i="1"/>
  <c r="AQ13" i="1"/>
  <c r="BB29" i="1" s="1"/>
  <c r="AP13" i="1"/>
  <c r="BA29" i="1" s="1"/>
  <c r="AX9" i="1"/>
  <c r="AW22" i="1"/>
  <c r="AW10" i="1"/>
  <c r="AV57" i="1"/>
  <c r="AV12" i="1"/>
  <c r="AU58" i="1" l="1"/>
  <c r="AU60" i="1"/>
  <c r="AU61" i="1"/>
  <c r="AU59" i="1"/>
  <c r="AU64" i="1"/>
  <c r="AU63" i="1"/>
  <c r="AU62" i="1"/>
  <c r="AV58" i="1"/>
  <c r="AV60" i="1"/>
  <c r="AV62" i="1"/>
  <c r="AV61" i="1"/>
  <c r="AV59" i="1"/>
  <c r="AV64" i="1"/>
  <c r="AV63" i="1"/>
  <c r="AX54" i="1"/>
  <c r="AX53" i="1"/>
  <c r="AY52" i="1"/>
  <c r="AX10" i="1"/>
  <c r="AX11" i="1" s="1"/>
  <c r="BI28" i="1" s="1"/>
  <c r="AX22" i="1"/>
  <c r="AY9" i="1"/>
  <c r="BB30" i="1"/>
  <c r="AQ14" i="1"/>
  <c r="AW11" i="1"/>
  <c r="BH28" i="1" s="1"/>
  <c r="AP14" i="1"/>
  <c r="BA30" i="1"/>
  <c r="AV65" i="1" l="1"/>
  <c r="AU65" i="1"/>
  <c r="AY54" i="1"/>
  <c r="AY53" i="1"/>
  <c r="AZ52" i="1"/>
  <c r="AY22" i="1"/>
  <c r="AZ9" i="1"/>
  <c r="AY10" i="1"/>
  <c r="AY11" i="1" s="1"/>
  <c r="BJ28" i="1" s="1"/>
  <c r="AW12" i="1"/>
  <c r="AW57" i="1"/>
  <c r="AS13" i="1"/>
  <c r="BD29" i="1" s="1"/>
  <c r="AT13" i="1"/>
  <c r="BE29" i="1" s="1"/>
  <c r="AR13" i="1"/>
  <c r="BC29" i="1" s="1"/>
  <c r="AX57" i="1"/>
  <c r="AX12" i="1"/>
  <c r="BA52" i="1" l="1"/>
  <c r="AZ53" i="1"/>
  <c r="AZ54" i="1"/>
  <c r="AX58" i="1"/>
  <c r="AX61" i="1"/>
  <c r="AX59" i="1"/>
  <c r="AX62" i="1"/>
  <c r="AX63" i="1"/>
  <c r="AX64" i="1"/>
  <c r="AX60" i="1"/>
  <c r="AW59" i="1"/>
  <c r="AW58" i="1"/>
  <c r="AW63" i="1"/>
  <c r="AW60" i="1"/>
  <c r="AW62" i="1"/>
  <c r="AW64" i="1"/>
  <c r="AW61" i="1"/>
  <c r="BD30" i="1"/>
  <c r="AS14" i="1"/>
  <c r="AZ22" i="1"/>
  <c r="AZ10" i="1"/>
  <c r="AZ11" i="1" s="1"/>
  <c r="BK28" i="1" s="1"/>
  <c r="BA9" i="1"/>
  <c r="BE30" i="1"/>
  <c r="AT14" i="1"/>
  <c r="AY57" i="1"/>
  <c r="AY12" i="1"/>
  <c r="BC30" i="1"/>
  <c r="AR14" i="1"/>
  <c r="AX65" i="1" l="1"/>
  <c r="AW65" i="1"/>
  <c r="BA53" i="1"/>
  <c r="BB52" i="1"/>
  <c r="BA54" i="1"/>
  <c r="AY58" i="1"/>
  <c r="AY60" i="1"/>
  <c r="AY61" i="1"/>
  <c r="AY64" i="1"/>
  <c r="AY59" i="1"/>
  <c r="AY63" i="1"/>
  <c r="AY62" i="1"/>
  <c r="AZ12" i="1"/>
  <c r="AZ57" i="1"/>
  <c r="AU13" i="1"/>
  <c r="BF29" i="1" s="1"/>
  <c r="BA10" i="1"/>
  <c r="BA11" i="1" s="1"/>
  <c r="BL28" i="1" s="1"/>
  <c r="BA22" i="1"/>
  <c r="BB9" i="1"/>
  <c r="AY65" i="1" l="1"/>
  <c r="AZ60" i="1"/>
  <c r="AZ58" i="1"/>
  <c r="AZ61" i="1"/>
  <c r="AZ62" i="1"/>
  <c r="AZ64" i="1"/>
  <c r="AZ59" i="1"/>
  <c r="AZ63" i="1"/>
  <c r="BB54" i="1"/>
  <c r="BC52" i="1"/>
  <c r="BB53" i="1"/>
  <c r="AU14" i="1"/>
  <c r="BF30" i="1"/>
  <c r="BA12" i="1"/>
  <c r="BA57" i="1"/>
  <c r="AV13" i="1"/>
  <c r="BG29" i="1" s="1"/>
  <c r="BB22" i="1"/>
  <c r="BB10" i="1"/>
  <c r="BB11" i="1" s="1"/>
  <c r="BC9" i="1"/>
  <c r="AZ65" i="1" l="1"/>
  <c r="AW13" i="1"/>
  <c r="BH29" i="1" s="1"/>
  <c r="BH30" i="1" s="1"/>
  <c r="BM28" i="1"/>
  <c r="BD52" i="1"/>
  <c r="BC53" i="1"/>
  <c r="BC54" i="1"/>
  <c r="BA59" i="1"/>
  <c r="BA60" i="1"/>
  <c r="BA63" i="1"/>
  <c r="BA58" i="1"/>
  <c r="BA61" i="1"/>
  <c r="BA62" i="1"/>
  <c r="BA64" i="1"/>
  <c r="BG30" i="1"/>
  <c r="AV14" i="1"/>
  <c r="BC10" i="1"/>
  <c r="BC11" i="1" s="1"/>
  <c r="BN28" i="1" s="1"/>
  <c r="BC22" i="1"/>
  <c r="BD9" i="1"/>
  <c r="BB12" i="1"/>
  <c r="BB57" i="1"/>
  <c r="AW14" i="1" l="1"/>
  <c r="BA65" i="1"/>
  <c r="BD53" i="1"/>
  <c r="BD54" i="1"/>
  <c r="BE52" i="1"/>
  <c r="BB58" i="1"/>
  <c r="BB61" i="1"/>
  <c r="BB59" i="1"/>
  <c r="BB60" i="1"/>
  <c r="BB63" i="1"/>
  <c r="BB62" i="1"/>
  <c r="BB64" i="1"/>
  <c r="BD10" i="1"/>
  <c r="BD11" i="1" s="1"/>
  <c r="BO28" i="1" s="1"/>
  <c r="BD22" i="1"/>
  <c r="BE9" i="1"/>
  <c r="BC12" i="1"/>
  <c r="BC57" i="1"/>
  <c r="AX13" i="1"/>
  <c r="BI29" i="1" s="1"/>
  <c r="BB65" i="1" l="1"/>
  <c r="BC58" i="1"/>
  <c r="BC60" i="1"/>
  <c r="BC61" i="1"/>
  <c r="BC59" i="1"/>
  <c r="BC64" i="1"/>
  <c r="BC63" i="1"/>
  <c r="BC62" i="1"/>
  <c r="BE54" i="1"/>
  <c r="BE53" i="1"/>
  <c r="BF52" i="1"/>
  <c r="BD12" i="1"/>
  <c r="BD57" i="1"/>
  <c r="AY13" i="1"/>
  <c r="BJ29" i="1" s="1"/>
  <c r="AX14" i="1"/>
  <c r="BI30" i="1"/>
  <c r="BE22" i="1"/>
  <c r="BE10" i="1"/>
  <c r="BE11" i="1" s="1"/>
  <c r="BP28" i="1" s="1"/>
  <c r="BF9" i="1"/>
  <c r="BC65" i="1" l="1"/>
  <c r="BF53" i="1"/>
  <c r="BG52" i="1"/>
  <c r="BF54" i="1"/>
  <c r="BD58" i="1"/>
  <c r="BD60" i="1"/>
  <c r="BD62" i="1"/>
  <c r="BD61" i="1"/>
  <c r="BD59" i="1"/>
  <c r="BD64" i="1"/>
  <c r="BD63" i="1"/>
  <c r="BE12" i="1"/>
  <c r="BE57" i="1"/>
  <c r="AZ13" i="1"/>
  <c r="BK29" i="1" s="1"/>
  <c r="BJ30" i="1"/>
  <c r="AY14" i="1"/>
  <c r="BF10" i="1"/>
  <c r="BF11" i="1" s="1"/>
  <c r="BQ28" i="1" s="1"/>
  <c r="BF22" i="1"/>
  <c r="BG9" i="1"/>
  <c r="BD65" i="1" l="1"/>
  <c r="BE59" i="1"/>
  <c r="BE58" i="1"/>
  <c r="BE63" i="1"/>
  <c r="BE64" i="1"/>
  <c r="BE62" i="1"/>
  <c r="BE60" i="1"/>
  <c r="BE61" i="1"/>
  <c r="BG54" i="1"/>
  <c r="BG53" i="1"/>
  <c r="BG10" i="1"/>
  <c r="BG11" i="1" s="1"/>
  <c r="BR28" i="1" s="1"/>
  <c r="BG22" i="1"/>
  <c r="BH9" i="1"/>
  <c r="BF57" i="1"/>
  <c r="BF12" i="1"/>
  <c r="BA13" i="1"/>
  <c r="BL29" i="1" s="1"/>
  <c r="AZ14" i="1"/>
  <c r="BK30" i="1"/>
  <c r="BE65" i="1" l="1"/>
  <c r="BF58" i="1"/>
  <c r="BF61" i="1"/>
  <c r="BF59" i="1"/>
  <c r="BF62" i="1"/>
  <c r="BF63" i="1"/>
  <c r="BF60" i="1"/>
  <c r="BF64" i="1"/>
  <c r="BH53" i="1"/>
  <c r="BH54" i="1"/>
  <c r="BH22" i="1"/>
  <c r="BI9" i="1"/>
  <c r="BH10" i="1"/>
  <c r="BH11" i="1" s="1"/>
  <c r="BS28" i="1" s="1"/>
  <c r="BL30" i="1"/>
  <c r="BA14" i="1"/>
  <c r="BG12" i="1"/>
  <c r="BG57" i="1"/>
  <c r="BB13" i="1"/>
  <c r="BM29" i="1" s="1"/>
  <c r="BF65" i="1" l="1"/>
  <c r="BI54" i="1"/>
  <c r="BI53" i="1"/>
  <c r="BG58" i="1"/>
  <c r="BG60" i="1"/>
  <c r="BG61" i="1"/>
  <c r="BG64" i="1"/>
  <c r="BG59" i="1"/>
  <c r="BG63" i="1"/>
  <c r="BG62" i="1"/>
  <c r="BI22" i="1"/>
  <c r="BI10" i="1"/>
  <c r="BI11" i="1" s="1"/>
  <c r="BT28" i="1" s="1"/>
  <c r="BJ9" i="1"/>
  <c r="BH12" i="1"/>
  <c r="BH57" i="1"/>
  <c r="BC13" i="1"/>
  <c r="BN29" i="1" s="1"/>
  <c r="BM30" i="1"/>
  <c r="BB14" i="1"/>
  <c r="BG65" i="1" l="1"/>
  <c r="BH60" i="1"/>
  <c r="BH61" i="1"/>
  <c r="BH62" i="1"/>
  <c r="BH58" i="1"/>
  <c r="BH64" i="1"/>
  <c r="BH59" i="1"/>
  <c r="BH63" i="1"/>
  <c r="BJ54" i="1"/>
  <c r="BJ53" i="1"/>
  <c r="BN30" i="1"/>
  <c r="BC14" i="1"/>
  <c r="BJ22" i="1"/>
  <c r="BJ10" i="1"/>
  <c r="BJ11" i="1" s="1"/>
  <c r="BU28" i="1" s="1"/>
  <c r="BK9" i="1"/>
  <c r="BI12" i="1"/>
  <c r="BI57" i="1"/>
  <c r="BD13" i="1"/>
  <c r="BO29" i="1" s="1"/>
  <c r="BH65" i="1" l="1"/>
  <c r="BI59" i="1"/>
  <c r="BI60" i="1"/>
  <c r="BI63" i="1"/>
  <c r="BI61" i="1"/>
  <c r="BI62" i="1"/>
  <c r="BI64" i="1"/>
  <c r="BI58" i="1"/>
  <c r="BL52" i="1"/>
  <c r="BK54" i="1"/>
  <c r="BK53" i="1"/>
  <c r="BJ12" i="1"/>
  <c r="BJ57" i="1"/>
  <c r="BE13" i="1"/>
  <c r="BP29" i="1" s="1"/>
  <c r="BD14" i="1"/>
  <c r="BO30" i="1"/>
  <c r="BK22" i="1"/>
  <c r="BK10" i="1"/>
  <c r="BK11" i="1" s="1"/>
  <c r="BV28" i="1" s="1"/>
  <c r="BL9" i="1"/>
  <c r="BI65" i="1" l="1"/>
  <c r="BJ58" i="1"/>
  <c r="BJ61" i="1"/>
  <c r="BJ59" i="1"/>
  <c r="BJ62" i="1"/>
  <c r="BJ60" i="1"/>
  <c r="BJ63" i="1"/>
  <c r="BJ64" i="1"/>
  <c r="BM52" i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BL54" i="1"/>
  <c r="BL53" i="1"/>
  <c r="BP30" i="1"/>
  <c r="BE14" i="1"/>
  <c r="BK12" i="1"/>
  <c r="BK57" i="1"/>
  <c r="BF13" i="1"/>
  <c r="BQ29" i="1" s="1"/>
  <c r="BL22" i="1"/>
  <c r="BL10" i="1"/>
  <c r="BL11" i="1" s="1"/>
  <c r="BW28" i="1" s="1"/>
  <c r="BM9" i="1"/>
  <c r="BJ65" i="1" l="1"/>
  <c r="BM53" i="1"/>
  <c r="BM54" i="1"/>
  <c r="BK58" i="1"/>
  <c r="BK60" i="1"/>
  <c r="BK61" i="1"/>
  <c r="BK59" i="1"/>
  <c r="BK64" i="1"/>
  <c r="BK63" i="1"/>
  <c r="BK62" i="1"/>
  <c r="BM22" i="1"/>
  <c r="BM10" i="1"/>
  <c r="BM11" i="1" s="1"/>
  <c r="BX28" i="1" s="1"/>
  <c r="BN9" i="1"/>
  <c r="BQ30" i="1"/>
  <c r="BF14" i="1"/>
  <c r="BL12" i="1"/>
  <c r="BL57" i="1"/>
  <c r="BG13" i="1"/>
  <c r="BR29" i="1" s="1"/>
  <c r="BK65" i="1" l="1"/>
  <c r="BN53" i="1"/>
  <c r="BN54" i="1"/>
  <c r="BL58" i="1"/>
  <c r="BL60" i="1"/>
  <c r="BL62" i="1"/>
  <c r="BL59" i="1"/>
  <c r="BL64" i="1"/>
  <c r="BL61" i="1"/>
  <c r="BL63" i="1"/>
  <c r="BN22" i="1"/>
  <c r="BN10" i="1"/>
  <c r="BN11" i="1" s="1"/>
  <c r="BY28" i="1" s="1"/>
  <c r="BO9" i="1"/>
  <c r="BG14" i="1"/>
  <c r="BR30" i="1"/>
  <c r="BM12" i="1"/>
  <c r="BM57" i="1"/>
  <c r="BH13" i="1"/>
  <c r="BS29" i="1" s="1"/>
  <c r="BL65" i="1" l="1"/>
  <c r="BO53" i="1"/>
  <c r="BO54" i="1"/>
  <c r="BM59" i="1"/>
  <c r="BM58" i="1"/>
  <c r="BM63" i="1"/>
  <c r="BM60" i="1"/>
  <c r="BM64" i="1"/>
  <c r="BM62" i="1"/>
  <c r="BM61" i="1"/>
  <c r="BO22" i="1"/>
  <c r="BO10" i="1"/>
  <c r="BO11" i="1" s="1"/>
  <c r="BZ28" i="1" s="1"/>
  <c r="BP9" i="1"/>
  <c r="BN12" i="1"/>
  <c r="BN57" i="1"/>
  <c r="BI13" i="1"/>
  <c r="BT29" i="1" s="1"/>
  <c r="BS30" i="1"/>
  <c r="BH14" i="1"/>
  <c r="BM65" i="1" l="1"/>
  <c r="BN58" i="1"/>
  <c r="BN61" i="1"/>
  <c r="BN59" i="1"/>
  <c r="BN63" i="1"/>
  <c r="BN62" i="1"/>
  <c r="BN64" i="1"/>
  <c r="BN60" i="1"/>
  <c r="BP53" i="1"/>
  <c r="BP54" i="1"/>
  <c r="BI14" i="1"/>
  <c r="BT30" i="1"/>
  <c r="BP22" i="1"/>
  <c r="BP10" i="1"/>
  <c r="BP11" i="1" s="1"/>
  <c r="CA28" i="1" s="1"/>
  <c r="BQ9" i="1"/>
  <c r="BO12" i="1"/>
  <c r="BO57" i="1"/>
  <c r="BJ13" i="1"/>
  <c r="BU29" i="1" s="1"/>
  <c r="BN65" i="1" l="1"/>
  <c r="BO58" i="1"/>
  <c r="BO60" i="1"/>
  <c r="BO61" i="1"/>
  <c r="BO64" i="1"/>
  <c r="BO59" i="1"/>
  <c r="BO63" i="1"/>
  <c r="BO62" i="1"/>
  <c r="BQ54" i="1"/>
  <c r="BQ53" i="1"/>
  <c r="BP12" i="1"/>
  <c r="BP57" i="1"/>
  <c r="BK13" i="1"/>
  <c r="BV29" i="1" s="1"/>
  <c r="BJ14" i="1"/>
  <c r="BU30" i="1"/>
  <c r="BQ22" i="1"/>
  <c r="BQ10" i="1"/>
  <c r="BQ11" i="1" s="1"/>
  <c r="CB28" i="1" s="1"/>
  <c r="BR9" i="1"/>
  <c r="BO65" i="1" l="1"/>
  <c r="BR53" i="1"/>
  <c r="BR54" i="1"/>
  <c r="BP60" i="1"/>
  <c r="BP58" i="1"/>
  <c r="BP61" i="1"/>
  <c r="BP62" i="1"/>
  <c r="BP64" i="1"/>
  <c r="BP59" i="1"/>
  <c r="BP63" i="1"/>
  <c r="BR22" i="1"/>
  <c r="BR10" i="1"/>
  <c r="BR11" i="1" s="1"/>
  <c r="CC28" i="1" s="1"/>
  <c r="BS9" i="1"/>
  <c r="BQ12" i="1"/>
  <c r="BQ57" i="1"/>
  <c r="BL13" i="1"/>
  <c r="BW29" i="1" s="1"/>
  <c r="BK14" i="1"/>
  <c r="BV30" i="1"/>
  <c r="BP65" i="1" l="1"/>
  <c r="BS53" i="1"/>
  <c r="BS54" i="1"/>
  <c r="BQ59" i="1"/>
  <c r="BQ60" i="1"/>
  <c r="BQ63" i="1"/>
  <c r="BQ58" i="1"/>
  <c r="BQ61" i="1"/>
  <c r="BQ62" i="1"/>
  <c r="BQ64" i="1"/>
  <c r="BS22" i="1"/>
  <c r="BS10" i="1"/>
  <c r="BS11" i="1" s="1"/>
  <c r="CD28" i="1" s="1"/>
  <c r="BT9" i="1"/>
  <c r="BL14" i="1"/>
  <c r="BW30" i="1"/>
  <c r="BR12" i="1"/>
  <c r="BR57" i="1"/>
  <c r="BM13" i="1"/>
  <c r="BX29" i="1" s="1"/>
  <c r="BQ65" i="1" l="1"/>
  <c r="BT53" i="1"/>
  <c r="BT54" i="1"/>
  <c r="BR58" i="1"/>
  <c r="BR61" i="1"/>
  <c r="BR59" i="1"/>
  <c r="BR62" i="1"/>
  <c r="BR60" i="1"/>
  <c r="BR63" i="1"/>
  <c r="BR64" i="1"/>
  <c r="BT22" i="1"/>
  <c r="BT10" i="1"/>
  <c r="BT11" i="1" s="1"/>
  <c r="CE28" i="1" s="1"/>
  <c r="BU9" i="1"/>
  <c r="BS12" i="1"/>
  <c r="BS57" i="1"/>
  <c r="BN13" i="1"/>
  <c r="BY29" i="1" s="1"/>
  <c r="BX30" i="1"/>
  <c r="BM14" i="1"/>
  <c r="BR65" i="1" l="1"/>
  <c r="BS58" i="1"/>
  <c r="BS60" i="1"/>
  <c r="BS61" i="1"/>
  <c r="BS59" i="1"/>
  <c r="BS64" i="1"/>
  <c r="BS63" i="1"/>
  <c r="BS62" i="1"/>
  <c r="BU53" i="1"/>
  <c r="BU54" i="1"/>
  <c r="BN14" i="1"/>
  <c r="BY30" i="1"/>
  <c r="BU22" i="1"/>
  <c r="BU10" i="1"/>
  <c r="BU11" i="1" s="1"/>
  <c r="CF28" i="1" s="1"/>
  <c r="BV9" i="1"/>
  <c r="BT12" i="1"/>
  <c r="BT57" i="1"/>
  <c r="BO13" i="1"/>
  <c r="BZ29" i="1" s="1"/>
  <c r="BS65" i="1" l="1"/>
  <c r="BV54" i="1"/>
  <c r="BV53" i="1"/>
  <c r="BT58" i="1"/>
  <c r="BT60" i="1"/>
  <c r="BT62" i="1"/>
  <c r="BT61" i="1"/>
  <c r="BT59" i="1"/>
  <c r="BT64" i="1"/>
  <c r="BT63" i="1"/>
  <c r="BU12" i="1"/>
  <c r="BU57" i="1"/>
  <c r="BP13" i="1"/>
  <c r="CA29" i="1" s="1"/>
  <c r="BZ30" i="1"/>
  <c r="BO14" i="1"/>
  <c r="BV22" i="1"/>
  <c r="BV10" i="1"/>
  <c r="BV11" i="1" s="1"/>
  <c r="CG28" i="1" s="1"/>
  <c r="BW9" i="1"/>
  <c r="BT65" i="1" l="1"/>
  <c r="BW53" i="1"/>
  <c r="BW54" i="1"/>
  <c r="BU59" i="1"/>
  <c r="BU58" i="1"/>
  <c r="BU63" i="1"/>
  <c r="BU64" i="1"/>
  <c r="BU62" i="1"/>
  <c r="BU60" i="1"/>
  <c r="BU61" i="1"/>
  <c r="BW22" i="1"/>
  <c r="BX9" i="1"/>
  <c r="BW10" i="1"/>
  <c r="BW11" i="1" s="1"/>
  <c r="CH28" i="1" s="1"/>
  <c r="BP14" i="1"/>
  <c r="CA30" i="1"/>
  <c r="BV12" i="1"/>
  <c r="BV57" i="1"/>
  <c r="BQ13" i="1"/>
  <c r="CB29" i="1" s="1"/>
  <c r="BU65" i="1" l="1"/>
  <c r="BX53" i="1"/>
  <c r="BX54" i="1"/>
  <c r="BV58" i="1"/>
  <c r="BV61" i="1"/>
  <c r="BV59" i="1"/>
  <c r="BV62" i="1"/>
  <c r="BV63" i="1"/>
  <c r="BV60" i="1"/>
  <c r="BV64" i="1"/>
  <c r="BW12" i="1"/>
  <c r="BW57" i="1"/>
  <c r="BR13" i="1"/>
  <c r="CC29" i="1" s="1"/>
  <c r="CB30" i="1"/>
  <c r="BQ14" i="1"/>
  <c r="BX22" i="1"/>
  <c r="BX10" i="1"/>
  <c r="BX11" i="1" s="1"/>
  <c r="CI28" i="1" s="1"/>
  <c r="BY9" i="1"/>
  <c r="BV65" i="1" l="1"/>
  <c r="BY54" i="1"/>
  <c r="BY53" i="1"/>
  <c r="BW58" i="1"/>
  <c r="BW60" i="1"/>
  <c r="BW61" i="1"/>
  <c r="BW64" i="1"/>
  <c r="BW59" i="1"/>
  <c r="BW63" i="1"/>
  <c r="BW62" i="1"/>
  <c r="BX12" i="1"/>
  <c r="BX57" i="1"/>
  <c r="BS13" i="1"/>
  <c r="CD29" i="1" s="1"/>
  <c r="BY22" i="1"/>
  <c r="BY10" i="1"/>
  <c r="BY11" i="1" s="1"/>
  <c r="CJ28" i="1" s="1"/>
  <c r="BZ9" i="1"/>
  <c r="CC30" i="1"/>
  <c r="BR14" i="1"/>
  <c r="BW65" i="1" l="1"/>
  <c r="BX60" i="1"/>
  <c r="BX61" i="1"/>
  <c r="BX62" i="1"/>
  <c r="BX64" i="1"/>
  <c r="BX58" i="1"/>
  <c r="BX59" i="1"/>
  <c r="BX63" i="1"/>
  <c r="BZ54" i="1"/>
  <c r="BZ53" i="1"/>
  <c r="BY12" i="1"/>
  <c r="BY57" i="1"/>
  <c r="BT13" i="1"/>
  <c r="CE29" i="1" s="1"/>
  <c r="BZ22" i="1"/>
  <c r="BZ10" i="1"/>
  <c r="BZ11" i="1" s="1"/>
  <c r="CK28" i="1" s="1"/>
  <c r="CA9" i="1"/>
  <c r="CD30" i="1"/>
  <c r="BS14" i="1"/>
  <c r="BX65" i="1" l="1"/>
  <c r="BY59" i="1"/>
  <c r="BY60" i="1"/>
  <c r="BY63" i="1"/>
  <c r="BY61" i="1"/>
  <c r="BY62" i="1"/>
  <c r="BY64" i="1"/>
  <c r="BY58" i="1"/>
  <c r="CA54" i="1"/>
  <c r="CA53" i="1"/>
  <c r="BZ12" i="1"/>
  <c r="BZ57" i="1"/>
  <c r="BU13" i="1"/>
  <c r="CF29" i="1" s="1"/>
  <c r="CA22" i="1"/>
  <c r="CA10" i="1"/>
  <c r="CA11" i="1" s="1"/>
  <c r="CL28" i="1" s="1"/>
  <c r="CB9" i="1"/>
  <c r="CE30" i="1"/>
  <c r="BT14" i="1"/>
  <c r="BY65" i="1" l="1"/>
  <c r="CB54" i="1"/>
  <c r="CB53" i="1"/>
  <c r="BZ58" i="1"/>
  <c r="BZ61" i="1"/>
  <c r="BZ59" i="1"/>
  <c r="BZ62" i="1"/>
  <c r="BZ60" i="1"/>
  <c r="BZ63" i="1"/>
  <c r="BZ64" i="1"/>
  <c r="CF30" i="1"/>
  <c r="BU14" i="1"/>
  <c r="CB22" i="1"/>
  <c r="CB10" i="1"/>
  <c r="CB11" i="1" s="1"/>
  <c r="CM28" i="1" s="1"/>
  <c r="CC9" i="1"/>
  <c r="CA12" i="1"/>
  <c r="CA57" i="1"/>
  <c r="BV13" i="1"/>
  <c r="CG29" i="1" s="1"/>
  <c r="BZ65" i="1" l="1"/>
  <c r="CA58" i="1"/>
  <c r="CA60" i="1"/>
  <c r="CA61" i="1"/>
  <c r="CA59" i="1"/>
  <c r="CA64" i="1"/>
  <c r="CA63" i="1"/>
  <c r="CA62" i="1"/>
  <c r="CC54" i="1"/>
  <c r="CC53" i="1"/>
  <c r="CB12" i="1"/>
  <c r="CB57" i="1"/>
  <c r="BW13" i="1"/>
  <c r="CH29" i="1" s="1"/>
  <c r="BV14" i="1"/>
  <c r="CG30" i="1"/>
  <c r="CC22" i="1"/>
  <c r="CC10" i="1"/>
  <c r="CC11" i="1" s="1"/>
  <c r="CN28" i="1" s="1"/>
  <c r="CD9" i="1"/>
  <c r="CA65" i="1" l="1"/>
  <c r="CB58" i="1"/>
  <c r="CB60" i="1"/>
  <c r="CB62" i="1"/>
  <c r="CB59" i="1"/>
  <c r="CB64" i="1"/>
  <c r="CB61" i="1"/>
  <c r="CB63" i="1"/>
  <c r="CD53" i="1"/>
  <c r="CD54" i="1"/>
  <c r="CD22" i="1"/>
  <c r="CD10" i="1"/>
  <c r="CD11" i="1" s="1"/>
  <c r="CO28" i="1" s="1"/>
  <c r="CE9" i="1"/>
  <c r="CC12" i="1"/>
  <c r="CC57" i="1"/>
  <c r="BX13" i="1"/>
  <c r="CI29" i="1" s="1"/>
  <c r="BW14" i="1"/>
  <c r="CH30" i="1"/>
  <c r="CB65" i="1" l="1"/>
  <c r="CE54" i="1"/>
  <c r="CE53" i="1"/>
  <c r="CC59" i="1"/>
  <c r="CC58" i="1"/>
  <c r="CC63" i="1"/>
  <c r="CC60" i="1"/>
  <c r="CC64" i="1"/>
  <c r="CC62" i="1"/>
  <c r="CC61" i="1"/>
  <c r="CE22" i="1"/>
  <c r="CE10" i="1"/>
  <c r="CE11" i="1" s="1"/>
  <c r="CP28" i="1" s="1"/>
  <c r="CF9" i="1"/>
  <c r="CD12" i="1"/>
  <c r="CD57" i="1"/>
  <c r="BY13" i="1"/>
  <c r="CJ29" i="1" s="1"/>
  <c r="CI30" i="1"/>
  <c r="BX14" i="1"/>
  <c r="CC65" i="1" l="1"/>
  <c r="CD58" i="1"/>
  <c r="CD61" i="1"/>
  <c r="CD59" i="1"/>
  <c r="CD63" i="1"/>
  <c r="CD62" i="1"/>
  <c r="CD64" i="1"/>
  <c r="CD60" i="1"/>
  <c r="CF54" i="1"/>
  <c r="CG52" i="1"/>
  <c r="CF53" i="1"/>
  <c r="CJ30" i="1"/>
  <c r="BY14" i="1"/>
  <c r="CF22" i="1"/>
  <c r="CF10" i="1"/>
  <c r="CF11" i="1" s="1"/>
  <c r="CQ28" i="1" s="1"/>
  <c r="CG9" i="1"/>
  <c r="CE12" i="1"/>
  <c r="CE57" i="1"/>
  <c r="BZ13" i="1"/>
  <c r="CK29" i="1" s="1"/>
  <c r="CD65" i="1" l="1"/>
  <c r="CE58" i="1"/>
  <c r="CE60" i="1"/>
  <c r="CE61" i="1"/>
  <c r="CE64" i="1"/>
  <c r="CE59" i="1"/>
  <c r="CE63" i="1"/>
  <c r="CE62" i="1"/>
  <c r="CH52" i="1"/>
  <c r="CG53" i="1"/>
  <c r="CG54" i="1"/>
  <c r="CG22" i="1"/>
  <c r="CG10" i="1"/>
  <c r="CG11" i="1" s="1"/>
  <c r="CR28" i="1" s="1"/>
  <c r="CH9" i="1"/>
  <c r="CF12" i="1"/>
  <c r="CF57" i="1"/>
  <c r="CA13" i="1"/>
  <c r="CL29" i="1" s="1"/>
  <c r="CK30" i="1"/>
  <c r="BZ14" i="1"/>
  <c r="CE65" i="1" l="1"/>
  <c r="CF60" i="1"/>
  <c r="CF58" i="1"/>
  <c r="CF61" i="1"/>
  <c r="CF62" i="1"/>
  <c r="CF64" i="1"/>
  <c r="CF59" i="1"/>
  <c r="CF63" i="1"/>
  <c r="CI52" i="1"/>
  <c r="CH53" i="1"/>
  <c r="CH54" i="1"/>
  <c r="CH22" i="1"/>
  <c r="CH10" i="1"/>
  <c r="CH11" i="1" s="1"/>
  <c r="CS28" i="1" s="1"/>
  <c r="CI9" i="1"/>
  <c r="CL30" i="1"/>
  <c r="CA14" i="1"/>
  <c r="CG12" i="1"/>
  <c r="CG57" i="1"/>
  <c r="CB13" i="1"/>
  <c r="CM29" i="1" s="1"/>
  <c r="CF65" i="1" l="1"/>
  <c r="CG59" i="1"/>
  <c r="CG60" i="1"/>
  <c r="CG63" i="1"/>
  <c r="CG58" i="1"/>
  <c r="CG61" i="1"/>
  <c r="CG62" i="1"/>
  <c r="CG64" i="1"/>
  <c r="CI53" i="1"/>
  <c r="CJ52" i="1"/>
  <c r="CI54" i="1"/>
  <c r="CI22" i="1"/>
  <c r="CJ9" i="1"/>
  <c r="CI10" i="1"/>
  <c r="CI11" i="1" s="1"/>
  <c r="CT28" i="1" s="1"/>
  <c r="CB14" i="1"/>
  <c r="CM30" i="1"/>
  <c r="CH12" i="1"/>
  <c r="CH57" i="1"/>
  <c r="CC13" i="1"/>
  <c r="CN29" i="1" s="1"/>
  <c r="CG65" i="1" l="1"/>
  <c r="CJ53" i="1"/>
  <c r="CK52" i="1"/>
  <c r="CJ54" i="1"/>
  <c r="CH58" i="1"/>
  <c r="CH59" i="1"/>
  <c r="CH61" i="1"/>
  <c r="CH62" i="1"/>
  <c r="CH60" i="1"/>
  <c r="CH63" i="1"/>
  <c r="CH64" i="1"/>
  <c r="CI12" i="1"/>
  <c r="CI57" i="1"/>
  <c r="CD13" i="1"/>
  <c r="CO29" i="1" s="1"/>
  <c r="CN30" i="1"/>
  <c r="CC14" i="1"/>
  <c r="CJ22" i="1"/>
  <c r="CJ10" i="1"/>
  <c r="CJ11" i="1" s="1"/>
  <c r="CU28" i="1" s="1"/>
  <c r="CK9" i="1"/>
  <c r="CH65" i="1" l="1"/>
  <c r="CK53" i="1"/>
  <c r="CL52" i="1"/>
  <c r="CK54" i="1"/>
  <c r="CI58" i="1"/>
  <c r="CI60" i="1"/>
  <c r="CI59" i="1"/>
  <c r="CI64" i="1"/>
  <c r="CI63" i="1"/>
  <c r="CI61" i="1"/>
  <c r="CI62" i="1"/>
  <c r="CK22" i="1"/>
  <c r="CK10" i="1"/>
  <c r="CK11" i="1" s="1"/>
  <c r="CV28" i="1" s="1"/>
  <c r="CL9" i="1"/>
  <c r="CO30" i="1"/>
  <c r="CD14" i="1"/>
  <c r="CJ12" i="1"/>
  <c r="CJ57" i="1"/>
  <c r="CE13" i="1"/>
  <c r="CP29" i="1" s="1"/>
  <c r="CI65" i="1" l="1"/>
  <c r="CL53" i="1"/>
  <c r="CM52" i="1"/>
  <c r="CL54" i="1"/>
  <c r="CJ58" i="1"/>
  <c r="CJ60" i="1"/>
  <c r="CJ61" i="1"/>
  <c r="CJ62" i="1"/>
  <c r="CJ59" i="1"/>
  <c r="CJ64" i="1"/>
  <c r="CJ63" i="1"/>
  <c r="CL22" i="1"/>
  <c r="CL10" i="1"/>
  <c r="CL11" i="1" s="1"/>
  <c r="CW28" i="1" s="1"/>
  <c r="CM9" i="1"/>
  <c r="CK12" i="1"/>
  <c r="CK57" i="1"/>
  <c r="CF13" i="1"/>
  <c r="CQ29" i="1" s="1"/>
  <c r="CP30" i="1"/>
  <c r="CE14" i="1"/>
  <c r="CJ65" i="1" l="1"/>
  <c r="CM53" i="1"/>
  <c r="CN52" i="1"/>
  <c r="CM54" i="1"/>
  <c r="CK59" i="1"/>
  <c r="CK58" i="1"/>
  <c r="CK63" i="1"/>
  <c r="CK61" i="1"/>
  <c r="CK62" i="1"/>
  <c r="CK60" i="1"/>
  <c r="CK64" i="1"/>
  <c r="CM22" i="1"/>
  <c r="CM10" i="1"/>
  <c r="CM11" i="1" s="1"/>
  <c r="CX28" i="1" s="1"/>
  <c r="CN9" i="1"/>
  <c r="CQ30" i="1"/>
  <c r="CF14" i="1"/>
  <c r="CL12" i="1"/>
  <c r="CL57" i="1"/>
  <c r="CG13" i="1"/>
  <c r="CR29" i="1" s="1"/>
  <c r="CK65" i="1" l="1"/>
  <c r="CN54" i="1"/>
  <c r="CO52" i="1"/>
  <c r="CN53" i="1"/>
  <c r="CL58" i="1"/>
  <c r="CL59" i="1"/>
  <c r="CL63" i="1"/>
  <c r="CL61" i="1"/>
  <c r="CL62" i="1"/>
  <c r="CL64" i="1"/>
  <c r="CL60" i="1"/>
  <c r="CN22" i="1"/>
  <c r="CN10" i="1"/>
  <c r="CN11" i="1" s="1"/>
  <c r="CY28" i="1" s="1"/>
  <c r="CO9" i="1"/>
  <c r="CR30" i="1"/>
  <c r="CG14" i="1"/>
  <c r="CM12" i="1"/>
  <c r="CM57" i="1"/>
  <c r="CH13" i="1"/>
  <c r="CS29" i="1" s="1"/>
  <c r="CL65" i="1" l="1"/>
  <c r="CM58" i="1"/>
  <c r="CM60" i="1"/>
  <c r="CM64" i="1"/>
  <c r="CM63" i="1"/>
  <c r="CM59" i="1"/>
  <c r="CM61" i="1"/>
  <c r="CM62" i="1"/>
  <c r="CO54" i="1"/>
  <c r="CO53" i="1"/>
  <c r="CP52" i="1"/>
  <c r="CO22" i="1"/>
  <c r="CO10" i="1"/>
  <c r="CO11" i="1" s="1"/>
  <c r="CZ28" i="1" s="1"/>
  <c r="CP9" i="1"/>
  <c r="CH14" i="1"/>
  <c r="CS30" i="1"/>
  <c r="CN12" i="1"/>
  <c r="CN57" i="1"/>
  <c r="CI13" i="1"/>
  <c r="CT29" i="1" s="1"/>
  <c r="CM65" i="1" l="1"/>
  <c r="CQ52" i="1"/>
  <c r="CP54" i="1"/>
  <c r="CP53" i="1"/>
  <c r="CN60" i="1"/>
  <c r="CN61" i="1"/>
  <c r="CN62" i="1"/>
  <c r="CN58" i="1"/>
  <c r="CN64" i="1"/>
  <c r="CN63" i="1"/>
  <c r="CN59" i="1"/>
  <c r="CP22" i="1"/>
  <c r="CP10" i="1"/>
  <c r="CP11" i="1" s="1"/>
  <c r="DA28" i="1" s="1"/>
  <c r="CQ9" i="1"/>
  <c r="CI14" i="1"/>
  <c r="CT30" i="1"/>
  <c r="CO12" i="1"/>
  <c r="CO57" i="1"/>
  <c r="CJ13" i="1"/>
  <c r="CU29" i="1" s="1"/>
  <c r="CN65" i="1" l="1"/>
  <c r="CR52" i="1"/>
  <c r="CQ53" i="1"/>
  <c r="CQ54" i="1"/>
  <c r="CO59" i="1"/>
  <c r="CO60" i="1"/>
  <c r="CO63" i="1"/>
  <c r="CO64" i="1"/>
  <c r="CO61" i="1"/>
  <c r="CO62" i="1"/>
  <c r="CO58" i="1"/>
  <c r="CQ22" i="1"/>
  <c r="CQ10" i="1"/>
  <c r="CQ11" i="1" s="1"/>
  <c r="DB28" i="1" s="1"/>
  <c r="CR9" i="1"/>
  <c r="CU30" i="1"/>
  <c r="CJ14" i="1"/>
  <c r="CP12" i="1"/>
  <c r="CP57" i="1"/>
  <c r="CK13" i="1"/>
  <c r="CV29" i="1" s="1"/>
  <c r="CO65" i="1" l="1"/>
  <c r="CP58" i="1"/>
  <c r="CP59" i="1"/>
  <c r="CP61" i="1"/>
  <c r="CP62" i="1"/>
  <c r="CP60" i="1"/>
  <c r="CP63" i="1"/>
  <c r="CP64" i="1"/>
  <c r="CR54" i="1"/>
  <c r="CR53" i="1"/>
  <c r="CS52" i="1"/>
  <c r="CK14" i="1"/>
  <c r="CV30" i="1"/>
  <c r="CR22" i="1"/>
  <c r="CR10" i="1"/>
  <c r="CR11" i="1" s="1"/>
  <c r="DC28" i="1" s="1"/>
  <c r="CS9" i="1"/>
  <c r="CQ12" i="1"/>
  <c r="CQ57" i="1"/>
  <c r="CL13" i="1"/>
  <c r="CW29" i="1" s="1"/>
  <c r="CP65" i="1" l="1"/>
  <c r="CT52" i="1"/>
  <c r="CS54" i="1"/>
  <c r="CS53" i="1"/>
  <c r="CQ58" i="1"/>
  <c r="CQ60" i="1"/>
  <c r="CQ59" i="1"/>
  <c r="CQ64" i="1"/>
  <c r="CQ63" i="1"/>
  <c r="CQ61" i="1"/>
  <c r="CQ62" i="1"/>
  <c r="CR12" i="1"/>
  <c r="CR57" i="1"/>
  <c r="CM13" i="1"/>
  <c r="CX29" i="1" s="1"/>
  <c r="CW30" i="1"/>
  <c r="CL14" i="1"/>
  <c r="CS22" i="1"/>
  <c r="CS10" i="1"/>
  <c r="CS11" i="1" s="1"/>
  <c r="DD28" i="1" s="1"/>
  <c r="CT9" i="1"/>
  <c r="CQ65" i="1" l="1"/>
  <c r="CU52" i="1"/>
  <c r="CT54" i="1"/>
  <c r="CT53" i="1"/>
  <c r="CR58" i="1"/>
  <c r="CR60" i="1"/>
  <c r="CR61" i="1"/>
  <c r="CR62" i="1"/>
  <c r="CR59" i="1"/>
  <c r="CR64" i="1"/>
  <c r="CR63" i="1"/>
  <c r="CS12" i="1"/>
  <c r="CS57" i="1"/>
  <c r="CN13" i="1"/>
  <c r="CY29" i="1" s="1"/>
  <c r="CT22" i="1"/>
  <c r="CT10" i="1"/>
  <c r="CT11" i="1" s="1"/>
  <c r="DE28" i="1" s="1"/>
  <c r="CU9" i="1"/>
  <c r="CX30" i="1"/>
  <c r="CM14" i="1"/>
  <c r="CR65" i="1" l="1"/>
  <c r="CS59" i="1"/>
  <c r="CS58" i="1"/>
  <c r="CS63" i="1"/>
  <c r="CS60" i="1"/>
  <c r="CS61" i="1"/>
  <c r="CS62" i="1"/>
  <c r="CS64" i="1"/>
  <c r="CV52" i="1"/>
  <c r="CU54" i="1"/>
  <c r="CU53" i="1"/>
  <c r="CU22" i="1"/>
  <c r="CU10" i="1"/>
  <c r="CU11" i="1" s="1"/>
  <c r="DF28" i="1" s="1"/>
  <c r="CV9" i="1"/>
  <c r="CT12" i="1"/>
  <c r="CT57" i="1"/>
  <c r="CO13" i="1"/>
  <c r="CZ29" i="1" s="1"/>
  <c r="CY30" i="1"/>
  <c r="CN14" i="1"/>
  <c r="CS65" i="1" l="1"/>
  <c r="CW52" i="1"/>
  <c r="CV53" i="1"/>
  <c r="CV54" i="1"/>
  <c r="CT58" i="1"/>
  <c r="CT59" i="1"/>
  <c r="CT63" i="1"/>
  <c r="CT61" i="1"/>
  <c r="CT62" i="1"/>
  <c r="CT64" i="1"/>
  <c r="CT60" i="1"/>
  <c r="CO14" i="1"/>
  <c r="CZ30" i="1"/>
  <c r="CV22" i="1"/>
  <c r="CV10" i="1"/>
  <c r="CV11" i="1" s="1"/>
  <c r="DG28" i="1" s="1"/>
  <c r="CW9" i="1"/>
  <c r="CU12" i="1"/>
  <c r="CU57" i="1"/>
  <c r="CP13" i="1"/>
  <c r="DA29" i="1" s="1"/>
  <c r="CT65" i="1" l="1"/>
  <c r="CU58" i="1"/>
  <c r="CU60" i="1"/>
  <c r="CU64" i="1"/>
  <c r="CU59" i="1"/>
  <c r="CU63" i="1"/>
  <c r="CU61" i="1"/>
  <c r="CU62" i="1"/>
  <c r="CW53" i="1"/>
  <c r="CX52" i="1"/>
  <c r="CW54" i="1"/>
  <c r="CV12" i="1"/>
  <c r="CV57" i="1"/>
  <c r="CQ13" i="1"/>
  <c r="DB29" i="1" s="1"/>
  <c r="DA30" i="1"/>
  <c r="CP14" i="1"/>
  <c r="CW22" i="1"/>
  <c r="CW10" i="1"/>
  <c r="CW11" i="1" s="1"/>
  <c r="DH28" i="1" s="1"/>
  <c r="CX9" i="1"/>
  <c r="CU65" i="1" l="1"/>
  <c r="CV60" i="1"/>
  <c r="CV58" i="1"/>
  <c r="CV61" i="1"/>
  <c r="CV62" i="1"/>
  <c r="CV64" i="1"/>
  <c r="CV59" i="1"/>
  <c r="CV63" i="1"/>
  <c r="CY52" i="1"/>
  <c r="CX54" i="1"/>
  <c r="CX53" i="1"/>
  <c r="CX22" i="1"/>
  <c r="CX10" i="1"/>
  <c r="CX11" i="1" s="1"/>
  <c r="DI28" i="1" s="1"/>
  <c r="CY9" i="1"/>
  <c r="CW12" i="1"/>
  <c r="CW57" i="1"/>
  <c r="CR13" i="1"/>
  <c r="DC29" i="1" s="1"/>
  <c r="CQ14" i="1"/>
  <c r="DB30" i="1"/>
  <c r="CV65" i="1" l="1"/>
  <c r="CW59" i="1"/>
  <c r="CW60" i="1"/>
  <c r="CW63" i="1"/>
  <c r="CW64" i="1"/>
  <c r="CW58" i="1"/>
  <c r="CW61" i="1"/>
  <c r="CW62" i="1"/>
  <c r="CZ52" i="1"/>
  <c r="CY53" i="1"/>
  <c r="CY54" i="1"/>
  <c r="CY22" i="1"/>
  <c r="CY10" i="1"/>
  <c r="CY11" i="1" s="1"/>
  <c r="DJ28" i="1" s="1"/>
  <c r="CZ9" i="1"/>
  <c r="CX12" i="1"/>
  <c r="CX57" i="1"/>
  <c r="CS13" i="1"/>
  <c r="DD29" i="1" s="1"/>
  <c r="DC30" i="1"/>
  <c r="CR14" i="1"/>
  <c r="CW65" i="1" l="1"/>
  <c r="CX58" i="1"/>
  <c r="CX59" i="1"/>
  <c r="CX61" i="1"/>
  <c r="CX62" i="1"/>
  <c r="CX60" i="1"/>
  <c r="CX63" i="1"/>
  <c r="CX64" i="1"/>
  <c r="CZ53" i="1"/>
  <c r="DA52" i="1"/>
  <c r="CZ54" i="1"/>
  <c r="CZ22" i="1"/>
  <c r="CZ10" i="1"/>
  <c r="CZ11" i="1" s="1"/>
  <c r="DK28" i="1" s="1"/>
  <c r="DA9" i="1"/>
  <c r="DD30" i="1"/>
  <c r="CS14" i="1"/>
  <c r="CY12" i="1"/>
  <c r="CY57" i="1"/>
  <c r="CT13" i="1"/>
  <c r="DE29" i="1" s="1"/>
  <c r="CX65" i="1" l="1"/>
  <c r="DA53" i="1"/>
  <c r="DA54" i="1"/>
  <c r="DB52" i="1"/>
  <c r="CY58" i="1"/>
  <c r="CY60" i="1"/>
  <c r="CY59" i="1"/>
  <c r="CY64" i="1"/>
  <c r="CY63" i="1"/>
  <c r="CY61" i="1"/>
  <c r="CY62" i="1"/>
  <c r="DA22" i="1"/>
  <c r="DB9" i="1"/>
  <c r="DA10" i="1"/>
  <c r="DA11" i="1" s="1"/>
  <c r="DL28" i="1" s="1"/>
  <c r="CZ12" i="1"/>
  <c r="CZ57" i="1"/>
  <c r="CU13" i="1"/>
  <c r="DF29" i="1" s="1"/>
  <c r="DE30" i="1"/>
  <c r="CT14" i="1"/>
  <c r="CY65" i="1" l="1"/>
  <c r="CZ58" i="1"/>
  <c r="CZ60" i="1"/>
  <c r="CZ61" i="1"/>
  <c r="CZ62" i="1"/>
  <c r="CZ59" i="1"/>
  <c r="CZ64" i="1"/>
  <c r="CZ63" i="1"/>
  <c r="DB53" i="1"/>
  <c r="DC52" i="1"/>
  <c r="DB54" i="1"/>
  <c r="CU14" i="1"/>
  <c r="DF30" i="1"/>
  <c r="DA12" i="1"/>
  <c r="DA57" i="1"/>
  <c r="CV13" i="1"/>
  <c r="DG29" i="1" s="1"/>
  <c r="DB22" i="1"/>
  <c r="DC20" i="1"/>
  <c r="DD20" i="1" s="1"/>
  <c r="DE20" i="1" s="1"/>
  <c r="DF20" i="1" s="1"/>
  <c r="DG20" i="1" s="1"/>
  <c r="DH20" i="1" s="1"/>
  <c r="DI20" i="1" s="1"/>
  <c r="DJ20" i="1" s="1"/>
  <c r="DB10" i="1"/>
  <c r="DB11" i="1" s="1"/>
  <c r="DM28" i="1" s="1"/>
  <c r="DC9" i="1"/>
  <c r="DK20" i="1" l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EH20" i="1" s="1"/>
  <c r="EI20" i="1" s="1"/>
  <c r="EJ20" i="1" s="1"/>
  <c r="EK20" i="1" s="1"/>
  <c r="EL20" i="1" s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FE20" i="1" s="1"/>
  <c r="FF20" i="1" s="1"/>
  <c r="FG20" i="1" s="1"/>
  <c r="FH20" i="1" s="1"/>
  <c r="FI20" i="1" s="1"/>
  <c r="FJ20" i="1" s="1"/>
  <c r="FK20" i="1" s="1"/>
  <c r="FL20" i="1" s="1"/>
  <c r="FM20" i="1" s="1"/>
  <c r="FN20" i="1" s="1"/>
  <c r="FO20" i="1" s="1"/>
  <c r="FP20" i="1" s="1"/>
  <c r="FQ20" i="1" s="1"/>
  <c r="FR20" i="1" s="1"/>
  <c r="FS20" i="1" s="1"/>
  <c r="FT20" i="1" s="1"/>
  <c r="FU20" i="1" s="1"/>
  <c r="FV20" i="1" s="1"/>
  <c r="FW20" i="1" s="1"/>
  <c r="FX20" i="1" s="1"/>
  <c r="FY20" i="1" s="1"/>
  <c r="FZ20" i="1" s="1"/>
  <c r="GA20" i="1" s="1"/>
  <c r="GB20" i="1" s="1"/>
  <c r="GC20" i="1" s="1"/>
  <c r="GD20" i="1" s="1"/>
  <c r="GE20" i="1" s="1"/>
  <c r="GF20" i="1" s="1"/>
  <c r="GG20" i="1" s="1"/>
  <c r="GH20" i="1" s="1"/>
  <c r="GI20" i="1" s="1"/>
  <c r="GJ20" i="1" s="1"/>
  <c r="GK20" i="1" s="1"/>
  <c r="GL20" i="1" s="1"/>
  <c r="GM20" i="1" s="1"/>
  <c r="GN20" i="1" s="1"/>
  <c r="GO20" i="1" s="1"/>
  <c r="GP20" i="1" s="1"/>
  <c r="GQ20" i="1" s="1"/>
  <c r="GR20" i="1" s="1"/>
  <c r="GS20" i="1" s="1"/>
  <c r="GT20" i="1" s="1"/>
  <c r="GU20" i="1" s="1"/>
  <c r="GV20" i="1" s="1"/>
  <c r="GW20" i="1" s="1"/>
  <c r="GX20" i="1" s="1"/>
  <c r="GY20" i="1" s="1"/>
  <c r="GZ20" i="1" s="1"/>
  <c r="HA20" i="1" s="1"/>
  <c r="HB20" i="1" s="1"/>
  <c r="HC20" i="1" s="1"/>
  <c r="HD20" i="1" s="1"/>
  <c r="HE20" i="1" s="1"/>
  <c r="HF20" i="1" s="1"/>
  <c r="HG20" i="1" s="1"/>
  <c r="HH20" i="1" s="1"/>
  <c r="HI20" i="1" s="1"/>
  <c r="HJ20" i="1" s="1"/>
  <c r="HK20" i="1" s="1"/>
  <c r="HL20" i="1" s="1"/>
  <c r="HM20" i="1" s="1"/>
  <c r="HN20" i="1" s="1"/>
  <c r="HO20" i="1" s="1"/>
  <c r="HP20" i="1" s="1"/>
  <c r="HQ20" i="1" s="1"/>
  <c r="HR20" i="1" s="1"/>
  <c r="HS20" i="1" s="1"/>
  <c r="HT20" i="1" s="1"/>
  <c r="HU20" i="1" s="1"/>
  <c r="HV20" i="1" s="1"/>
  <c r="HW20" i="1" s="1"/>
  <c r="HX20" i="1" s="1"/>
  <c r="HY20" i="1" s="1"/>
  <c r="HZ20" i="1" s="1"/>
  <c r="IA20" i="1" s="1"/>
  <c r="IB20" i="1" s="1"/>
  <c r="IC20" i="1" s="1"/>
  <c r="ID20" i="1" s="1"/>
  <c r="CZ65" i="1"/>
  <c r="DA58" i="1"/>
  <c r="DA62" i="1"/>
  <c r="DA59" i="1"/>
  <c r="DA63" i="1"/>
  <c r="DA60" i="1"/>
  <c r="DA61" i="1"/>
  <c r="DA64" i="1"/>
  <c r="DC54" i="1"/>
  <c r="DD52" i="1"/>
  <c r="DC53" i="1"/>
  <c r="CV14" i="1"/>
  <c r="DG30" i="1"/>
  <c r="DC22" i="1"/>
  <c r="DC10" i="1"/>
  <c r="DC11" i="1" s="1"/>
  <c r="DN28" i="1" s="1"/>
  <c r="DD9" i="1"/>
  <c r="DB12" i="1"/>
  <c r="DB57" i="1"/>
  <c r="CW13" i="1"/>
  <c r="DH29" i="1" s="1"/>
  <c r="DA65" i="1" l="1"/>
  <c r="DB58" i="1"/>
  <c r="DB59" i="1"/>
  <c r="DB60" i="1"/>
  <c r="DB61" i="1"/>
  <c r="DB62" i="1"/>
  <c r="DB63" i="1"/>
  <c r="DB64" i="1"/>
  <c r="DD54" i="1"/>
  <c r="DE52" i="1"/>
  <c r="DD53" i="1"/>
  <c r="DH30" i="1"/>
  <c r="CW14" i="1"/>
  <c r="DD22" i="1"/>
  <c r="DD10" i="1"/>
  <c r="DD11" i="1" s="1"/>
  <c r="DO28" i="1" s="1"/>
  <c r="DE9" i="1"/>
  <c r="DC12" i="1"/>
  <c r="DC57" i="1"/>
  <c r="CX13" i="1"/>
  <c r="DI29" i="1" s="1"/>
  <c r="DB65" i="1" l="1"/>
  <c r="DC58" i="1"/>
  <c r="DC59" i="1"/>
  <c r="DC60" i="1"/>
  <c r="DC61" i="1"/>
  <c r="DC62" i="1"/>
  <c r="DC63" i="1"/>
  <c r="DC64" i="1"/>
  <c r="DE53" i="1"/>
  <c r="DE54" i="1"/>
  <c r="DF52" i="1"/>
  <c r="CX14" i="1"/>
  <c r="DI30" i="1"/>
  <c r="DE22" i="1"/>
  <c r="DE10" i="1"/>
  <c r="DE11" i="1" s="1"/>
  <c r="DP28" i="1" s="1"/>
  <c r="DF9" i="1"/>
  <c r="DD12" i="1"/>
  <c r="DD57" i="1"/>
  <c r="CY13" i="1"/>
  <c r="DJ29" i="1" s="1"/>
  <c r="DJ30" i="1" s="1"/>
  <c r="DC65" i="1" l="1"/>
  <c r="DD58" i="1"/>
  <c r="DD59" i="1"/>
  <c r="DD60" i="1"/>
  <c r="DD61" i="1"/>
  <c r="DD62" i="1"/>
  <c r="DD63" i="1"/>
  <c r="DD64" i="1"/>
  <c r="DG52" i="1"/>
  <c r="DF54" i="1"/>
  <c r="DF53" i="1"/>
  <c r="DF22" i="1"/>
  <c r="DF10" i="1"/>
  <c r="DF11" i="1" s="1"/>
  <c r="DQ28" i="1" s="1"/>
  <c r="DG9" i="1"/>
  <c r="DE12" i="1"/>
  <c r="DE57" i="1"/>
  <c r="CZ13" i="1"/>
  <c r="DK29" i="1" s="1"/>
  <c r="DK30" i="1" s="1"/>
  <c r="CY14" i="1"/>
  <c r="DD65" i="1" l="1"/>
  <c r="DE58" i="1"/>
  <c r="DE59" i="1"/>
  <c r="DE60" i="1"/>
  <c r="DE61" i="1"/>
  <c r="DE62" i="1"/>
  <c r="DE63" i="1"/>
  <c r="DE64" i="1"/>
  <c r="DH52" i="1"/>
  <c r="DG54" i="1"/>
  <c r="DG53" i="1"/>
  <c r="CZ14" i="1"/>
  <c r="DG22" i="1"/>
  <c r="DH9" i="1"/>
  <c r="DI9" i="1" s="1"/>
  <c r="DI10" i="1" s="1"/>
  <c r="DI11" i="1" s="1"/>
  <c r="DT28" i="1" s="1"/>
  <c r="DG10" i="1"/>
  <c r="DG11" i="1" s="1"/>
  <c r="DR28" i="1" s="1"/>
  <c r="DF12" i="1"/>
  <c r="DF57" i="1"/>
  <c r="DA13" i="1"/>
  <c r="DL29" i="1" s="1"/>
  <c r="DL30" i="1" s="1"/>
  <c r="DE65" i="1" l="1"/>
  <c r="DH53" i="1"/>
  <c r="DI52" i="1"/>
  <c r="DH54" i="1"/>
  <c r="DF58" i="1"/>
  <c r="DF59" i="1"/>
  <c r="DF60" i="1"/>
  <c r="DF61" i="1"/>
  <c r="DF62" i="1"/>
  <c r="DF63" i="1"/>
  <c r="DF64" i="1"/>
  <c r="DG12" i="1"/>
  <c r="DG57" i="1"/>
  <c r="DB13" i="1"/>
  <c r="DM29" i="1" s="1"/>
  <c r="DH22" i="1"/>
  <c r="DH10" i="1"/>
  <c r="DH11" i="1" s="1"/>
  <c r="DS28" i="1" s="1"/>
  <c r="DA14" i="1"/>
  <c r="DI12" i="1" l="1"/>
  <c r="DF65" i="1"/>
  <c r="DI54" i="1"/>
  <c r="DJ52" i="1"/>
  <c r="DI53" i="1"/>
  <c r="DG58" i="1"/>
  <c r="DG59" i="1"/>
  <c r="DG60" i="1"/>
  <c r="DG61" i="1"/>
  <c r="DG62" i="1"/>
  <c r="DG63" i="1"/>
  <c r="DG64" i="1"/>
  <c r="DH12" i="1"/>
  <c r="DH57" i="1"/>
  <c r="DC13" i="1"/>
  <c r="DN29" i="1" s="1"/>
  <c r="DN30" i="1" s="1"/>
  <c r="DI22" i="1"/>
  <c r="DJ9" i="1"/>
  <c r="DK9" i="1" s="1"/>
  <c r="DM30" i="1"/>
  <c r="DB14" i="1"/>
  <c r="DK10" i="1" l="1"/>
  <c r="DK11" i="1" s="1"/>
  <c r="DV28" i="1" s="1"/>
  <c r="DL9" i="1"/>
  <c r="DK22" i="1"/>
  <c r="DG65" i="1"/>
  <c r="DK52" i="1"/>
  <c r="DJ54" i="1"/>
  <c r="DJ53" i="1"/>
  <c r="DH58" i="1"/>
  <c r="DH59" i="1"/>
  <c r="DH60" i="1"/>
  <c r="DH61" i="1"/>
  <c r="DH62" i="1"/>
  <c r="DH63" i="1"/>
  <c r="DH64" i="1"/>
  <c r="DJ22" i="1"/>
  <c r="DJ10" i="1"/>
  <c r="DJ11" i="1" s="1"/>
  <c r="DI57" i="1"/>
  <c r="DD13" i="1"/>
  <c r="DO29" i="1" s="1"/>
  <c r="DO30" i="1" s="1"/>
  <c r="DC14" i="1"/>
  <c r="DL10" i="1" l="1"/>
  <c r="DL11" i="1" s="1"/>
  <c r="DM9" i="1"/>
  <c r="DU28" i="1"/>
  <c r="DK12" i="1"/>
  <c r="DH65" i="1"/>
  <c r="DI60" i="1"/>
  <c r="DI61" i="1"/>
  <c r="DI63" i="1"/>
  <c r="DI64" i="1"/>
  <c r="DI58" i="1"/>
  <c r="DI59" i="1"/>
  <c r="DI62" i="1"/>
  <c r="DK53" i="1"/>
  <c r="DL52" i="1"/>
  <c r="DK54" i="1"/>
  <c r="DD14" i="1"/>
  <c r="DJ12" i="1"/>
  <c r="DJ57" i="1"/>
  <c r="DE13" i="1"/>
  <c r="DP29" i="1" s="1"/>
  <c r="DP30" i="1" s="1"/>
  <c r="DM10" i="1" l="1"/>
  <c r="DM11" i="1" s="1"/>
  <c r="DX28" i="1" s="1"/>
  <c r="DN9" i="1"/>
  <c r="DO9" i="1" s="1"/>
  <c r="DL12" i="1"/>
  <c r="DW28" i="1"/>
  <c r="DI65" i="1"/>
  <c r="DJ58" i="1"/>
  <c r="DJ60" i="1"/>
  <c r="DJ62" i="1"/>
  <c r="DJ64" i="1"/>
  <c r="DJ59" i="1"/>
  <c r="DJ61" i="1"/>
  <c r="DJ63" i="1"/>
  <c r="DL54" i="1"/>
  <c r="DM52" i="1"/>
  <c r="DL53" i="1"/>
  <c r="DK57" i="1"/>
  <c r="DF13" i="1"/>
  <c r="DQ29" i="1" s="1"/>
  <c r="DQ30" i="1" s="1"/>
  <c r="DE14" i="1"/>
  <c r="DL22" i="1"/>
  <c r="DO10" i="1" l="1"/>
  <c r="DO11" i="1" s="1"/>
  <c r="DP9" i="1"/>
  <c r="DM12" i="1"/>
  <c r="DN10" i="1"/>
  <c r="DN11" i="1" s="1"/>
  <c r="DJ65" i="1"/>
  <c r="DK58" i="1"/>
  <c r="DK59" i="1"/>
  <c r="DK60" i="1"/>
  <c r="DK61" i="1"/>
  <c r="DK62" i="1"/>
  <c r="DK63" i="1"/>
  <c r="DK64" i="1"/>
  <c r="DN52" i="1"/>
  <c r="DM53" i="1"/>
  <c r="DM54" i="1"/>
  <c r="DL57" i="1"/>
  <c r="DG13" i="1"/>
  <c r="DR29" i="1" s="1"/>
  <c r="DR30" i="1" s="1"/>
  <c r="DM22" i="1"/>
  <c r="DF14" i="1"/>
  <c r="DO12" i="1" l="1"/>
  <c r="DP10" i="1"/>
  <c r="DP11" i="1" s="1"/>
  <c r="DP12" i="1" s="1"/>
  <c r="DQ9" i="1"/>
  <c r="DN12" i="1"/>
  <c r="DK65" i="1"/>
  <c r="DO52" i="1"/>
  <c r="DP52" i="1" s="1"/>
  <c r="DN53" i="1"/>
  <c r="DN54" i="1"/>
  <c r="DL58" i="1"/>
  <c r="DL59" i="1"/>
  <c r="DL60" i="1"/>
  <c r="DL61" i="1"/>
  <c r="DL62" i="1"/>
  <c r="DL63" i="1"/>
  <c r="DL64" i="1"/>
  <c r="DN22" i="1"/>
  <c r="DY28" i="1"/>
  <c r="DM57" i="1"/>
  <c r="DM58" i="1" s="1"/>
  <c r="DH13" i="1"/>
  <c r="DS29" i="1" s="1"/>
  <c r="DS30" i="1" s="1"/>
  <c r="DG14" i="1"/>
  <c r="DP53" i="1" l="1"/>
  <c r="DP54" i="1"/>
  <c r="DQ10" i="1"/>
  <c r="DQ11" i="1" s="1"/>
  <c r="DQ12" i="1" s="1"/>
  <c r="DR9" i="1"/>
  <c r="DI13" i="1"/>
  <c r="DT29" i="1" s="1"/>
  <c r="DT30" i="1" s="1"/>
  <c r="DL65" i="1"/>
  <c r="DM59" i="1"/>
  <c r="DM60" i="1"/>
  <c r="DM61" i="1"/>
  <c r="DM62" i="1"/>
  <c r="DM63" i="1"/>
  <c r="DM64" i="1"/>
  <c r="DO53" i="1"/>
  <c r="DO54" i="1"/>
  <c r="DH14" i="1"/>
  <c r="DO22" i="1"/>
  <c r="DN57" i="1"/>
  <c r="DM65" i="1" l="1"/>
  <c r="DR10" i="1"/>
  <c r="DR11" i="1" s="1"/>
  <c r="DR12" i="1" s="1"/>
  <c r="DS9" i="1"/>
  <c r="DS10" i="1" s="1"/>
  <c r="DS11" i="1" s="1"/>
  <c r="DT12" i="1" s="1"/>
  <c r="DZ28" i="1"/>
  <c r="DI14" i="1"/>
  <c r="DQ52" i="1"/>
  <c r="DN58" i="1"/>
  <c r="DN59" i="1"/>
  <c r="DN60" i="1"/>
  <c r="DN61" i="1"/>
  <c r="DN62" i="1"/>
  <c r="DN63" i="1"/>
  <c r="DN64" i="1"/>
  <c r="DO57" i="1"/>
  <c r="DJ13" i="1"/>
  <c r="DU29" i="1" s="1"/>
  <c r="DP22" i="1"/>
  <c r="DS12" i="1" l="1"/>
  <c r="EA28" i="1"/>
  <c r="DU30" i="1"/>
  <c r="DJ14" i="1"/>
  <c r="DK13" i="1"/>
  <c r="DN65" i="1"/>
  <c r="DR52" i="1"/>
  <c r="DQ54" i="1"/>
  <c r="DQ53" i="1"/>
  <c r="DO58" i="1"/>
  <c r="DO59" i="1"/>
  <c r="DO60" i="1"/>
  <c r="DO61" i="1"/>
  <c r="DO62" i="1"/>
  <c r="DO63" i="1"/>
  <c r="DO64" i="1"/>
  <c r="DQ22" i="1"/>
  <c r="EB28" i="1"/>
  <c r="DP57" i="1"/>
  <c r="DK14" i="1" l="1"/>
  <c r="DV29" i="1"/>
  <c r="DV30" i="1" s="1"/>
  <c r="DL13" i="1"/>
  <c r="DO65" i="1"/>
  <c r="DP58" i="1"/>
  <c r="DP59" i="1"/>
  <c r="DP60" i="1"/>
  <c r="DP61" i="1"/>
  <c r="DP62" i="1"/>
  <c r="DP63" i="1"/>
  <c r="DP64" i="1"/>
  <c r="DS52" i="1"/>
  <c r="DR54" i="1"/>
  <c r="DR53" i="1"/>
  <c r="DR22" i="1"/>
  <c r="DQ57" i="1"/>
  <c r="EC28" i="1" l="1"/>
  <c r="DL14" i="1"/>
  <c r="DW29" i="1"/>
  <c r="DW30" i="1" s="1"/>
  <c r="DM13" i="1"/>
  <c r="DP65" i="1"/>
  <c r="DQ58" i="1"/>
  <c r="DQ59" i="1"/>
  <c r="DQ60" i="1"/>
  <c r="DQ61" i="1"/>
  <c r="DQ62" i="1"/>
  <c r="DQ63" i="1"/>
  <c r="DQ64" i="1"/>
  <c r="DT52" i="1"/>
  <c r="DS53" i="1"/>
  <c r="DS54" i="1"/>
  <c r="DS22" i="1"/>
  <c r="DR57" i="1"/>
  <c r="ED28" i="1" l="1"/>
  <c r="DN13" i="1"/>
  <c r="DN14" i="1" s="1"/>
  <c r="DM14" i="1"/>
  <c r="DX29" i="1"/>
  <c r="DX30" i="1" s="1"/>
  <c r="DQ65" i="1"/>
  <c r="DR58" i="1"/>
  <c r="DR59" i="1"/>
  <c r="DR60" i="1"/>
  <c r="DR61" i="1"/>
  <c r="DR62" i="1"/>
  <c r="DR63" i="1"/>
  <c r="DR64" i="1"/>
  <c r="DT54" i="1"/>
  <c r="DU52" i="1"/>
  <c r="DT53" i="1"/>
  <c r="DT22" i="1"/>
  <c r="DU9" i="1"/>
  <c r="DS57" i="1"/>
  <c r="EE28" i="1" l="1"/>
  <c r="DO13" i="1"/>
  <c r="DO14" i="1" s="1"/>
  <c r="DY29" i="1"/>
  <c r="DY30" i="1" s="1"/>
  <c r="DR65" i="1"/>
  <c r="DS58" i="1"/>
  <c r="DS59" i="1"/>
  <c r="DS60" i="1"/>
  <c r="DS61" i="1"/>
  <c r="DS62" i="1"/>
  <c r="DS63" i="1"/>
  <c r="DS64" i="1"/>
  <c r="DU53" i="1"/>
  <c r="DV52" i="1"/>
  <c r="DU54" i="1"/>
  <c r="DT57" i="1"/>
  <c r="DU22" i="1"/>
  <c r="DU10" i="1"/>
  <c r="DU11" i="1" s="1"/>
  <c r="DV9" i="1"/>
  <c r="EF28" i="1" l="1"/>
  <c r="DP13" i="1"/>
  <c r="DP14" i="1" s="1"/>
  <c r="DZ29" i="1"/>
  <c r="DZ30" i="1" s="1"/>
  <c r="DS65" i="1"/>
  <c r="DT58" i="1"/>
  <c r="DT59" i="1"/>
  <c r="DT60" i="1"/>
  <c r="DT61" i="1"/>
  <c r="DT62" i="1"/>
  <c r="DT63" i="1"/>
  <c r="DT64" i="1"/>
  <c r="DV53" i="1"/>
  <c r="DW52" i="1"/>
  <c r="DV54" i="1"/>
  <c r="DV22" i="1"/>
  <c r="DV10" i="1"/>
  <c r="DV11" i="1" s="1"/>
  <c r="DW9" i="1"/>
  <c r="DU12" i="1"/>
  <c r="DU57" i="1"/>
  <c r="EG28" i="1" l="1"/>
  <c r="DQ13" i="1"/>
  <c r="DQ14" i="1" s="1"/>
  <c r="EA29" i="1"/>
  <c r="EA30" i="1" s="1"/>
  <c r="DT65" i="1"/>
  <c r="DU58" i="1"/>
  <c r="DU59" i="1"/>
  <c r="DU60" i="1"/>
  <c r="DU61" i="1"/>
  <c r="DU62" i="1"/>
  <c r="DU63" i="1"/>
  <c r="DU64" i="1"/>
  <c r="DX52" i="1"/>
  <c r="DW53" i="1"/>
  <c r="DW54" i="1"/>
  <c r="DW22" i="1"/>
  <c r="DW10" i="1"/>
  <c r="DW11" i="1" s="1"/>
  <c r="DX9" i="1"/>
  <c r="DV12" i="1"/>
  <c r="DV57" i="1"/>
  <c r="EH28" i="1" l="1"/>
  <c r="DR13" i="1"/>
  <c r="DR14" i="1" s="1"/>
  <c r="EB29" i="1"/>
  <c r="EB30" i="1" s="1"/>
  <c r="DU65" i="1"/>
  <c r="DV58" i="1"/>
  <c r="DV59" i="1"/>
  <c r="DV60" i="1"/>
  <c r="DV61" i="1"/>
  <c r="DV62" i="1"/>
  <c r="DV63" i="1"/>
  <c r="DV64" i="1"/>
  <c r="DX53" i="1"/>
  <c r="DY52" i="1"/>
  <c r="DX54" i="1"/>
  <c r="DX22" i="1"/>
  <c r="DX10" i="1"/>
  <c r="DX11" i="1" s="1"/>
  <c r="DY9" i="1"/>
  <c r="DW12" i="1"/>
  <c r="DW57" i="1"/>
  <c r="EI28" i="1" l="1"/>
  <c r="DS13" i="1"/>
  <c r="DS14" i="1" s="1"/>
  <c r="EC29" i="1"/>
  <c r="EC30" i="1" s="1"/>
  <c r="DV65" i="1"/>
  <c r="DW58" i="1"/>
  <c r="DW59" i="1"/>
  <c r="DW60" i="1"/>
  <c r="DW61" i="1"/>
  <c r="DW62" i="1"/>
  <c r="DW63" i="1"/>
  <c r="DW64" i="1"/>
  <c r="DZ52" i="1"/>
  <c r="DY54" i="1"/>
  <c r="DY53" i="1"/>
  <c r="DZ9" i="1"/>
  <c r="DY22" i="1"/>
  <c r="DY10" i="1"/>
  <c r="DY11" i="1" s="1"/>
  <c r="DX12" i="1"/>
  <c r="DX57" i="1"/>
  <c r="EJ28" i="1" l="1"/>
  <c r="DT13" i="1"/>
  <c r="DT14" i="1" s="1"/>
  <c r="ED29" i="1"/>
  <c r="ED30" i="1" s="1"/>
  <c r="DW65" i="1"/>
  <c r="DX58" i="1"/>
  <c r="DX59" i="1"/>
  <c r="DX60" i="1"/>
  <c r="DX61" i="1"/>
  <c r="DX62" i="1"/>
  <c r="DX63" i="1"/>
  <c r="DX64" i="1"/>
  <c r="EA52" i="1"/>
  <c r="DZ54" i="1"/>
  <c r="DZ53" i="1"/>
  <c r="DY12" i="1"/>
  <c r="DY57" i="1"/>
  <c r="EA9" i="1"/>
  <c r="DZ10" i="1"/>
  <c r="DZ11" i="1" s="1"/>
  <c r="EK28" i="1" s="1"/>
  <c r="DZ22" i="1"/>
  <c r="EE29" i="1" l="1"/>
  <c r="EE30" i="1" s="1"/>
  <c r="DX65" i="1"/>
  <c r="DY58" i="1"/>
  <c r="DY59" i="1"/>
  <c r="DY61" i="1"/>
  <c r="DY62" i="1"/>
  <c r="DY64" i="1"/>
  <c r="DY60" i="1"/>
  <c r="DY63" i="1"/>
  <c r="EB52" i="1"/>
  <c r="EA53" i="1"/>
  <c r="EA54" i="1"/>
  <c r="DZ57" i="1"/>
  <c r="DZ12" i="1"/>
  <c r="DU13" i="1"/>
  <c r="EB9" i="1"/>
  <c r="EA22" i="1"/>
  <c r="EA10" i="1"/>
  <c r="EA11" i="1" s="1"/>
  <c r="EL28" i="1" s="1"/>
  <c r="EF29" i="1" l="1"/>
  <c r="EF30" i="1" s="1"/>
  <c r="DY65" i="1"/>
  <c r="DZ59" i="1"/>
  <c r="DZ61" i="1"/>
  <c r="DZ63" i="1"/>
  <c r="DZ58" i="1"/>
  <c r="DZ60" i="1"/>
  <c r="DZ62" i="1"/>
  <c r="DZ64" i="1"/>
  <c r="EC52" i="1"/>
  <c r="EB53" i="1"/>
  <c r="EB54" i="1"/>
  <c r="EA57" i="1"/>
  <c r="EA12" i="1"/>
  <c r="DV13" i="1"/>
  <c r="EB10" i="1"/>
  <c r="EB11" i="1" s="1"/>
  <c r="EM28" i="1" s="1"/>
  <c r="EC9" i="1"/>
  <c r="EB22" i="1"/>
  <c r="EG29" i="1" l="1"/>
  <c r="EG30" i="1" s="1"/>
  <c r="DZ65" i="1"/>
  <c r="EC53" i="1"/>
  <c r="ED52" i="1"/>
  <c r="EC54" i="1"/>
  <c r="EA58" i="1"/>
  <c r="EA59" i="1"/>
  <c r="EA60" i="1"/>
  <c r="EA61" i="1"/>
  <c r="EA62" i="1"/>
  <c r="EA63" i="1"/>
  <c r="EA64" i="1"/>
  <c r="EC22" i="1"/>
  <c r="EC10" i="1"/>
  <c r="EC11" i="1" s="1"/>
  <c r="EN28" i="1" s="1"/>
  <c r="ED9" i="1"/>
  <c r="EB57" i="1"/>
  <c r="EB12" i="1"/>
  <c r="DW13" i="1"/>
  <c r="EH29" i="1" l="1"/>
  <c r="EH30" i="1" s="1"/>
  <c r="EA65" i="1"/>
  <c r="EB58" i="1"/>
  <c r="EB59" i="1"/>
  <c r="EB60" i="1"/>
  <c r="EB61" i="1"/>
  <c r="EB62" i="1"/>
  <c r="EB63" i="1"/>
  <c r="EB64" i="1"/>
  <c r="ED54" i="1"/>
  <c r="ED53" i="1"/>
  <c r="EE52" i="1"/>
  <c r="ED22" i="1"/>
  <c r="EE9" i="1"/>
  <c r="ED10" i="1"/>
  <c r="ED11" i="1" s="1"/>
  <c r="EO28" i="1" s="1"/>
  <c r="EC57" i="1"/>
  <c r="EC12" i="1"/>
  <c r="DX13" i="1"/>
  <c r="EI29" i="1" l="1"/>
  <c r="EI30" i="1" s="1"/>
  <c r="EB65" i="1"/>
  <c r="EE54" i="1"/>
  <c r="EE53" i="1"/>
  <c r="EF52" i="1"/>
  <c r="EC58" i="1"/>
  <c r="EC59" i="1"/>
  <c r="EC60" i="1"/>
  <c r="EC61" i="1"/>
  <c r="EC62" i="1"/>
  <c r="EC63" i="1"/>
  <c r="EC64" i="1"/>
  <c r="ED57" i="1"/>
  <c r="ED12" i="1"/>
  <c r="DY13" i="1"/>
  <c r="EE10" i="1"/>
  <c r="EE11" i="1" s="1"/>
  <c r="EP28" i="1" s="1"/>
  <c r="EE22" i="1"/>
  <c r="EF9" i="1"/>
  <c r="EJ29" i="1" l="1"/>
  <c r="EJ30" i="1" s="1"/>
  <c r="EC65" i="1"/>
  <c r="ED58" i="1"/>
  <c r="ED59" i="1"/>
  <c r="ED60" i="1"/>
  <c r="ED61" i="1"/>
  <c r="ED62" i="1"/>
  <c r="ED63" i="1"/>
  <c r="ED64" i="1"/>
  <c r="EF54" i="1"/>
  <c r="EG52" i="1"/>
  <c r="EH52" i="1" s="1"/>
  <c r="EF53" i="1"/>
  <c r="EF10" i="1"/>
  <c r="EF11" i="1" s="1"/>
  <c r="EQ28" i="1" s="1"/>
  <c r="EF22" i="1"/>
  <c r="EG9" i="1"/>
  <c r="EH9" i="1" s="1"/>
  <c r="EE57" i="1"/>
  <c r="EE12" i="1"/>
  <c r="DZ13" i="1"/>
  <c r="EI52" i="1" l="1"/>
  <c r="EH53" i="1"/>
  <c r="EH54" i="1"/>
  <c r="EK29" i="1"/>
  <c r="EK30" i="1" s="1"/>
  <c r="EI9" i="1"/>
  <c r="EH22" i="1"/>
  <c r="EH10" i="1"/>
  <c r="EH11" i="1" s="1"/>
  <c r="ES28" i="1" s="1"/>
  <c r="ED65" i="1"/>
  <c r="EE58" i="1"/>
  <c r="EE59" i="1"/>
  <c r="EE60" i="1"/>
  <c r="EE61" i="1"/>
  <c r="EE62" i="1"/>
  <c r="EE63" i="1"/>
  <c r="EE64" i="1"/>
  <c r="EG53" i="1"/>
  <c r="EG54" i="1"/>
  <c r="EG10" i="1"/>
  <c r="EG22" i="1"/>
  <c r="EF57" i="1"/>
  <c r="EF12" i="1"/>
  <c r="EA13" i="1"/>
  <c r="EI54" i="1" l="1"/>
  <c r="EJ52" i="1"/>
  <c r="EI53" i="1"/>
  <c r="EL29" i="1"/>
  <c r="EL30" i="1" s="1"/>
  <c r="EH57" i="1"/>
  <c r="EE65" i="1"/>
  <c r="EJ9" i="1"/>
  <c r="EI10" i="1"/>
  <c r="EI11" i="1" s="1"/>
  <c r="ET28" i="1" s="1"/>
  <c r="EI22" i="1"/>
  <c r="EF58" i="1"/>
  <c r="EF59" i="1"/>
  <c r="EF60" i="1"/>
  <c r="EF61" i="1"/>
  <c r="EF62" i="1"/>
  <c r="EF63" i="1"/>
  <c r="EF64" i="1"/>
  <c r="EG11" i="1"/>
  <c r="ER28" i="1" s="1"/>
  <c r="EJ54" i="1" l="1"/>
  <c r="EJ53" i="1"/>
  <c r="EK52" i="1"/>
  <c r="EF65" i="1"/>
  <c r="EH12" i="1"/>
  <c r="EI57" i="1"/>
  <c r="EI12" i="1"/>
  <c r="ED13" i="1"/>
  <c r="EK9" i="1"/>
  <c r="EJ10" i="1"/>
  <c r="EJ22" i="1"/>
  <c r="EH64" i="1"/>
  <c r="EH63" i="1"/>
  <c r="EH60" i="1"/>
  <c r="EH59" i="1"/>
  <c r="EH62" i="1"/>
  <c r="EH61" i="1"/>
  <c r="EC13" i="1"/>
  <c r="EG57" i="1"/>
  <c r="EH58" i="1" s="1"/>
  <c r="EG12" i="1"/>
  <c r="EB13" i="1"/>
  <c r="EK53" i="1" l="1"/>
  <c r="EK54" i="1"/>
  <c r="EL52" i="1"/>
  <c r="EN29" i="1"/>
  <c r="EN30" i="1" s="1"/>
  <c r="EM29" i="1"/>
  <c r="EM30" i="1" s="1"/>
  <c r="EO29" i="1"/>
  <c r="EO30" i="1" s="1"/>
  <c r="EH65" i="1"/>
  <c r="EJ11" i="1"/>
  <c r="EU28" i="1" s="1"/>
  <c r="EI62" i="1"/>
  <c r="EI59" i="1"/>
  <c r="EI61" i="1"/>
  <c r="EI64" i="1"/>
  <c r="EI60" i="1"/>
  <c r="EI63" i="1"/>
  <c r="EI58" i="1"/>
  <c r="EL9" i="1"/>
  <c r="EK10" i="1"/>
  <c r="EK11" i="1" s="1"/>
  <c r="EV28" i="1" s="1"/>
  <c r="EK22" i="1"/>
  <c r="EG58" i="1"/>
  <c r="EG59" i="1"/>
  <c r="EG60" i="1"/>
  <c r="EG61" i="1"/>
  <c r="EG62" i="1"/>
  <c r="EG63" i="1"/>
  <c r="EG64" i="1"/>
  <c r="EL53" i="1" l="1"/>
  <c r="EM52" i="1"/>
  <c r="EL54" i="1"/>
  <c r="EK57" i="1"/>
  <c r="EK12" i="1"/>
  <c r="EF13" i="1"/>
  <c r="EL10" i="1"/>
  <c r="EL22" i="1"/>
  <c r="EM9" i="1"/>
  <c r="EG65" i="1"/>
  <c r="EI65" i="1"/>
  <c r="EJ57" i="1"/>
  <c r="EJ12" i="1"/>
  <c r="EE13" i="1"/>
  <c r="EN52" i="1" l="1"/>
  <c r="EM53" i="1"/>
  <c r="EM54" i="1"/>
  <c r="EP29" i="1"/>
  <c r="EP30" i="1" s="1"/>
  <c r="EQ29" i="1"/>
  <c r="EQ30" i="1" s="1"/>
  <c r="EK62" i="1"/>
  <c r="EK58" i="1"/>
  <c r="EK63" i="1"/>
  <c r="EK60" i="1"/>
  <c r="EK61" i="1"/>
  <c r="EK59" i="1"/>
  <c r="EK64" i="1"/>
  <c r="EM22" i="1"/>
  <c r="EM10" i="1"/>
  <c r="EM11" i="1" s="1"/>
  <c r="EX28" i="1" s="1"/>
  <c r="EN9" i="1"/>
  <c r="EL11" i="1"/>
  <c r="EW28" i="1" s="1"/>
  <c r="EJ58" i="1"/>
  <c r="EJ60" i="1"/>
  <c r="EJ64" i="1"/>
  <c r="EJ62" i="1"/>
  <c r="EJ63" i="1"/>
  <c r="EJ59" i="1"/>
  <c r="EJ61" i="1"/>
  <c r="EN54" i="1" l="1"/>
  <c r="EN53" i="1"/>
  <c r="EO52" i="1"/>
  <c r="EL12" i="1"/>
  <c r="EL57" i="1"/>
  <c r="EG13" i="1"/>
  <c r="EN10" i="1"/>
  <c r="EN22" i="1"/>
  <c r="EO9" i="1"/>
  <c r="EK65" i="1"/>
  <c r="EJ65" i="1"/>
  <c r="EM57" i="1"/>
  <c r="EM12" i="1"/>
  <c r="EH13" i="1"/>
  <c r="EO53" i="1" l="1"/>
  <c r="EP52" i="1"/>
  <c r="EO54" i="1"/>
  <c r="ER29" i="1"/>
  <c r="ER30" i="1" s="1"/>
  <c r="ES29" i="1"/>
  <c r="ES30" i="1" s="1"/>
  <c r="EM58" i="1"/>
  <c r="EM62" i="1"/>
  <c r="EM61" i="1"/>
  <c r="EM63" i="1"/>
  <c r="EM60" i="1"/>
  <c r="EM64" i="1"/>
  <c r="EM59" i="1"/>
  <c r="EO10" i="1"/>
  <c r="EO11" i="1" s="1"/>
  <c r="EZ28" i="1" s="1"/>
  <c r="EO22" i="1"/>
  <c r="EP9" i="1"/>
  <c r="EL62" i="1"/>
  <c r="EL61" i="1"/>
  <c r="EL63" i="1"/>
  <c r="EL64" i="1"/>
  <c r="EL60" i="1"/>
  <c r="EL58" i="1"/>
  <c r="EL59" i="1"/>
  <c r="EN11" i="1"/>
  <c r="EY28" i="1" s="1"/>
  <c r="EL65" i="1" l="1"/>
  <c r="EP54" i="1"/>
  <c r="EQ52" i="1"/>
  <c r="EP53" i="1"/>
  <c r="EN57" i="1"/>
  <c r="EN12" i="1"/>
  <c r="EI13" i="1"/>
  <c r="EP22" i="1"/>
  <c r="EP10" i="1"/>
  <c r="EQ9" i="1"/>
  <c r="EO57" i="1"/>
  <c r="EO12" i="1"/>
  <c r="EJ13" i="1"/>
  <c r="EM65" i="1"/>
  <c r="EQ54" i="1" l="1"/>
  <c r="EQ53" i="1"/>
  <c r="ER52" i="1"/>
  <c r="ET29" i="1"/>
  <c r="ET30" i="1" s="1"/>
  <c r="EU29" i="1"/>
  <c r="EU30" i="1" s="1"/>
  <c r="ER9" i="1"/>
  <c r="EQ10" i="1"/>
  <c r="EQ11" i="1" s="1"/>
  <c r="FB28" i="1" s="1"/>
  <c r="EQ22" i="1"/>
  <c r="EO58" i="1"/>
  <c r="EO60" i="1"/>
  <c r="EO62" i="1"/>
  <c r="EO63" i="1"/>
  <c r="EO59" i="1"/>
  <c r="EO64" i="1"/>
  <c r="EO61" i="1"/>
  <c r="EP11" i="1"/>
  <c r="FA28" i="1" s="1"/>
  <c r="EN63" i="1"/>
  <c r="EN64" i="1"/>
  <c r="EN59" i="1"/>
  <c r="EN61" i="1"/>
  <c r="EN58" i="1"/>
  <c r="EN60" i="1"/>
  <c r="EN62" i="1"/>
  <c r="EN65" i="1" l="1"/>
  <c r="ER53" i="1"/>
  <c r="ES52" i="1"/>
  <c r="ER54" i="1"/>
  <c r="EO65" i="1"/>
  <c r="EP12" i="1"/>
  <c r="EP57" i="1"/>
  <c r="EK13" i="1"/>
  <c r="EL13" i="1"/>
  <c r="EQ57" i="1"/>
  <c r="EQ12" i="1"/>
  <c r="ER22" i="1"/>
  <c r="ES9" i="1"/>
  <c r="ER10" i="1"/>
  <c r="ES54" i="1" l="1"/>
  <c r="ES53" i="1"/>
  <c r="ET52" i="1"/>
  <c r="EV29" i="1"/>
  <c r="EV30" i="1" s="1"/>
  <c r="EW29" i="1"/>
  <c r="EW30" i="1" s="1"/>
  <c r="ES22" i="1"/>
  <c r="ET9" i="1"/>
  <c r="ES10" i="1"/>
  <c r="ES11" i="1" s="1"/>
  <c r="FD28" i="1" s="1"/>
  <c r="ER11" i="1"/>
  <c r="FC28" i="1" s="1"/>
  <c r="EQ61" i="1"/>
  <c r="EQ63" i="1"/>
  <c r="EQ62" i="1"/>
  <c r="EQ60" i="1"/>
  <c r="EQ64" i="1"/>
  <c r="EQ59" i="1"/>
  <c r="EQ58" i="1"/>
  <c r="EP64" i="1"/>
  <c r="EP58" i="1"/>
  <c r="EP61" i="1"/>
  <c r="EP59" i="1"/>
  <c r="EP60" i="1"/>
  <c r="EP62" i="1"/>
  <c r="EP63" i="1"/>
  <c r="EU52" i="1" l="1"/>
  <c r="ET54" i="1"/>
  <c r="ET53" i="1"/>
  <c r="EQ65" i="1"/>
  <c r="ER57" i="1"/>
  <c r="ER12" i="1"/>
  <c r="EM13" i="1"/>
  <c r="ES12" i="1"/>
  <c r="ES57" i="1"/>
  <c r="EN13" i="1"/>
  <c r="EP65" i="1"/>
  <c r="ET22" i="1"/>
  <c r="EU9" i="1"/>
  <c r="ET10" i="1"/>
  <c r="ET11" i="1" s="1"/>
  <c r="FE28" i="1" s="1"/>
  <c r="EV52" i="1" l="1"/>
  <c r="EU54" i="1"/>
  <c r="EU53" i="1"/>
  <c r="EX29" i="1"/>
  <c r="EX30" i="1" s="1"/>
  <c r="EY29" i="1"/>
  <c r="EY30" i="1" s="1"/>
  <c r="EO13" i="1"/>
  <c r="EU22" i="1"/>
  <c r="EV9" i="1"/>
  <c r="EU10" i="1"/>
  <c r="EU11" i="1" s="1"/>
  <c r="FF28" i="1" s="1"/>
  <c r="ES60" i="1"/>
  <c r="ES64" i="1"/>
  <c r="ES59" i="1"/>
  <c r="ES58" i="1"/>
  <c r="ES63" i="1"/>
  <c r="ES62" i="1"/>
  <c r="ES61" i="1"/>
  <c r="ER58" i="1"/>
  <c r="ER60" i="1"/>
  <c r="ER62" i="1"/>
  <c r="ER59" i="1"/>
  <c r="ER63" i="1"/>
  <c r="ER64" i="1"/>
  <c r="ER61" i="1"/>
  <c r="ET12" i="1"/>
  <c r="ET57" i="1"/>
  <c r="EV53" i="1" l="1"/>
  <c r="EV54" i="1"/>
  <c r="EW52" i="1"/>
  <c r="EZ29" i="1"/>
  <c r="EZ30" i="1" s="1"/>
  <c r="ER65" i="1"/>
  <c r="ES65" i="1"/>
  <c r="EU57" i="1"/>
  <c r="EU12" i="1"/>
  <c r="EP13" i="1"/>
  <c r="EV10" i="1"/>
  <c r="EV11" i="1" s="1"/>
  <c r="FG28" i="1" s="1"/>
  <c r="EV22" i="1"/>
  <c r="EW9" i="1"/>
  <c r="ET61" i="1"/>
  <c r="ET64" i="1"/>
  <c r="ET60" i="1"/>
  <c r="ET58" i="1"/>
  <c r="ET63" i="1"/>
  <c r="ET62" i="1"/>
  <c r="ET59" i="1"/>
  <c r="EW54" i="1" l="1"/>
  <c r="EW53" i="1"/>
  <c r="EX52" i="1"/>
  <c r="FA29" i="1"/>
  <c r="FA30" i="1" s="1"/>
  <c r="EW10" i="1"/>
  <c r="EW11" i="1" s="1"/>
  <c r="FH28" i="1" s="1"/>
  <c r="EW22" i="1"/>
  <c r="EX9" i="1"/>
  <c r="EV57" i="1"/>
  <c r="EV12" i="1"/>
  <c r="EQ13" i="1"/>
  <c r="ET65" i="1"/>
  <c r="EU61" i="1"/>
  <c r="EU63" i="1"/>
  <c r="EU62" i="1"/>
  <c r="EU60" i="1"/>
  <c r="EU58" i="1"/>
  <c r="EU59" i="1"/>
  <c r="EU64" i="1"/>
  <c r="EY52" i="1" l="1"/>
  <c r="EX53" i="1"/>
  <c r="EX54" i="1"/>
  <c r="FB29" i="1"/>
  <c r="FB30" i="1" s="1"/>
  <c r="EY9" i="1"/>
  <c r="EX10" i="1"/>
  <c r="EX11" i="1" s="1"/>
  <c r="FI28" i="1" s="1"/>
  <c r="EX22" i="1"/>
  <c r="EU65" i="1"/>
  <c r="EV58" i="1"/>
  <c r="EV63" i="1"/>
  <c r="EV60" i="1"/>
  <c r="EV61" i="1"/>
  <c r="EV62" i="1"/>
  <c r="EV64" i="1"/>
  <c r="EV59" i="1"/>
  <c r="EW12" i="1"/>
  <c r="EW57" i="1"/>
  <c r="ER13" i="1"/>
  <c r="EY54" i="1" l="1"/>
  <c r="EZ52" i="1"/>
  <c r="EY53" i="1"/>
  <c r="FC29" i="1"/>
  <c r="FC30" i="1" s="1"/>
  <c r="EW60" i="1"/>
  <c r="EW64" i="1"/>
  <c r="EW61" i="1"/>
  <c r="EW63" i="1"/>
  <c r="EW58" i="1"/>
  <c r="EW59" i="1"/>
  <c r="EW62" i="1"/>
  <c r="EX57" i="1"/>
  <c r="EX12" i="1"/>
  <c r="ES13" i="1"/>
  <c r="EV65" i="1"/>
  <c r="EZ9" i="1"/>
  <c r="EY10" i="1"/>
  <c r="EY11" i="1" s="1"/>
  <c r="FJ28" i="1" s="1"/>
  <c r="EY22" i="1"/>
  <c r="EZ54" i="1" l="1"/>
  <c r="FA52" i="1"/>
  <c r="EZ53" i="1"/>
  <c r="FD29" i="1"/>
  <c r="FD30" i="1" s="1"/>
  <c r="EY57" i="1"/>
  <c r="EY12" i="1"/>
  <c r="ET13" i="1"/>
  <c r="FA9" i="1"/>
  <c r="EZ10" i="1"/>
  <c r="EZ11" i="1" s="1"/>
  <c r="FK28" i="1" s="1"/>
  <c r="EZ22" i="1"/>
  <c r="EX61" i="1"/>
  <c r="EX63" i="1"/>
  <c r="EX60" i="1"/>
  <c r="EX58" i="1"/>
  <c r="EX59" i="1"/>
  <c r="EX64" i="1"/>
  <c r="EX62" i="1"/>
  <c r="EW65" i="1"/>
  <c r="FB52" i="1" l="1"/>
  <c r="FA53" i="1"/>
  <c r="FA54" i="1"/>
  <c r="FE29" i="1"/>
  <c r="FE30" i="1" s="1"/>
  <c r="EX65" i="1"/>
  <c r="EY61" i="1"/>
  <c r="EY59" i="1"/>
  <c r="EY64" i="1"/>
  <c r="EY58" i="1"/>
  <c r="EY60" i="1"/>
  <c r="EY62" i="1"/>
  <c r="EY63" i="1"/>
  <c r="EZ12" i="1"/>
  <c r="EZ57" i="1"/>
  <c r="EU13" i="1"/>
  <c r="FA10" i="1"/>
  <c r="FA11" i="1" s="1"/>
  <c r="FL28" i="1" s="1"/>
  <c r="FB9" i="1"/>
  <c r="FA22" i="1"/>
  <c r="FB53" i="1" l="1"/>
  <c r="FC52" i="1"/>
  <c r="FB54" i="1"/>
  <c r="FF29" i="1"/>
  <c r="FF30" i="1" s="1"/>
  <c r="EY65" i="1"/>
  <c r="FA57" i="1"/>
  <c r="FA12" i="1"/>
  <c r="EV13" i="1"/>
  <c r="EZ61" i="1"/>
  <c r="EZ59" i="1"/>
  <c r="EZ64" i="1"/>
  <c r="EZ62" i="1"/>
  <c r="EZ60" i="1"/>
  <c r="EZ58" i="1"/>
  <c r="EZ63" i="1"/>
  <c r="FC9" i="1"/>
  <c r="FB10" i="1"/>
  <c r="FB11" i="1" s="1"/>
  <c r="FM28" i="1" s="1"/>
  <c r="FB22" i="1"/>
  <c r="FD52" i="1" l="1"/>
  <c r="FC53" i="1"/>
  <c r="FC54" i="1"/>
  <c r="FG29" i="1"/>
  <c r="FG30" i="1" s="1"/>
  <c r="EZ65" i="1"/>
  <c r="FA60" i="1"/>
  <c r="FA58" i="1"/>
  <c r="FA59" i="1"/>
  <c r="FA61" i="1"/>
  <c r="FA62" i="1"/>
  <c r="FA63" i="1"/>
  <c r="FA64" i="1"/>
  <c r="FB57" i="1"/>
  <c r="FB12" i="1"/>
  <c r="EW13" i="1"/>
  <c r="FD9" i="1"/>
  <c r="FC10" i="1"/>
  <c r="FC11" i="1" s="1"/>
  <c r="FN28" i="1" s="1"/>
  <c r="FC22" i="1"/>
  <c r="FE52" i="1" l="1"/>
  <c r="FD53" i="1"/>
  <c r="FD54" i="1"/>
  <c r="FH29" i="1"/>
  <c r="FH30" i="1" s="1"/>
  <c r="FC12" i="1"/>
  <c r="FC57" i="1"/>
  <c r="EX13" i="1"/>
  <c r="FE9" i="1"/>
  <c r="FD22" i="1"/>
  <c r="FD10" i="1"/>
  <c r="FD11" i="1" s="1"/>
  <c r="FO28" i="1" s="1"/>
  <c r="FB61" i="1"/>
  <c r="FB58" i="1"/>
  <c r="FB60" i="1"/>
  <c r="FB64" i="1"/>
  <c r="FB59" i="1"/>
  <c r="FB62" i="1"/>
  <c r="FB63" i="1"/>
  <c r="FA65" i="1"/>
  <c r="FE53" i="1" l="1"/>
  <c r="FE54" i="1"/>
  <c r="FF52" i="1"/>
  <c r="FI29" i="1"/>
  <c r="FI30" i="1" s="1"/>
  <c r="FC58" i="1"/>
  <c r="FC62" i="1"/>
  <c r="FC61" i="1"/>
  <c r="FC59" i="1"/>
  <c r="FC60" i="1"/>
  <c r="FC63" i="1"/>
  <c r="FC64" i="1"/>
  <c r="FF9" i="1"/>
  <c r="FE22" i="1"/>
  <c r="FE10" i="1"/>
  <c r="FE11" i="1" s="1"/>
  <c r="FP28" i="1" s="1"/>
  <c r="FB65" i="1"/>
  <c r="FD12" i="1"/>
  <c r="FD57" i="1"/>
  <c r="EY13" i="1"/>
  <c r="FG52" i="1" l="1"/>
  <c r="FF54" i="1"/>
  <c r="FF53" i="1"/>
  <c r="FJ29" i="1"/>
  <c r="FJ30" i="1" s="1"/>
  <c r="FF10" i="1"/>
  <c r="FF11" i="1" s="1"/>
  <c r="FQ28" i="1" s="1"/>
  <c r="FF22" i="1"/>
  <c r="FG9" i="1"/>
  <c r="FD62" i="1"/>
  <c r="FD61" i="1"/>
  <c r="FD63" i="1"/>
  <c r="FD60" i="1"/>
  <c r="FD59" i="1"/>
  <c r="FD64" i="1"/>
  <c r="FD58" i="1"/>
  <c r="FE57" i="1"/>
  <c r="FE12" i="1"/>
  <c r="EZ13" i="1"/>
  <c r="FC65" i="1"/>
  <c r="FH52" i="1" l="1"/>
  <c r="FG53" i="1"/>
  <c r="FG54" i="1"/>
  <c r="FK29" i="1"/>
  <c r="FK30" i="1" s="1"/>
  <c r="FD65" i="1"/>
  <c r="FF57" i="1"/>
  <c r="FF12" i="1"/>
  <c r="FA13" i="1"/>
  <c r="FE58" i="1"/>
  <c r="FE60" i="1"/>
  <c r="FE62" i="1"/>
  <c r="FE64" i="1"/>
  <c r="FE59" i="1"/>
  <c r="FE61" i="1"/>
  <c r="FE63" i="1"/>
  <c r="FG22" i="1"/>
  <c r="FG10" i="1"/>
  <c r="FG11" i="1" s="1"/>
  <c r="FR28" i="1" s="1"/>
  <c r="FH9" i="1"/>
  <c r="FH53" i="1" l="1"/>
  <c r="FI52" i="1"/>
  <c r="FH54" i="1"/>
  <c r="FL29" i="1"/>
  <c r="FL30" i="1" s="1"/>
  <c r="FH10" i="1"/>
  <c r="FH11" i="1" s="1"/>
  <c r="FS28" i="1" s="1"/>
  <c r="FI9" i="1"/>
  <c r="FH22" i="1"/>
  <c r="FF61" i="1"/>
  <c r="FF59" i="1"/>
  <c r="FF58" i="1"/>
  <c r="FF62" i="1"/>
  <c r="FF63" i="1"/>
  <c r="FF60" i="1"/>
  <c r="FF64" i="1"/>
  <c r="FG12" i="1"/>
  <c r="FG57" i="1"/>
  <c r="FB13" i="1"/>
  <c r="FE65" i="1"/>
  <c r="FI53" i="1" l="1"/>
  <c r="FI54" i="1"/>
  <c r="FJ52" i="1"/>
  <c r="FM29" i="1"/>
  <c r="FM30" i="1" s="1"/>
  <c r="FF65" i="1"/>
  <c r="FI10" i="1"/>
  <c r="FI11" i="1" s="1"/>
  <c r="FT28" i="1" s="1"/>
  <c r="FJ9" i="1"/>
  <c r="FI22" i="1"/>
  <c r="FG58" i="1"/>
  <c r="FG62" i="1"/>
  <c r="FG61" i="1"/>
  <c r="FG59" i="1"/>
  <c r="FG63" i="1"/>
  <c r="FG60" i="1"/>
  <c r="FG64" i="1"/>
  <c r="FH12" i="1"/>
  <c r="FH57" i="1"/>
  <c r="FC13" i="1"/>
  <c r="FJ53" i="1" l="1"/>
  <c r="FK52" i="1"/>
  <c r="FJ54" i="1"/>
  <c r="FN29" i="1"/>
  <c r="FN30" i="1" s="1"/>
  <c r="FI57" i="1"/>
  <c r="FI12" i="1"/>
  <c r="FD13" i="1"/>
  <c r="FH63" i="1"/>
  <c r="FH64" i="1"/>
  <c r="FH61" i="1"/>
  <c r="FH58" i="1"/>
  <c r="FH59" i="1"/>
  <c r="FH60" i="1"/>
  <c r="FH62" i="1"/>
  <c r="FG65" i="1"/>
  <c r="FJ10" i="1"/>
  <c r="FJ11" i="1" s="1"/>
  <c r="FU28" i="1" s="1"/>
  <c r="FK9" i="1"/>
  <c r="FJ22" i="1"/>
  <c r="FK54" i="1" l="1"/>
  <c r="FL52" i="1"/>
  <c r="FK53" i="1"/>
  <c r="FO29" i="1"/>
  <c r="FO30" i="1" s="1"/>
  <c r="FH65" i="1"/>
  <c r="FI61" i="1"/>
  <c r="FI60" i="1"/>
  <c r="FI58" i="1"/>
  <c r="FI62" i="1"/>
  <c r="FI59" i="1"/>
  <c r="FI63" i="1"/>
  <c r="FI64" i="1"/>
  <c r="FK22" i="1"/>
  <c r="FL9" i="1"/>
  <c r="FK10" i="1"/>
  <c r="FK11" i="1" s="1"/>
  <c r="FV28" i="1" s="1"/>
  <c r="FJ12" i="1"/>
  <c r="FJ57" i="1"/>
  <c r="FE13" i="1"/>
  <c r="FL54" i="1" l="1"/>
  <c r="FL53" i="1"/>
  <c r="FM52" i="1"/>
  <c r="FP29" i="1"/>
  <c r="FP30" i="1" s="1"/>
  <c r="FK12" i="1"/>
  <c r="FK57" i="1"/>
  <c r="FF13" i="1"/>
  <c r="FJ58" i="1"/>
  <c r="FJ62" i="1"/>
  <c r="FJ61" i="1"/>
  <c r="FJ59" i="1"/>
  <c r="FJ60" i="1"/>
  <c r="FJ63" i="1"/>
  <c r="FJ64" i="1"/>
  <c r="FM9" i="1"/>
  <c r="FL10" i="1"/>
  <c r="FL11" i="1" s="1"/>
  <c r="FW28" i="1" s="1"/>
  <c r="FL22" i="1"/>
  <c r="FI65" i="1"/>
  <c r="FM54" i="1" l="1"/>
  <c r="FM53" i="1"/>
  <c r="FN52" i="1"/>
  <c r="FQ29" i="1"/>
  <c r="FQ30" i="1" s="1"/>
  <c r="FL57" i="1"/>
  <c r="FL12" i="1"/>
  <c r="FG13" i="1"/>
  <c r="FJ65" i="1"/>
  <c r="FM10" i="1"/>
  <c r="FM11" i="1" s="1"/>
  <c r="FX28" i="1" s="1"/>
  <c r="FN9" i="1"/>
  <c r="FM22" i="1"/>
  <c r="FK61" i="1"/>
  <c r="FK58" i="1"/>
  <c r="FK62" i="1"/>
  <c r="FK60" i="1"/>
  <c r="FK59" i="1"/>
  <c r="FK63" i="1"/>
  <c r="FK64" i="1"/>
  <c r="FN53" i="1" l="1"/>
  <c r="FN54" i="1"/>
  <c r="FO52" i="1"/>
  <c r="FR29" i="1"/>
  <c r="FR30" i="1" s="1"/>
  <c r="FM57" i="1"/>
  <c r="FM12" i="1"/>
  <c r="FH13" i="1"/>
  <c r="FL58" i="1"/>
  <c r="FL60" i="1"/>
  <c r="FL62" i="1"/>
  <c r="FL64" i="1"/>
  <c r="FL59" i="1"/>
  <c r="FL61" i="1"/>
  <c r="FL63" i="1"/>
  <c r="FK65" i="1"/>
  <c r="FN10" i="1"/>
  <c r="FN11" i="1" s="1"/>
  <c r="FY28" i="1" s="1"/>
  <c r="FN22" i="1"/>
  <c r="FO9" i="1"/>
  <c r="FO54" i="1" l="1"/>
  <c r="FP52" i="1"/>
  <c r="FO53" i="1"/>
  <c r="FS29" i="1"/>
  <c r="FS30" i="1" s="1"/>
  <c r="FL65" i="1"/>
  <c r="FP9" i="1"/>
  <c r="FO10" i="1"/>
  <c r="FO11" i="1" s="1"/>
  <c r="FZ28" i="1" s="1"/>
  <c r="FO22" i="1"/>
  <c r="FM58" i="1"/>
  <c r="FM62" i="1"/>
  <c r="FM61" i="1"/>
  <c r="FM59" i="1"/>
  <c r="FM63" i="1"/>
  <c r="FM60" i="1"/>
  <c r="FM64" i="1"/>
  <c r="FN12" i="1"/>
  <c r="FN57" i="1"/>
  <c r="FI13" i="1"/>
  <c r="FP54" i="1" l="1"/>
  <c r="FP53" i="1"/>
  <c r="FQ52" i="1"/>
  <c r="FT29" i="1"/>
  <c r="FT30" i="1" s="1"/>
  <c r="FO12" i="1"/>
  <c r="FO57" i="1"/>
  <c r="FJ13" i="1"/>
  <c r="FN59" i="1"/>
  <c r="FN62" i="1"/>
  <c r="FN58" i="1"/>
  <c r="FN63" i="1"/>
  <c r="FN61" i="1"/>
  <c r="FN64" i="1"/>
  <c r="FN60" i="1"/>
  <c r="FQ9" i="1"/>
  <c r="FP10" i="1"/>
  <c r="FP11" i="1" s="1"/>
  <c r="GA28" i="1" s="1"/>
  <c r="FP22" i="1"/>
  <c r="FM65" i="1"/>
  <c r="FQ54" i="1" l="1"/>
  <c r="FR52" i="1"/>
  <c r="FQ53" i="1"/>
  <c r="FU29" i="1"/>
  <c r="FU30" i="1" s="1"/>
  <c r="FQ10" i="1"/>
  <c r="FQ11" i="1" s="1"/>
  <c r="GB28" i="1" s="1"/>
  <c r="FR9" i="1"/>
  <c r="FQ22" i="1"/>
  <c r="FN65" i="1"/>
  <c r="FO60" i="1"/>
  <c r="FO64" i="1"/>
  <c r="FO61" i="1"/>
  <c r="FO63" i="1"/>
  <c r="FO58" i="1"/>
  <c r="FO62" i="1"/>
  <c r="FO59" i="1"/>
  <c r="FP12" i="1"/>
  <c r="FP57" i="1"/>
  <c r="FK13" i="1"/>
  <c r="FR54" i="1" l="1"/>
  <c r="FR53" i="1"/>
  <c r="FS52" i="1"/>
  <c r="FV29" i="1"/>
  <c r="FV30" i="1" s="1"/>
  <c r="FP60" i="1"/>
  <c r="FP58" i="1"/>
  <c r="FP59" i="1"/>
  <c r="FP62" i="1"/>
  <c r="FP64" i="1"/>
  <c r="FP63" i="1"/>
  <c r="FP61" i="1"/>
  <c r="FR22" i="1"/>
  <c r="FS9" i="1"/>
  <c r="FR10" i="1"/>
  <c r="FR11" i="1" s="1"/>
  <c r="GC28" i="1" s="1"/>
  <c r="FO65" i="1"/>
  <c r="FQ12" i="1"/>
  <c r="FQ57" i="1"/>
  <c r="FL13" i="1"/>
  <c r="FT52" i="1" l="1"/>
  <c r="FS54" i="1"/>
  <c r="FS53" i="1"/>
  <c r="FW29" i="1"/>
  <c r="FW30" i="1" s="1"/>
  <c r="FQ61" i="1"/>
  <c r="FQ58" i="1"/>
  <c r="FQ62" i="1"/>
  <c r="FQ64" i="1"/>
  <c r="FQ59" i="1"/>
  <c r="FQ63" i="1"/>
  <c r="FQ60" i="1"/>
  <c r="FR12" i="1"/>
  <c r="FR57" i="1"/>
  <c r="FM13" i="1"/>
  <c r="FP65" i="1"/>
  <c r="FS22" i="1"/>
  <c r="FS10" i="1"/>
  <c r="FS11" i="1" s="1"/>
  <c r="GD28" i="1" s="1"/>
  <c r="FT9" i="1"/>
  <c r="FT53" i="1" l="1"/>
  <c r="FU52" i="1"/>
  <c r="FT54" i="1"/>
  <c r="FX29" i="1"/>
  <c r="FX30" i="1" s="1"/>
  <c r="FU9" i="1"/>
  <c r="FT10" i="1"/>
  <c r="FT11" i="1" s="1"/>
  <c r="GE28" i="1" s="1"/>
  <c r="FT22" i="1"/>
  <c r="FR59" i="1"/>
  <c r="FR62" i="1"/>
  <c r="FR61" i="1"/>
  <c r="FR63" i="1"/>
  <c r="FR58" i="1"/>
  <c r="FR60" i="1"/>
  <c r="FR64" i="1"/>
  <c r="FQ65" i="1"/>
  <c r="FS57" i="1"/>
  <c r="FS12" i="1"/>
  <c r="FN13" i="1"/>
  <c r="FV52" i="1" l="1"/>
  <c r="FU53" i="1"/>
  <c r="FU54" i="1"/>
  <c r="FY29" i="1"/>
  <c r="FY30" i="1" s="1"/>
  <c r="FT57" i="1"/>
  <c r="FT12" i="1"/>
  <c r="FO13" i="1"/>
  <c r="FS60" i="1"/>
  <c r="FS64" i="1"/>
  <c r="FS61" i="1"/>
  <c r="FS59" i="1"/>
  <c r="FS58" i="1"/>
  <c r="FS62" i="1"/>
  <c r="FS63" i="1"/>
  <c r="FU10" i="1"/>
  <c r="FU22" i="1"/>
  <c r="FV9" i="1"/>
  <c r="FR65" i="1"/>
  <c r="FV54" i="1" l="1"/>
  <c r="FW52" i="1"/>
  <c r="FV53" i="1"/>
  <c r="FZ29" i="1"/>
  <c r="FZ30" i="1" s="1"/>
  <c r="FU11" i="1"/>
  <c r="GF28" i="1" s="1"/>
  <c r="DB82" i="1"/>
  <c r="FV10" i="1"/>
  <c r="FV11" i="1" s="1"/>
  <c r="GG28" i="1" s="1"/>
  <c r="FW9" i="1"/>
  <c r="FV22" i="1"/>
  <c r="FT58" i="1"/>
  <c r="FT59" i="1"/>
  <c r="FT62" i="1"/>
  <c r="FT60" i="1"/>
  <c r="FT64" i="1"/>
  <c r="FT63" i="1"/>
  <c r="FT61" i="1"/>
  <c r="FS65" i="1"/>
  <c r="FX52" i="1" l="1"/>
  <c r="FW53" i="1"/>
  <c r="FW54" i="1"/>
  <c r="FV12" i="1"/>
  <c r="FV57" i="1"/>
  <c r="FQ13" i="1"/>
  <c r="FT65" i="1"/>
  <c r="FU57" i="1"/>
  <c r="FU12" i="1"/>
  <c r="FP13" i="1"/>
  <c r="FW22" i="1"/>
  <c r="FW10" i="1"/>
  <c r="FW11" i="1" s="1"/>
  <c r="GH28" i="1" s="1"/>
  <c r="FX9" i="1"/>
  <c r="FX53" i="1" l="1"/>
  <c r="FY52" i="1"/>
  <c r="FX54" i="1"/>
  <c r="GA29" i="1"/>
  <c r="GA30" i="1" s="1"/>
  <c r="GB29" i="1"/>
  <c r="GB30" i="1" s="1"/>
  <c r="FY9" i="1"/>
  <c r="FX10" i="1"/>
  <c r="FX11" i="1" s="1"/>
  <c r="GI28" i="1" s="1"/>
  <c r="FX22" i="1"/>
  <c r="FU58" i="1"/>
  <c r="FU62" i="1"/>
  <c r="FU61" i="1"/>
  <c r="FU59" i="1"/>
  <c r="FU63" i="1"/>
  <c r="FU60" i="1"/>
  <c r="FU64" i="1"/>
  <c r="FW12" i="1"/>
  <c r="FW57" i="1"/>
  <c r="FR13" i="1"/>
  <c r="FV62" i="1"/>
  <c r="FV60" i="1"/>
  <c r="FV64" i="1"/>
  <c r="FV63" i="1"/>
  <c r="FV59" i="1"/>
  <c r="FV61" i="1"/>
  <c r="FV58" i="1"/>
  <c r="FZ52" i="1" l="1"/>
  <c r="FY53" i="1"/>
  <c r="FY54" i="1"/>
  <c r="GC29" i="1"/>
  <c r="GC30" i="1" s="1"/>
  <c r="FU65" i="1"/>
  <c r="FV65" i="1"/>
  <c r="FX12" i="1"/>
  <c r="FX57" i="1"/>
  <c r="FS13" i="1"/>
  <c r="FW61" i="1"/>
  <c r="FW60" i="1"/>
  <c r="FW58" i="1"/>
  <c r="FW62" i="1"/>
  <c r="FW59" i="1"/>
  <c r="FW63" i="1"/>
  <c r="FW64" i="1"/>
  <c r="FY10" i="1"/>
  <c r="FY11" i="1" s="1"/>
  <c r="GJ28" i="1" s="1"/>
  <c r="FY22" i="1"/>
  <c r="FZ9" i="1"/>
  <c r="FZ53" i="1" l="1"/>
  <c r="GA52" i="1"/>
  <c r="FZ54" i="1"/>
  <c r="GD29" i="1"/>
  <c r="GD30" i="1" s="1"/>
  <c r="FX60" i="1"/>
  <c r="FX63" i="1"/>
  <c r="FX62" i="1"/>
  <c r="FX59" i="1"/>
  <c r="FX64" i="1"/>
  <c r="FX58" i="1"/>
  <c r="FX61" i="1"/>
  <c r="FY12" i="1"/>
  <c r="FY57" i="1"/>
  <c r="FT13" i="1"/>
  <c r="FW65" i="1"/>
  <c r="FZ22" i="1"/>
  <c r="FZ10" i="1"/>
  <c r="FZ11" i="1" s="1"/>
  <c r="GK28" i="1" s="1"/>
  <c r="GA9" i="1"/>
  <c r="GA54" i="1" l="1"/>
  <c r="GB52" i="1"/>
  <c r="GA53" i="1"/>
  <c r="GE29" i="1"/>
  <c r="GE30" i="1" s="1"/>
  <c r="GB9" i="1"/>
  <c r="GA22" i="1"/>
  <c r="GA10" i="1"/>
  <c r="GA11" i="1" s="1"/>
  <c r="GL28" i="1" s="1"/>
  <c r="FY61" i="1"/>
  <c r="FY63" i="1"/>
  <c r="FY58" i="1"/>
  <c r="FY62" i="1"/>
  <c r="FY59" i="1"/>
  <c r="FY64" i="1"/>
  <c r="FY60" i="1"/>
  <c r="FX65" i="1"/>
  <c r="FZ57" i="1"/>
  <c r="FZ12" i="1"/>
  <c r="FU13" i="1"/>
  <c r="GB54" i="1" l="1"/>
  <c r="GC52" i="1"/>
  <c r="GB53" i="1"/>
  <c r="GF29" i="1"/>
  <c r="GF30" i="1" s="1"/>
  <c r="FY65" i="1"/>
  <c r="GA12" i="1"/>
  <c r="GA57" i="1"/>
  <c r="FV13" i="1"/>
  <c r="FZ60" i="1"/>
  <c r="FZ62" i="1"/>
  <c r="FZ64" i="1"/>
  <c r="FZ63" i="1"/>
  <c r="FZ61" i="1"/>
  <c r="FZ58" i="1"/>
  <c r="FZ59" i="1"/>
  <c r="GB22" i="1"/>
  <c r="GC9" i="1"/>
  <c r="GB10" i="1"/>
  <c r="GB11" i="1" s="1"/>
  <c r="GM28" i="1" s="1"/>
  <c r="GC54" i="1" l="1"/>
  <c r="GD52" i="1"/>
  <c r="GC53" i="1"/>
  <c r="GG29" i="1"/>
  <c r="GG30" i="1" s="1"/>
  <c r="GA59" i="1"/>
  <c r="GA63" i="1"/>
  <c r="GA60" i="1"/>
  <c r="GA64" i="1"/>
  <c r="GA61" i="1"/>
  <c r="GA58" i="1"/>
  <c r="GA62" i="1"/>
  <c r="GB57" i="1"/>
  <c r="GB12" i="1"/>
  <c r="FW13" i="1"/>
  <c r="FZ65" i="1"/>
  <c r="GC22" i="1"/>
  <c r="GD9" i="1"/>
  <c r="GC10" i="1"/>
  <c r="GC11" i="1" s="1"/>
  <c r="GN28" i="1" s="1"/>
  <c r="GD53" i="1" l="1"/>
  <c r="GD54" i="1"/>
  <c r="GE52" i="1"/>
  <c r="GH29" i="1"/>
  <c r="GH30" i="1" s="1"/>
  <c r="GC12" i="1"/>
  <c r="GC57" i="1"/>
  <c r="FX13" i="1"/>
  <c r="GB58" i="1"/>
  <c r="GB59" i="1"/>
  <c r="GB60" i="1"/>
  <c r="GB62" i="1"/>
  <c r="GB63" i="1"/>
  <c r="GB61" i="1"/>
  <c r="GB64" i="1"/>
  <c r="GD22" i="1"/>
  <c r="GE9" i="1"/>
  <c r="GD10" i="1"/>
  <c r="GD11" i="1" s="1"/>
  <c r="GO28" i="1" s="1"/>
  <c r="GA65" i="1"/>
  <c r="GE54" i="1" l="1"/>
  <c r="GF52" i="1"/>
  <c r="GE53" i="1"/>
  <c r="GI29" i="1"/>
  <c r="GI30" i="1" s="1"/>
  <c r="GF9" i="1"/>
  <c r="GE10" i="1"/>
  <c r="GE11" i="1" s="1"/>
  <c r="GP28" i="1" s="1"/>
  <c r="GE22" i="1"/>
  <c r="GB65" i="1"/>
  <c r="GC61" i="1"/>
  <c r="GC64" i="1"/>
  <c r="GC58" i="1"/>
  <c r="GC62" i="1"/>
  <c r="GC60" i="1"/>
  <c r="GC59" i="1"/>
  <c r="GC63" i="1"/>
  <c r="GD57" i="1"/>
  <c r="GD12" i="1"/>
  <c r="FY13" i="1"/>
  <c r="GF54" i="1" l="1"/>
  <c r="GF53" i="1"/>
  <c r="GG52" i="1"/>
  <c r="GJ29" i="1"/>
  <c r="GJ30" i="1" s="1"/>
  <c r="GD59" i="1"/>
  <c r="GD61" i="1"/>
  <c r="GD63" i="1"/>
  <c r="GD64" i="1"/>
  <c r="GD60" i="1"/>
  <c r="GD58" i="1"/>
  <c r="GD62" i="1"/>
  <c r="GG9" i="1"/>
  <c r="GF22" i="1"/>
  <c r="GF10" i="1"/>
  <c r="GF11" i="1" s="1"/>
  <c r="GQ28" i="1" s="1"/>
  <c r="GC65" i="1"/>
  <c r="GE12" i="1"/>
  <c r="GE57" i="1"/>
  <c r="FZ13" i="1"/>
  <c r="GG54" i="1" l="1"/>
  <c r="GH52" i="1"/>
  <c r="GG53" i="1"/>
  <c r="GK29" i="1"/>
  <c r="GK30" i="1" s="1"/>
  <c r="GE58" i="1"/>
  <c r="GE62" i="1"/>
  <c r="GE63" i="1"/>
  <c r="GE60" i="1"/>
  <c r="GE59" i="1"/>
  <c r="GE64" i="1"/>
  <c r="GE61" i="1"/>
  <c r="GF12" i="1"/>
  <c r="GF57" i="1"/>
  <c r="GA13" i="1"/>
  <c r="GD65" i="1"/>
  <c r="GG22" i="1"/>
  <c r="GG10" i="1"/>
  <c r="GG11" i="1" s="1"/>
  <c r="GR28" i="1" s="1"/>
  <c r="GH9" i="1"/>
  <c r="GH54" i="1" l="1"/>
  <c r="GH53" i="1"/>
  <c r="GI52" i="1"/>
  <c r="GL29" i="1"/>
  <c r="GL30" i="1" s="1"/>
  <c r="GH10" i="1"/>
  <c r="GH11" i="1" s="1"/>
  <c r="GS28" i="1" s="1"/>
  <c r="GI9" i="1"/>
  <c r="GH22" i="1"/>
  <c r="GG57" i="1"/>
  <c r="GG12" i="1"/>
  <c r="GB13" i="1"/>
  <c r="GF63" i="1"/>
  <c r="GF59" i="1"/>
  <c r="GF61" i="1"/>
  <c r="GF64" i="1"/>
  <c r="GF60" i="1"/>
  <c r="GF58" i="1"/>
  <c r="GF62" i="1"/>
  <c r="GE65" i="1"/>
  <c r="GI53" i="1" l="1"/>
  <c r="GI54" i="1"/>
  <c r="GJ52" i="1"/>
  <c r="GM29" i="1"/>
  <c r="GM30" i="1" s="1"/>
  <c r="GI10" i="1"/>
  <c r="GI11" i="1" s="1"/>
  <c r="GT28" i="1" s="1"/>
  <c r="GI22" i="1"/>
  <c r="GJ9" i="1"/>
  <c r="GH12" i="1"/>
  <c r="GH57" i="1"/>
  <c r="GC13" i="1"/>
  <c r="GF65" i="1"/>
  <c r="GG60" i="1"/>
  <c r="GG64" i="1"/>
  <c r="GG61" i="1"/>
  <c r="GG58" i="1"/>
  <c r="GG62" i="1"/>
  <c r="GG59" i="1"/>
  <c r="GG63" i="1"/>
  <c r="GJ53" i="1" l="1"/>
  <c r="GK52" i="1"/>
  <c r="GJ54" i="1"/>
  <c r="GN29" i="1"/>
  <c r="GN30" i="1" s="1"/>
  <c r="GK9" i="1"/>
  <c r="GJ10" i="1"/>
  <c r="GJ11" i="1" s="1"/>
  <c r="GU28" i="1" s="1"/>
  <c r="GJ22" i="1"/>
  <c r="GG65" i="1"/>
  <c r="GH60" i="1"/>
  <c r="GH62" i="1"/>
  <c r="GH58" i="1"/>
  <c r="GH64" i="1"/>
  <c r="GH59" i="1"/>
  <c r="GH63" i="1"/>
  <c r="GH61" i="1"/>
  <c r="GI12" i="1"/>
  <c r="GI57" i="1"/>
  <c r="GD13" i="1"/>
  <c r="GL52" i="1" l="1"/>
  <c r="GK53" i="1"/>
  <c r="GK54" i="1"/>
  <c r="GO29" i="1"/>
  <c r="GO30" i="1" s="1"/>
  <c r="GH65" i="1"/>
  <c r="GJ57" i="1"/>
  <c r="GJ12" i="1"/>
  <c r="GE13" i="1"/>
  <c r="GI60" i="1"/>
  <c r="GI64" i="1"/>
  <c r="GI63" i="1"/>
  <c r="GI61" i="1"/>
  <c r="GI58" i="1"/>
  <c r="GI62" i="1"/>
  <c r="GI59" i="1"/>
  <c r="GK10" i="1"/>
  <c r="GK11" i="1" s="1"/>
  <c r="GV28" i="1" s="1"/>
  <c r="GK22" i="1"/>
  <c r="GL9" i="1"/>
  <c r="GM52" i="1" l="1"/>
  <c r="GL53" i="1"/>
  <c r="GL54" i="1"/>
  <c r="GP29" i="1"/>
  <c r="GP30" i="1" s="1"/>
  <c r="GK57" i="1"/>
  <c r="GK12" i="1"/>
  <c r="GF13" i="1"/>
  <c r="GL22" i="1"/>
  <c r="GM9" i="1"/>
  <c r="GL10" i="1"/>
  <c r="GL11" i="1" s="1"/>
  <c r="GW28" i="1" s="1"/>
  <c r="GI65" i="1"/>
  <c r="GJ64" i="1"/>
  <c r="GJ63" i="1"/>
  <c r="GJ58" i="1"/>
  <c r="GJ61" i="1"/>
  <c r="GJ60" i="1"/>
  <c r="GJ59" i="1"/>
  <c r="GJ62" i="1"/>
  <c r="GN52" i="1" l="1"/>
  <c r="GM53" i="1"/>
  <c r="GM54" i="1"/>
  <c r="GQ29" i="1"/>
  <c r="GQ30" i="1" s="1"/>
  <c r="GJ65" i="1"/>
  <c r="GL12" i="1"/>
  <c r="GL57" i="1"/>
  <c r="GG13" i="1"/>
  <c r="GM22" i="1"/>
  <c r="GN9" i="1"/>
  <c r="GM10" i="1"/>
  <c r="GM11" i="1" s="1"/>
  <c r="GX28" i="1" s="1"/>
  <c r="GK59" i="1"/>
  <c r="GK63" i="1"/>
  <c r="GK58" i="1"/>
  <c r="GK62" i="1"/>
  <c r="GK60" i="1"/>
  <c r="GK64" i="1"/>
  <c r="GK61" i="1"/>
  <c r="GO52" i="1" l="1"/>
  <c r="GN54" i="1"/>
  <c r="GN53" i="1"/>
  <c r="GR29" i="1"/>
  <c r="GR30" i="1" s="1"/>
  <c r="GO9" i="1"/>
  <c r="GN22" i="1"/>
  <c r="GN10" i="1"/>
  <c r="GN11" i="1" s="1"/>
  <c r="GY28" i="1" s="1"/>
  <c r="GL59" i="1"/>
  <c r="GL61" i="1"/>
  <c r="GL63" i="1"/>
  <c r="GL58" i="1"/>
  <c r="GL64" i="1"/>
  <c r="GL62" i="1"/>
  <c r="GL60" i="1"/>
  <c r="GK65" i="1"/>
  <c r="GM57" i="1"/>
  <c r="GM12" i="1"/>
  <c r="GH13" i="1"/>
  <c r="GO54" i="1" l="1"/>
  <c r="GP52" i="1"/>
  <c r="GO53" i="1"/>
  <c r="GS29" i="1"/>
  <c r="GS30" i="1" s="1"/>
  <c r="GM60" i="1"/>
  <c r="GM64" i="1"/>
  <c r="GM62" i="1"/>
  <c r="GM59" i="1"/>
  <c r="GM61" i="1"/>
  <c r="GM58" i="1"/>
  <c r="GM63" i="1"/>
  <c r="GO22" i="1"/>
  <c r="GP9" i="1"/>
  <c r="GO10" i="1"/>
  <c r="GO11" i="1" s="1"/>
  <c r="GZ28" i="1" s="1"/>
  <c r="GL65" i="1"/>
  <c r="GN12" i="1"/>
  <c r="GN57" i="1"/>
  <c r="GI13" i="1"/>
  <c r="GQ52" i="1" l="1"/>
  <c r="GP54" i="1"/>
  <c r="GP53" i="1"/>
  <c r="GT29" i="1"/>
  <c r="GT30" i="1" s="1"/>
  <c r="GP22" i="1"/>
  <c r="GP10" i="1"/>
  <c r="GP11" i="1" s="1"/>
  <c r="HA28" i="1" s="1"/>
  <c r="GQ9" i="1"/>
  <c r="GN59" i="1"/>
  <c r="GN61" i="1"/>
  <c r="GN64" i="1"/>
  <c r="GN60" i="1"/>
  <c r="GN58" i="1"/>
  <c r="GN62" i="1"/>
  <c r="GN63" i="1"/>
  <c r="GO12" i="1"/>
  <c r="GO57" i="1"/>
  <c r="GJ13" i="1"/>
  <c r="GM65" i="1"/>
  <c r="GQ53" i="1" l="1"/>
  <c r="GQ54" i="1"/>
  <c r="GR52" i="1"/>
  <c r="GU29" i="1"/>
  <c r="GU30" i="1" s="1"/>
  <c r="GO58" i="1"/>
  <c r="GO62" i="1"/>
  <c r="GO59" i="1"/>
  <c r="GO60" i="1"/>
  <c r="GO61" i="1"/>
  <c r="GO64" i="1"/>
  <c r="GO63" i="1"/>
  <c r="GN65" i="1"/>
  <c r="GQ10" i="1"/>
  <c r="GQ11" i="1" s="1"/>
  <c r="HB28" i="1" s="1"/>
  <c r="GQ22" i="1"/>
  <c r="GR9" i="1"/>
  <c r="GP12" i="1"/>
  <c r="GP57" i="1"/>
  <c r="GK13" i="1"/>
  <c r="GS52" i="1" l="1"/>
  <c r="GR54" i="1"/>
  <c r="GR53" i="1"/>
  <c r="GV29" i="1"/>
  <c r="GV30" i="1" s="1"/>
  <c r="GR22" i="1"/>
  <c r="GR10" i="1"/>
  <c r="GR11" i="1" s="1"/>
  <c r="HC28" i="1" s="1"/>
  <c r="GS9" i="1"/>
  <c r="GP61" i="1"/>
  <c r="GP58" i="1"/>
  <c r="GP63" i="1"/>
  <c r="GP59" i="1"/>
  <c r="GP60" i="1"/>
  <c r="GP62" i="1"/>
  <c r="GP64" i="1"/>
  <c r="GQ57" i="1"/>
  <c r="GQ12" i="1"/>
  <c r="GL13" i="1"/>
  <c r="GO65" i="1"/>
  <c r="GS53" i="1" l="1"/>
  <c r="GS54" i="1"/>
  <c r="GT52" i="1"/>
  <c r="GW29" i="1"/>
  <c r="GW30" i="1" s="1"/>
  <c r="GQ61" i="1"/>
  <c r="GQ63" i="1"/>
  <c r="GQ58" i="1"/>
  <c r="GQ62" i="1"/>
  <c r="GQ64" i="1"/>
  <c r="GQ59" i="1"/>
  <c r="GQ60" i="1"/>
  <c r="GS22" i="1"/>
  <c r="GT9" i="1"/>
  <c r="GS10" i="1"/>
  <c r="GS11" i="1" s="1"/>
  <c r="HD28" i="1" s="1"/>
  <c r="GR12" i="1"/>
  <c r="GR57" i="1"/>
  <c r="GM13" i="1"/>
  <c r="GP65" i="1"/>
  <c r="GU52" i="1" l="1"/>
  <c r="GT53" i="1"/>
  <c r="GT54" i="1"/>
  <c r="GX29" i="1"/>
  <c r="GX30" i="1" s="1"/>
  <c r="GQ65" i="1"/>
  <c r="GR61" i="1"/>
  <c r="GR64" i="1"/>
  <c r="GR60" i="1"/>
  <c r="GR63" i="1"/>
  <c r="GR58" i="1"/>
  <c r="GR59" i="1"/>
  <c r="GR62" i="1"/>
  <c r="GS57" i="1"/>
  <c r="GS12" i="1"/>
  <c r="GN13" i="1"/>
  <c r="GT10" i="1"/>
  <c r="GT11" i="1" s="1"/>
  <c r="HE28" i="1" s="1"/>
  <c r="GT22" i="1"/>
  <c r="GU9" i="1"/>
  <c r="GU54" i="1" l="1"/>
  <c r="GV52" i="1"/>
  <c r="GU53" i="1"/>
  <c r="GY29" i="1"/>
  <c r="GY30" i="1" s="1"/>
  <c r="GR65" i="1"/>
  <c r="GT57" i="1"/>
  <c r="GT12" i="1"/>
  <c r="GO13" i="1"/>
  <c r="GV9" i="1"/>
  <c r="GU10" i="1"/>
  <c r="GU11" i="1" s="1"/>
  <c r="HF28" i="1" s="1"/>
  <c r="GU22" i="1"/>
  <c r="GS58" i="1"/>
  <c r="GS62" i="1"/>
  <c r="GS59" i="1"/>
  <c r="GS63" i="1"/>
  <c r="GS60" i="1"/>
  <c r="GS64" i="1"/>
  <c r="GS61" i="1"/>
  <c r="GW52" i="1" l="1"/>
  <c r="GV54" i="1"/>
  <c r="GV53" i="1"/>
  <c r="GZ29" i="1"/>
  <c r="GZ30" i="1" s="1"/>
  <c r="GS65" i="1"/>
  <c r="GU12" i="1"/>
  <c r="GU57" i="1"/>
  <c r="GP13" i="1"/>
  <c r="GT58" i="1"/>
  <c r="GT63" i="1"/>
  <c r="GT62" i="1"/>
  <c r="GT59" i="1"/>
  <c r="GT61" i="1"/>
  <c r="GT64" i="1"/>
  <c r="GT60" i="1"/>
  <c r="GW9" i="1"/>
  <c r="GV10" i="1"/>
  <c r="GV11" i="1" s="1"/>
  <c r="HG28" i="1" s="1"/>
  <c r="GV22" i="1"/>
  <c r="GX52" i="1" l="1"/>
  <c r="GW54" i="1"/>
  <c r="GW53" i="1"/>
  <c r="HA29" i="1"/>
  <c r="HA30" i="1" s="1"/>
  <c r="GT65" i="1"/>
  <c r="GU58" i="1"/>
  <c r="GU62" i="1"/>
  <c r="GU59" i="1"/>
  <c r="GU63" i="1"/>
  <c r="GU60" i="1"/>
  <c r="GU64" i="1"/>
  <c r="GU61" i="1"/>
  <c r="GX9" i="1"/>
  <c r="GW22" i="1"/>
  <c r="GW10" i="1"/>
  <c r="GW11" i="1" s="1"/>
  <c r="HH28" i="1" s="1"/>
  <c r="GV12" i="1"/>
  <c r="GV57" i="1"/>
  <c r="GQ13" i="1"/>
  <c r="GX53" i="1" l="1"/>
  <c r="GX54" i="1"/>
  <c r="GY52" i="1"/>
  <c r="HB29" i="1"/>
  <c r="HB30" i="1" s="1"/>
  <c r="GX10" i="1"/>
  <c r="GX11" i="1" s="1"/>
  <c r="HI28" i="1" s="1"/>
  <c r="GY9" i="1"/>
  <c r="GX22" i="1"/>
  <c r="GU65" i="1"/>
  <c r="GV64" i="1"/>
  <c r="GV61" i="1"/>
  <c r="GV60" i="1"/>
  <c r="GV58" i="1"/>
  <c r="GV63" i="1"/>
  <c r="GV62" i="1"/>
  <c r="GV59" i="1"/>
  <c r="GW12" i="1"/>
  <c r="GW57" i="1"/>
  <c r="GR13" i="1"/>
  <c r="GY54" i="1" l="1"/>
  <c r="GY53" i="1"/>
  <c r="GZ52" i="1"/>
  <c r="HC29" i="1"/>
  <c r="HC30" i="1" s="1"/>
  <c r="GV65" i="1"/>
  <c r="GW58" i="1"/>
  <c r="GW62" i="1"/>
  <c r="GW63" i="1"/>
  <c r="GW59" i="1"/>
  <c r="GW60" i="1"/>
  <c r="GW61" i="1"/>
  <c r="GW64" i="1"/>
  <c r="GY22" i="1"/>
  <c r="GZ9" i="1"/>
  <c r="GY10" i="1"/>
  <c r="GY11" i="1" s="1"/>
  <c r="HJ28" i="1" s="1"/>
  <c r="GX57" i="1"/>
  <c r="GX12" i="1"/>
  <c r="GS13" i="1"/>
  <c r="GZ53" i="1" l="1"/>
  <c r="GZ54" i="1"/>
  <c r="HA52" i="1"/>
  <c r="HD29" i="1"/>
  <c r="HD30" i="1" s="1"/>
  <c r="GX61" i="1"/>
  <c r="GX59" i="1"/>
  <c r="GX63" i="1"/>
  <c r="GX60" i="1"/>
  <c r="GX62" i="1"/>
  <c r="GX64" i="1"/>
  <c r="GX58" i="1"/>
  <c r="GY12" i="1"/>
  <c r="GY57" i="1"/>
  <c r="GT13" i="1"/>
  <c r="HA9" i="1"/>
  <c r="GZ10" i="1"/>
  <c r="GZ11" i="1" s="1"/>
  <c r="HK28" i="1" s="1"/>
  <c r="GZ22" i="1"/>
  <c r="GW65" i="1"/>
  <c r="HA54" i="1" l="1"/>
  <c r="HB52" i="1"/>
  <c r="HA53" i="1"/>
  <c r="HE29" i="1"/>
  <c r="HE30" i="1" s="1"/>
  <c r="GX65" i="1"/>
  <c r="GZ12" i="1"/>
  <c r="GZ57" i="1"/>
  <c r="GU13" i="1"/>
  <c r="HA22" i="1"/>
  <c r="HB9" i="1"/>
  <c r="HA10" i="1"/>
  <c r="HA11" i="1" s="1"/>
  <c r="HL28" i="1" s="1"/>
  <c r="GY60" i="1"/>
  <c r="GY63" i="1"/>
  <c r="GY58" i="1"/>
  <c r="GY62" i="1"/>
  <c r="GY61" i="1"/>
  <c r="GY64" i="1"/>
  <c r="GY59" i="1"/>
  <c r="HB54" i="1" l="1"/>
  <c r="HC52" i="1"/>
  <c r="HB53" i="1"/>
  <c r="HF29" i="1"/>
  <c r="HF30" i="1" s="1"/>
  <c r="HA57" i="1"/>
  <c r="HA12" i="1"/>
  <c r="GV13" i="1"/>
  <c r="GY65" i="1"/>
  <c r="HB22" i="1"/>
  <c r="HC9" i="1"/>
  <c r="HB10" i="1"/>
  <c r="HB11" i="1" s="1"/>
  <c r="HM28" i="1" s="1"/>
  <c r="GZ60" i="1"/>
  <c r="GZ59" i="1"/>
  <c r="GZ62" i="1"/>
  <c r="GZ63" i="1"/>
  <c r="GZ64" i="1"/>
  <c r="GZ58" i="1"/>
  <c r="GZ61" i="1"/>
  <c r="HC53" i="1" l="1"/>
  <c r="HC54" i="1"/>
  <c r="HD52" i="1"/>
  <c r="HG29" i="1"/>
  <c r="HG30" i="1" s="1"/>
  <c r="HB12" i="1"/>
  <c r="HB57" i="1"/>
  <c r="GW13" i="1"/>
  <c r="GZ65" i="1"/>
  <c r="HC10" i="1"/>
  <c r="HC11" i="1" s="1"/>
  <c r="HN28" i="1" s="1"/>
  <c r="HC22" i="1"/>
  <c r="HD9" i="1"/>
  <c r="HA61" i="1"/>
  <c r="HA62" i="1"/>
  <c r="HA63" i="1"/>
  <c r="HA64" i="1"/>
  <c r="HA58" i="1"/>
  <c r="HA59" i="1"/>
  <c r="HA60" i="1"/>
  <c r="HE52" i="1" l="1"/>
  <c r="HD53" i="1"/>
  <c r="HD54" i="1"/>
  <c r="HA65" i="1"/>
  <c r="HH29" i="1"/>
  <c r="HH30" i="1" s="1"/>
  <c r="HD10" i="1"/>
  <c r="HD11" i="1" s="1"/>
  <c r="HO28" i="1" s="1"/>
  <c r="HD22" i="1"/>
  <c r="HE9" i="1"/>
  <c r="HB63" i="1"/>
  <c r="HB60" i="1"/>
  <c r="HB64" i="1"/>
  <c r="HB62" i="1"/>
  <c r="HB59" i="1"/>
  <c r="HB58" i="1"/>
  <c r="HB61" i="1"/>
  <c r="HC57" i="1"/>
  <c r="HC12" i="1"/>
  <c r="GX13" i="1"/>
  <c r="HE54" i="1" l="1"/>
  <c r="HF52" i="1"/>
  <c r="HE53" i="1"/>
  <c r="HI29" i="1"/>
  <c r="HI30" i="1" s="1"/>
  <c r="HB65" i="1"/>
  <c r="HF9" i="1"/>
  <c r="HE10" i="1"/>
  <c r="HE11" i="1" s="1"/>
  <c r="HP28" i="1" s="1"/>
  <c r="HE22" i="1"/>
  <c r="HC60" i="1"/>
  <c r="HC61" i="1"/>
  <c r="HC62" i="1"/>
  <c r="HC63" i="1"/>
  <c r="HC64" i="1"/>
  <c r="HC58" i="1"/>
  <c r="HC59" i="1"/>
  <c r="HD12" i="1"/>
  <c r="HD57" i="1"/>
  <c r="GY13" i="1"/>
  <c r="HF54" i="1" l="1"/>
  <c r="HG52" i="1"/>
  <c r="HF53" i="1"/>
  <c r="HJ29" i="1"/>
  <c r="HJ30" i="1" s="1"/>
  <c r="HE57" i="1"/>
  <c r="HE12" i="1"/>
  <c r="GZ13" i="1"/>
  <c r="HD64" i="1"/>
  <c r="HD59" i="1"/>
  <c r="HD61" i="1"/>
  <c r="HD58" i="1"/>
  <c r="HD62" i="1"/>
  <c r="HD60" i="1"/>
  <c r="HD63" i="1"/>
  <c r="HC65" i="1"/>
  <c r="HF22" i="1"/>
  <c r="HG9" i="1"/>
  <c r="HF10" i="1"/>
  <c r="HF11" i="1" s="1"/>
  <c r="HQ28" i="1" s="1"/>
  <c r="HG53" i="1" l="1"/>
  <c r="HH52" i="1"/>
  <c r="HG54" i="1"/>
  <c r="HK29" i="1"/>
  <c r="HK30" i="1" s="1"/>
  <c r="HF12" i="1"/>
  <c r="HF57" i="1"/>
  <c r="HA13" i="1"/>
  <c r="HG10" i="1"/>
  <c r="HG11" i="1" s="1"/>
  <c r="HR28" i="1" s="1"/>
  <c r="HG22" i="1"/>
  <c r="HH9" i="1"/>
  <c r="HE59" i="1"/>
  <c r="HE60" i="1"/>
  <c r="HE61" i="1"/>
  <c r="HE64" i="1"/>
  <c r="HE63" i="1"/>
  <c r="HE62" i="1"/>
  <c r="HE58" i="1"/>
  <c r="HD65" i="1"/>
  <c r="HI52" i="1" l="1"/>
  <c r="HH53" i="1"/>
  <c r="HH54" i="1"/>
  <c r="HL29" i="1"/>
  <c r="HL30" i="1" s="1"/>
  <c r="HE65" i="1"/>
  <c r="HG12" i="1"/>
  <c r="HG57" i="1"/>
  <c r="HB13" i="1"/>
  <c r="HF59" i="1"/>
  <c r="HF62" i="1"/>
  <c r="HF60" i="1"/>
  <c r="HF63" i="1"/>
  <c r="HF61" i="1"/>
  <c r="HF58" i="1"/>
  <c r="HF64" i="1"/>
  <c r="HI9" i="1"/>
  <c r="HH10" i="1"/>
  <c r="HH11" i="1" s="1"/>
  <c r="HS28" i="1" s="1"/>
  <c r="HH22" i="1"/>
  <c r="HJ52" i="1" l="1"/>
  <c r="HI53" i="1"/>
  <c r="HI54" i="1"/>
  <c r="HM29" i="1"/>
  <c r="HM30" i="1" s="1"/>
  <c r="HH12" i="1"/>
  <c r="HH57" i="1"/>
  <c r="HC13" i="1"/>
  <c r="HF65" i="1"/>
  <c r="HG58" i="1"/>
  <c r="HG59" i="1"/>
  <c r="HG60" i="1"/>
  <c r="HG63" i="1"/>
  <c r="HG62" i="1"/>
  <c r="HG61" i="1"/>
  <c r="HG64" i="1"/>
  <c r="HI10" i="1"/>
  <c r="HI11" i="1" s="1"/>
  <c r="HT28" i="1" s="1"/>
  <c r="HI22" i="1"/>
  <c r="HJ9" i="1"/>
  <c r="HK52" i="1" l="1"/>
  <c r="HJ53" i="1"/>
  <c r="HJ54" i="1"/>
  <c r="HN29" i="1"/>
  <c r="HN30" i="1" s="1"/>
  <c r="HJ10" i="1"/>
  <c r="HJ11" i="1" s="1"/>
  <c r="HU28" i="1" s="1"/>
  <c r="HJ22" i="1"/>
  <c r="HK9" i="1"/>
  <c r="HG65" i="1"/>
  <c r="HH58" i="1"/>
  <c r="HH63" i="1"/>
  <c r="HH62" i="1"/>
  <c r="HH61" i="1"/>
  <c r="HH64" i="1"/>
  <c r="HH60" i="1"/>
  <c r="HH59" i="1"/>
  <c r="HI57" i="1"/>
  <c r="HI12" i="1"/>
  <c r="HD13" i="1"/>
  <c r="HK54" i="1" l="1"/>
  <c r="HL52" i="1"/>
  <c r="HK53" i="1"/>
  <c r="HO29" i="1"/>
  <c r="HO30" i="1" s="1"/>
  <c r="HL9" i="1"/>
  <c r="HK22" i="1"/>
  <c r="HK10" i="1"/>
  <c r="HK11" i="1" s="1"/>
  <c r="HV28" i="1" s="1"/>
  <c r="HH65" i="1"/>
  <c r="HJ12" i="1"/>
  <c r="HJ57" i="1"/>
  <c r="HE13" i="1"/>
  <c r="HI59" i="1"/>
  <c r="HI62" i="1"/>
  <c r="HI58" i="1"/>
  <c r="HI61" i="1"/>
  <c r="HI60" i="1"/>
  <c r="HI63" i="1"/>
  <c r="HI64" i="1"/>
  <c r="HL53" i="1" l="1"/>
  <c r="HL54" i="1"/>
  <c r="HM52" i="1"/>
  <c r="HP29" i="1"/>
  <c r="HP30" i="1" s="1"/>
  <c r="HI65" i="1"/>
  <c r="HJ59" i="1"/>
  <c r="HJ62" i="1"/>
  <c r="HJ61" i="1"/>
  <c r="HJ58" i="1"/>
  <c r="HJ64" i="1"/>
  <c r="HJ63" i="1"/>
  <c r="HJ60" i="1"/>
  <c r="HK57" i="1"/>
  <c r="HK12" i="1"/>
  <c r="HF13" i="1"/>
  <c r="HL22" i="1"/>
  <c r="HL10" i="1"/>
  <c r="HL11" i="1" s="1"/>
  <c r="HW28" i="1" s="1"/>
  <c r="HM9" i="1"/>
  <c r="HN52" i="1" l="1"/>
  <c r="HM53" i="1"/>
  <c r="HM54" i="1"/>
  <c r="HQ29" i="1"/>
  <c r="HQ30" i="1" s="1"/>
  <c r="HJ65" i="1"/>
  <c r="HK58" i="1"/>
  <c r="HK59" i="1"/>
  <c r="HK60" i="1"/>
  <c r="HK61" i="1"/>
  <c r="HK62" i="1"/>
  <c r="HK63" i="1"/>
  <c r="HK64" i="1"/>
  <c r="HM10" i="1"/>
  <c r="HM11" i="1" s="1"/>
  <c r="HX28" i="1" s="1"/>
  <c r="HN9" i="1"/>
  <c r="HM22" i="1"/>
  <c r="HL12" i="1"/>
  <c r="HL57" i="1"/>
  <c r="HG13" i="1"/>
  <c r="HO52" i="1" l="1"/>
  <c r="HN53" i="1"/>
  <c r="HN54" i="1"/>
  <c r="HR29" i="1"/>
  <c r="HR30" i="1" s="1"/>
  <c r="HM57" i="1"/>
  <c r="HM12" i="1"/>
  <c r="HH13" i="1"/>
  <c r="HL58" i="1"/>
  <c r="HL59" i="1"/>
  <c r="HL62" i="1"/>
  <c r="HL60" i="1"/>
  <c r="HL61" i="1"/>
  <c r="HL63" i="1"/>
  <c r="HL64" i="1"/>
  <c r="HN22" i="1"/>
  <c r="HO9" i="1"/>
  <c r="HN10" i="1"/>
  <c r="HN11" i="1" s="1"/>
  <c r="HY28" i="1" s="1"/>
  <c r="HK65" i="1"/>
  <c r="HP52" i="1" l="1"/>
  <c r="HO54" i="1"/>
  <c r="HO53" i="1"/>
  <c r="HS29" i="1"/>
  <c r="HS30" i="1" s="1"/>
  <c r="HM59" i="1"/>
  <c r="HM64" i="1"/>
  <c r="HM61" i="1"/>
  <c r="HM62" i="1"/>
  <c r="HM58" i="1"/>
  <c r="HM63" i="1"/>
  <c r="HM60" i="1"/>
  <c r="HN12" i="1"/>
  <c r="HN57" i="1"/>
  <c r="HI13" i="1"/>
  <c r="HO10" i="1"/>
  <c r="HO11" i="1" s="1"/>
  <c r="HZ28" i="1" s="1"/>
  <c r="HP9" i="1"/>
  <c r="HO22" i="1"/>
  <c r="HL65" i="1"/>
  <c r="HP53" i="1" l="1"/>
  <c r="HP54" i="1"/>
  <c r="HQ52" i="1"/>
  <c r="HT29" i="1"/>
  <c r="HT30" i="1" s="1"/>
  <c r="HO12" i="1"/>
  <c r="HO57" i="1"/>
  <c r="HJ13" i="1"/>
  <c r="HM65" i="1"/>
  <c r="HQ9" i="1"/>
  <c r="HP10" i="1"/>
  <c r="HP11" i="1" s="1"/>
  <c r="IA28" i="1" s="1"/>
  <c r="HP22" i="1"/>
  <c r="HN63" i="1"/>
  <c r="HN64" i="1"/>
  <c r="HN59" i="1"/>
  <c r="HN62" i="1"/>
  <c r="HN58" i="1"/>
  <c r="HN61" i="1"/>
  <c r="HN60" i="1"/>
  <c r="HQ54" i="1" l="1"/>
  <c r="HR52" i="1"/>
  <c r="HQ53" i="1"/>
  <c r="HN65" i="1"/>
  <c r="HU29" i="1"/>
  <c r="HU30" i="1" s="1"/>
  <c r="HP12" i="1"/>
  <c r="HP57" i="1"/>
  <c r="HK13" i="1"/>
  <c r="HO60" i="1"/>
  <c r="HO63" i="1"/>
  <c r="HO62" i="1"/>
  <c r="HO61" i="1"/>
  <c r="HO64" i="1"/>
  <c r="HO58" i="1"/>
  <c r="HO59" i="1"/>
  <c r="HQ22" i="1"/>
  <c r="HR9" i="1"/>
  <c r="HQ10" i="1"/>
  <c r="HQ11" i="1" s="1"/>
  <c r="IB28" i="1" s="1"/>
  <c r="HR54" i="1" l="1"/>
  <c r="HR53" i="1"/>
  <c r="HS52" i="1"/>
  <c r="HV29" i="1"/>
  <c r="HV30" i="1" s="1"/>
  <c r="HO65" i="1"/>
  <c r="HQ12" i="1"/>
  <c r="HQ57" i="1"/>
  <c r="HL13" i="1"/>
  <c r="HR22" i="1"/>
  <c r="HS9" i="1"/>
  <c r="HR10" i="1"/>
  <c r="HR11" i="1" s="1"/>
  <c r="IC28" i="1" s="1"/>
  <c r="HP58" i="1"/>
  <c r="HP63" i="1"/>
  <c r="HP59" i="1"/>
  <c r="HP62" i="1"/>
  <c r="HP64" i="1"/>
  <c r="HP60" i="1"/>
  <c r="HP61" i="1"/>
  <c r="HS53" i="1" l="1"/>
  <c r="HS54" i="1"/>
  <c r="HT52" i="1"/>
  <c r="HW29" i="1"/>
  <c r="HW30" i="1" s="1"/>
  <c r="HP65" i="1"/>
  <c r="HR57" i="1"/>
  <c r="HR12" i="1"/>
  <c r="HM13" i="1"/>
  <c r="HT9" i="1"/>
  <c r="HS22" i="1"/>
  <c r="HS10" i="1"/>
  <c r="HS11" i="1" s="1"/>
  <c r="ID28" i="1" s="1"/>
  <c r="DE82" i="1" s="1"/>
  <c r="HQ63" i="1"/>
  <c r="HQ64" i="1"/>
  <c r="HQ60" i="1"/>
  <c r="HQ58" i="1"/>
  <c r="HQ59" i="1"/>
  <c r="HQ62" i="1"/>
  <c r="HQ61" i="1"/>
  <c r="HU52" i="1" l="1"/>
  <c r="HT53" i="1"/>
  <c r="HT54" i="1"/>
  <c r="HX29" i="1"/>
  <c r="HX30" i="1" s="1"/>
  <c r="HQ65" i="1"/>
  <c r="HR61" i="1"/>
  <c r="HR62" i="1"/>
  <c r="HR63" i="1"/>
  <c r="HR60" i="1"/>
  <c r="HR64" i="1"/>
  <c r="HR59" i="1"/>
  <c r="HR58" i="1"/>
  <c r="HS12" i="1"/>
  <c r="HS57" i="1"/>
  <c r="HN13" i="1"/>
  <c r="HT22" i="1"/>
  <c r="HU9" i="1"/>
  <c r="HT10" i="1"/>
  <c r="HT11" i="1" s="1"/>
  <c r="HU54" i="1" l="1"/>
  <c r="HV52" i="1"/>
  <c r="HU53" i="1"/>
  <c r="HY29" i="1"/>
  <c r="HY30" i="1" s="1"/>
  <c r="HU22" i="1"/>
  <c r="HV9" i="1"/>
  <c r="HU10" i="1"/>
  <c r="HU11" i="1" s="1"/>
  <c r="HS58" i="1"/>
  <c r="HS59" i="1"/>
  <c r="HS60" i="1"/>
  <c r="HS61" i="1"/>
  <c r="HS62" i="1"/>
  <c r="HS63" i="1"/>
  <c r="HS64" i="1"/>
  <c r="HR65" i="1"/>
  <c r="HT57" i="1"/>
  <c r="HT12" i="1"/>
  <c r="HO13" i="1"/>
  <c r="HV54" i="1" l="1"/>
  <c r="HW52" i="1"/>
  <c r="HV53" i="1"/>
  <c r="HZ29" i="1"/>
  <c r="HZ30" i="1" s="1"/>
  <c r="HW9" i="1"/>
  <c r="HV10" i="1"/>
  <c r="HV11" i="1" s="1"/>
  <c r="HV22" i="1"/>
  <c r="HT60" i="1"/>
  <c r="HT59" i="1"/>
  <c r="HT61" i="1"/>
  <c r="HT64" i="1"/>
  <c r="HT58" i="1"/>
  <c r="HT63" i="1"/>
  <c r="HT62" i="1"/>
  <c r="HS65" i="1"/>
  <c r="HU12" i="1"/>
  <c r="HU57" i="1"/>
  <c r="HP13" i="1"/>
  <c r="HW53" i="1" l="1"/>
  <c r="HX52" i="1"/>
  <c r="HW54" i="1"/>
  <c r="IA29" i="1"/>
  <c r="IA30" i="1" s="1"/>
  <c r="HT65" i="1"/>
  <c r="HV12" i="1"/>
  <c r="HV57" i="1"/>
  <c r="HQ13" i="1"/>
  <c r="HU58" i="1"/>
  <c r="HU62" i="1"/>
  <c r="HU59" i="1"/>
  <c r="HU64" i="1"/>
  <c r="HU61" i="1"/>
  <c r="HU60" i="1"/>
  <c r="HU63" i="1"/>
  <c r="HX9" i="1"/>
  <c r="HW22" i="1"/>
  <c r="HW10" i="1"/>
  <c r="HW11" i="1" s="1"/>
  <c r="HY52" i="1" l="1"/>
  <c r="HX53" i="1"/>
  <c r="HX54" i="1"/>
  <c r="IB29" i="1"/>
  <c r="IB30" i="1" s="1"/>
  <c r="HU65" i="1"/>
  <c r="HV61" i="1"/>
  <c r="HV58" i="1"/>
  <c r="HV60" i="1"/>
  <c r="HV59" i="1"/>
  <c r="HV63" i="1"/>
  <c r="HV64" i="1"/>
  <c r="HV62" i="1"/>
  <c r="HY9" i="1"/>
  <c r="HX10" i="1"/>
  <c r="HX11" i="1" s="1"/>
  <c r="HX22" i="1"/>
  <c r="HW12" i="1"/>
  <c r="HW57" i="1"/>
  <c r="HR13" i="1"/>
  <c r="HY53" i="1" l="1"/>
  <c r="HY54" i="1"/>
  <c r="HZ52" i="1"/>
  <c r="IC29" i="1"/>
  <c r="IC30" i="1" s="1"/>
  <c r="HV65" i="1"/>
  <c r="HX57" i="1"/>
  <c r="HX12" i="1"/>
  <c r="HS13" i="1"/>
  <c r="HW62" i="1"/>
  <c r="HW61" i="1"/>
  <c r="HW64" i="1"/>
  <c r="HW60" i="1"/>
  <c r="HW63" i="1"/>
  <c r="HW58" i="1"/>
  <c r="HW59" i="1"/>
  <c r="HY22" i="1"/>
  <c r="HZ9" i="1"/>
  <c r="HY10" i="1"/>
  <c r="HY11" i="1" s="1"/>
  <c r="IA52" i="1" l="1"/>
  <c r="HZ53" i="1"/>
  <c r="HZ54" i="1"/>
  <c r="ID29" i="1"/>
  <c r="ID30" i="1" s="1"/>
  <c r="HY12" i="1"/>
  <c r="HY57" i="1"/>
  <c r="HT13" i="1"/>
  <c r="HW65" i="1"/>
  <c r="HZ10" i="1"/>
  <c r="HZ11" i="1" s="1"/>
  <c r="HZ22" i="1"/>
  <c r="IA9" i="1"/>
  <c r="HX60" i="1"/>
  <c r="HX59" i="1"/>
  <c r="HX64" i="1"/>
  <c r="HX63" i="1"/>
  <c r="HX58" i="1"/>
  <c r="HX61" i="1"/>
  <c r="HX62" i="1"/>
  <c r="IA54" i="1" l="1"/>
  <c r="IB52" i="1"/>
  <c r="IA53" i="1"/>
  <c r="HZ57" i="1"/>
  <c r="HZ12" i="1"/>
  <c r="HU13" i="1"/>
  <c r="HY59" i="1"/>
  <c r="HY61" i="1"/>
  <c r="HY64" i="1"/>
  <c r="HY63" i="1"/>
  <c r="HY60" i="1"/>
  <c r="HY58" i="1"/>
  <c r="HY62" i="1"/>
  <c r="IA10" i="1"/>
  <c r="IA11" i="1" s="1"/>
  <c r="IB9" i="1"/>
  <c r="IA22" i="1"/>
  <c r="HX65" i="1"/>
  <c r="IB54" i="1" l="1"/>
  <c r="IC52" i="1"/>
  <c r="IB53" i="1"/>
  <c r="HY65" i="1"/>
  <c r="IB10" i="1"/>
  <c r="IB11" i="1" s="1"/>
  <c r="IC9" i="1"/>
  <c r="IB22" i="1"/>
  <c r="HZ64" i="1"/>
  <c r="HZ59" i="1"/>
  <c r="HZ62" i="1"/>
  <c r="HZ58" i="1"/>
  <c r="HZ61" i="1"/>
  <c r="HZ60" i="1"/>
  <c r="HZ63" i="1"/>
  <c r="IA12" i="1"/>
  <c r="IA57" i="1"/>
  <c r="HV13" i="1"/>
  <c r="ID52" i="1" l="1"/>
  <c r="IC53" i="1"/>
  <c r="IC54" i="1"/>
  <c r="HZ65" i="1"/>
  <c r="IB57" i="1"/>
  <c r="IB12" i="1"/>
  <c r="HW13" i="1"/>
  <c r="IC22" i="1"/>
  <c r="ID9" i="1"/>
  <c r="DF82" i="1" s="1"/>
  <c r="IC10" i="1"/>
  <c r="IC11" i="1" s="1"/>
  <c r="IA62" i="1"/>
  <c r="IA63" i="1"/>
  <c r="IA64" i="1"/>
  <c r="IA58" i="1"/>
  <c r="IA59" i="1"/>
  <c r="IA60" i="1"/>
  <c r="IA61" i="1"/>
  <c r="ID53" i="1" l="1"/>
  <c r="ID54" i="1"/>
  <c r="IC12" i="1"/>
  <c r="IC57" i="1"/>
  <c r="HX13" i="1"/>
  <c r="ID10" i="1"/>
  <c r="ID11" i="1" s="1"/>
  <c r="IB13" i="1" s="1"/>
  <c r="ID22" i="1"/>
  <c r="IA65" i="1"/>
  <c r="IB62" i="1"/>
  <c r="IB63" i="1"/>
  <c r="IB64" i="1"/>
  <c r="IB59" i="1"/>
  <c r="IB58" i="1"/>
  <c r="IB61" i="1"/>
  <c r="IB60" i="1"/>
  <c r="ID12" i="1" l="1"/>
  <c r="ID57" i="1"/>
  <c r="IA13" i="1"/>
  <c r="HY13" i="1"/>
  <c r="IC13" i="1"/>
  <c r="ID13" i="1"/>
  <c r="IC61" i="1"/>
  <c r="IC62" i="1"/>
  <c r="IC59" i="1"/>
  <c r="IC64" i="1"/>
  <c r="IC63" i="1"/>
  <c r="IC60" i="1"/>
  <c r="IC58" i="1"/>
  <c r="IB65" i="1"/>
  <c r="HZ13" i="1"/>
  <c r="ID59" i="1" l="1"/>
  <c r="ID60" i="1"/>
  <c r="ID61" i="1"/>
  <c r="ID64" i="1"/>
  <c r="ID63" i="1"/>
  <c r="ID62" i="1"/>
  <c r="ID58" i="1"/>
  <c r="IC65" i="1"/>
  <c r="ID65" i="1" l="1"/>
</calcChain>
</file>

<file path=xl/sharedStrings.xml><?xml version="1.0" encoding="utf-8"?>
<sst xmlns="http://schemas.openxmlformats.org/spreadsheetml/2006/main" count="87" uniqueCount="84">
  <si>
    <t>Date</t>
  </si>
  <si>
    <t>Index</t>
  </si>
  <si>
    <t>Population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</si>
  <si>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</si>
  <si>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</si>
  <si>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</si>
  <si>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</si>
  <si>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</si>
  <si>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</si>
  <si>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</si>
  <si>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</si>
  <si>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</si>
  <si>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</si>
  <si>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</si>
  <si>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</si>
  <si>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</si>
  <si>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</si>
  <si>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</si>
  <si>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</si>
  <si>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</si>
  <si>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</si>
  <si>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</si>
  <si>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</si>
  <si>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</si>
  <si>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</si>
  <si>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</si>
  <si>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</si>
  <si>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</si>
  <si>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</si>
  <si>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</si>
  <si>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</si>
  <si>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</si>
  <si>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</si>
  <si>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</si>
  <si>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</si>
  <si>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</si>
  <si>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</si>
  <si>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</si>
  <si>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</si>
  <si>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</si>
  <si>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</si>
  <si>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</si>
  <si>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Td.Estimation</t>
  </si>
  <si>
    <t>Cases.Model.Estimated</t>
  </si>
  <si>
    <t>Td.Data.Quality</t>
  </si>
  <si>
    <t>Grow.Rate.Estimation</t>
  </si>
  <si>
    <t>Rt.Model</t>
  </si>
  <si>
    <t>Active.Real</t>
  </si>
  <si>
    <t>P.Active.Model</t>
  </si>
  <si>
    <t>Active.Model.Estimated</t>
  </si>
  <si>
    <t>Rt.Active.Model</t>
  </si>
  <si>
    <t>Rt.Active.Real</t>
  </si>
  <si>
    <t>Cases.Dayly.Delta</t>
  </si>
  <si>
    <t>Cases.Daily.Ln.Delta</t>
  </si>
  <si>
    <t>Grow.Rate.By.P</t>
  </si>
  <si>
    <t>Active.Model.Back.Calculation</t>
  </si>
  <si>
    <t>Rt.Active.Model.Back.1</t>
  </si>
  <si>
    <t>Rt.Active.Model.Back.2</t>
  </si>
  <si>
    <t>Rt.Active.Model.Back.3</t>
  </si>
  <si>
    <t>Rt.Active.Model.Back.4</t>
  </si>
  <si>
    <t>Rt.Active.Model.Back.5</t>
  </si>
  <si>
    <t>Rt.Active.Model.Back.6</t>
  </si>
  <si>
    <t>Rt.Active.Model.Back.7</t>
  </si>
  <si>
    <t>Rt.Active.Model.Back.Estimation</t>
  </si>
  <si>
    <t>Cases.Delta.To.Deaths.Delta.Intercept.To.14.04</t>
  </si>
  <si>
    <t>Cases.Delta.To.Deaths.Delta.Intercept.From.14.04</t>
  </si>
  <si>
    <t>Total cases</t>
  </si>
  <si>
    <t>Active cases</t>
  </si>
  <si>
    <t>Cases.Delta.To.Deaths.Delta.Slope.To.24.04</t>
  </si>
  <si>
    <t>Cases.Delta.To.Deaths.Delta.Slope.From.24.04</t>
  </si>
  <si>
    <t>Ratio detected vs real</t>
  </si>
  <si>
    <t>Rt.Data.Average</t>
  </si>
  <si>
    <t>Grow.Rate.Average</t>
  </si>
  <si>
    <t>Td.Ln.Average</t>
  </si>
  <si>
    <t>Td.Average</t>
  </si>
  <si>
    <t>Leatlity.Curent.Prediction</t>
  </si>
  <si>
    <t>Leatlity.Total.Prediction</t>
  </si>
  <si>
    <t>Leatlity.Maximal.Prediction</t>
  </si>
  <si>
    <t>Letality from population</t>
  </si>
  <si>
    <t>P.Infected.Model.To.05.05</t>
  </si>
  <si>
    <t>P.Infected.Model.To.05.04</t>
  </si>
  <si>
    <t>P.Infected.Model.To.29.03</t>
  </si>
  <si>
    <t>Country parameters</t>
  </si>
  <si>
    <t>Ratio.Infected.To.Detected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</si>
</sst>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00"/>
    <numFmt numFmtId="168" formatCode="0.000000"/>
    <numFmt numFmtId="169" formatCode="0.00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14" fontId="0" fillId="0" borderId="3" xfId="0" applyNumberFormat="1" applyBorder="1"/>
    <xf numFmtId="0" fontId="0" fillId="2" borderId="4" xfId="0" applyFill="1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0" fontId="1" fillId="5" borderId="9" xfId="0" applyFont="1" applyFill="1" applyBorder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166" fontId="1" fillId="0" borderId="0" xfId="0" applyNumberFormat="1" applyFont="1"/>
    <xf numFmtId="1" fontId="1" fillId="6" borderId="0" xfId="0" applyNumberFormat="1" applyFont="1" applyFill="1"/>
    <xf numFmtId="1" fontId="1" fillId="7" borderId="0" xfId="0" applyNumberFormat="1" applyFont="1" applyFill="1"/>
    <xf numFmtId="1" fontId="6" fillId="7" borderId="0" xfId="0" applyNumberFormat="1" applyFont="1" applyFill="1"/>
    <xf numFmtId="0" fontId="0" fillId="0" borderId="3" xfId="0" applyBorder="1"/>
    <xf numFmtId="165" fontId="0" fillId="2" borderId="4" xfId="0" applyNumberFormat="1" applyFill="1" applyBorder="1"/>
    <xf numFmtId="165" fontId="0" fillId="4" borderId="5" xfId="0" applyNumberFormat="1" applyFill="1" applyBorder="1"/>
    <xf numFmtId="167" fontId="0" fillId="0" borderId="1" xfId="0" applyNumberFormat="1" applyBorder="1"/>
    <xf numFmtId="167" fontId="0" fillId="3" borderId="2" xfId="0" applyNumberFormat="1" applyFill="1" applyBorder="1"/>
    <xf numFmtId="0" fontId="0" fillId="3" borderId="2" xfId="0" applyFill="1" applyBorder="1"/>
    <xf numFmtId="0" fontId="0" fillId="3" borderId="5" xfId="0" applyFill="1" applyBorder="1"/>
    <xf numFmtId="1" fontId="0" fillId="4" borderId="0" xfId="0" applyNumberFormat="1" applyFill="1" applyBorder="1"/>
    <xf numFmtId="169" fontId="0" fillId="4" borderId="2" xfId="0" applyNumberFormat="1" applyFill="1" applyBorder="1"/>
    <xf numFmtId="1" fontId="0" fillId="4" borderId="4" xfId="0" applyNumberFormat="1" applyFill="1" applyBorder="1"/>
    <xf numFmtId="169" fontId="0" fillId="4" borderId="5" xfId="0" applyNumberFormat="1" applyFill="1" applyBorder="1"/>
    <xf numFmtId="0" fontId="8" fillId="0" borderId="0" xfId="0" applyFont="1"/>
    <xf numFmtId="0" fontId="0" fillId="4" borderId="2" xfId="0" applyFill="1" applyBorder="1"/>
    <xf numFmtId="166" fontId="0" fillId="4" borderId="2" xfId="0" applyNumberFormat="1" applyFill="1" applyBorder="1"/>
    <xf numFmtId="166" fontId="0" fillId="4" borderId="5" xfId="0" applyNumberFormat="1" applyFill="1" applyBorder="1"/>
    <xf numFmtId="0" fontId="0" fillId="4" borderId="0" xfId="0" applyFill="1" applyBorder="1"/>
    <xf numFmtId="0" fontId="0" fillId="4" borderId="5" xfId="0" applyFill="1" applyBorder="1"/>
    <xf numFmtId="0" fontId="0" fillId="8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4733903709844E-2"/>
          <c:y val="2.4654320223123541E-2"/>
          <c:w val="0.86275571460761402"/>
          <c:h val="0.8083421789090350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Base!$B$17:$FD$17</c:f>
              <c:numCache>
                <c:formatCode>0.0000000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  <c:pt idx="136">
                  <c:v>0.71428571161834775</c:v>
                </c:pt>
                <c:pt idx="137">
                  <c:v>0.71428571228518944</c:v>
                </c:pt>
                <c:pt idx="138">
                  <c:v>0.7142857127853206</c:v>
                </c:pt>
                <c:pt idx="139">
                  <c:v>0.714285713160419</c:v>
                </c:pt>
                <c:pt idx="140">
                  <c:v>0.71428571344174285</c:v>
                </c:pt>
                <c:pt idx="141">
                  <c:v>0.71428571365273563</c:v>
                </c:pt>
                <c:pt idx="142">
                  <c:v>0.71428571381098027</c:v>
                </c:pt>
                <c:pt idx="143">
                  <c:v>0.71428571392966378</c:v>
                </c:pt>
                <c:pt idx="144">
                  <c:v>0.71428571401867635</c:v>
                </c:pt>
                <c:pt idx="145">
                  <c:v>0.71428571408543584</c:v>
                </c:pt>
                <c:pt idx="146">
                  <c:v>0.71428571413550546</c:v>
                </c:pt>
                <c:pt idx="147">
                  <c:v>0.71428571417305764</c:v>
                </c:pt>
                <c:pt idx="148">
                  <c:v>0.71428571420122178</c:v>
                </c:pt>
                <c:pt idx="149">
                  <c:v>0.71428571422234488</c:v>
                </c:pt>
                <c:pt idx="150">
                  <c:v>0.71428571423818732</c:v>
                </c:pt>
                <c:pt idx="151">
                  <c:v>0.71428571425006904</c:v>
                </c:pt>
                <c:pt idx="152">
                  <c:v>0.71428571425898035</c:v>
                </c:pt>
                <c:pt idx="153">
                  <c:v>0.7142857142656639</c:v>
                </c:pt>
                <c:pt idx="154">
                  <c:v>0.71428571427067655</c:v>
                </c:pt>
                <c:pt idx="155">
                  <c:v>0.71428571427443588</c:v>
                </c:pt>
                <c:pt idx="156">
                  <c:v>0.71428571427725551</c:v>
                </c:pt>
                <c:pt idx="157">
                  <c:v>0.71428571427937015</c:v>
                </c:pt>
                <c:pt idx="158">
                  <c:v>0.71428571428095622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1"/>
          <c:tx>
            <c:strRef>
              <c:f>Base!$A$18</c:f>
              <c:strCache>
                <c:ptCount val="1"/>
                <c:pt idx="0">
                  <c:v>P.Infected.Model.To.29.03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Base!$B$18:$FD$18</c:f>
              <c:numCache>
                <c:formatCode>0.0000000</c:formatCode>
                <c:ptCount val="159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  <c:pt idx="136">
                  <c:v>0.61537340110453576</c:v>
                </c:pt>
                <c:pt idx="137">
                  <c:v>0.61537519535926666</c:v>
                </c:pt>
                <c:pt idx="138">
                  <c:v>0.61537670254209664</c:v>
                </c:pt>
                <c:pt idx="139">
                  <c:v>0.61537796858192262</c:v>
                </c:pt>
                <c:pt idx="140">
                  <c:v>0.61537903205978561</c:v>
                </c:pt>
                <c:pt idx="141">
                  <c:v>0.61537992538430164</c:v>
                </c:pt>
                <c:pt idx="142">
                  <c:v>0.61538067577909028</c:v>
                </c:pt>
                <c:pt idx="143">
                  <c:v>0.61538130611226183</c:v>
                </c:pt>
                <c:pt idx="144">
                  <c:v>0.6153818355932188</c:v>
                </c:pt>
                <c:pt idx="145">
                  <c:v>0.61538228035799392</c:v>
                </c:pt>
                <c:pt idx="146">
                  <c:v>0.61538265396094916</c:v>
                </c:pt>
                <c:pt idx="147">
                  <c:v>0.61538296778781554</c:v>
                </c:pt>
                <c:pt idx="148">
                  <c:v>0.61538323140265416</c:v>
                </c:pt>
                <c:pt idx="149">
                  <c:v>0.61538345283930973</c:v>
                </c:pt>
                <c:pt idx="150">
                  <c:v>0.61538363884623537</c:v>
                </c:pt>
                <c:pt idx="151">
                  <c:v>0.61538379509214802</c:v>
                </c:pt>
                <c:pt idx="152">
                  <c:v>0.61538392633878192</c:v>
                </c:pt>
                <c:pt idx="153">
                  <c:v>0.61538403658600171</c:v>
                </c:pt>
                <c:pt idx="154">
                  <c:v>0.61538412919369967</c:v>
                </c:pt>
                <c:pt idx="155">
                  <c:v>0.61538420698418961</c:v>
                </c:pt>
                <c:pt idx="156">
                  <c:v>0.61538427232821791</c:v>
                </c:pt>
                <c:pt idx="157">
                  <c:v>0.61538432721721337</c:v>
                </c:pt>
                <c:pt idx="158">
                  <c:v>0.61538437332397788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2"/>
          <c:tx>
            <c:strRef>
              <c:f>Base!$A$19</c:f>
              <c:strCache>
                <c:ptCount val="1"/>
                <c:pt idx="0">
                  <c:v>P.Infected.Model.To.05.04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Base!$B$19:$FD$19</c:f>
              <c:numCache>
                <c:formatCode>0.0000000</c:formatCode>
                <c:ptCount val="159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  <c:pt idx="136">
                  <c:v>0.51402035444953398</c:v>
                </c:pt>
                <c:pt idx="137">
                  <c:v>0.51407782872772201</c:v>
                </c:pt>
                <c:pt idx="138">
                  <c:v>0.51412922225983537</c:v>
                </c:pt>
                <c:pt idx="139">
                  <c:v>0.51417517729369311</c:v>
                </c:pt>
                <c:pt idx="140">
                  <c:v>0.51421626846200164</c:v>
                </c:pt>
                <c:pt idx="141">
                  <c:v>0.51425300985681766</c:v>
                </c:pt>
                <c:pt idx="142">
                  <c:v>0.51428586137266596</c:v>
                </c:pt>
                <c:pt idx="143">
                  <c:v>0.51431523439213278</c:v>
                </c:pt>
                <c:pt idx="144">
                  <c:v>0.51434149688066311</c:v>
                </c:pt>
                <c:pt idx="145">
                  <c:v>0.51436497795081515</c:v>
                </c:pt>
                <c:pt idx="146">
                  <c:v>0.51438597195030633</c:v>
                </c:pt>
                <c:pt idx="147">
                  <c:v>0.51440474212280862</c:v>
                </c:pt>
                <c:pt idx="148">
                  <c:v>0.51442152388556439</c:v>
                </c:pt>
                <c:pt idx="149">
                  <c:v>0.51443652776346549</c:v>
                </c:pt>
                <c:pt idx="150">
                  <c:v>0.51444994201523209</c:v>
                </c:pt>
                <c:pt idx="151">
                  <c:v>0.51446193498370396</c:v>
                </c:pt>
                <c:pt idx="152">
                  <c:v>0.51447265719899071</c:v>
                </c:pt>
                <c:pt idx="153">
                  <c:v>0.5144822432602798</c:v>
                </c:pt>
                <c:pt idx="154">
                  <c:v>0.5144908135194437</c:v>
                </c:pt>
                <c:pt idx="155">
                  <c:v>0.51449847558720274</c:v>
                </c:pt>
                <c:pt idx="156">
                  <c:v>0.51450532568044693</c:v>
                </c:pt>
                <c:pt idx="157">
                  <c:v>0.51451144982739194</c:v>
                </c:pt>
                <c:pt idx="158">
                  <c:v>0.51451692494550882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5"/>
          <c:order val="3"/>
          <c:tx>
            <c:strRef>
              <c:f>Base!$A$20</c:f>
              <c:strCache>
                <c:ptCount val="1"/>
                <c:pt idx="0">
                  <c:v>P.Infected.Model.To.05.05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Base!$B$20:$FD$20</c:f>
              <c:numCache>
                <c:formatCode>0.0000000</c:formatCode>
                <c:ptCount val="159"/>
                <c:pt idx="105">
                  <c:v>0.40982417726729531</c:v>
                </c:pt>
                <c:pt idx="106">
                  <c:v>0.41153507955903912</c:v>
                </c:pt>
                <c:pt idx="107">
                  <c:v>0.41312835142930471</c:v>
                </c:pt>
                <c:pt idx="108">
                  <c:v>0.41461118146903025</c:v>
                </c:pt>
                <c:pt idx="109">
                  <c:v>0.4159904467282825</c:v>
                </c:pt>
                <c:pt idx="110">
                  <c:v>0.41727270695085167</c:v>
                </c:pt>
                <c:pt idx="111">
                  <c:v>0.41846420255907113</c:v>
                </c:pt>
                <c:pt idx="112">
                  <c:v>0.41957085580762404</c:v>
                </c:pt>
                <c:pt idx="113">
                  <c:v>0.42059827457927573</c:v>
                </c:pt>
                <c:pt idx="114">
                  <c:v>0.42155175834945519</c:v>
                </c:pt>
                <c:pt idx="115">
                  <c:v>0.42243630589909154</c:v>
                </c:pt>
                <c:pt idx="116">
                  <c:v>0.42325662440516332</c:v>
                </c:pt>
                <c:pt idx="117">
                  <c:v>0.42401713958538639</c:v>
                </c:pt>
                <c:pt idx="118">
                  <c:v>0.42472200661695442</c:v>
                </c:pt>
                <c:pt idx="119">
                  <c:v>0.42537512158903923</c:v>
                </c:pt>
                <c:pt idx="120">
                  <c:v>0.42598013328479856</c:v>
                </c:pt>
                <c:pt idx="121">
                  <c:v>0.42654045512098004</c:v>
                </c:pt>
                <c:pt idx="122">
                  <c:v>0.42705927710198055</c:v>
                </c:pt>
                <c:pt idx="123">
                  <c:v>0.42753957767061934</c:v>
                </c:pt>
                <c:pt idx="124">
                  <c:v>0.42798413536013336</c:v>
                </c:pt>
                <c:pt idx="125">
                  <c:v>0.42839554017125558</c:v>
                </c:pt>
                <c:pt idx="126">
                  <c:v>0.42877620461495064</c:v>
                </c:pt>
                <c:pt idx="127">
                  <c:v>0.42912837437571322</c:v>
                </c:pt>
                <c:pt idx="128">
                  <c:v>0.42945413856253245</c:v>
                </c:pt>
                <c:pt idx="129">
                  <c:v>0.42975543952493084</c:v>
                </c:pt>
                <c:pt idx="130">
                  <c:v>0.43003408222011996</c:v>
                </c:pt>
                <c:pt idx="131">
                  <c:v>0.43029174312448387</c:v>
                </c:pt>
                <c:pt idx="132">
                  <c:v>0.43052997868849568</c:v>
                </c:pt>
                <c:pt idx="133">
                  <c:v>0.4307502333389599</c:v>
                </c:pt>
                <c:pt idx="134">
                  <c:v>0.43095384703631301</c:v>
                </c:pt>
                <c:pt idx="135">
                  <c:v>0.43114206239773495</c:v>
                </c:pt>
                <c:pt idx="136">
                  <c:v>0.4313160313991572</c:v>
                </c:pt>
                <c:pt idx="137">
                  <c:v>0.43147682167099449</c:v>
                </c:pt>
                <c:pt idx="138">
                  <c:v>0.43162542240368085</c:v>
                </c:pt>
                <c:pt idx="139">
                  <c:v>0.43176274987992835</c:v>
                </c:pt>
                <c:pt idx="140">
                  <c:v>0.43188965265112872</c:v>
                </c:pt>
                <c:pt idx="141">
                  <c:v>0.4320069163755359</c:v>
                </c:pt>
                <c:pt idx="142">
                  <c:v>0.43211526833586195</c:v>
                </c:pt>
                <c:pt idx="143">
                  <c:v>0.43221538165372603</c:v>
                </c:pt>
                <c:pt idx="144">
                  <c:v>0.43230787921806479</c:v>
                </c:pt>
                <c:pt idx="145">
                  <c:v>0.4323933373441613</c:v>
                </c:pt>
                <c:pt idx="146">
                  <c:v>0.4324722891794206</c:v>
                </c:pt>
                <c:pt idx="147">
                  <c:v>0.4325452278714213</c:v>
                </c:pt>
                <c:pt idx="148">
                  <c:v>0.43261260951313535</c:v>
                </c:pt>
                <c:pt idx="149">
                  <c:v>0.4326748558795393</c:v>
                </c:pt>
                <c:pt idx="150">
                  <c:v>0.43273235696915796</c:v>
                </c:pt>
                <c:pt idx="151">
                  <c:v>0.43278547336339168</c:v>
                </c:pt>
                <c:pt idx="152">
                  <c:v>0.4328345384157955</c:v>
                </c:pt>
                <c:pt idx="153">
                  <c:v>0.43287986028280118</c:v>
                </c:pt>
                <c:pt idx="154">
                  <c:v>0.43292172380671401</c:v>
                </c:pt>
                <c:pt idx="155">
                  <c:v>0.43296039226117633</c:v>
                </c:pt>
                <c:pt idx="156">
                  <c:v>0.43299610896866841</c:v>
                </c:pt>
                <c:pt idx="157">
                  <c:v>0.43302909879902568</c:v>
                </c:pt>
                <c:pt idx="158">
                  <c:v>0.43305956955737979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D06-B94B-B0E45A8B9DB3}"/>
            </c:ext>
          </c:extLst>
        </c:ser>
        <c:ser>
          <c:idx val="1"/>
          <c:order val="4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3.8683899707214223E-5</c:v>
                </c:pt>
                <c:pt idx="34">
                  <c:v>4.110164343891511E-5</c:v>
                </c:pt>
                <c:pt idx="35">
                  <c:v>6.5279080755923998E-5</c:v>
                </c:pt>
                <c:pt idx="36">
                  <c:v>1.1121621165824087E-4</c:v>
                </c:pt>
                <c:pt idx="37">
                  <c:v>1.1605169912164265E-4</c:v>
                </c:pt>
                <c:pt idx="38">
                  <c:v>1.9100175480437021E-4</c:v>
                </c:pt>
                <c:pt idx="39">
                  <c:v>3.1430668512111553E-4</c:v>
                </c:pt>
                <c:pt idx="40">
                  <c:v>3.8442125334044131E-4</c:v>
                </c:pt>
                <c:pt idx="41">
                  <c:v>4.7387777141337419E-4</c:v>
                </c:pt>
                <c:pt idx="42">
                  <c:v>6.3344885770563275E-4</c:v>
                </c:pt>
                <c:pt idx="43">
                  <c:v>1.1653524786798283E-3</c:v>
                </c:pt>
                <c:pt idx="44">
                  <c:v>1.6198883002395954E-3</c:v>
                </c:pt>
                <c:pt idx="45">
                  <c:v>1.93177724162901E-3</c:v>
                </c:pt>
                <c:pt idx="46">
                  <c:v>2.5144534809689242E-3</c:v>
                </c:pt>
                <c:pt idx="47">
                  <c:v>2.843266628480245E-3</c:v>
                </c:pt>
                <c:pt idx="48">
                  <c:v>3.522652617088195E-3</c:v>
                </c:pt>
                <c:pt idx="49">
                  <c:v>4.7532841765239474E-3</c:v>
                </c:pt>
                <c:pt idx="50">
                  <c:v>6.63670654351894E-3</c:v>
                </c:pt>
                <c:pt idx="51">
                  <c:v>8.8852082140007654E-3</c:v>
                </c:pt>
                <c:pt idx="52">
                  <c:v>1.1119203422092386E-2</c:v>
                </c:pt>
                <c:pt idx="53">
                  <c:v>1.4054344312377268E-2</c:v>
                </c:pt>
                <c:pt idx="54">
                  <c:v>1.7581832416928865E-2</c:v>
                </c:pt>
                <c:pt idx="55">
                  <c:v>2.2647005534842224E-2</c:v>
                </c:pt>
                <c:pt idx="56">
                  <c:v>2.9803526980676856E-2</c:v>
                </c:pt>
                <c:pt idx="57">
                  <c:v>3.7039833969657612E-2</c:v>
                </c:pt>
                <c:pt idx="58">
                  <c:v>4.7987377586799239E-2</c:v>
                </c:pt>
                <c:pt idx="59">
                  <c:v>5.407042081575867E-2</c:v>
                </c:pt>
                <c:pt idx="60">
                  <c:v>6.0136539838596209E-2</c:v>
                </c:pt>
                <c:pt idx="61">
                  <c:v>7.0249961868301028E-2</c:v>
                </c:pt>
                <c:pt idx="62">
                  <c:v>7.9763783452544021E-2</c:v>
                </c:pt>
                <c:pt idx="63">
                  <c:v>9.0237449298272265E-2</c:v>
                </c:pt>
                <c:pt idx="64">
                  <c:v>0.10623082408347365</c:v>
                </c:pt>
                <c:pt idx="65">
                  <c:v>0.12299304137535591</c:v>
                </c:pt>
                <c:pt idx="66">
                  <c:v>0.13949172460048276</c:v>
                </c:pt>
                <c:pt idx="67">
                  <c:v>0.150951829888745</c:v>
                </c:pt>
                <c:pt idx="68">
                  <c:v>0.16171078949481393</c:v>
                </c:pt>
                <c:pt idx="69">
                  <c:v>0.17361334188597741</c:v>
                </c:pt>
                <c:pt idx="70">
                  <c:v>0.1880182590394513</c:v>
                </c:pt>
                <c:pt idx="71">
                  <c:v>0.20501016198584518</c:v>
                </c:pt>
                <c:pt idx="72">
                  <c:v>0.22039910083812131</c:v>
                </c:pt>
                <c:pt idx="73">
                  <c:v>0.23232583066660178</c:v>
                </c:pt>
                <c:pt idx="74">
                  <c:v>0.24207175564908809</c:v>
                </c:pt>
                <c:pt idx="75">
                  <c:v>0.24993184052084766</c:v>
                </c:pt>
                <c:pt idx="76">
                  <c:v>0.26030154338611278</c:v>
                </c:pt>
                <c:pt idx="77">
                  <c:v>0.27392069382678391</c:v>
                </c:pt>
                <c:pt idx="78">
                  <c:v>0.28586193011765454</c:v>
                </c:pt>
                <c:pt idx="79">
                  <c:v>0.29537816944562928</c:v>
                </c:pt>
                <c:pt idx="80">
                  <c:v>0.30331078662933986</c:v>
                </c:pt>
                <c:pt idx="81">
                  <c:v>0.3091182070728854</c:v>
                </c:pt>
                <c:pt idx="82">
                  <c:v>0.31448076266979802</c:v>
                </c:pt>
                <c:pt idx="83">
                  <c:v>0.31964989876817451</c:v>
                </c:pt>
                <c:pt idx="84">
                  <c:v>0.32579822107788986</c:v>
                </c:pt>
                <c:pt idx="85">
                  <c:v>0.33291847636774896</c:v>
                </c:pt>
                <c:pt idx="86">
                  <c:v>0.34186171043131058</c:v>
                </c:pt>
                <c:pt idx="87">
                  <c:v>0.34688578190578501</c:v>
                </c:pt>
                <c:pt idx="88">
                  <c:v>0.35236680694555089</c:v>
                </c:pt>
                <c:pt idx="89">
                  <c:v>0.35556548190259119</c:v>
                </c:pt>
                <c:pt idx="90">
                  <c:v>0.35892131020219203</c:v>
                </c:pt>
                <c:pt idx="91">
                  <c:v>0.36422825769327549</c:v>
                </c:pt>
                <c:pt idx="92">
                  <c:v>0.37022667989162539</c:v>
                </c:pt>
                <c:pt idx="93">
                  <c:v>0.37474786066990606</c:v>
                </c:pt>
                <c:pt idx="94">
                  <c:v>0.3784083246797012</c:v>
                </c:pt>
                <c:pt idx="95">
                  <c:v>0.38144742855044922</c:v>
                </c:pt>
                <c:pt idx="96">
                  <c:v>0.3838361593573697</c:v>
                </c:pt>
                <c:pt idx="97">
                  <c:v>0.38662623562375253</c:v>
                </c:pt>
                <c:pt idx="98">
                  <c:v>0.39055990467522989</c:v>
                </c:pt>
                <c:pt idx="99">
                  <c:v>0.39411398796083019</c:v>
                </c:pt>
                <c:pt idx="100">
                  <c:v>0.39669613826628669</c:v>
                </c:pt>
                <c:pt idx="101">
                  <c:v>0.39884793018750048</c:v>
                </c:pt>
                <c:pt idx="102">
                  <c:v>0.40053309756849609</c:v>
                </c:pt>
                <c:pt idx="103">
                  <c:v>0.40171295650956607</c:v>
                </c:pt>
                <c:pt idx="104">
                  <c:v>0.40378012740017033</c:v>
                </c:pt>
                <c:pt idx="105">
                  <c:v>0.40657262141028488</c:v>
                </c:pt>
                <c:pt idx="106">
                  <c:v>0.40963832046208154</c:v>
                </c:pt>
                <c:pt idx="107">
                  <c:v>0.41243806770339114</c:v>
                </c:pt>
                <c:pt idx="108">
                  <c:v>0.41421752708992304</c:v>
                </c:pt>
                <c:pt idx="109">
                  <c:v>0.41555937486101702</c:v>
                </c:pt>
                <c:pt idx="110">
                  <c:v>0.41724454224201257</c:v>
                </c:pt>
                <c:pt idx="111">
                  <c:v>0.41868309976237461</c:v>
                </c:pt>
                <c:pt idx="112">
                  <c:v>0.4209243482016613</c:v>
                </c:pt>
                <c:pt idx="113">
                  <c:v>0.42304470945436301</c:v>
                </c:pt>
                <c:pt idx="114">
                  <c:v>0.42479515591611444</c:v>
                </c:pt>
                <c:pt idx="115">
                  <c:v>0.42611282624989139</c:v>
                </c:pt>
                <c:pt idx="116">
                  <c:v>0.42709684794869368</c:v>
                </c:pt>
                <c:pt idx="117">
                  <c:v>0.42863936844951883</c:v>
                </c:pt>
                <c:pt idx="118">
                  <c:v>0.42994011457717396</c:v>
                </c:pt>
                <c:pt idx="119">
                  <c:v>0.43164220616429139</c:v>
                </c:pt>
                <c:pt idx="120">
                  <c:v>0.43282690059282475</c:v>
                </c:pt>
                <c:pt idx="121">
                  <c:v>0.43449997925516182</c:v>
                </c:pt>
                <c:pt idx="122">
                  <c:v>0.43516002329391612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5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Base!$B$9:$FD$9</c:f>
              <c:numCache>
                <c:formatCode>General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0.27265078302217449</c:v>
                </c:pt>
                <c:pt idx="77">
                  <c:v>0.28049865503287463</c:v>
                </c:pt>
                <c:pt idx="78">
                  <c:v>0.28817297787135182</c:v>
                </c:pt>
                <c:pt idx="79">
                  <c:v>0.29565652346655569</c:v>
                </c:pt>
                <c:pt idx="80">
                  <c:v>0.30293401528590425</c:v>
                </c:pt>
                <c:pt idx="81">
                  <c:v>0.30999220647568099</c:v>
                </c:pt>
                <c:pt idx="82">
                  <c:v>0.31681991859579656</c:v>
                </c:pt>
                <c:pt idx="83">
                  <c:v>0.32340804291054587</c:v>
                </c:pt>
                <c:pt idx="84">
                  <c:v>0.32974950719423179</c:v>
                </c:pt>
                <c:pt idx="85">
                  <c:v>0.33583921179156667</c:v>
                </c:pt>
                <c:pt idx="86">
                  <c:v>0.34167393922427108</c:v>
                </c:pt>
                <c:pt idx="87">
                  <c:v>0.34725224195907223</c:v>
                </c:pt>
                <c:pt idx="88">
                  <c:v>0.35257431306298476</c:v>
                </c:pt>
                <c:pt idx="89">
                  <c:v>0.35764184439383478</c:v>
                </c:pt>
                <c:pt idx="90">
                  <c:v>0.36245787673859997</c:v>
                </c:pt>
                <c:pt idx="91">
                  <c:v>0.36702664595389106</c:v>
                </c:pt>
                <c:pt idx="92">
                  <c:v>0.37135342871704108</c:v>
                </c:pt>
                <c:pt idx="93">
                  <c:v>0.37544439099635563</c:v>
                </c:pt>
                <c:pt idx="94">
                  <c:v>0.3793064418252603</c:v>
                </c:pt>
                <c:pt idx="95">
                  <c:v>0.38294709444297176</c:v>
                </c:pt>
                <c:pt idx="96">
                  <c:v>0.38637433636444091</c:v>
                </c:pt>
                <c:pt idx="97">
                  <c:v>0.38959650948000901</c:v>
                </c:pt>
                <c:pt idx="98">
                  <c:v>0.39262220087091732</c:v>
                </c:pt>
                <c:pt idx="99">
                  <c:v>0.39546014466657109</c:v>
                </c:pt>
                <c:pt idx="100">
                  <c:v>0.39811913496563311</c:v>
                </c:pt>
                <c:pt idx="101">
                  <c:v>0.40060794959500312</c:v>
                </c:pt>
                <c:pt idx="102">
                  <c:v>0.40293528428567654</c:v>
                </c:pt>
                <c:pt idx="103">
                  <c:v>0.4051096966979808</c:v>
                </c:pt>
                <c:pt idx="104">
                  <c:v>0.40798815457179177</c:v>
                </c:pt>
                <c:pt idx="105">
                  <c:v>0.41067423032194728</c:v>
                </c:pt>
                <c:pt idx="106">
                  <c:v>0.4131781730981216</c:v>
                </c:pt>
                <c:pt idx="107">
                  <c:v>0.41551006616470088</c:v>
                </c:pt>
                <c:pt idx="108">
                  <c:v>0.41767976594052436</c:v>
                </c:pt>
                <c:pt idx="109">
                  <c:v>0.41969685247727756</c:v>
                </c:pt>
                <c:pt idx="110">
                  <c:v>0.4215705902856598</c:v>
                </c:pt>
                <c:pt idx="111">
                  <c:v>0.42330989840577604</c:v>
                </c:pt>
                <c:pt idx="112">
                  <c:v>0.42492332863693094</c:v>
                </c:pt>
                <c:pt idx="113">
                  <c:v>0.42641905088440629</c:v>
                </c:pt>
                <c:pt idx="114">
                  <c:v>0.427804844640161</c:v>
                </c:pt>
                <c:pt idx="115">
                  <c:v>0.42908809568503775</c:v>
                </c:pt>
                <c:pt idx="116">
                  <c:v>0.43027579717732312</c:v>
                </c:pt>
                <c:pt idx="117">
                  <c:v>0.43137455437265082</c:v>
                </c:pt>
                <c:pt idx="118">
                  <c:v>0.43239059230037208</c:v>
                </c:pt>
                <c:pt idx="119">
                  <c:v>0.43332976579945515</c:v>
                </c:pt>
                <c:pt idx="120">
                  <c:v>0.43419757139117637</c:v>
                </c:pt>
                <c:pt idx="121">
                  <c:v>0.43499916053526216</c:v>
                </c:pt>
                <c:pt idx="122">
                  <c:v>0.43573935388010537</c:v>
                </c:pt>
                <c:pt idx="123">
                  <c:v>0.43642265617588843</c:v>
                </c:pt>
                <c:pt idx="124">
                  <c:v>0.43705327157183027</c:v>
                </c:pt>
                <c:pt idx="125">
                  <c:v>0.43763511906544628</c:v>
                </c:pt>
                <c:pt idx="126">
                  <c:v>0.4381718479129143</c:v>
                </c:pt>
                <c:pt idx="127">
                  <c:v>0.43866685284570672</c:v>
                </c:pt>
                <c:pt idx="128">
                  <c:v>0.43912328896996211</c:v>
                </c:pt>
                <c:pt idx="129">
                  <c:v>0.43954408625204433</c:v>
                </c:pt>
                <c:pt idx="130">
                  <c:v>0.43993196351679115</c:v>
                </c:pt>
                <c:pt idx="131">
                  <c:v>0.44028944190450431</c:v>
                </c:pt>
                <c:pt idx="132">
                  <c:v>0.44061885774917564</c:v>
                </c:pt>
                <c:pt idx="133">
                  <c:v>0.44092237485415225</c:v>
                </c:pt>
                <c:pt idx="134">
                  <c:v>0.4412019961527649</c:v>
                </c:pt>
                <c:pt idx="135">
                  <c:v>0.4414595747506968</c:v>
                </c:pt>
                <c:pt idx="136">
                  <c:v>0.44169682435433716</c:v>
                </c:pt>
                <c:pt idx="137">
                  <c:v>0.44191532909530457</c:v>
                </c:pt>
                <c:pt idx="138">
                  <c:v>0.4421165527659684</c:v>
                </c:pt>
                <c:pt idx="139">
                  <c:v>0.44230184748433832</c:v>
                </c:pt>
                <c:pt idx="140">
                  <c:v>0.4424724618093161</c:v>
                </c:pt>
                <c:pt idx="141">
                  <c:v>0.44262954832915469</c:v>
                </c:pt>
                <c:pt idx="142">
                  <c:v>0.44277417074718783</c:v>
                </c:pt>
                <c:pt idx="143">
                  <c:v>0.44290731048958815</c:v>
                </c:pt>
                <c:pt idx="144">
                  <c:v>0.44302987286018203</c:v>
                </c:pt>
                <c:pt idx="145">
                  <c:v>0.44314269276728058</c:v>
                </c:pt>
                <c:pt idx="146">
                  <c:v>0.44324654004714475</c:v>
                </c:pt>
                <c:pt idx="147">
                  <c:v>0.44334212440815168</c:v>
                </c:pt>
                <c:pt idx="148">
                  <c:v>0.44343010001901834</c:v>
                </c:pt>
                <c:pt idx="149">
                  <c:v>0.44351106976360583</c:v>
                </c:pt>
                <c:pt idx="150">
                  <c:v>0.44358558918391322</c:v>
                </c:pt>
                <c:pt idx="151">
                  <c:v>0.44365417013189429</c:v>
                </c:pt>
                <c:pt idx="152">
                  <c:v>0.44371728414972872</c:v>
                </c:pt>
                <c:pt idx="153">
                  <c:v>0.44377536559715314</c:v>
                </c:pt>
                <c:pt idx="154">
                  <c:v>0.44382881454344147</c:v>
                </c:pt>
                <c:pt idx="155">
                  <c:v>0.44387799944061229</c:v>
                </c:pt>
                <c:pt idx="156">
                  <c:v>0.44392325959345486</c:v>
                </c:pt>
                <c:pt idx="157">
                  <c:v>0.44396490744100708</c:v>
                </c:pt>
                <c:pt idx="158">
                  <c:v>0.44400323066319181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</a:t>
                </a:r>
                <a:endParaRPr lang="de-DE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018871032964405E-2"/>
          <c:y val="0.90789764581811394"/>
          <c:w val="0.88048626608156499"/>
          <c:h val="7.030310229101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Base!$B$11:$FD$11</c:f>
              <c:numCache>
                <c:formatCode>0</c:formatCode>
                <c:ptCount val="159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Base!$AP$3:$ID$3</c:f>
              <c:numCache>
                <c:formatCode>General</c:formatCode>
                <c:ptCount val="197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  <c:pt idx="67">
                  <c:v>170588</c:v>
                </c:pt>
                <c:pt idx="68">
                  <c:v>171324</c:v>
                </c:pt>
                <c:pt idx="69">
                  <c:v>171879</c:v>
                </c:pt>
                <c:pt idx="70">
                  <c:v>172576</c:v>
                </c:pt>
                <c:pt idx="71">
                  <c:v>173171</c:v>
                </c:pt>
                <c:pt idx="72">
                  <c:v>174098</c:v>
                </c:pt>
                <c:pt idx="73">
                  <c:v>174975</c:v>
                </c:pt>
                <c:pt idx="74">
                  <c:v>175699</c:v>
                </c:pt>
                <c:pt idx="75">
                  <c:v>176244</c:v>
                </c:pt>
                <c:pt idx="76">
                  <c:v>176651</c:v>
                </c:pt>
                <c:pt idx="77">
                  <c:v>177289</c:v>
                </c:pt>
                <c:pt idx="78">
                  <c:v>177827</c:v>
                </c:pt>
                <c:pt idx="79">
                  <c:v>178531</c:v>
                </c:pt>
                <c:pt idx="80">
                  <c:v>179021</c:v>
                </c:pt>
                <c:pt idx="81">
                  <c:v>179713</c:v>
                </c:pt>
                <c:pt idx="82">
                  <c:v>179986</c:v>
                </c:pt>
              </c:numCache>
            </c:numRef>
          </c:xVal>
          <c:yVal>
            <c:numRef>
              <c:f>Base!$AP$10:$ID$10</c:f>
              <c:numCache>
                <c:formatCode>0</c:formatCode>
                <c:ptCount val="197"/>
                <c:pt idx="0">
                  <c:v>48169.896389954127</c:v>
                </c:pt>
                <c:pt idx="1">
                  <c:v>61838.922279582766</c:v>
                </c:pt>
                <c:pt idx="2">
                  <c:v>79382.23185664347</c:v>
                </c:pt>
                <c:pt idx="3">
                  <c:v>101894.99673830699</c:v>
                </c:pt>
                <c:pt idx="4">
                  <c:v>130780.06757299224</c:v>
                </c:pt>
                <c:pt idx="5">
                  <c:v>167833.18386993563</c:v>
                </c:pt>
                <c:pt idx="6">
                  <c:v>215350.98574417544</c:v>
                </c:pt>
                <c:pt idx="7">
                  <c:v>276267.41088654089</c:v>
                </c:pt>
                <c:pt idx="8">
                  <c:v>354325.08321660821</c:v>
                </c:pt>
                <c:pt idx="9">
                  <c:v>454289.26670076308</c:v>
                </c:pt>
                <c:pt idx="10">
                  <c:v>582212.64770682226</c:v>
                </c:pt>
                <c:pt idx="11">
                  <c:v>745759.22644084739</c:v>
                </c:pt>
                <c:pt idx="12">
                  <c:v>954594.27236450126</c:v>
                </c:pt>
                <c:pt idx="13">
                  <c:v>1220843.5465368186</c:v>
                </c:pt>
                <c:pt idx="14">
                  <c:v>1559617.1437375217</c:v>
                </c:pt>
                <c:pt idx="15">
                  <c:v>1989578.9170557612</c:v>
                </c:pt>
                <c:pt idx="16">
                  <c:v>2533518.20600298</c:v>
                </c:pt>
                <c:pt idx="17">
                  <c:v>3218842.5060895039</c:v>
                </c:pt>
                <c:pt idx="18">
                  <c:v>4077854.0143077369</c:v>
                </c:pt>
                <c:pt idx="19">
                  <c:v>4725210.6386001334</c:v>
                </c:pt>
                <c:pt idx="20">
                  <c:v>5464342.7024347605</c:v>
                </c:pt>
                <c:pt idx="21">
                  <c:v>6304609.8021625094</c:v>
                </c:pt>
                <c:pt idx="22">
                  <c:v>7255138.0180334263</c:v>
                </c:pt>
                <c:pt idx="23">
                  <c:v>8324375.7615445573</c:v>
                </c:pt>
                <c:pt idx="24">
                  <c:v>9519544.4250587542</c:v>
                </c:pt>
                <c:pt idx="25">
                  <c:v>10845994.250462271</c:v>
                </c:pt>
                <c:pt idx="26">
                  <c:v>12306492.807393508</c:v>
                </c:pt>
                <c:pt idx="27">
                  <c:v>13274684.256825894</c:v>
                </c:pt>
                <c:pt idx="28">
                  <c:v>14284989.101129266</c:v>
                </c:pt>
                <c:pt idx="29">
                  <c:v>15334035.287763705</c:v>
                </c:pt>
                <c:pt idx="30">
                  <c:v>16417705.194718672</c:v>
                </c:pt>
                <c:pt idx="31">
                  <c:v>17531170.5003375</c:v>
                </c:pt>
                <c:pt idx="32">
                  <c:v>18668955.207815945</c:v>
                </c:pt>
                <c:pt idx="33">
                  <c:v>19825026.499514908</c:v>
                </c:pt>
                <c:pt idx="34">
                  <c:v>20992911.207678024</c:v>
                </c:pt>
                <c:pt idx="35">
                  <c:v>22165833.781350184</c:v>
                </c:pt>
                <c:pt idx="36">
                  <c:v>22836077.636379067</c:v>
                </c:pt>
                <c:pt idx="37">
                  <c:v>23493382.238736067</c:v>
                </c:pt>
                <c:pt idx="38">
                  <c:v>24136151.09567292</c:v>
                </c:pt>
                <c:pt idx="39">
                  <c:v>24762941.25674706</c:v>
                </c:pt>
                <c:pt idx="40">
                  <c:v>25372473.224132758</c:v>
                </c:pt>
                <c:pt idx="41">
                  <c:v>25963637.49733068</c:v>
                </c:pt>
                <c:pt idx="42">
                  <c:v>26535497.817427851</c:v>
                </c:pt>
                <c:pt idx="43">
                  <c:v>27087291.275206026</c:v>
                </c:pt>
                <c:pt idx="44">
                  <c:v>27618425.53092096</c:v>
                </c:pt>
                <c:pt idx="45">
                  <c:v>28128473.458991803</c:v>
                </c:pt>
                <c:pt idx="46">
                  <c:v>28617165.577031724</c:v>
                </c:pt>
                <c:pt idx="47">
                  <c:v>29084380.645769611</c:v>
                </c:pt>
                <c:pt idx="48">
                  <c:v>29530134.835682914</c:v>
                </c:pt>
                <c:pt idx="49">
                  <c:v>29954569.849635039</c:v>
                </c:pt>
                <c:pt idx="50">
                  <c:v>30357940.371095914</c:v>
                </c:pt>
                <c:pt idx="51">
                  <c:v>30740601.177518759</c:v>
                </c:pt>
                <c:pt idx="52">
                  <c:v>31102994.221103031</c:v>
                </c:pt>
                <c:pt idx="53">
                  <c:v>31445635.937302787</c:v>
                </c:pt>
                <c:pt idx="54">
                  <c:v>31769104.997567091</c:v>
                </c:pt>
                <c:pt idx="55">
                  <c:v>32074030.679069292</c:v>
                </c:pt>
                <c:pt idx="56">
                  <c:v>32361081.98231443</c:v>
                </c:pt>
                <c:pt idx="57">
                  <c:v>32630957.588793002</c:v>
                </c:pt>
                <c:pt idx="58">
                  <c:v>32884376.716149356</c:v>
                </c:pt>
                <c:pt idx="59">
                  <c:v>33122070.898160778</c:v>
                </c:pt>
                <c:pt idx="60">
                  <c:v>33344776.691376198</c:v>
                </c:pt>
                <c:pt idx="61">
                  <c:v>33553229.289490424</c:v>
                </c:pt>
                <c:pt idx="62">
                  <c:v>33748157.010192163</c:v>
                </c:pt>
                <c:pt idx="63">
                  <c:v>33930276.606954321</c:v>
                </c:pt>
                <c:pt idx="64">
                  <c:v>34171364.076980211</c:v>
                </c:pt>
                <c:pt idx="65">
                  <c:v>34396338.433143191</c:v>
                </c:pt>
                <c:pt idx="66">
                  <c:v>34606058.100917324</c:v>
                </c:pt>
                <c:pt idx="67">
                  <c:v>34801367.611925803</c:v>
                </c:pt>
                <c:pt idx="68">
                  <c:v>34983092.498167224</c:v>
                </c:pt>
                <c:pt idx="69">
                  <c:v>35152035.144295052</c:v>
                </c:pt>
                <c:pt idx="70">
                  <c:v>35308971.506582908</c:v>
                </c:pt>
                <c:pt idx="71">
                  <c:v>35454648.606147036</c:v>
                </c:pt>
                <c:pt idx="72">
                  <c:v>35589782.705565847</c:v>
                </c:pt>
                <c:pt idx="73">
                  <c:v>35715058.081587881</c:v>
                </c:pt>
                <c:pt idx="74">
                  <c:v>35831126.311591282</c:v>
                </c:pt>
                <c:pt idx="75">
                  <c:v>35938605.99737449</c:v>
                </c:pt>
                <c:pt idx="76">
                  <c:v>36038082.856329508</c:v>
                </c:pt>
                <c:pt idx="77">
                  <c:v>36130110.116761006</c:v>
                </c:pt>
                <c:pt idx="78">
                  <c:v>36215209.160826698</c:v>
                </c:pt>
                <c:pt idx="79">
                  <c:v>36293870.365101859</c:v>
                </c:pt>
                <c:pt idx="80">
                  <c:v>36366554.094985805</c:v>
                </c:pt>
                <c:pt idx="81">
                  <c:v>36433691.814980298</c:v>
                </c:pt>
                <c:pt idx="82">
                  <c:v>36495687.282227479</c:v>
                </c:pt>
                <c:pt idx="83">
                  <c:v>36552917.795570076</c:v>
                </c:pt>
                <c:pt idx="84">
                  <c:v>36605735.47678411</c:v>
                </c:pt>
                <c:pt idx="85">
                  <c:v>36654468.564543732</c:v>
                </c:pt>
                <c:pt idx="86">
                  <c:v>36699422.705128267</c:v>
                </c:pt>
                <c:pt idx="87">
                  <c:v>36740882.226903126</c:v>
                </c:pt>
                <c:pt idx="88">
                  <c:v>36779111.388228126</c:v>
                </c:pt>
                <c:pt idx="89">
                  <c:v>36814355.590706818</c:v>
                </c:pt>
                <c:pt idx="90">
                  <c:v>36846842.551620565</c:v>
                </c:pt>
                <c:pt idx="91">
                  <c:v>36876783.431029238</c:v>
                </c:pt>
                <c:pt idx="92">
                  <c:v>36904373.910396963</c:v>
                </c:pt>
                <c:pt idx="93">
                  <c:v>36929795.220750034</c:v>
                </c:pt>
                <c:pt idx="94">
                  <c:v>36953215.119321845</c:v>
                </c:pt>
                <c:pt idx="95">
                  <c:v>36974788.814415045</c:v>
                </c:pt>
                <c:pt idx="96">
                  <c:v>36994659.838836387</c:v>
                </c:pt>
                <c:pt idx="97">
                  <c:v>37012960.872757286</c:v>
                </c:pt>
                <c:pt idx="98">
                  <c:v>37029814.517242074</c:v>
                </c:pt>
                <c:pt idx="99">
                  <c:v>37045334.019982554</c:v>
                </c:pt>
                <c:pt idx="100">
                  <c:v>37059623.954997174</c:v>
                </c:pt>
                <c:pt idx="101">
                  <c:v>37072780.858208306</c:v>
                </c:pt>
                <c:pt idx="102">
                  <c:v>37084893.820913047</c:v>
                </c:pt>
                <c:pt idx="103">
                  <c:v>37096045.043221086</c:v>
                </c:pt>
                <c:pt idx="104">
                  <c:v>37106310.349556014</c:v>
                </c:pt>
                <c:pt idx="105">
                  <c:v>37115759.668310478</c:v>
                </c:pt>
                <c:pt idx="106">
                  <c:v>37124457.477717146</c:v>
                </c:pt>
                <c:pt idx="107">
                  <c:v>37132463.21995116</c:v>
                </c:pt>
                <c:pt idx="108">
                  <c:v>37139831.685420394</c:v>
                </c:pt>
                <c:pt idx="109">
                  <c:v>37146613.369129874</c:v>
                </c:pt>
                <c:pt idx="110">
                  <c:v>37152854.800930269</c:v>
                </c:pt>
                <c:pt idx="111">
                  <c:v>37158598.851378657</c:v>
                </c:pt>
                <c:pt idx="112">
                  <c:v>37163885.014855742</c:v>
                </c:pt>
                <c:pt idx="113">
                  <c:v>37168749.671497896</c:v>
                </c:pt>
                <c:pt idx="114">
                  <c:v>37173226.329417214</c:v>
                </c:pt>
                <c:pt idx="115">
                  <c:v>37177345.848598048</c:v>
                </c:pt>
                <c:pt idx="116">
                  <c:v>37181136.647775993</c:v>
                </c:pt>
                <c:pt idx="117">
                  <c:v>37184624.895524815</c:v>
                </c:pt>
                <c:pt idx="118">
                  <c:v>37187834.68669939</c:v>
                </c:pt>
                <c:pt idx="119">
                  <c:v>37190788.205308385</c:v>
                </c:pt>
                <c:pt idx="120">
                  <c:v>37193505.874819212</c:v>
                </c:pt>
                <c:pt idx="121">
                  <c:v>37196006.49683024</c:v>
                </c:pt>
                <c:pt idx="122">
                  <c:v>37198307.378981233</c:v>
                </c:pt>
                <c:pt idx="123">
                  <c:v>37200424.452912234</c:v>
                </c:pt>
                <c:pt idx="124">
                  <c:v>37202372.383024059</c:v>
                </c:pt>
                <c:pt idx="125">
                  <c:v>37204164.666739956</c:v>
                </c:pt>
                <c:pt idx="126">
                  <c:v>37205813.726917379</c:v>
                </c:pt>
                <c:pt idx="127">
                  <c:v>37207330.997011743</c:v>
                </c:pt>
                <c:pt idx="128">
                  <c:v>37208726.999549903</c:v>
                </c:pt>
                <c:pt idx="129">
                  <c:v>37210011.418429658</c:v>
                </c:pt>
                <c:pt idx="130">
                  <c:v>37211193.165523477</c:v>
                </c:pt>
                <c:pt idx="131">
                  <c:v>37212280.442028396</c:v>
                </c:pt>
                <c:pt idx="132">
                  <c:v>37213280.794971183</c:v>
                </c:pt>
                <c:pt idx="133">
                  <c:v>37214201.169246532</c:v>
                </c:pt>
                <c:pt idx="134">
                  <c:v>37215047.955537505</c:v>
                </c:pt>
                <c:pt idx="135">
                  <c:v>37215827.034440756</c:v>
                </c:pt>
                <c:pt idx="136">
                  <c:v>37216543.817094132</c:v>
                </c:pt>
                <c:pt idx="137">
                  <c:v>37217203.282581612</c:v>
                </c:pt>
                <c:pt idx="138">
                  <c:v>37217810.012369134</c:v>
                </c:pt>
                <c:pt idx="139">
                  <c:v>37218368.222005233</c:v>
                </c:pt>
                <c:pt idx="140">
                  <c:v>37218881.790302411</c:v>
                </c:pt>
                <c:pt idx="141">
                  <c:v>37219354.286197998</c:v>
                </c:pt>
                <c:pt idx="142">
                  <c:v>37219788.993478224</c:v>
                </c:pt>
                <c:pt idx="143">
                  <c:v>37220188.933534421</c:v>
                </c:pt>
                <c:pt idx="144">
                  <c:v>37220556.886307336</c:v>
                </c:pt>
                <c:pt idx="145">
                  <c:v>37220895.409563147</c:v>
                </c:pt>
                <c:pt idx="146">
                  <c:v>37221206.856633544</c:v>
                </c:pt>
                <c:pt idx="147">
                  <c:v>37221493.392741792</c:v>
                </c:pt>
                <c:pt idx="148">
                  <c:v>37221757.010027155</c:v>
                </c:pt>
                <c:pt idx="149">
                  <c:v>37221999.541371033</c:v>
                </c:pt>
                <c:pt idx="150">
                  <c:v>37222222.67312023</c:v>
                </c:pt>
                <c:pt idx="151">
                  <c:v>37222427.956794947</c:v>
                </c:pt>
                <c:pt idx="152">
                  <c:v>37222616.819862477</c:v>
                </c:pt>
                <c:pt idx="153">
                  <c:v>37222790.575650908</c:v>
                </c:pt>
                <c:pt idx="154">
                  <c:v>37222950.432471275</c:v>
                </c:pt>
                <c:pt idx="155">
                  <c:v>37223097.502011418</c:v>
                </c:pt>
                <c:pt idx="156">
                  <c:v>37223232.807059392</c:v>
                </c:pt>
                <c:pt idx="157">
                  <c:v>37223357.288610071</c:v>
                </c:pt>
                <c:pt idx="158">
                  <c:v>37223471.812404007</c:v>
                </c:pt>
                <c:pt idx="159">
                  <c:v>37223577.174943879</c:v>
                </c:pt>
                <c:pt idx="160">
                  <c:v>37223674.109030269</c:v>
                </c:pt>
                <c:pt idx="161">
                  <c:v>37223763.288855016</c:v>
                </c:pt>
                <c:pt idx="162">
                  <c:v>37223845.334687598</c:v>
                </c:pt>
                <c:pt idx="163">
                  <c:v>37223920.817186899</c:v>
                </c:pt>
                <c:pt idx="164">
                  <c:v>37223990.261368379</c:v>
                </c:pt>
                <c:pt idx="165">
                  <c:v>37224054.150254138</c:v>
                </c:pt>
                <c:pt idx="166">
                  <c:v>37224112.92823115</c:v>
                </c:pt>
                <c:pt idx="167">
                  <c:v>37224167.00414107</c:v>
                </c:pt>
                <c:pt idx="168">
                  <c:v>37224216.754122995</c:v>
                </c:pt>
                <c:pt idx="169">
                  <c:v>37224262.524228923</c:v>
                </c:pt>
                <c:pt idx="170">
                  <c:v>37224304.632830106</c:v>
                </c:pt>
                <c:pt idx="171">
                  <c:v>37224343.372830994</c:v>
                </c:pt>
                <c:pt idx="172">
                  <c:v>37224379.013706125</c:v>
                </c:pt>
                <c:pt idx="173">
                  <c:v>37224411.803374141</c:v>
                </c:pt>
                <c:pt idx="174">
                  <c:v>37224441.969921961</c:v>
                </c:pt>
                <c:pt idx="175">
                  <c:v>37224469.723191015</c:v>
                </c:pt>
                <c:pt idx="176">
                  <c:v>37224495.256236672</c:v>
                </c:pt>
                <c:pt idx="177">
                  <c:v>37224518.746670969</c:v>
                </c:pt>
                <c:pt idx="178">
                  <c:v>37224540.35789784</c:v>
                </c:pt>
                <c:pt idx="179">
                  <c:v>37224560.240249693</c:v>
                </c:pt>
                <c:pt idx="180">
                  <c:v>37224578.532032967</c:v>
                </c:pt>
                <c:pt idx="181">
                  <c:v>37224595.360490151</c:v>
                </c:pt>
                <c:pt idx="182">
                  <c:v>37224610.842684783</c:v>
                </c:pt>
                <c:pt idx="183">
                  <c:v>37224625.086315706</c:v>
                </c:pt>
                <c:pt idx="184">
                  <c:v>37224638.19046621</c:v>
                </c:pt>
                <c:pt idx="185">
                  <c:v>37224650.246293172</c:v>
                </c:pt>
                <c:pt idx="186">
                  <c:v>37224661.337661169</c:v>
                </c:pt>
                <c:pt idx="187">
                  <c:v>37224671.541725822</c:v>
                </c:pt>
                <c:pt idx="188">
                  <c:v>37224680.929470457</c:v>
                </c:pt>
                <c:pt idx="189">
                  <c:v>37224689.566199891</c:v>
                </c:pt>
                <c:pt idx="190">
                  <c:v>37224697.51199466</c:v>
                </c:pt>
                <c:pt idx="191">
                  <c:v>37224704.822128974</c:v>
                </c:pt>
                <c:pt idx="192">
                  <c:v>37224711.547455192</c:v>
                </c:pt>
                <c:pt idx="193">
                  <c:v>37224717.734757543</c:v>
                </c:pt>
                <c:pt idx="194">
                  <c:v>37224723.427077614</c:v>
                </c:pt>
                <c:pt idx="195">
                  <c:v>37224728.664013669</c:v>
                </c:pt>
                <c:pt idx="196">
                  <c:v>37224733.481996201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Base!$A$22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Base!$AJ$1:$FD$1</c:f>
              <c:numCache>
                <c:formatCode>m/d/yyyy</c:formatCode>
                <c:ptCount val="12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</c:numCache>
            </c:numRef>
          </c:xVal>
          <c:yVal>
            <c:numRef>
              <c:f>Base!$AJ$22:$FD$22</c:f>
              <c:numCache>
                <c:formatCode>General</c:formatCode>
                <c:ptCount val="125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1.29789553318463</c:v>
                </c:pt>
                <c:pt idx="43">
                  <c:v>1.283771367965862</c:v>
                </c:pt>
                <c:pt idx="44">
                  <c:v>1.2699198738669752</c:v>
                </c:pt>
                <c:pt idx="45">
                  <c:v>1.256374694057063</c:v>
                </c:pt>
                <c:pt idx="46">
                  <c:v>1.2431662360815301</c:v>
                </c:pt>
                <c:pt idx="47">
                  <c:v>1.2303214630203794</c:v>
                </c:pt>
                <c:pt idx="48">
                  <c:v>1.2178637555704219</c:v>
                </c:pt>
                <c:pt idx="49">
                  <c:v>1.2058128436784199</c:v>
                </c:pt>
                <c:pt idx="50">
                  <c:v>1.1941848042628866</c:v>
                </c:pt>
                <c:pt idx="51">
                  <c:v>1.1829921198021813</c:v>
                </c:pt>
                <c:pt idx="52">
                  <c:v>1.1722437911878851</c:v>
                </c:pt>
                <c:pt idx="53">
                  <c:v>1.1619454972691614</c:v>
                </c:pt>
                <c:pt idx="54">
                  <c:v>1.1520997929422376</c:v>
                </c:pt>
                <c:pt idx="55">
                  <c:v>1.1427063374438327</c:v>
                </c:pt>
                <c:pt idx="56">
                  <c:v>1.1337621446448822</c:v>
                </c:pt>
                <c:pt idx="57">
                  <c:v>1.1252618475563712</c:v>
                </c:pt>
                <c:pt idx="58">
                  <c:v>1.1171979698913825</c:v>
                </c:pt>
                <c:pt idx="59">
                  <c:v>1.1095611983144225</c:v>
                </c:pt>
                <c:pt idx="60">
                  <c:v>1.1023406498914321</c:v>
                </c:pt>
                <c:pt idx="61">
                  <c:v>1.0955241301784162</c:v>
                </c:pt>
                <c:pt idx="62">
                  <c:v>1.0890983783081556</c:v>
                </c:pt>
                <c:pt idx="63">
                  <c:v>1.0830492963167624</c:v>
                </c:pt>
                <c:pt idx="64">
                  <c:v>1.0773621607677832</c:v>
                </c:pt>
                <c:pt idx="65">
                  <c:v>1.0720218154628309</c:v>
                </c:pt>
                <c:pt idx="66">
                  <c:v>1.0670128446635017</c:v>
                </c:pt>
                <c:pt idx="67">
                  <c:v>1.0623197267856579</c:v>
                </c:pt>
                <c:pt idx="68">
                  <c:v>1.0579269689648192</c:v>
                </c:pt>
                <c:pt idx="69">
                  <c:v>1.0538192232357819</c:v>
                </c:pt>
                <c:pt idx="70">
                  <c:v>1.0708025459436337</c:v>
                </c:pt>
                <c:pt idx="71">
                  <c:v>1.0656213217707753</c:v>
                </c:pt>
                <c:pt idx="72">
                  <c:v>1.0607863854204951</c:v>
                </c:pt>
                <c:pt idx="73">
                  <c:v>1.05627928842338</c:v>
                </c:pt>
                <c:pt idx="74">
                  <c:v>1.0520818809035382</c:v>
                </c:pt>
                <c:pt idx="75">
                  <c:v>1.0481764213070566</c:v>
                </c:pt>
                <c:pt idx="76">
                  <c:v>1.0445456655409</c:v>
                </c:pt>
                <c:pt idx="77">
                  <c:v>1.041172937485813</c:v>
                </c:pt>
                <c:pt idx="78">
                  <c:v>1.0380421828696029</c:v>
                </c:pt>
                <c:pt idx="79">
                  <c:v>1.0351380084535247</c:v>
                </c:pt>
                <c:pt idx="80">
                  <c:v>1.0324457084080694</c:v>
                </c:pt>
                <c:pt idx="81">
                  <c:v>1.0299512796477095</c:v>
                </c:pt>
                <c:pt idx="82">
                  <c:v>1.0276414277669326</c:v>
                </c:pt>
                <c:pt idx="83">
                  <c:v>1.0255035650808177</c:v>
                </c:pt>
                <c:pt idx="84">
                  <c:v>1.0235258021292293</c:v>
                </c:pt>
                <c:pt idx="85">
                  <c:v>1.0216969338593305</c:v>
                </c:pt>
                <c:pt idx="86">
                  <c:v>1.0200064215609805</c:v>
                </c:pt>
                <c:pt idx="87">
                  <c:v>1.0184443714958815</c:v>
                </c:pt>
                <c:pt idx="88">
                  <c:v>1.0170015110365278</c:v>
                </c:pt>
                <c:pt idx="89">
                  <c:v>1.015669163015811</c:v>
                </c:pt>
                <c:pt idx="90">
                  <c:v>1.0144392188834013</c:v>
                </c:pt>
                <c:pt idx="91">
                  <c:v>1.0133041111707062</c:v>
                </c:pt>
                <c:pt idx="92">
                  <c:v>1.0122567856821973</c:v>
                </c:pt>
                <c:pt idx="93">
                  <c:v>1.0112906737567553</c:v>
                </c:pt>
                <c:pt idx="94">
                  <c:v>1.0103996648777291</c:v>
                </c:pt>
                <c:pt idx="95">
                  <c:v>1.0095780798540683</c:v>
                </c:pt>
                <c:pt idx="96">
                  <c:v>1.008820644746321</c:v>
                </c:pt>
                <c:pt idx="97">
                  <c:v>1.0081224656697769</c:v>
                </c:pt>
                <c:pt idx="98">
                  <c:v>1.0074790045718924</c:v>
                </c:pt>
                <c:pt idx="99">
                  <c:v>1.0068860560514841</c:v>
                </c:pt>
                <c:pt idx="100">
                  <c:v>1.0063397252625259</c:v>
                </c:pt>
                <c:pt idx="101">
                  <c:v>1.0058364069250225</c:v>
                </c:pt>
                <c:pt idx="102">
                  <c:v>1.0053727654487461</c:v>
                </c:pt>
                <c:pt idx="103">
                  <c:v>1.0049457161621929</c:v>
                </c:pt>
                <c:pt idx="104">
                  <c:v>1.0045524076284522</c:v>
                </c:pt>
                <c:pt idx="105">
                  <c:v>1.0041902050212577</c:v>
                </c:pt>
                <c:pt idx="106">
                  <c:v>1.0038566745281907</c:v>
                </c:pt>
                <c:pt idx="107">
                  <c:v>1.0035495687432305</c:v>
                </c:pt>
                <c:pt idx="108">
                  <c:v>1.0032668130075215</c:v>
                </c:pt>
                <c:pt idx="109">
                  <c:v>1.003006492655063</c:v>
                </c:pt>
                <c:pt idx="110">
                  <c:v>1.0027668411187423</c:v>
                </c:pt>
                <c:pt idx="111">
                  <c:v>1.0025462288516735</c:v>
                </c:pt>
                <c:pt idx="112">
                  <c:v>1.002343153018896</c:v>
                </c:pt>
                <c:pt idx="113">
                  <c:v>1.0021562279151406</c:v>
                </c:pt>
                <c:pt idx="114">
                  <c:v>1.0019841760653276</c:v>
                </c:pt>
                <c:pt idx="115">
                  <c:v>1.0018258199657661</c:v>
                </c:pt>
                <c:pt idx="116">
                  <c:v>1.0016800744255101</c:v>
                </c:pt>
                <c:pt idx="117">
                  <c:v>1.0015459394689554</c:v>
                </c:pt>
                <c:pt idx="118">
                  <c:v>1.0014224937625906</c:v>
                </c:pt>
                <c:pt idx="119">
                  <c:v>1.0013088885304888</c:v>
                </c:pt>
                <c:pt idx="120">
                  <c:v>1.001204341925124</c:v>
                </c:pt>
                <c:pt idx="121">
                  <c:v>1.0011081338218051</c:v>
                </c:pt>
                <c:pt idx="122">
                  <c:v>1.0010196010068975</c:v>
                </c:pt>
                <c:pt idx="123">
                  <c:v>1.0009381327317808</c:v>
                </c:pt>
                <c:pt idx="124">
                  <c:v>1.0008631666061873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Base!$A$49</c:f>
              <c:strCache>
                <c:ptCount val="1"/>
                <c:pt idx="0">
                  <c:v>Rt.Data.Average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Base!$AL$49:$EG$49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  <c:pt idx="71">
                  <c:v>1.0631017089588379</c:v>
                </c:pt>
                <c:pt idx="72">
                  <c:v>1.0556966659022098</c:v>
                </c:pt>
                <c:pt idx="73">
                  <c:v>1.0464353374489226</c:v>
                </c:pt>
                <c:pt idx="74">
                  <c:v>1.0449139095060369</c:v>
                </c:pt>
                <c:pt idx="75">
                  <c:v>1.0404614941313961</c:v>
                </c:pt>
                <c:pt idx="76">
                  <c:v>1.0446990139381271</c:v>
                </c:pt>
                <c:pt idx="77">
                  <c:v>1.0459272797508252</c:v>
                </c:pt>
                <c:pt idx="78">
                  <c:v>1.0439360635581869</c:v>
                </c:pt>
                <c:pt idx="79">
                  <c:v>1.0389721950160884</c:v>
                </c:pt>
                <c:pt idx="80">
                  <c:v>1.0324507584711007</c:v>
                </c:pt>
                <c:pt idx="81">
                  <c:v>1.0342541646200294</c:v>
                </c:pt>
                <c:pt idx="82">
                  <c:v>1.032476223709059</c:v>
                </c:pt>
                <c:pt idx="83">
                  <c:v>1.0346099960051893</c:v>
                </c:pt>
                <c:pt idx="84">
                  <c:v>1.0315486268613638</c:v>
                </c:pt>
                <c:pt idx="85">
                  <c:v>1.034148753499684</c:v>
                </c:pt>
                <c:pt idx="86">
                  <c:v>1.025763401565509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Base!$A$24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Base!$B$28:$FD$28</c:f>
              <c:numCache>
                <c:formatCode>General</c:formatCode>
                <c:ptCount val="159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4167672732721E-2"/>
          <c:y val="3.6299723187137069E-2"/>
          <c:w val="0.87230378929916608"/>
          <c:h val="0.78532163862762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  <c:pt idx="107">
                  <c:v>1158</c:v>
                </c:pt>
                <c:pt idx="108">
                  <c:v>736</c:v>
                </c:pt>
                <c:pt idx="109">
                  <c:v>555</c:v>
                </c:pt>
                <c:pt idx="110">
                  <c:v>697</c:v>
                </c:pt>
                <c:pt idx="111">
                  <c:v>595</c:v>
                </c:pt>
                <c:pt idx="112">
                  <c:v>927</c:v>
                </c:pt>
                <c:pt idx="113">
                  <c:v>877</c:v>
                </c:pt>
                <c:pt idx="114">
                  <c:v>724</c:v>
                </c:pt>
                <c:pt idx="115">
                  <c:v>545</c:v>
                </c:pt>
                <c:pt idx="116">
                  <c:v>407</c:v>
                </c:pt>
                <c:pt idx="117">
                  <c:v>638</c:v>
                </c:pt>
                <c:pt idx="118">
                  <c:v>538</c:v>
                </c:pt>
                <c:pt idx="119">
                  <c:v>704</c:v>
                </c:pt>
                <c:pt idx="120">
                  <c:v>490</c:v>
                </c:pt>
                <c:pt idx="121">
                  <c:v>692</c:v>
                </c:pt>
                <c:pt idx="122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Base!$B$13:$FD$13</c:f>
              <c:numCache>
                <c:formatCode>0.0</c:formatCode>
                <c:ptCount val="159"/>
                <c:pt idx="38">
                  <c:v>43.180406956655439</c:v>
                </c:pt>
                <c:pt idx="39">
                  <c:v>55.422556851647506</c:v>
                </c:pt>
                <c:pt idx="40">
                  <c:v>71.127427031822634</c:v>
                </c:pt>
                <c:pt idx="41">
                  <c:v>91.26923410082307</c:v>
                </c:pt>
                <c:pt idx="42">
                  <c:v>117.09291050604507</c:v>
                </c:pt>
                <c:pt idx="43">
                  <c:v>150.18715146626576</c:v>
                </c:pt>
                <c:pt idx="44">
                  <c:v>192.57576045121743</c:v>
                </c:pt>
                <c:pt idx="45">
                  <c:v>246.83095105798461</c:v>
                </c:pt>
                <c:pt idx="46">
                  <c:v>316.21235701002217</c:v>
                </c:pt>
                <c:pt idx="47">
                  <c:v>404.83506733490583</c:v>
                </c:pt>
                <c:pt idx="48">
                  <c:v>517.868591497681</c:v>
                </c:pt>
                <c:pt idx="49">
                  <c:v>661.76556170370304</c:v>
                </c:pt>
                <c:pt idx="50">
                  <c:v>844.51313323857312</c:v>
                </c:pt>
                <c:pt idx="51">
                  <c:v>1075.889943517999</c:v>
                </c:pt>
                <c:pt idx="52">
                  <c:v>1367.6951843044967</c:v>
                </c:pt>
                <c:pt idx="53">
                  <c:v>1733.891651649918</c:v>
                </c:pt>
                <c:pt idx="54">
                  <c:v>2095.7578183004439</c:v>
                </c:pt>
                <c:pt idx="55">
                  <c:v>2454.2372224232267</c:v>
                </c:pt>
                <c:pt idx="56">
                  <c:v>2810.8680226825345</c:v>
                </c:pt>
                <c:pt idx="57">
                  <c:v>3168.0161471754259</c:v>
                </c:pt>
                <c:pt idx="58">
                  <c:v>3529.1966039468798</c:v>
                </c:pt>
                <c:pt idx="59">
                  <c:v>3899.515443363669</c:v>
                </c:pt>
                <c:pt idx="60">
                  <c:v>4286.2737813977365</c:v>
                </c:pt>
                <c:pt idx="61">
                  <c:v>4699.7834692787555</c:v>
                </c:pt>
                <c:pt idx="62">
                  <c:v>5013.9745978110659</c:v>
                </c:pt>
                <c:pt idx="63">
                  <c:v>5257.3376217962641</c:v>
                </c:pt>
                <c:pt idx="64">
                  <c:v>5470.763648584687</c:v>
                </c:pt>
                <c:pt idx="65">
                  <c:v>5596.4818417961515</c:v>
                </c:pt>
                <c:pt idx="66">
                  <c:v>5646.3133618306647</c:v>
                </c:pt>
                <c:pt idx="67">
                  <c:v>5636.1537859215596</c:v>
                </c:pt>
                <c:pt idx="68">
                  <c:v>5586.4512402287028</c:v>
                </c:pt>
                <c:pt idx="69">
                  <c:v>5522.6055529152336</c:v>
                </c:pt>
                <c:pt idx="70">
                  <c:v>5475.2397490276917</c:v>
                </c:pt>
                <c:pt idx="71">
                  <c:v>5367.8797306070001</c:v>
                </c:pt>
                <c:pt idx="72">
                  <c:v>5263.1877690866713</c:v>
                </c:pt>
                <c:pt idx="73">
                  <c:v>5061.351185790184</c:v>
                </c:pt>
                <c:pt idx="74">
                  <c:v>4784.7362874474056</c:v>
                </c:pt>
                <c:pt idx="75">
                  <c:v>4457.1218291098985</c:v>
                </c:pt>
                <c:pt idx="76">
                  <c:v>4103.4424042785759</c:v>
                </c:pt>
                <c:pt idx="77">
                  <c:v>3749.5008529191668</c:v>
                </c:pt>
                <c:pt idx="78">
                  <c:v>3421.6579869322004</c:v>
                </c:pt>
                <c:pt idx="79">
                  <c:v>3146.5093055188977</c:v>
                </c:pt>
                <c:pt idx="80">
                  <c:v>2950.5592260327285</c:v>
                </c:pt>
                <c:pt idx="81">
                  <c:v>2859.9035923790516</c:v>
                </c:pt>
                <c:pt idx="82">
                  <c:v>2765.0372596538227</c:v>
                </c:pt>
                <c:pt idx="83">
                  <c:v>2666.7722986151484</c:v>
                </c:pt>
                <c:pt idx="84">
                  <c:v>2565.9051204916204</c:v>
                </c:pt>
                <c:pt idx="85">
                  <c:v>2463.2051621116211</c:v>
                </c:pt>
                <c:pt idx="86">
                  <c:v>2359.405168808144</c:v>
                </c:pt>
                <c:pt idx="87">
                  <c:v>2255.1931846504758</c:v>
                </c:pt>
                <c:pt idx="88">
                  <c:v>2151.2062859163534</c:v>
                </c:pt>
                <c:pt idx="89">
                  <c:v>2048.0260281750748</c:v>
                </c:pt>
                <c:pt idx="90">
                  <c:v>1946.1755221482545</c:v>
                </c:pt>
                <c:pt idx="91">
                  <c:v>1846.1180099038108</c:v>
                </c:pt>
                <c:pt idx="92">
                  <c:v>1748.2567812647424</c:v>
                </c:pt>
                <c:pt idx="93">
                  <c:v>1652.9362501541962</c:v>
                </c:pt>
                <c:pt idx="94">
                  <c:v>1560.4440009362283</c:v>
                </c:pt>
                <c:pt idx="95">
                  <c:v>1471.0136142238491</c:v>
                </c:pt>
                <c:pt idx="96">
                  <c:v>1384.8280884585051</c:v>
                </c:pt>
                <c:pt idx="97">
                  <c:v>1302.0236860894015</c:v>
                </c:pt>
                <c:pt idx="98">
                  <c:v>1222.6940497199846</c:v>
                </c:pt>
                <c:pt idx="99">
                  <c:v>1162.8483757064241</c:v>
                </c:pt>
                <c:pt idx="100">
                  <c:v>1118.2645648903172</c:v>
                </c:pt>
                <c:pt idx="101">
                  <c:v>1084.9453553001495</c:v>
                </c:pt>
                <c:pt idx="102">
                  <c:v>1059.1156160877679</c:v>
                </c:pt>
                <c:pt idx="103">
                  <c:v>1037.2181974350801</c:v>
                </c:pt>
                <c:pt idx="104">
                  <c:v>1015.908571617546</c:v>
                </c:pt>
                <c:pt idx="105">
                  <c:v>992.04848453680677</c:v>
                </c:pt>
                <c:pt idx="106">
                  <c:v>962.69881939505842</c:v>
                </c:pt>
                <c:pt idx="107">
                  <c:v>925.11185553315522</c:v>
                </c:pt>
                <c:pt idx="108">
                  <c:v>876.72308642973337</c:v>
                </c:pt>
                <c:pt idx="109">
                  <c:v>815.14274198149712</c:v>
                </c:pt>
                <c:pt idx="110">
                  <c:v>757.29184958418853</c:v>
                </c:pt>
                <c:pt idx="111">
                  <c:v>703.0319116810972</c:v>
                </c:pt>
                <c:pt idx="112">
                  <c:v>652.2157396866919</c:v>
                </c:pt>
                <c:pt idx="113">
                  <c:v>604.69026446156283</c:v>
                </c:pt>
                <c:pt idx="114">
                  <c:v>560.29896611290746</c:v>
                </c:pt>
                <c:pt idx="115">
                  <c:v>518.88394876322366</c:v>
                </c:pt>
                <c:pt idx="116">
                  <c:v>480.28768889990778</c:v>
                </c:pt>
                <c:pt idx="117">
                  <c:v>444.35448740800678</c:v>
                </c:pt>
                <c:pt idx="118">
                  <c:v>410.93165570938993</c:v>
                </c:pt>
                <c:pt idx="119">
                  <c:v>379.87046586029595</c:v>
                </c:pt>
                <c:pt idx="120">
                  <c:v>351.02689323330253</c:v>
                </c:pt>
                <c:pt idx="121">
                  <c:v>324.26217872839533</c:v>
                </c:pt>
                <c:pt idx="122">
                  <c:v>299.44323548502132</c:v>
                </c:pt>
                <c:pt idx="123">
                  <c:v>276.44292293257394</c:v>
                </c:pt>
                <c:pt idx="124">
                  <c:v>255.14020882324547</c:v>
                </c:pt>
                <c:pt idx="125">
                  <c:v>235.4202377145713</c:v>
                </c:pt>
                <c:pt idx="126">
                  <c:v>217.1743222659795</c:v>
                </c:pt>
                <c:pt idx="127">
                  <c:v>200.29987172253553</c:v>
                </c:pt>
                <c:pt idx="128">
                  <c:v>184.70027010532081</c:v>
                </c:pt>
                <c:pt idx="129">
                  <c:v>170.2847149254622</c:v>
                </c:pt>
                <c:pt idx="130">
                  <c:v>156.96802569390408</c:v>
                </c:pt>
                <c:pt idx="131">
                  <c:v>144.67043011143767</c:v>
                </c:pt>
                <c:pt idx="132">
                  <c:v>133.31733458818715</c:v>
                </c:pt>
                <c:pt idx="133">
                  <c:v>122.83908465165216</c:v>
                </c:pt>
                <c:pt idx="134">
                  <c:v>113.17071984703493</c:v>
                </c:pt>
                <c:pt idx="135">
                  <c:v>104.25172690283587</c:v>
                </c:pt>
                <c:pt idx="136">
                  <c:v>96.025794216675095</c:v>
                </c:pt>
                <c:pt idx="137">
                  <c:v>88.440570100120382</c:v>
                </c:pt>
                <c:pt idx="138">
                  <c:v>81.447426695698368</c:v>
                </c:pt>
                <c:pt idx="139">
                  <c:v>75.001231033989455</c:v>
                </c:pt>
                <c:pt idx="140">
                  <c:v>69.060124323895693</c:v>
                </c:pt>
                <c:pt idx="141">
                  <c:v>63.585310255951747</c:v>
                </c:pt>
                <c:pt idx="142">
                  <c:v>58.540852838783231</c:v>
                </c:pt>
                <c:pt idx="143">
                  <c:v>53.893484075118216</c:v>
                </c:pt>
                <c:pt idx="144">
                  <c:v>49.612421609680908</c:v>
                </c:pt>
                <c:pt idx="145">
                  <c:v>45.669196340968483</c:v>
                </c:pt>
                <c:pt idx="146">
                  <c:v>42.037489877281899</c:v>
                </c:pt>
                <c:pt idx="147">
                  <c:v>38.692981630014465</c:v>
                </c:pt>
                <c:pt idx="148">
                  <c:v>35.613205270144284</c:v>
                </c:pt>
                <c:pt idx="149">
                  <c:v>32.77741422385337</c:v>
                </c:pt>
                <c:pt idx="150">
                  <c:v>30.166455847264626</c:v>
                </c:pt>
                <c:pt idx="151">
                  <c:v>27.762653896016523</c:v>
                </c:pt>
                <c:pt idx="152">
                  <c:v>25.549698890610173</c:v>
                </c:pt>
                <c:pt idx="153">
                  <c:v>23.512545971366556</c:v>
                </c:pt>
                <c:pt idx="154">
                  <c:v>21.637319836057248</c:v>
                </c:pt>
                <c:pt idx="155">
                  <c:v>19.911226357224621</c:v>
                </c:pt>
                <c:pt idx="156">
                  <c:v>18.322470484145875</c:v>
                </c:pt>
                <c:pt idx="157">
                  <c:v>16.860180045201822</c:v>
                </c:pt>
                <c:pt idx="158">
                  <c:v>15.514335079431607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Base!$AI$15:$FD$15</c:f>
              <c:numCache>
                <c:formatCode>0</c:formatCode>
                <c:ptCount val="126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5126.985747357071</c:v>
                </c:pt>
                <c:pt idx="39">
                  <c:v>4877.7693293022085</c:v>
                </c:pt>
                <c:pt idx="40">
                  <c:v>4640.6670122198639</c:v>
                </c:pt>
                <c:pt idx="41">
                  <c:v>4415.0899446871645</c:v>
                </c:pt>
                <c:pt idx="42">
                  <c:v>4200.4778986185402</c:v>
                </c:pt>
                <c:pt idx="43">
                  <c:v>3996.2978779208256</c:v>
                </c:pt>
                <c:pt idx="44">
                  <c:v>3802.0427947798053</c:v>
                </c:pt>
                <c:pt idx="45">
                  <c:v>3617.2302102910085</c:v>
                </c:pt>
                <c:pt idx="46">
                  <c:v>3441.4011363067025</c:v>
                </c:pt>
                <c:pt idx="47">
                  <c:v>3274.118895523723</c:v>
                </c:pt>
                <c:pt idx="48">
                  <c:v>3114.9680369810148</c:v>
                </c:pt>
                <c:pt idx="49">
                  <c:v>2963.5533042734055</c:v>
                </c:pt>
                <c:pt idx="50">
                  <c:v>2819.4986539193706</c:v>
                </c:pt>
                <c:pt idx="51">
                  <c:v>2682.4463214445832</c:v>
                </c:pt>
                <c:pt idx="52">
                  <c:v>2552.0559328620811</c:v>
                </c:pt>
                <c:pt idx="53">
                  <c:v>2428.0036593422265</c:v>
                </c:pt>
                <c:pt idx="54">
                  <c:v>2309.9814129731449</c:v>
                </c:pt>
                <c:pt idx="55">
                  <c:v>2197.6960816142237</c:v>
                </c:pt>
                <c:pt idx="56">
                  <c:v>2090.8688009424504</c:v>
                </c:pt>
                <c:pt idx="57">
                  <c:v>1989.2342618836799</c:v>
                </c:pt>
                <c:pt idx="58">
                  <c:v>1892.5400517087821</c:v>
                </c:pt>
                <c:pt idx="59">
                  <c:v>1800.5460271583252</c:v>
                </c:pt>
                <c:pt idx="60">
                  <c:v>1713.0237180388551</c:v>
                </c:pt>
                <c:pt idx="61">
                  <c:v>1629.7557598096516</c:v>
                </c:pt>
                <c:pt idx="62">
                  <c:v>1550.5353537507099</c:v>
                </c:pt>
                <c:pt idx="63">
                  <c:v>1475.1657533713128</c:v>
                </c:pt>
                <c:pt idx="64">
                  <c:v>1403.4597757836236</c:v>
                </c:pt>
                <c:pt idx="65">
                  <c:v>1335.239336827816</c:v>
                </c:pt>
                <c:pt idx="66">
                  <c:v>1270.3350087941944</c:v>
                </c:pt>
                <c:pt idx="67">
                  <c:v>1208.5855996438813</c:v>
                </c:pt>
                <c:pt idx="68">
                  <c:v>1149.8377526830834</c:v>
                </c:pt>
                <c:pt idx="69">
                  <c:v>1093.9455656966763</c:v>
                </c:pt>
                <c:pt idx="70">
                  <c:v>1040.770228595251</c:v>
                </c:pt>
                <c:pt idx="71">
                  <c:v>990.17967867567074</c:v>
                </c:pt>
                <c:pt idx="72">
                  <c:v>942.04827263900211</c:v>
                </c:pt>
                <c:pt idx="73">
                  <c:v>896.25647455123124</c:v>
                </c:pt>
                <c:pt idx="74">
                  <c:v>852.69055897183375</c:v>
                </c:pt>
                <c:pt idx="75">
                  <c:v>811.2423285128948</c:v>
                </c:pt>
                <c:pt idx="76">
                  <c:v>771.80884512732348</c:v>
                </c:pt>
                <c:pt idx="77">
                  <c:v>734.29217445882432</c:v>
                </c:pt>
                <c:pt idx="78">
                  <c:v>698.59914261868801</c:v>
                </c:pt>
                <c:pt idx="79">
                  <c:v>664.64110478537248</c:v>
                </c:pt>
                <c:pt idx="80">
                  <c:v>632.33372505216039</c:v>
                </c:pt>
                <c:pt idx="81">
                  <c:v>601.59676697615635</c:v>
                </c:pt>
                <c:pt idx="82">
                  <c:v>572.35389430843634</c:v>
                </c:pt>
                <c:pt idx="83">
                  <c:v>544.53248141045287</c:v>
                </c:pt>
                <c:pt idx="84">
                  <c:v>518.06343288587107</c:v>
                </c:pt>
                <c:pt idx="85">
                  <c:v>492.88101197986884</c:v>
                </c:pt>
                <c:pt idx="86">
                  <c:v>468.92267731974334</c:v>
                </c:pt>
                <c:pt idx="87">
                  <c:v>446.12892759134581</c:v>
                </c:pt>
                <c:pt idx="88">
                  <c:v>424.44315376560735</c:v>
                </c:pt>
                <c:pt idx="89">
                  <c:v>403.81149850814973</c:v>
                </c:pt>
                <c:pt idx="90">
                  <c:v>384.18272242281671</c:v>
                </c:pt>
                <c:pt idx="91">
                  <c:v>365.50807679694731</c:v>
                </c:pt>
                <c:pt idx="92">
                  <c:v>347.7411825323374</c:v>
                </c:pt>
                <c:pt idx="93">
                  <c:v>330.83791496122274</c:v>
                </c:pt>
                <c:pt idx="94">
                  <c:v>314.75629426120884</c:v>
                </c:pt>
                <c:pt idx="95">
                  <c:v>299.45638119700061</c:v>
                </c:pt>
                <c:pt idx="96">
                  <c:v>284.90017792999208</c:v>
                </c:pt>
                <c:pt idx="97">
                  <c:v>271.05153364938229</c:v>
                </c:pt>
                <c:pt idx="98">
                  <c:v>257.87605479044549</c:v>
                </c:pt>
                <c:pt idx="99">
                  <c:v>245.34101961697687</c:v>
                </c:pt>
                <c:pt idx="100">
                  <c:v>233.41529695578413</c:v>
                </c:pt>
                <c:pt idx="101">
                  <c:v>222.06926888139009</c:v>
                </c:pt>
                <c:pt idx="102">
                  <c:v>211.27475715894005</c:v>
                </c:pt>
                <c:pt idx="103">
                  <c:v>201.0049532626247</c:v>
                </c:pt>
                <c:pt idx="104">
                  <c:v>191.23435179582376</c:v>
                </c:pt>
                <c:pt idx="105">
                  <c:v>181.93868714761115</c:v>
                </c:pt>
                <c:pt idx="106">
                  <c:v>173.0948732283108</c:v>
                </c:pt>
                <c:pt idx="107">
                  <c:v>164.68094613443191</c:v>
                </c:pt>
                <c:pt idx="108">
                  <c:v>156.67600960058948</c:v>
                </c:pt>
                <c:pt idx="109">
                  <c:v>149.06018310294127</c:v>
                </c:pt>
                <c:pt idx="110">
                  <c:v>141.81455248525018</c:v>
                </c:pt>
                <c:pt idx="111">
                  <c:v>134.92112298495462</c:v>
                </c:pt>
                <c:pt idx="112">
                  <c:v>128.36277454258143</c:v>
                </c:pt>
                <c:pt idx="113">
                  <c:v>122.12321928351405</c:v>
                </c:pt>
                <c:pt idx="114">
                  <c:v>116.18696106651902</c:v>
                </c:pt>
                <c:pt idx="115">
                  <c:v>110.53925699856768</c:v>
                </c:pt>
                <c:pt idx="116">
                  <c:v>105.16608082037588</c:v>
                </c:pt>
                <c:pt idx="117">
                  <c:v>100.05408807172577</c:v>
                </c:pt>
                <c:pt idx="118">
                  <c:v>95.19058295005965</c:v>
                </c:pt>
                <c:pt idx="119">
                  <c:v>90.563486780034935</c:v>
                </c:pt>
                <c:pt idx="120">
                  <c:v>86.161308015735969</c:v>
                </c:pt>
                <c:pt idx="121">
                  <c:v>81.973113701041072</c:v>
                </c:pt>
                <c:pt idx="122">
                  <c:v>77.988502317264917</c:v>
                </c:pt>
                <c:pt idx="123">
                  <c:v>74.197577950644529</c:v>
                </c:pt>
                <c:pt idx="124">
                  <c:v>70.590925715510494</c:v>
                </c:pt>
                <c:pt idx="125">
                  <c:v>67.159588372108558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65835845804825"/>
                  <c:y val="0.41740054549750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Base!$AL$4:$CD$4</c:f>
              <c:numCache>
                <c:formatCode>General</c:formatCode>
                <c:ptCount val="45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</c:numCache>
            </c:numRef>
          </c:xVal>
          <c:yVal>
            <c:numRef>
              <c:f>Base!$AW$25:$CO$25</c:f>
              <c:numCache>
                <c:formatCode>General</c:formatCode>
                <c:ptCount val="45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8159677332906"/>
                  <c:y val="0.241307352450790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Base!$CE$4:$DW$4</c:f>
              <c:numCache>
                <c:formatCode>General</c:formatCode>
                <c:ptCount val="45"/>
                <c:pt idx="0">
                  <c:v>11.758644266893974</c:v>
                </c:pt>
                <c:pt idx="1">
                  <c:v>11.775843422275392</c:v>
                </c:pt>
                <c:pt idx="2">
                  <c:v>11.792146846504142</c:v>
                </c:pt>
                <c:pt idx="3">
                  <c:v>11.811198751974251</c:v>
                </c:pt>
                <c:pt idx="4">
                  <c:v>11.832818160283017</c:v>
                </c:pt>
                <c:pt idx="5">
                  <c:v>11.859326815812183</c:v>
                </c:pt>
                <c:pt idx="6">
                  <c:v>11.873916082976564</c:v>
                </c:pt>
                <c:pt idx="7">
                  <c:v>11.889593214198591</c:v>
                </c:pt>
                <c:pt idx="8">
                  <c:v>11.898629944900238</c:v>
                </c:pt>
                <c:pt idx="9">
                  <c:v>11.90802368881223</c:v>
                </c:pt>
                <c:pt idx="10">
                  <c:v>11.922701268665477</c:v>
                </c:pt>
                <c:pt idx="11">
                  <c:v>11.939035982388923</c:v>
                </c:pt>
                <c:pt idx="12">
                  <c:v>11.951173944267669</c:v>
                </c:pt>
                <c:pt idx="13">
                  <c:v>11.960894352605116</c:v>
                </c:pt>
                <c:pt idx="14">
                  <c:v>11.968893555251499</c:v>
                </c:pt>
                <c:pt idx="15">
                  <c:v>11.975136309186006</c:v>
                </c:pt>
                <c:pt idx="16">
                  <c:v>11.982378942910483</c:v>
                </c:pt>
                <c:pt idx="17">
                  <c:v>11.992501878559892</c:v>
                </c:pt>
                <c:pt idx="18">
                  <c:v>12.00156069298855</c:v>
                </c:pt>
                <c:pt idx="19">
                  <c:v>12.008091108815094</c:v>
                </c:pt>
                <c:pt idx="20">
                  <c:v>12.01350073288005</c:v>
                </c:pt>
                <c:pt idx="21">
                  <c:v>12.017716919701629</c:v>
                </c:pt>
                <c:pt idx="22">
                  <c:v>12.02065831102597</c:v>
                </c:pt>
                <c:pt idx="23">
                  <c:v>12.025791006688099</c:v>
                </c:pt>
                <c:pt idx="24">
                  <c:v>12.032683079474875</c:v>
                </c:pt>
                <c:pt idx="25">
                  <c:v>12.040195141152152</c:v>
                </c:pt>
                <c:pt idx="26">
                  <c:v>12.04700657158919</c:v>
                </c:pt>
                <c:pt idx="27">
                  <c:v>12.051311779577221</c:v>
                </c:pt>
                <c:pt idx="28">
                  <c:v>12.054546019859441</c:v>
                </c:pt>
                <c:pt idx="29">
                  <c:v>12.058592998136954</c:v>
                </c:pt>
                <c:pt idx="30">
                  <c:v>12.06203482460181</c:v>
                </c:pt>
                <c:pt idx="31">
                  <c:v>12.067373638039522</c:v>
                </c:pt>
                <c:pt idx="32">
                  <c:v>12.07239838555774</c:v>
                </c:pt>
                <c:pt idx="33">
                  <c:v>12.076527582639356</c:v>
                </c:pt>
                <c:pt idx="34">
                  <c:v>12.079624677541863</c:v>
                </c:pt>
                <c:pt idx="35">
                  <c:v>12.081931313682675</c:v>
                </c:pt>
                <c:pt idx="36">
                  <c:v>12.085536448400463</c:v>
                </c:pt>
                <c:pt idx="37">
                  <c:v>12.088566446550981</c:v>
                </c:pt>
                <c:pt idx="38">
                  <c:v>12.092517534590822</c:v>
                </c:pt>
                <c:pt idx="39">
                  <c:v>12.095258396377377</c:v>
                </c:pt>
                <c:pt idx="40">
                  <c:v>12.099116412948581</c:v>
                </c:pt>
                <c:pt idx="41">
                  <c:v>12.100634349069722</c:v>
                </c:pt>
              </c:numCache>
            </c:numRef>
          </c:xVal>
          <c:yVal>
            <c:numRef>
              <c:f>Base!$CP$25:$EH$25</c:f>
              <c:numCache>
                <c:formatCode>General</c:formatCode>
                <c:ptCount val="45"/>
                <c:pt idx="0">
                  <c:v>8.6260475963283199</c:v>
                </c:pt>
                <c:pt idx="1">
                  <c:v>8.6586927536899374</c:v>
                </c:pt>
                <c:pt idx="2">
                  <c:v>8.678801706612651</c:v>
                </c:pt>
                <c:pt idx="3">
                  <c:v>8.6955067268126527</c:v>
                </c:pt>
                <c:pt idx="4">
                  <c:v>8.7202972873927198</c:v>
                </c:pt>
                <c:pt idx="5">
                  <c:v>8.7505246691179366</c:v>
                </c:pt>
                <c:pt idx="6">
                  <c:v>8.7744676014465934</c:v>
                </c:pt>
                <c:pt idx="7">
                  <c:v>8.7983037184849788</c:v>
                </c:pt>
                <c:pt idx="8">
                  <c:v>8.8152215559221627</c:v>
                </c:pt>
                <c:pt idx="9">
                  <c:v>8.8264410417825783</c:v>
                </c:pt>
                <c:pt idx="10">
                  <c:v>8.8343369740176367</c:v>
                </c:pt>
                <c:pt idx="11">
                  <c:v>8.8526649277038665</c:v>
                </c:pt>
                <c:pt idx="12">
                  <c:v>8.8726273659188362</c:v>
                </c:pt>
                <c:pt idx="13">
                  <c:v>8.8921990920396929</c:v>
                </c:pt>
                <c:pt idx="14">
                  <c:v>8.9081536133215202</c:v>
                </c:pt>
                <c:pt idx="15">
                  <c:v>8.9239907447581803</c:v>
                </c:pt>
                <c:pt idx="16">
                  <c:v>8.9291703831396241</c:v>
                </c:pt>
                <c:pt idx="17">
                  <c:v>8.9318162373091674</c:v>
                </c:pt>
                <c:pt idx="18">
                  <c:v>8.9438978025168208</c:v>
                </c:pt>
                <c:pt idx="19">
                  <c:v>8.9538985352604588</c:v>
                </c:pt>
                <c:pt idx="20">
                  <c:v>8.9694146508661756</c:v>
                </c:pt>
                <c:pt idx="21">
                  <c:v>8.9781560760098245</c:v>
                </c:pt>
                <c:pt idx="22">
                  <c:v>8.9873218128501247</c:v>
                </c:pt>
                <c:pt idx="23">
                  <c:v>8.9905661381315767</c:v>
                </c:pt>
                <c:pt idx="24">
                  <c:v>8.993303139093733</c:v>
                </c:pt>
                <c:pt idx="25">
                  <c:v>9.0024548230509538</c:v>
                </c:pt>
                <c:pt idx="26">
                  <c:v>9.0110354101418153</c:v>
                </c:pt>
                <c:pt idx="27">
                  <c:v>9.0203897880177362</c:v>
                </c:pt>
                <c:pt idx="28">
                  <c:v>9.0250945436649808</c:v>
                </c:pt>
                <c:pt idx="29">
                  <c:v>9.0302563101224198</c:v>
                </c:pt>
                <c:pt idx="30">
                  <c:v>9.0319311520021444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93-4569-86D2-6A99632F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Base!$A$32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Base!$B$32:$EG$32</c:f>
              <c:numCache>
                <c:formatCode>0</c:formatCode>
                <c:ptCount val="136"/>
                <c:pt idx="50">
                  <c:v>2.8613373915796743</c:v>
                </c:pt>
                <c:pt idx="51">
                  <c:v>1.6666974597449107</c:v>
                </c:pt>
                <c:pt idx="52">
                  <c:v>2.1044884752339246</c:v>
                </c:pt>
                <c:pt idx="53">
                  <c:v>3.6623989184692194</c:v>
                </c:pt>
                <c:pt idx="54">
                  <c:v>11.596758184317441</c:v>
                </c:pt>
                <c:pt idx="55">
                  <c:v>9.9766372223752882</c:v>
                </c:pt>
                <c:pt idx="56">
                  <c:v>6.9565580932937943</c:v>
                </c:pt>
                <c:pt idx="57">
                  <c:v>12.654405080373444</c:v>
                </c:pt>
                <c:pt idx="58">
                  <c:v>7.3175301955128322</c:v>
                </c:pt>
                <c:pt idx="59">
                  <c:v>14.65837465941661</c:v>
                </c:pt>
                <c:pt idx="60">
                  <c:v>25.88747133895507</c:v>
                </c:pt>
                <c:pt idx="61">
                  <c:v>38.906688561992731</c:v>
                </c:pt>
                <c:pt idx="62">
                  <c:v>46.098522101475609</c:v>
                </c:pt>
                <c:pt idx="63">
                  <c:v>45.813761526356238</c:v>
                </c:pt>
                <c:pt idx="64">
                  <c:v>59.495628830237848</c:v>
                </c:pt>
                <c:pt idx="65">
                  <c:v>70.943982175766422</c:v>
                </c:pt>
                <c:pt idx="66">
                  <c:v>100.30917299280355</c:v>
                </c:pt>
                <c:pt idx="67">
                  <c:v>139.65105718528551</c:v>
                </c:pt>
                <c:pt idx="68">
                  <c:v>141.14120110865687</c:v>
                </c:pt>
                <c:pt idx="69">
                  <c:v>209.78896563014311</c:v>
                </c:pt>
                <c:pt idx="70">
                  <c:v>119.5293018477965</c:v>
                </c:pt>
                <c:pt idx="71">
                  <c:v>119.21091710871542</c:v>
                </c:pt>
                <c:pt idx="72">
                  <c:v>194.46099383484864</c:v>
                </c:pt>
                <c:pt idx="73">
                  <c:v>183.40948587551966</c:v>
                </c:pt>
                <c:pt idx="74">
                  <c:v>201.08726885227244</c:v>
                </c:pt>
                <c:pt idx="75">
                  <c:v>301.56620787338369</c:v>
                </c:pt>
                <c:pt idx="76">
                  <c:v>315.43077422241061</c:v>
                </c:pt>
                <c:pt idx="77">
                  <c:v>310.68157436068094</c:v>
                </c:pt>
                <c:pt idx="78">
                  <c:v>219.18294660575219</c:v>
                </c:pt>
                <c:pt idx="79">
                  <c:v>206.32801021003294</c:v>
                </c:pt>
                <c:pt idx="80">
                  <c:v>227.27746585181765</c:v>
                </c:pt>
                <c:pt idx="81">
                  <c:v>272.82960626601482</c:v>
                </c:pt>
                <c:pt idx="82">
                  <c:v>319.56738598516847</c:v>
                </c:pt>
                <c:pt idx="83">
                  <c:v>290.64647133969896</c:v>
                </c:pt>
                <c:pt idx="84">
                  <c:v>227.71941509523992</c:v>
                </c:pt>
                <c:pt idx="85">
                  <c:v>187.69091508745515</c:v>
                </c:pt>
                <c:pt idx="86">
                  <c:v>152.76786447836915</c:v>
                </c:pt>
                <c:pt idx="87">
                  <c:v>199.17600120685125</c:v>
                </c:pt>
                <c:pt idx="88">
                  <c:v>258.56519282473499</c:v>
                </c:pt>
                <c:pt idx="89">
                  <c:v>227.98456629020055</c:v>
                </c:pt>
                <c:pt idx="90">
                  <c:v>183.45410688181292</c:v>
                </c:pt>
                <c:pt idx="91">
                  <c:v>154.11718686346879</c:v>
                </c:pt>
                <c:pt idx="92">
                  <c:v>114.33939483999835</c:v>
                </c:pt>
                <c:pt idx="93">
                  <c:v>105.9402689314427</c:v>
                </c:pt>
                <c:pt idx="94">
                  <c:v>102.27933022820575</c:v>
                </c:pt>
                <c:pt idx="95">
                  <c:v>120.7570042561786</c:v>
                </c:pt>
                <c:pt idx="96">
                  <c:v>138.97348516972608</c:v>
                </c:pt>
                <c:pt idx="97">
                  <c:v>172.86510910551701</c:v>
                </c:pt>
                <c:pt idx="98">
                  <c:v>99.529799585853809</c:v>
                </c:pt>
                <c:pt idx="99">
                  <c:v>108.17980008371806</c:v>
                </c:pt>
                <c:pt idx="100">
                  <c:v>64.600088859608945</c:v>
                </c:pt>
                <c:pt idx="101">
                  <c:v>67.63540183292524</c:v>
                </c:pt>
                <c:pt idx="102">
                  <c:v>104.88833508807446</c:v>
                </c:pt>
                <c:pt idx="103">
                  <c:v>117.93699805019892</c:v>
                </c:pt>
                <c:pt idx="104">
                  <c:v>89.971165220010192</c:v>
                </c:pt>
                <c:pt idx="105">
                  <c:v>73.5022307189424</c:v>
                </c:pt>
                <c:pt idx="106">
                  <c:v>61.511557643310944</c:v>
                </c:pt>
                <c:pt idx="107">
                  <c:v>48.847243386343152</c:v>
                </c:pt>
                <c:pt idx="108">
                  <c:v>56.67758352747164</c:v>
                </c:pt>
                <c:pt idx="109">
                  <c:v>78.745993679226089</c:v>
                </c:pt>
                <c:pt idx="110">
                  <c:v>71.45595621891546</c:v>
                </c:pt>
                <c:pt idx="111">
                  <c:v>52.627378154368159</c:v>
                </c:pt>
                <c:pt idx="112">
                  <c:v>44.19861193264294</c:v>
                </c:pt>
                <c:pt idx="113">
                  <c:v>34.976828809330804</c:v>
                </c:pt>
                <c:pt idx="114">
                  <c:v>24.864075974631842</c:v>
                </c:pt>
                <c:pt idx="115">
                  <c:v>42.533204207415679</c:v>
                </c:pt>
                <c:pt idx="116">
                  <c:v>56.724601310642207</c:v>
                </c:pt>
                <c:pt idx="117">
                  <c:v>62.026783863466953</c:v>
                </c:pt>
                <c:pt idx="118">
                  <c:v>56.865644246145564</c:v>
                </c:pt>
                <c:pt idx="119">
                  <c:v>36.848234948943407</c:v>
                </c:pt>
                <c:pt idx="120">
                  <c:v>28.123006394993485</c:v>
                </c:pt>
                <c:pt idx="121">
                  <c:v>34.976828809330804</c:v>
                </c:pt>
                <c:pt idx="122">
                  <c:v>30.060504847365205</c:v>
                </c:pt>
                <c:pt idx="123">
                  <c:v>45.956151643106232</c:v>
                </c:pt>
                <c:pt idx="124">
                  <c:v>43.580364068111592</c:v>
                </c:pt>
                <c:pt idx="125">
                  <c:v>36.272878926902571</c:v>
                </c:pt>
                <c:pt idx="126">
                  <c:v>27.637716368503277</c:v>
                </c:pt>
                <c:pt idx="127">
                  <c:v>20.898247698419798</c:v>
                </c:pt>
                <c:pt idx="128">
                  <c:v>32.13713249064309</c:v>
                </c:pt>
                <c:pt idx="129">
                  <c:v>27.297787648118767</c:v>
                </c:pt>
                <c:pt idx="130">
                  <c:v>35.313044225591028</c:v>
                </c:pt>
                <c:pt idx="131">
                  <c:v>24.961621923924419</c:v>
                </c:pt>
                <c:pt idx="132">
                  <c:v>34.736586809470019</c:v>
                </c:pt>
                <c:pt idx="133">
                  <c:v>14.258613625319017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Base!$A$44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Base!$AL$1:$EA$1</c:f>
              <c:numCache>
                <c:formatCode>m/d/yyyy</c:formatCode>
                <c:ptCount val="94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</c:numCache>
            </c:numRef>
          </c:cat>
          <c:val>
            <c:numRef>
              <c:f>Base!$AL$44:$EA$44</c:f>
              <c:numCache>
                <c:formatCode>General</c:formatCode>
                <c:ptCount val="94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  <c:pt idx="71">
                  <c:v>0.64617077352830798</c:v>
                </c:pt>
                <c:pt idx="72">
                  <c:v>0.87427081363529247</c:v>
                </c:pt>
                <c:pt idx="73">
                  <c:v>1.7712348233690332</c:v>
                </c:pt>
                <c:pt idx="74">
                  <c:v>1.2342195214141345</c:v>
                </c:pt>
                <c:pt idx="75">
                  <c:v>1.1498788651345231</c:v>
                </c:pt>
                <c:pt idx="76">
                  <c:v>0.58103688193077763</c:v>
                </c:pt>
                <c:pt idx="77">
                  <c:v>0.33236803126357539</c:v>
                </c:pt>
                <c:pt idx="78">
                  <c:v>9.9473365114990053E-2</c:v>
                </c:pt>
                <c:pt idx="79">
                  <c:v>0.74794312050713141</c:v>
                </c:pt>
                <c:pt idx="80">
                  <c:v>1.6651482192467653</c:v>
                </c:pt>
                <c:pt idx="81">
                  <c:v>0.68492782381040962</c:v>
                </c:pt>
                <c:pt idx="82">
                  <c:v>0.44921571788426351</c:v>
                </c:pt>
                <c:pt idx="83">
                  <c:v>0.26924633998025393</c:v>
                </c:pt>
                <c:pt idx="84">
                  <c:v>0.22975076745886502</c:v>
                </c:pt>
                <c:pt idx="85">
                  <c:v>0.15787690683492728</c:v>
                </c:pt>
                <c:pt idx="86">
                  <c:v>2.0818925460242621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Base!$A$34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  <c:pt idx="71">
                  <c:v>101.7623518241984</c:v>
                </c:pt>
                <c:pt idx="72">
                  <c:v>161.00201952777101</c:v>
                </c:pt>
                <c:pt idx="73">
                  <c:v>214.31530129984594</c:v>
                </c:pt>
                <c:pt idx="74">
                  <c:v>171.27524118705495</c:v>
                </c:pt>
                <c:pt idx="75">
                  <c:v>201.38934592937636</c:v>
                </c:pt>
                <c:pt idx="76">
                  <c:v>129.83169175080408</c:v>
                </c:pt>
                <c:pt idx="77">
                  <c:v>137.94666857323563</c:v>
                </c:pt>
                <c:pt idx="78">
                  <c:v>167.86488192729578</c:v>
                </c:pt>
                <c:pt idx="79">
                  <c:v>223.80559924041592</c:v>
                </c:pt>
                <c:pt idx="80">
                  <c:v>300.50130937245513</c:v>
                </c:pt>
                <c:pt idx="81">
                  <c:v>192.26665154565336</c:v>
                </c:pt>
                <c:pt idx="82">
                  <c:v>228.76158536311647</c:v>
                </c:pt>
                <c:pt idx="83">
                  <c:v>175.43197559017239</c:v>
                </c:pt>
                <c:pt idx="84">
                  <c:v>252.89388321588081</c:v>
                </c:pt>
                <c:pt idx="85">
                  <c:v>179.66412734808438</c:v>
                </c:pt>
                <c:pt idx="86">
                  <c:v>456.63791177155406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Base!$A$35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  <c:pt idx="71">
                  <c:v>96.784663268984119</c:v>
                </c:pt>
                <c:pt idx="72">
                  <c:v>124.70445723895565</c:v>
                </c:pt>
                <c:pt idx="73">
                  <c:v>183.87212318839957</c:v>
                </c:pt>
                <c:pt idx="74">
                  <c:v>190.39318072203628</c:v>
                </c:pt>
                <c:pt idx="75">
                  <c:v>185.115570349488</c:v>
                </c:pt>
                <c:pt idx="76">
                  <c:v>157.88078961243562</c:v>
                </c:pt>
                <c:pt idx="77">
                  <c:v>133.76621867859814</c:v>
                </c:pt>
                <c:pt idx="78">
                  <c:v>151.44229310115489</c:v>
                </c:pt>
                <c:pt idx="79">
                  <c:v>191.84034691178741</c:v>
                </c:pt>
                <c:pt idx="80">
                  <c:v>256.54392307956522</c:v>
                </c:pt>
                <c:pt idx="81">
                  <c:v>234.49730956728465</c:v>
                </c:pt>
                <c:pt idx="82">
                  <c:v>208.93241908414959</c:v>
                </c:pt>
                <c:pt idx="83">
                  <c:v>198.57860558064939</c:v>
                </c:pt>
                <c:pt idx="84">
                  <c:v>207.15851090989665</c:v>
                </c:pt>
                <c:pt idx="85">
                  <c:v>210.08030243347292</c:v>
                </c:pt>
                <c:pt idx="86">
                  <c:v>257.86952386950054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Base!$A$36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  <c:pt idx="71">
                  <c:v>98.014903273815492</c:v>
                </c:pt>
                <c:pt idx="72">
                  <c:v>111.6256920909959</c:v>
                </c:pt>
                <c:pt idx="73">
                  <c:v>144.89994543845128</c:v>
                </c:pt>
                <c:pt idx="74">
                  <c:v>179.47220681956122</c:v>
                </c:pt>
                <c:pt idx="75">
                  <c:v>193.92267186337881</c:v>
                </c:pt>
                <c:pt idx="76">
                  <c:v>162.10659784906426</c:v>
                </c:pt>
                <c:pt idx="77">
                  <c:v>150.62536662671292</c:v>
                </c:pt>
                <c:pt idx="78">
                  <c:v>143.48142267280974</c:v>
                </c:pt>
                <c:pt idx="79">
                  <c:v>169.73592659483634</c:v>
                </c:pt>
                <c:pt idx="80">
                  <c:v>218.13251022430114</c:v>
                </c:pt>
                <c:pt idx="81">
                  <c:v>230.82168131057426</c:v>
                </c:pt>
                <c:pt idx="82">
                  <c:v>232.55370828293132</c:v>
                </c:pt>
                <c:pt idx="83">
                  <c:v>196.42907131095231</c:v>
                </c:pt>
                <c:pt idx="84">
                  <c:v>213.8914491846345</c:v>
                </c:pt>
                <c:pt idx="85">
                  <c:v>197.10409145499975</c:v>
                </c:pt>
                <c:pt idx="86">
                  <c:v>256.18936432334573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Base!$A$37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  <c:pt idx="71">
                  <c:v>105.22852981460852</c:v>
                </c:pt>
                <c:pt idx="72">
                  <c:v>108.64046846408846</c:v>
                </c:pt>
                <c:pt idx="73">
                  <c:v>126.81682671546386</c:v>
                </c:pt>
                <c:pt idx="74">
                  <c:v>150.70172164781039</c:v>
                </c:pt>
                <c:pt idx="75">
                  <c:v>184.49175163017583</c:v>
                </c:pt>
                <c:pt idx="76">
                  <c:v>172.61942188989877</c:v>
                </c:pt>
                <c:pt idx="77">
                  <c:v>155.30651618366289</c:v>
                </c:pt>
                <c:pt idx="78">
                  <c:v>154.59453336476031</c:v>
                </c:pt>
                <c:pt idx="79">
                  <c:v>157.62432646191098</c:v>
                </c:pt>
                <c:pt idx="80">
                  <c:v>190.45545389271547</c:v>
                </c:pt>
                <c:pt idx="81">
                  <c:v>211.03481962530515</c:v>
                </c:pt>
                <c:pt idx="82">
                  <c:v>230.30318662897375</c:v>
                </c:pt>
                <c:pt idx="83">
                  <c:v>215.04843431608779</c:v>
                </c:pt>
                <c:pt idx="84">
                  <c:v>208.04168367185616</c:v>
                </c:pt>
                <c:pt idx="85">
                  <c:v>204.16759649227663</c:v>
                </c:pt>
                <c:pt idx="86">
                  <c:v>229.74901545104433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Base!$A$38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  <c:pt idx="71">
                  <c:v>118.32629203324245</c:v>
                </c:pt>
                <c:pt idx="72">
                  <c:v>113.06178604243021</c:v>
                </c:pt>
                <c:pt idx="73">
                  <c:v>120.52631943336743</c:v>
                </c:pt>
                <c:pt idx="74">
                  <c:v>133.76097192741236</c:v>
                </c:pt>
                <c:pt idx="75">
                  <c:v>158.6898413975818</c:v>
                </c:pt>
                <c:pt idx="76">
                  <c:v>170.16372540697273</c:v>
                </c:pt>
                <c:pt idx="77">
                  <c:v>164.3572183214975</c:v>
                </c:pt>
                <c:pt idx="78">
                  <c:v>157.6655826293771</c:v>
                </c:pt>
                <c:pt idx="79">
                  <c:v>164.78645552151076</c:v>
                </c:pt>
                <c:pt idx="80">
                  <c:v>174.1883147682012</c:v>
                </c:pt>
                <c:pt idx="81">
                  <c:v>190.81495836419461</c:v>
                </c:pt>
                <c:pt idx="82">
                  <c:v>214.3569290249859</c:v>
                </c:pt>
                <c:pt idx="83">
                  <c:v>216.74461019765829</c:v>
                </c:pt>
                <c:pt idx="84">
                  <c:v>221.68339723027663</c:v>
                </c:pt>
                <c:pt idx="85">
                  <c:v>201.67098537949158</c:v>
                </c:pt>
                <c:pt idx="86">
                  <c:v>229.55084807627202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Base!$A$39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  <c:pt idx="71">
                  <c:v>124.12413010945488</c:v>
                </c:pt>
                <c:pt idx="72">
                  <c:v>123.79522042243084</c:v>
                </c:pt>
                <c:pt idx="73">
                  <c:v>122.72541362407517</c:v>
                </c:pt>
                <c:pt idx="74">
                  <c:v>126.78751806408656</c:v>
                </c:pt>
                <c:pt idx="75">
                  <c:v>141.69116914085114</c:v>
                </c:pt>
                <c:pt idx="76">
                  <c:v>153.02108503625203</c:v>
                </c:pt>
                <c:pt idx="77">
                  <c:v>163.78834093975274</c:v>
                </c:pt>
                <c:pt idx="78">
                  <c:v>164.93161344540781</c:v>
                </c:pt>
                <c:pt idx="79">
                  <c:v>165.83355999450262</c:v>
                </c:pt>
                <c:pt idx="80">
                  <c:v>178.199796605377</c:v>
                </c:pt>
                <c:pt idx="81">
                  <c:v>176.96152057366527</c:v>
                </c:pt>
                <c:pt idx="82">
                  <c:v>196.24029920861247</c:v>
                </c:pt>
                <c:pt idx="83">
                  <c:v>206.71267340986273</c:v>
                </c:pt>
                <c:pt idx="84">
                  <c:v>222.03429821726078</c:v>
                </c:pt>
                <c:pt idx="85">
                  <c:v>213.36648567095224</c:v>
                </c:pt>
                <c:pt idx="86">
                  <c:v>222.3640707133618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Base!$A$40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Base!$AL$40:$FQ$40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  <c:pt idx="71">
                  <c:v>124.68129422193078</c:v>
                </c:pt>
                <c:pt idx="72">
                  <c:v>128.323087767967</c:v>
                </c:pt>
                <c:pt idx="73">
                  <c:v>131.74446953981385</c:v>
                </c:pt>
                <c:pt idx="74">
                  <c:v>127.9048447064927</c:v>
                </c:pt>
                <c:pt idx="75">
                  <c:v>133.87194129137276</c:v>
                </c:pt>
                <c:pt idx="76">
                  <c:v>139.86601728761062</c:v>
                </c:pt>
                <c:pt idx="77">
                  <c:v>150.66898859040504</c:v>
                </c:pt>
                <c:pt idx="78">
                  <c:v>164.35853960673819</c:v>
                </c:pt>
                <c:pt idx="79">
                  <c:v>171.37172853089535</c:v>
                </c:pt>
                <c:pt idx="80">
                  <c:v>177.1764909749794</c:v>
                </c:pt>
                <c:pt idx="81">
                  <c:v>180.08199456515044</c:v>
                </c:pt>
                <c:pt idx="82">
                  <c:v>182.87725768199064</c:v>
                </c:pt>
                <c:pt idx="83">
                  <c:v>192.9704989845215</c:v>
                </c:pt>
                <c:pt idx="84">
                  <c:v>212.24969236461658</c:v>
                </c:pt>
                <c:pt idx="85">
                  <c:v>214.7977649793585</c:v>
                </c:pt>
                <c:pt idx="86">
                  <c:v>230.94269976976386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Base!$A$43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Base!$AL$43:$FD$43</c:f>
              <c:numCache>
                <c:formatCode>0.000</c:formatCode>
                <c:ptCount val="123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3.7972181163483141</c:v>
                </c:pt>
                <c:pt idx="22">
                  <c:v>4.0729801023171683</c:v>
                </c:pt>
                <c:pt idx="23">
                  <c:v>4.3687685051457974</c:v>
                </c:pt>
                <c:pt idx="24">
                  <c:v>4.6860376854518693</c:v>
                </c:pt>
                <c:pt idx="25">
                  <c:v>5.0263476225875889</c:v>
                </c:pt>
                <c:pt idx="26">
                  <c:v>5.3913715848949026</c:v>
                </c:pt>
                <c:pt idx="27">
                  <c:v>5.7829043569908105</c:v>
                </c:pt>
                <c:pt idx="28">
                  <c:v>6.2028710645354712</c:v>
                </c:pt>
                <c:pt idx="29">
                  <c:v>6.6533366398735589</c:v>
                </c:pt>
                <c:pt idx="30">
                  <c:v>7.1365159750904903</c:v>
                </c:pt>
                <c:pt idx="31">
                  <c:v>7.6547848124049906</c:v>
                </c:pt>
                <c:pt idx="32">
                  <c:v>8.2106914254449173</c:v>
                </c:pt>
                <c:pt idx="33">
                  <c:v>8.8069691488419508</c:v>
                </c:pt>
                <c:pt idx="34">
                  <c:v>9.4465498177519116</c:v>
                </c:pt>
                <c:pt idx="35">
                  <c:v>10.13257818338136</c:v>
                </c:pt>
                <c:pt idx="36">
                  <c:v>10.868427375400133</c:v>
                </c:pt>
                <c:pt idx="37">
                  <c:v>11.657715487266842</c:v>
                </c:pt>
                <c:pt idx="38">
                  <c:v>12.504323366015747</c:v>
                </c:pt>
                <c:pt idx="39">
                  <c:v>13.41241369397544</c:v>
                </c:pt>
                <c:pt idx="40">
                  <c:v>14.386451456242158</c:v>
                </c:pt>
                <c:pt idx="41">
                  <c:v>15.431225894544129</c:v>
                </c:pt>
                <c:pt idx="42">
                  <c:v>16.55187405544191</c:v>
                </c:pt>
                <c:pt idx="43">
                  <c:v>17.753906048648673</c:v>
                </c:pt>
                <c:pt idx="44">
                  <c:v>19.043232139662916</c:v>
                </c:pt>
                <c:pt idx="45">
                  <c:v>20.426191809925296</c:v>
                </c:pt>
                <c:pt idx="46">
                  <c:v>21.90958492738535</c:v>
                </c:pt>
                <c:pt idx="47">
                  <c:v>23.500705180740532</c:v>
                </c:pt>
                <c:pt idx="48">
                  <c:v>25.207375941740121</c:v>
                </c:pt>
                <c:pt idx="49">
                  <c:v>27.0379887318852</c:v>
                </c:pt>
                <c:pt idx="50">
                  <c:v>29.001544482661615</c:v>
                </c:pt>
                <c:pt idx="51">
                  <c:v>31.107697792178055</c:v>
                </c:pt>
                <c:pt idx="52">
                  <c:v>33.366804395814398</c:v>
                </c:pt>
                <c:pt idx="53">
                  <c:v>35.789972084288607</c:v>
                </c:pt>
                <c:pt idx="54">
                  <c:v>38.389115319501151</c:v>
                </c:pt>
                <c:pt idx="55">
                  <c:v>41.177013816697162</c:v>
                </c:pt>
                <c:pt idx="56">
                  <c:v>44.16737538098868</c:v>
                </c:pt>
                <c:pt idx="57">
                  <c:v>47.374903307197542</c:v>
                </c:pt>
                <c:pt idx="58">
                  <c:v>50.815368674417122</c:v>
                </c:pt>
                <c:pt idx="59">
                  <c:v>54.505687890757684</c:v>
                </c:pt>
                <c:pt idx="60">
                  <c:v>58.464005869554384</c:v>
                </c:pt>
                <c:pt idx="61">
                  <c:v>62.70978524600681</c:v>
                </c:pt>
                <c:pt idx="62">
                  <c:v>67.263902072919322</c:v>
                </c:pt>
                <c:pt idx="63">
                  <c:v>72.148748466068</c:v>
                </c:pt>
                <c:pt idx="64">
                  <c:v>77.388342703889592</c:v>
                </c:pt>
                <c:pt idx="65">
                  <c:v>83.008447322843082</c:v>
                </c:pt>
                <c:pt idx="66">
                  <c:v>89.036695789104769</c:v>
                </c:pt>
                <c:pt idx="67">
                  <c:v>95.502728369429747</c:v>
                </c:pt>
                <c:pt idx="68">
                  <c:v>102.43833786924031</c:v>
                </c:pt>
                <c:pt idx="69">
                  <c:v>109.87762595452323</c:v>
                </c:pt>
                <c:pt idx="70">
                  <c:v>117.85717082615163</c:v>
                </c:pt>
                <c:pt idx="71">
                  <c:v>126.41620707107117</c:v>
                </c:pt>
                <c:pt idx="72">
                  <c:v>135.5968185746562</c:v>
                </c:pt>
                <c:pt idx="73">
                  <c:v>145.44414544277015</c:v>
                </c:pt>
                <c:pt idx="74">
                  <c:v>156.00660595094112</c:v>
                </c:pt>
                <c:pt idx="75">
                  <c:v>167.3361346119558</c:v>
                </c:pt>
                <c:pt idx="76">
                  <c:v>179.48843753242147</c:v>
                </c:pt>
                <c:pt idx="77">
                  <c:v>192.52326631386282</c:v>
                </c:pt>
                <c:pt idx="78">
                  <c:v>206.50471184509195</c:v>
                </c:pt>
                <c:pt idx="79">
                  <c:v>221.50151943040197</c:v>
                </c:pt>
                <c:pt idx="80">
                  <c:v>237.58742680303072</c:v>
                </c:pt>
                <c:pt idx="81">
                  <c:v>254.84152668587879</c:v>
                </c:pt>
                <c:pt idx="82">
                  <c:v>273.34865568214872</c:v>
                </c:pt>
                <c:pt idx="83">
                  <c:v>293.19981140804538</c:v>
                </c:pt>
                <c:pt idx="84">
                  <c:v>314.49259991852773</c:v>
                </c:pt>
                <c:pt idx="85">
                  <c:v>337.33171562606668</c:v>
                </c:pt>
                <c:pt idx="86">
                  <c:v>361.82945607211292</c:v>
                </c:pt>
                <c:pt idx="87">
                  <c:v>388.10627408235376</c:v>
                </c:pt>
                <c:pt idx="88">
                  <c:v>416.29137002065249</c:v>
                </c:pt>
                <c:pt idx="89">
                  <c:v>446.52332705371032</c:v>
                </c:pt>
                <c:pt idx="90">
                  <c:v>478.95079254999422</c:v>
                </c:pt>
                <c:pt idx="91">
                  <c:v>513.73320896329164</c:v>
                </c:pt>
                <c:pt idx="92">
                  <c:v>551.04159779456302</c:v>
                </c:pt>
                <c:pt idx="93">
                  <c:v>591.05940048676473</c:v>
                </c:pt>
                <c:pt idx="94">
                  <c:v>633.98338038722318</c:v>
                </c:pt>
                <c:pt idx="95">
                  <c:v>680.02459021241827</c:v>
                </c:pt>
                <c:pt idx="96">
                  <c:v>729.40940977210482</c:v>
                </c:pt>
                <c:pt idx="97">
                  <c:v>782.38065905513554</c:v>
                </c:pt>
                <c:pt idx="98">
                  <c:v>839.19879214993477</c:v>
                </c:pt>
                <c:pt idx="99">
                  <c:v>900.1431778699947</c:v>
                </c:pt>
                <c:pt idx="100">
                  <c:v>965.51347338108303</c:v>
                </c:pt>
                <c:pt idx="101">
                  <c:v>1035.6310975841677</c:v>
                </c:pt>
                <c:pt idx="102">
                  <c:v>1110.8408114985104</c:v>
                </c:pt>
                <c:pt idx="103">
                  <c:v>1191.5124134155119</c:v>
                </c:pt>
                <c:pt idx="104">
                  <c:v>1278.0425571582125</c:v>
                </c:pt>
                <c:pt idx="105">
                  <c:v>1370.8567023866126</c:v>
                </c:pt>
                <c:pt idx="106">
                  <c:v>1470.4112065382944</c:v>
                </c:pt>
                <c:pt idx="107">
                  <c:v>1577.1955686901861</c:v>
                </c:pt>
                <c:pt idx="108">
                  <c:v>1691.7348363742733</c:v>
                </c:pt>
                <c:pt idx="109">
                  <c:v>1814.59218718137</c:v>
                </c:pt>
                <c:pt idx="110">
                  <c:v>1946.3716978463835</c:v>
                </c:pt>
                <c:pt idx="111">
                  <c:v>2087.7213144303905</c:v>
                </c:pt>
                <c:pt idx="112">
                  <c:v>2239.3360382036158</c:v>
                </c:pt>
                <c:pt idx="113">
                  <c:v>2401.9613428939124</c:v>
                </c:pt>
                <c:pt idx="114">
                  <c:v>2576.3968401030675</c:v>
                </c:pt>
                <c:pt idx="115">
                  <c:v>2763.5002109133675</c:v>
                </c:pt>
                <c:pt idx="116">
                  <c:v>2964.1914230156854</c:v>
                </c:pt>
                <c:pt idx="117">
                  <c:v>3179.4572540943432</c:v>
                </c:pt>
                <c:pt idx="118">
                  <c:v>3410.3561437097001</c:v>
                </c:pt>
                <c:pt idx="119">
                  <c:v>3658.0233975346805</c:v>
                </c:pt>
                <c:pt idx="120">
                  <c:v>3923.6767695339663</c:v>
                </c:pt>
                <c:pt idx="121">
                  <c:v>4208.6224495327451</c:v>
                </c:pt>
                <c:pt idx="122">
                  <c:v>4514.2614856153841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Base!$A$41</c:f>
              <c:strCache>
                <c:ptCount val="1"/>
                <c:pt idx="0">
                  <c:v>Td.Average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Base!$AL$41:$EG$41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  <c:pt idx="71">
                  <c:v>109.84602350660495</c:v>
                </c:pt>
                <c:pt idx="72">
                  <c:v>124.45039022209129</c:v>
                </c:pt>
                <c:pt idx="73">
                  <c:v>149.271485605631</c:v>
                </c:pt>
                <c:pt idx="74">
                  <c:v>154.32795501063634</c:v>
                </c:pt>
                <c:pt idx="75">
                  <c:v>171.31032737174635</c:v>
                </c:pt>
                <c:pt idx="76">
                  <c:v>155.06990411900546</c:v>
                </c:pt>
                <c:pt idx="77">
                  <c:v>150.92275970198071</c:v>
                </c:pt>
                <c:pt idx="78">
                  <c:v>157.76269524964911</c:v>
                </c:pt>
                <c:pt idx="79">
                  <c:v>177.85684903655132</c:v>
                </c:pt>
                <c:pt idx="80">
                  <c:v>213.59968555965639</c:v>
                </c:pt>
                <c:pt idx="81">
                  <c:v>202.35413365026108</c:v>
                </c:pt>
                <c:pt idx="82">
                  <c:v>213.43219789639429</c:v>
                </c:pt>
                <c:pt idx="83">
                  <c:v>200.2736956271292</c:v>
                </c:pt>
                <c:pt idx="84">
                  <c:v>219.707559256346</c:v>
                </c:pt>
                <c:pt idx="85">
                  <c:v>202.9787648226623</c:v>
                </c:pt>
                <c:pt idx="86">
                  <c:v>269.04334771069171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Base!$B$3:$ID$3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xVal>
          <c:yVal>
            <c:numRef>
              <c:f>Base!$B$11:$ID$11</c:f>
              <c:numCache>
                <c:formatCode>0</c:formatCode>
                <c:ptCount val="237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  <c:pt idx="159">
                  <c:v>183658.21335954758</c:v>
                </c:pt>
                <c:pt idx="160">
                  <c:v>183671.63394972449</c:v>
                </c:pt>
                <c:pt idx="161">
                  <c:v>183683.98270039624</c:v>
                </c:pt>
                <c:pt idx="162">
                  <c:v>183695.3450813888</c:v>
                </c:pt>
                <c:pt idx="163">
                  <c:v>183705.79976746783</c:v>
                </c:pt>
                <c:pt idx="164">
                  <c:v>183715.41917542747</c:v>
                </c:pt>
                <c:pt idx="165">
                  <c:v>183724.26995920966</c:v>
                </c:pt>
                <c:pt idx="166">
                  <c:v>183732.41346625867</c:v>
                </c:pt>
                <c:pt idx="167">
                  <c:v>183739.90615808268</c:v>
                </c:pt>
                <c:pt idx="168">
                  <c:v>183746.7999977773</c:v>
                </c:pt>
                <c:pt idx="169">
                  <c:v>183753.14280706004</c:v>
                </c:pt>
                <c:pt idx="170">
                  <c:v>183758.97859517767</c:v>
                </c:pt>
                <c:pt idx="171">
                  <c:v>183764.34786186862</c:v>
                </c:pt>
                <c:pt idx="172">
                  <c:v>183769.28787640089</c:v>
                </c:pt>
                <c:pt idx="173">
                  <c:v>183773.83293455077</c:v>
                </c:pt>
                <c:pt idx="174">
                  <c:v>183778.01459524693</c:v>
                </c:pt>
                <c:pt idx="175">
                  <c:v>183781.86189847288</c:v>
                </c:pt>
                <c:pt idx="176">
                  <c:v>183785.40156589696</c:v>
                </c:pt>
                <c:pt idx="177">
                  <c:v>183788.6581855882</c:v>
                </c:pt>
                <c:pt idx="178">
                  <c:v>183791.6543820698</c:v>
                </c:pt>
                <c:pt idx="179">
                  <c:v>183794.41097286536</c:v>
                </c:pt>
                <c:pt idx="180">
                  <c:v>183796.94711260451</c:v>
                </c:pt>
                <c:pt idx="181">
                  <c:v>183799.28042566913</c:v>
                </c:pt>
                <c:pt idx="182">
                  <c:v>183801.42712828753</c:v>
                </c:pt>
                <c:pt idx="183">
                  <c:v>183803.40214091071</c:v>
                </c:pt>
                <c:pt idx="184">
                  <c:v>183805.21919164117</c:v>
                </c:pt>
                <c:pt idx="185">
                  <c:v>183806.89091142293</c:v>
                </c:pt>
                <c:pt idx="186">
                  <c:v>183808.42892164714</c:v>
                </c:pt>
                <c:pt idx="187">
                  <c:v>183809.84391477428</c:v>
                </c:pt>
                <c:pt idx="188">
                  <c:v>183811.14572852917</c:v>
                </c:pt>
                <c:pt idx="189">
                  <c:v>183812.34341417794</c:v>
                </c:pt>
                <c:pt idx="190">
                  <c:v>183813.44529935915</c:v>
                </c:pt>
                <c:pt idx="191">
                  <c:v>183814.45904590096</c:v>
                </c:pt>
                <c:pt idx="192">
                  <c:v>183815.39170302459</c:v>
                </c:pt>
                <c:pt idx="193">
                  <c:v>183816.24975630079</c:v>
                </c:pt>
                <c:pt idx="194">
                  <c:v>183817.03917269767</c:v>
                </c:pt>
                <c:pt idx="195">
                  <c:v>183817.7654420317</c:v>
                </c:pt>
                <c:pt idx="196">
                  <c:v>183818.43361510811</c:v>
                </c:pt>
                <c:pt idx="197">
                  <c:v>183819.04833881516</c:v>
                </c:pt>
                <c:pt idx="198">
                  <c:v>183819.61388841484</c:v>
                </c:pt>
                <c:pt idx="199">
                  <c:v>183820.13419725373</c:v>
                </c:pt>
                <c:pt idx="200">
                  <c:v>183820.61288410009</c:v>
                </c:pt>
                <c:pt idx="201">
                  <c:v>183821.05327829637</c:v>
                </c:pt>
                <c:pt idx="202">
                  <c:v>183821.45844290173</c:v>
                </c:pt>
                <c:pt idx="203">
                  <c:v>183821.83119598468</c:v>
                </c:pt>
                <c:pt idx="204">
                  <c:v>183822.1741302142</c:v>
                </c:pt>
                <c:pt idx="205">
                  <c:v>183822.48963088464</c:v>
                </c:pt>
                <c:pt idx="206">
                  <c:v>183822.7798924995</c:v>
                </c:pt>
                <c:pt idx="207">
                  <c:v>183823.04693402996</c:v>
                </c:pt>
                <c:pt idx="208">
                  <c:v>183823.29261295305</c:v>
                </c:pt>
                <c:pt idx="209">
                  <c:v>183823.51863816753</c:v>
                </c:pt>
                <c:pt idx="210">
                  <c:v>183823.72658187707</c:v>
                </c:pt>
                <c:pt idx="211">
                  <c:v>183823.91789052341</c:v>
                </c:pt>
                <c:pt idx="212">
                  <c:v>183824.09389484505</c:v>
                </c:pt>
                <c:pt idx="213">
                  <c:v>183824.25581913156</c:v>
                </c:pt>
                <c:pt idx="214">
                  <c:v>183824.4047897381</c:v>
                </c:pt>
                <c:pt idx="215">
                  <c:v>183824.54184291858</c:v>
                </c:pt>
                <c:pt idx="216">
                  <c:v>183824.66793203296</c:v>
                </c:pt>
                <c:pt idx="217">
                  <c:v>183824.78393417763</c:v>
                </c:pt>
                <c:pt idx="218">
                  <c:v>183824.89065628563</c:v>
                </c:pt>
                <c:pt idx="219">
                  <c:v>183824.98884073921</c:v>
                </c:pt>
                <c:pt idx="220">
                  <c:v>183825.07917053316</c:v>
                </c:pt>
                <c:pt idx="221">
                  <c:v>183825.16227402544</c:v>
                </c:pt>
                <c:pt idx="222">
                  <c:v>183825.23872930757</c:v>
                </c:pt>
                <c:pt idx="223">
                  <c:v>183825.3090682257</c:v>
                </c:pt>
                <c:pt idx="224">
                  <c:v>183825.37378008006</c:v>
                </c:pt>
                <c:pt idx="225">
                  <c:v>183825.433315028</c:v>
                </c:pt>
                <c:pt idx="226">
                  <c:v>183825.48808721566</c:v>
                </c:pt>
                <c:pt idx="227">
                  <c:v>183825.53847765838</c:v>
                </c:pt>
                <c:pt idx="228">
                  <c:v>183825.58483689115</c:v>
                </c:pt>
                <c:pt idx="229">
                  <c:v>183825.62748740686</c:v>
                </c:pt>
                <c:pt idx="230">
                  <c:v>183825.66672589956</c:v>
                </c:pt>
                <c:pt idx="231">
                  <c:v>183825.70282532828</c:v>
                </c:pt>
                <c:pt idx="232">
                  <c:v>183825.73603681577</c:v>
                </c:pt>
                <c:pt idx="233">
                  <c:v>183825.76659139528</c:v>
                </c:pt>
                <c:pt idx="234">
                  <c:v>183825.79470161785</c:v>
                </c:pt>
                <c:pt idx="235">
                  <c:v>183825.82056303046</c:v>
                </c:pt>
                <c:pt idx="236">
                  <c:v>183825.8443555368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Base!$B$24:$ID$24</c:f>
              <c:numCache>
                <c:formatCode>General</c:formatCode>
                <c:ptCount val="237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xVal>
          <c:yVal>
            <c:numRef>
              <c:f>Base!$B$28:$ID$28</c:f>
              <c:numCache>
                <c:formatCode>General</c:formatCode>
                <c:ptCount val="237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  <c:pt idx="159" formatCode="0">
                  <c:v>9041.0613007493666</c:v>
                </c:pt>
                <c:pt idx="160" formatCode="0">
                  <c:v>9043.2844205472047</c:v>
                </c:pt>
                <c:pt idx="161" formatCode="0">
                  <c:v>9045.3305633936925</c:v>
                </c:pt>
                <c:pt idx="162" formatCode="0">
                  <c:v>9047.2137538490861</c:v>
                </c:pt>
                <c:pt idx="163" formatCode="0">
                  <c:v>9048.9469149318593</c:v>
                </c:pt>
                <c:pt idx="164" formatCode="0">
                  <c:v>9050.5419531266634</c:v>
                </c:pt>
                <c:pt idx="165" formatCode="0">
                  <c:v>9052.0098370651522</c:v>
                </c:pt>
                <c:pt idx="166" formatCode="0">
                  <c:v>9053.3606703145924</c:v>
                </c:pt>
                <c:pt idx="167" formatCode="0">
                  <c:v>9054.6037586846887</c:v>
                </c:pt>
                <c:pt idx="168" formatCode="0">
                  <c:v>9055.7476724388089</c:v>
                </c:pt>
                <c:pt idx="169" formatCode="0">
                  <c:v>9056.8003037741473</c:v>
                </c:pt>
                <c:pt idx="170" formatCode="0">
                  <c:v>9057.7689199113374</c:v>
                </c:pt>
                <c:pt idx="171" formatCode="0">
                  <c:v>9058.6602121134583</c:v>
                </c:pt>
                <c:pt idx="172" formatCode="0">
                  <c:v>9059.4803409328815</c:v>
                </c:pt>
                <c:pt idx="173" formatCode="0">
                  <c:v>9060.2349779655233</c:v>
                </c:pt>
                <c:pt idx="174" formatCode="0">
                  <c:v>9060.9293443718816</c:v>
                </c:pt>
                <c:pt idx="175" formatCode="0">
                  <c:v>9061.5682464075326</c:v>
                </c:pt>
                <c:pt idx="176" formatCode="0">
                  <c:v>9062.1561081884392</c:v>
                </c:pt>
                <c:pt idx="177" formatCode="0">
                  <c:v>9062.697001900322</c:v>
                </c:pt>
                <c:pt idx="178" formatCode="0">
                  <c:v>9063.1946756466295</c:v>
                </c:pt>
                <c:pt idx="179" formatCode="0">
                  <c:v>9063.652579115691</c:v>
                </c:pt>
                <c:pt idx="180" formatCode="0">
                  <c:v>9064.0738872342135</c:v>
                </c:pt>
                <c:pt idx="181" formatCode="0">
                  <c:v>9064.4615219620482</c:v>
                </c:pt>
                <c:pt idx="182" formatCode="0">
                  <c:v>9064.8181723721536</c:v>
                </c:pt>
                <c:pt idx="183" formatCode="0">
                  <c:v>9065.1463131478686</c:v>
                </c:pt>
                <c:pt idx="184" formatCode="0">
                  <c:v>9065.4482216213673</c:v>
                </c:pt>
                <c:pt idx="185" formatCode="0">
                  <c:v>9065.7259934660196</c:v>
                </c:pt>
                <c:pt idx="186" formatCode="0">
                  <c:v>9065.9815571481013</c:v>
                </c:pt>
                <c:pt idx="187" formatCode="0">
                  <c:v>9066.2166872348262</c:v>
                </c:pt>
                <c:pt idx="188" formatCode="0">
                  <c:v>9066.4330166481632</c:v>
                </c:pt>
                <c:pt idx="189" formatCode="0">
                  <c:v>9066.6320479474616</c:v>
                </c:pt>
                <c:pt idx="190" formatCode="0">
                  <c:v>9066.8151637167593</c:v>
                </c:pt>
                <c:pt idx="191" formatCode="0">
                  <c:v>9066.9836361275084</c:v>
                </c:pt>
                <c:pt idx="192" formatCode="0">
                  <c:v>9067.138635741996</c:v>
                </c:pt>
                <c:pt idx="193" formatCode="0">
                  <c:v>9067.2812396166009</c:v>
                </c:pt>
                <c:pt idx="194" formatCode="0">
                  <c:v>9067.4124387610427</c:v>
                </c:pt>
                <c:pt idx="195" formatCode="0">
                  <c:v>9067.5331450040103</c:v>
                </c:pt>
                <c:pt idx="196" formatCode="0">
                  <c:v>9067.6441973123146</c:v>
                </c:pt>
                <c:pt idx="197" formatCode="0">
                  <c:v>9067.746367606791</c:v>
                </c:pt>
                <c:pt idx="198" formatCode="0">
                  <c:v>9067.8403661152133</c:v>
                </c:pt>
                <c:pt idx="199" formatCode="0">
                  <c:v>9067.9268462982363</c:v>
                </c:pt>
                <c:pt idx="200" formatCode="0">
                  <c:v>9068.0064093830442</c:v>
                </c:pt>
                <c:pt idx="201" formatCode="0">
                  <c:v>9068.0796085353086</c:v>
                </c:pt>
                <c:pt idx="202" formatCode="0">
                  <c:v>9068.1469526985111</c:v>
                </c:pt>
                <c:pt idx="203" formatCode="0">
                  <c:v>9068.2089101269175</c:v>
                </c:pt>
                <c:pt idx="204" formatCode="0">
                  <c:v>9068.2659116367704</c:v>
                </c:pt>
                <c:pt idx="205" formatCode="0">
                  <c:v>9068.3183535976768</c:v>
                </c:pt>
                <c:pt idx="206" formatCode="0">
                  <c:v>9068.3666006858202</c:v>
                </c:pt>
                <c:pt idx="207" formatCode="0">
                  <c:v>9068.4109884165991</c:v>
                </c:pt>
                <c:pt idx="208" formatCode="0">
                  <c:v>9068.4518254757186</c:v>
                </c:pt>
                <c:pt idx="209" formatCode="0">
                  <c:v>9068.4893958636076</c:v>
                </c:pt>
                <c:pt idx="210" formatCode="0">
                  <c:v>9068.5239608689099</c:v>
                </c:pt>
                <c:pt idx="211" formatCode="0">
                  <c:v>9068.5557608840809</c:v>
                </c:pt>
                <c:pt idx="212" formatCode="0">
                  <c:v>9068.5850170760332</c:v>
                </c:pt>
                <c:pt idx="213" formatCode="0">
                  <c:v>9068.6119329232642</c:v>
                </c:pt>
                <c:pt idx="214" formatCode="0">
                  <c:v>9068.6366956302227</c:v>
                </c:pt>
                <c:pt idx="215" formatCode="0">
                  <c:v>9068.6594774285622</c:v>
                </c:pt>
                <c:pt idx="216" formatCode="0">
                  <c:v>9068.6804367743753</c:v>
                </c:pt>
                <c:pt idx="217" formatCode="0">
                  <c:v>9068.6997194498326</c:v>
                </c:pt>
                <c:pt idx="218" formatCode="0">
                  <c:v>9068.7174595766937</c:v>
                </c:pt>
                <c:pt idx="219" formatCode="0">
                  <c:v>9068.7337805488351</c:v>
                </c:pt>
                <c:pt idx="220" formatCode="0">
                  <c:v>9068.7487958900274</c:v>
                </c:pt>
                <c:pt idx="221" formatCode="0">
                  <c:v>9068.7626100436428</c:v>
                </c:pt>
                <c:pt idx="222" formatCode="0">
                  <c:v>9068.7753190985513</c:v>
                </c:pt>
                <c:pt idx="223" formatCode="0">
                  <c:v>9068.7870114575035</c:v>
                </c:pt>
                <c:pt idx="224" formatCode="0">
                  <c:v>9068.7977684517791</c:v>
                </c:pt>
                <c:pt idx="225" formatCode="0">
                  <c:v>9068.8076649069044</c:v>
                </c:pt>
                <c:pt idx="226" formatCode="0">
                  <c:v>9068.8167696628188</c:v>
                </c:pt>
                <c:pt idx="227" formatCode="0">
                  <c:v>9068.8251460528681</c:v>
                </c:pt>
                <c:pt idx="228" formatCode="0">
                  <c:v>9068.8328523441014</c:v>
                </c:pt>
                <c:pt idx="229" formatCode="0">
                  <c:v>9068.8399421424419</c:v>
                </c:pt>
                <c:pt idx="230" formatCode="0">
                  <c:v>9068.8464647657656</c:v>
                </c:pt>
                <c:pt idx="231" formatCode="0">
                  <c:v>9068.8524655867241</c:v>
                </c:pt>
                <c:pt idx="232" formatCode="0">
                  <c:v>9068.8579863483537</c:v>
                </c:pt>
                <c:pt idx="233" formatCode="0">
                  <c:v>9068.8630654543977</c:v>
                </c:pt>
                <c:pt idx="234" formatCode="0">
                  <c:v>9068.8677382365022</c:v>
                </c:pt>
                <c:pt idx="235" formatCode="0">
                  <c:v>9068.872037199897</c:v>
                </c:pt>
                <c:pt idx="236" formatCode="0">
                  <c:v>9068.8759922494482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Base!$A$46</c:f>
              <c:strCache>
                <c:ptCount val="1"/>
                <c:pt idx="0">
                  <c:v>Grow.Rate.Average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  <c:pt idx="71">
                  <c:v>6.3101708958837903E-3</c:v>
                </c:pt>
                <c:pt idx="72">
                  <c:v>5.569666590220978E-3</c:v>
                </c:pt>
                <c:pt idx="73">
                  <c:v>4.6435337448922495E-3</c:v>
                </c:pt>
                <c:pt idx="74">
                  <c:v>4.4913909506036891E-3</c:v>
                </c:pt>
                <c:pt idx="75">
                  <c:v>4.0461494131396056E-3</c:v>
                </c:pt>
                <c:pt idx="76">
                  <c:v>4.4699013938127065E-3</c:v>
                </c:pt>
                <c:pt idx="77">
                  <c:v>4.5927279750825308E-3</c:v>
                </c:pt>
                <c:pt idx="78">
                  <c:v>4.3936063558186892E-3</c:v>
                </c:pt>
                <c:pt idx="79">
                  <c:v>3.8972195016088291E-3</c:v>
                </c:pt>
                <c:pt idx="80">
                  <c:v>3.245075847110064E-3</c:v>
                </c:pt>
                <c:pt idx="81">
                  <c:v>3.4254164620029295E-3</c:v>
                </c:pt>
                <c:pt idx="82">
                  <c:v>3.2476223709059001E-3</c:v>
                </c:pt>
                <c:pt idx="83">
                  <c:v>3.4609996005189369E-3</c:v>
                </c:pt>
                <c:pt idx="84">
                  <c:v>3.1548626861363878E-3</c:v>
                </c:pt>
                <c:pt idx="85">
                  <c:v>3.414875349968414E-3</c:v>
                </c:pt>
                <c:pt idx="86">
                  <c:v>2.5763401565509132E-3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Base!$AL$47:$FD$47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0.18254078626026543</c:v>
                </c:pt>
                <c:pt idx="22">
                  <c:v>0.17018182341858371</c:v>
                </c:pt>
                <c:pt idx="23">
                  <c:v>0.1586596267903678</c:v>
                </c:pt>
                <c:pt idx="24">
                  <c:v>0.14791754294078108</c:v>
                </c:pt>
                <c:pt idx="25">
                  <c:v>0.13790275416786824</c:v>
                </c:pt>
                <c:pt idx="26">
                  <c:v>0.12856601880344282</c:v>
                </c:pt>
                <c:pt idx="27">
                  <c:v>0.11986142909695831</c:v>
                </c:pt>
                <c:pt idx="28">
                  <c:v>0.11174618549190408</c:v>
                </c:pt>
                <c:pt idx="29">
                  <c:v>0.10418038618486587</c:v>
                </c:pt>
                <c:pt idx="30">
                  <c:v>9.712683093253445E-2</c:v>
                </c:pt>
                <c:pt idx="31">
                  <c:v>9.0550838142002765E-2</c:v>
                </c:pt>
                <c:pt idx="32">
                  <c:v>8.4420074345003815E-2</c:v>
                </c:pt>
                <c:pt idx="33">
                  <c:v>7.8704395217631576E-2</c:v>
                </c:pt>
                <c:pt idx="34">
                  <c:v>7.3375697363855144E-2</c:v>
                </c:pt>
                <c:pt idx="35">
                  <c:v>6.8407780134061985E-2</c:v>
                </c:pt>
                <c:pt idx="36">
                  <c:v>6.3776216799206087E-2</c:v>
                </c:pt>
                <c:pt idx="37">
                  <c:v>5.9458234447138159E-2</c:v>
                </c:pt>
                <c:pt idx="38">
                  <c:v>5.5432602010579868E-2</c:v>
                </c:pt>
                <c:pt idx="39">
                  <c:v>5.1679525876188244E-2</c:v>
                </c:pt>
                <c:pt idx="40">
                  <c:v>4.8180552561430612E-2</c:v>
                </c:pt>
                <c:pt idx="41">
                  <c:v>4.491847798074259E-2</c:v>
                </c:pt>
                <c:pt idx="42">
                  <c:v>4.1877262854839871E-2</c:v>
                </c:pt>
                <c:pt idx="43">
                  <c:v>3.9041953847260766E-2</c:v>
                </c:pt>
                <c:pt idx="44">
                  <c:v>3.6398610040375985E-2</c:v>
                </c:pt>
                <c:pt idx="45">
                  <c:v>3.3934234389355826E-2</c:v>
                </c:pt>
                <c:pt idx="46">
                  <c:v>3.1636709817061071E-2</c:v>
                </c:pt>
                <c:pt idx="47">
                  <c:v>2.949473963564286E-2</c:v>
                </c:pt>
                <c:pt idx="48">
                  <c:v>2.7497792001910999E-2</c:v>
                </c:pt>
                <c:pt idx="49">
                  <c:v>2.5636048133363367E-2</c:v>
                </c:pt>
                <c:pt idx="50">
                  <c:v>2.390035403025997E-2</c:v>
                </c:pt>
                <c:pt idx="51">
                  <c:v>2.2282175466364317E-2</c:v>
                </c:pt>
                <c:pt idx="52">
                  <c:v>2.0773556027046305E-2</c:v>
                </c:pt>
                <c:pt idx="53">
                  <c:v>1.936707798842428E-2</c:v>
                </c:pt>
                <c:pt idx="54">
                  <c:v>1.8055825845193049E-2</c:v>
                </c:pt>
                <c:pt idx="55">
                  <c:v>1.6833352307808101E-2</c:v>
                </c:pt>
                <c:pt idx="56">
                  <c:v>1.5693646601837748E-2</c:v>
                </c:pt>
                <c:pt idx="57">
                  <c:v>1.4631104913614405E-2</c:v>
                </c:pt>
                <c:pt idx="58">
                  <c:v>1.3640502836869283E-2</c:v>
                </c:pt>
                <c:pt idx="59">
                  <c:v>1.2716969684873559E-2</c:v>
                </c:pt>
                <c:pt idx="60">
                  <c:v>1.1855964541781552E-2</c:v>
                </c:pt>
                <c:pt idx="61">
                  <c:v>1.105325393542283E-2</c:v>
                </c:pt>
                <c:pt idx="62">
                  <c:v>1.0304891021762604E-2</c:v>
                </c:pt>
                <c:pt idx="63">
                  <c:v>9.607196178682666E-3</c:v>
                </c:pt>
                <c:pt idx="64">
                  <c:v>8.9567389136646705E-3</c:v>
                </c:pt>
                <c:pt idx="65">
                  <c:v>8.3503209964174117E-3</c:v>
                </c:pt>
                <c:pt idx="66">
                  <c:v>7.7849607335132515E-3</c:v>
                </c:pt>
                <c:pt idx="67">
                  <c:v>7.2578783077135679E-3</c:v>
                </c:pt>
                <c:pt idx="68">
                  <c:v>6.7664821098984288E-3</c:v>
                </c:pt>
                <c:pt idx="69">
                  <c:v>6.3083559963957444E-3</c:v>
                </c:pt>
                <c:pt idx="70">
                  <c:v>5.8812474090557511E-3</c:v>
                </c:pt>
                <c:pt idx="71">
                  <c:v>5.4830562996583026E-3</c:v>
                </c:pt>
                <c:pt idx="72">
                  <c:v>5.111824804195652E-3</c:v>
                </c:pt>
                <c:pt idx="73">
                  <c:v>4.765727616259997E-3</c:v>
                </c:pt>
                <c:pt idx="74">
                  <c:v>4.443063012202938E-3</c:v>
                </c:pt>
                <c:pt idx="75">
                  <c:v>4.1422444839383865E-3</c:v>
                </c:pt>
                <c:pt idx="76">
                  <c:v>3.8617929382484054E-3</c:v>
                </c:pt>
                <c:pt idx="77">
                  <c:v>3.6003294242366308E-3</c:v>
                </c:pt>
                <c:pt idx="78">
                  <c:v>3.3565683531710635E-3</c:v>
                </c:pt>
                <c:pt idx="79">
                  <c:v>3.1293111773788044E-3</c:v>
                </c:pt>
                <c:pt idx="80">
                  <c:v>2.9174404971126331E-3</c:v>
                </c:pt>
                <c:pt idx="81">
                  <c:v>2.7199145664133779E-3</c:v>
                </c:pt>
                <c:pt idx="82">
                  <c:v>2.5357621709540821E-3</c:v>
                </c:pt>
                <c:pt idx="83">
                  <c:v>2.3640778526807927E-3</c:v>
                </c:pt>
                <c:pt idx="84">
                  <c:v>2.2040174577701082E-3</c:v>
                </c:pt>
                <c:pt idx="85">
                  <c:v>2.0547939860131657E-3</c:v>
                </c:pt>
                <c:pt idx="86">
                  <c:v>1.9156737212179887E-3</c:v>
                </c:pt>
                <c:pt idx="87">
                  <c:v>1.7859726236037702E-3</c:v>
                </c:pt>
                <c:pt idx="88">
                  <c:v>1.6650529664488547E-3</c:v>
                </c:pt>
                <c:pt idx="89">
                  <c:v>1.5523202004552154E-3</c:v>
                </c:pt>
                <c:pt idx="90">
                  <c:v>1.4472200304117726E-3</c:v>
                </c:pt>
                <c:pt idx="91">
                  <c:v>1.3492356897828529E-3</c:v>
                </c:pt>
                <c:pt idx="92">
                  <c:v>1.2578853998212337E-3</c:v>
                </c:pt>
                <c:pt idx="93">
                  <c:v>1.1727200007124606E-3</c:v>
                </c:pt>
                <c:pt idx="94">
                  <c:v>1.0933207431030544E-3</c:v>
                </c:pt>
                <c:pt idx="95">
                  <c:v>1.0192972291537693E-3</c:v>
                </c:pt>
                <c:pt idx="96">
                  <c:v>9.5028549299427153E-4</c:v>
                </c:pt>
                <c:pt idx="97">
                  <c:v>8.8594621114106316E-4</c:v>
                </c:pt>
                <c:pt idx="98">
                  <c:v>8.2596303407942069E-4</c:v>
                </c:pt>
                <c:pt idx="99">
                  <c:v>7.7004103080594E-4</c:v>
                </c:pt>
                <c:pt idx="100">
                  <c:v>7.1790523868366964E-4</c:v>
                </c:pt>
                <c:pt idx="101">
                  <c:v>6.6929931147959943E-4</c:v>
                </c:pt>
                <c:pt idx="102">
                  <c:v>6.2398425893706445E-4</c:v>
                </c:pt>
                <c:pt idx="103">
                  <c:v>5.817372716856677E-4</c:v>
                </c:pt>
                <c:pt idx="104">
                  <c:v>5.4235062571092354E-4</c:v>
                </c:pt>
                <c:pt idx="105">
                  <c:v>5.0563066099702531E-4</c:v>
                </c:pt>
                <c:pt idx="106">
                  <c:v>4.7139682932081451E-4</c:v>
                </c:pt>
                <c:pt idx="107">
                  <c:v>4.3948080651506227E-4</c:v>
                </c:pt>
                <c:pt idx="108">
                  <c:v>4.0972566483616225E-4</c:v>
                </c:pt>
                <c:pt idx="109">
                  <c:v>3.8198510136683658E-4</c:v>
                </c:pt>
                <c:pt idx="110">
                  <c:v>3.5612271866000569E-4</c:v>
                </c:pt>
                <c:pt idx="111">
                  <c:v>3.3201135408681792E-4</c:v>
                </c:pt>
                <c:pt idx="112">
                  <c:v>3.0953245459131024E-4</c:v>
                </c:pt>
                <c:pt idx="113">
                  <c:v>2.8857549377744483E-4</c:v>
                </c:pt>
                <c:pt idx="114">
                  <c:v>2.690374284623856E-4</c:v>
                </c:pt>
                <c:pt idx="115">
                  <c:v>2.5082219202395229E-4</c:v>
                </c:pt>
                <c:pt idx="116">
                  <c:v>2.3384022205109707E-4</c:v>
                </c:pt>
                <c:pt idx="117">
                  <c:v>2.1800801997490157E-4</c:v>
                </c:pt>
                <c:pt idx="118">
                  <c:v>2.0324774051485342E-4</c:v>
                </c:pt>
                <c:pt idx="119">
                  <c:v>1.8948680892175014E-4</c:v>
                </c:pt>
                <c:pt idx="120">
                  <c:v>1.7665756413525206E-4</c:v>
                </c:pt>
                <c:pt idx="121">
                  <c:v>1.6469692610153252E-4</c:v>
                </c:pt>
                <c:pt idx="122">
                  <c:v>1.535460856152544E-4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ser>
          <c:idx val="2"/>
          <c:order val="2"/>
          <c:tx>
            <c:strRef>
              <c:f>Base!$A$48</c:f>
              <c:strCache>
                <c:ptCount val="1"/>
                <c:pt idx="0">
                  <c:v>Grow.Rate.By.P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Base!$AL$48:$EH$48</c:f>
              <c:numCache>
                <c:formatCode>General</c:formatCode>
                <c:ptCount val="101"/>
                <c:pt idx="0">
                  <c:v>0.53280453048476595</c:v>
                </c:pt>
                <c:pt idx="1">
                  <c:v>4.2559614418795903E-2</c:v>
                </c:pt>
                <c:pt idx="2">
                  <c:v>0.49824684155913052</c:v>
                </c:pt>
                <c:pt idx="3">
                  <c:v>0.49808659798856098</c:v>
                </c:pt>
                <c:pt idx="4">
                  <c:v>0.20136975176464919</c:v>
                </c:pt>
                <c:pt idx="5">
                  <c:v>0.20921045701028565</c:v>
                </c:pt>
                <c:pt idx="6">
                  <c:v>0.29022984453057965</c:v>
                </c:pt>
                <c:pt idx="7">
                  <c:v>0.60959961028950349</c:v>
                </c:pt>
                <c:pt idx="8">
                  <c:v>0.32933359833441139</c:v>
                </c:pt>
                <c:pt idx="9">
                  <c:v>0.17608323338126297</c:v>
                </c:pt>
                <c:pt idx="10">
                  <c:v>0.26361504636914362</c:v>
                </c:pt>
                <c:pt idx="11">
                  <c:v>0.12289813632315387</c:v>
                </c:pt>
                <c:pt idx="12">
                  <c:v>0.21426067773663265</c:v>
                </c:pt>
                <c:pt idx="13">
                  <c:v>0.299621494511907</c:v>
                </c:pt>
                <c:pt idx="14">
                  <c:v>0.3337800532365191</c:v>
                </c:pt>
                <c:pt idx="15">
                  <c:v>0.291772057703306</c:v>
                </c:pt>
                <c:pt idx="16">
                  <c:v>0.22428575589298669</c:v>
                </c:pt>
                <c:pt idx="17">
                  <c:v>0.23425790016142684</c:v>
                </c:pt>
                <c:pt idx="18">
                  <c:v>0.22393456815596427</c:v>
                </c:pt>
                <c:pt idx="19">
                  <c:v>0.25316151735181586</c:v>
                </c:pt>
                <c:pt idx="20">
                  <c:v>0.27459910434238893</c:v>
                </c:pt>
                <c:pt idx="21">
                  <c:v>0.21736718574306285</c:v>
                </c:pt>
                <c:pt idx="22">
                  <c:v>0.25894408207705466</c:v>
                </c:pt>
                <c:pt idx="23">
                  <c:v>0.11934927677489898</c:v>
                </c:pt>
                <c:pt idx="24">
                  <c:v>0.1063303546377924</c:v>
                </c:pt>
                <c:pt idx="25">
                  <c:v>0.15544212461669138</c:v>
                </c:pt>
                <c:pt idx="26">
                  <c:v>0.12700979457802442</c:v>
                </c:pt>
                <c:pt idx="27">
                  <c:v>0.12337496160355657</c:v>
                </c:pt>
                <c:pt idx="28">
                  <c:v>0.1631697907065241</c:v>
                </c:pt>
                <c:pt idx="29">
                  <c:v>0.14651346728611234</c:v>
                </c:pt>
                <c:pt idx="30">
                  <c:v>0.12587749805353102</c:v>
                </c:pt>
                <c:pt idx="31">
                  <c:v>7.8955500920477373E-2</c:v>
                </c:pt>
                <c:pt idx="32">
                  <c:v>6.8848711180441211E-2</c:v>
                </c:pt>
                <c:pt idx="33">
                  <c:v>7.1021163712626678E-2</c:v>
                </c:pt>
                <c:pt idx="34">
                  <c:v>7.9708427209116611E-2</c:v>
                </c:pt>
                <c:pt idx="35">
                  <c:v>8.6520467908350079E-2</c:v>
                </c:pt>
                <c:pt idx="36">
                  <c:v>7.2380449016109405E-2</c:v>
                </c:pt>
                <c:pt idx="37">
                  <c:v>5.2700831299195991E-2</c:v>
                </c:pt>
                <c:pt idx="38">
                  <c:v>4.1093364264860086E-2</c:v>
                </c:pt>
                <c:pt idx="39">
                  <c:v>3.1954049620515526E-2</c:v>
                </c:pt>
                <c:pt idx="40">
                  <c:v>4.0652498468759089E-2</c:v>
                </c:pt>
                <c:pt idx="41">
                  <c:v>5.0997884662334833E-2</c:v>
                </c:pt>
                <c:pt idx="42">
                  <c:v>4.2670306522204202E-2</c:v>
                </c:pt>
                <c:pt idx="43">
                  <c:v>3.2747533266390579E-2</c:v>
                </c:pt>
                <c:pt idx="44">
                  <c:v>2.6501512593952604E-2</c:v>
                </c:pt>
                <c:pt idx="45">
                  <c:v>1.8965772619872191E-2</c:v>
                </c:pt>
                <c:pt idx="46">
                  <c:v>1.7199155381416396E-2</c:v>
                </c:pt>
                <c:pt idx="47">
                  <c:v>1.6303424228751265E-2</c:v>
                </c:pt>
                <c:pt idx="48">
                  <c:v>1.9051905470109109E-2</c:v>
                </c:pt>
                <c:pt idx="49">
                  <c:v>2.1619408308765783E-2</c:v>
                </c:pt>
                <c:pt idx="50">
                  <c:v>2.6508655529165943E-2</c:v>
                </c:pt>
                <c:pt idx="51">
                  <c:v>1.4589267164380044E-2</c:v>
                </c:pt>
                <c:pt idx="52">
                  <c:v>1.5677131222027609E-2</c:v>
                </c:pt>
                <c:pt idx="53">
                  <c:v>9.0367307016468602E-3</c:v>
                </c:pt>
                <c:pt idx="54">
                  <c:v>9.393743911992547E-3</c:v>
                </c:pt>
                <c:pt idx="55">
                  <c:v>1.4677579853246961E-2</c:v>
                </c:pt>
                <c:pt idx="56">
                  <c:v>1.6334713723445495E-2</c:v>
                </c:pt>
                <c:pt idx="57">
                  <c:v>1.2137961878745902E-2</c:v>
                </c:pt>
                <c:pt idx="58">
                  <c:v>9.7204083374480901E-3</c:v>
                </c:pt>
                <c:pt idx="59">
                  <c:v>7.9992026463827602E-3</c:v>
                </c:pt>
                <c:pt idx="60">
                  <c:v>6.2427539345060084E-3</c:v>
                </c:pt>
                <c:pt idx="61">
                  <c:v>7.2426337244770574E-3</c:v>
                </c:pt>
                <c:pt idx="62">
                  <c:v>1.0122935649409774E-2</c:v>
                </c:pt>
                <c:pt idx="63">
                  <c:v>9.0588144286564958E-3</c:v>
                </c:pt>
                <c:pt idx="64">
                  <c:v>6.5304158265455095E-3</c:v>
                </c:pt>
                <c:pt idx="65">
                  <c:v>5.4096240649560406E-3</c:v>
                </c:pt>
                <c:pt idx="66">
                  <c:v>4.2161868215772032E-3</c:v>
                </c:pt>
                <c:pt idx="67">
                  <c:v>2.9413913243431932E-3</c:v>
                </c:pt>
                <c:pt idx="68">
                  <c:v>5.1326956621276752E-3</c:v>
                </c:pt>
                <c:pt idx="69">
                  <c:v>6.8920727867768658E-3</c:v>
                </c:pt>
                <c:pt idx="70">
                  <c:v>7.5120616772762373E-3</c:v>
                </c:pt>
                <c:pt idx="71">
                  <c:v>6.8114304370383025E-3</c:v>
                </c:pt>
                <c:pt idx="72">
                  <c:v>4.3052079880301457E-3</c:v>
                </c:pt>
                <c:pt idx="73">
                  <c:v>3.2342402822193804E-3</c:v>
                </c:pt>
                <c:pt idx="74">
                  <c:v>4.0469782775137825E-3</c:v>
                </c:pt>
                <c:pt idx="75">
                  <c:v>3.4418264648568828E-3</c:v>
                </c:pt>
                <c:pt idx="76">
                  <c:v>5.3388134377110007E-3</c:v>
                </c:pt>
                <c:pt idx="77">
                  <c:v>5.0247475182190046E-3</c:v>
                </c:pt>
                <c:pt idx="78">
                  <c:v>4.1291970816156494E-3</c:v>
                </c:pt>
                <c:pt idx="79">
                  <c:v>3.0970949025066813E-3</c:v>
                </c:pt>
                <c:pt idx="80">
                  <c:v>2.3066361408123743E-3</c:v>
                </c:pt>
                <c:pt idx="81">
                  <c:v>3.6051347177872848E-3</c:v>
                </c:pt>
                <c:pt idx="82">
                  <c:v>3.0299981505185979E-3</c:v>
                </c:pt>
                <c:pt idx="83">
                  <c:v>3.9510880398406405E-3</c:v>
                </c:pt>
                <c:pt idx="84">
                  <c:v>2.7408617865551372E-3</c:v>
                </c:pt>
                <c:pt idx="85">
                  <c:v>3.8580165712047234E-3</c:v>
                </c:pt>
                <c:pt idx="86">
                  <c:v>1.517936121139919E-3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E7D-9EA1-B1217104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Base!$A$51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Base!$B$51:$EG$51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17539</c:v>
                </c:pt>
                <c:pt idx="113">
                  <c:v>16747</c:v>
                </c:pt>
                <c:pt idx="114">
                  <c:v>15998</c:v>
                </c:pt>
                <c:pt idx="115">
                  <c:v>15617</c:v>
                </c:pt>
                <c:pt idx="116">
                  <c:v>15202</c:v>
                </c:pt>
                <c:pt idx="117">
                  <c:v>14566</c:v>
                </c:pt>
                <c:pt idx="118">
                  <c:v>13934</c:v>
                </c:pt>
                <c:pt idx="119">
                  <c:v>13361</c:v>
                </c:pt>
                <c:pt idx="120">
                  <c:v>12712</c:v>
                </c:pt>
                <c:pt idx="121">
                  <c:v>12361</c:v>
                </c:pt>
                <c:pt idx="122">
                  <c:v>11720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Base!$A$53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Base!$AI$53:$ID$53</c:f>
              <c:numCache>
                <c:formatCode>0</c:formatCode>
                <c:ptCount val="204"/>
                <c:pt idx="0">
                  <c:v>41.360876543209883</c:v>
                </c:pt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2875.1241862065299</c:v>
                </c:pt>
                <c:pt idx="18">
                  <c:v>3682.7616120535672</c:v>
                </c:pt>
                <c:pt idx="19">
                  <c:v>4714.045789454327</c:v>
                </c:pt>
                <c:pt idx="20">
                  <c:v>6028.8570199349069</c:v>
                </c:pt>
                <c:pt idx="21">
                  <c:v>7701.8130554939344</c:v>
                </c:pt>
                <c:pt idx="22">
                  <c:v>9825.0810718803023</c:v>
                </c:pt>
                <c:pt idx="23">
                  <c:v>12511.201017298667</c:v>
                </c:pt>
                <c:pt idx="24">
                  <c:v>15895.518548590142</c:v>
                </c:pt>
                <c:pt idx="25">
                  <c:v>18468.102997747395</c:v>
                </c:pt>
                <c:pt idx="26">
                  <c:v>21422.37175872915</c:v>
                </c:pt>
                <c:pt idx="27">
                  <c:v>24803.11861685519</c:v>
                </c:pt>
                <c:pt idx="28">
                  <c:v>28656.429231122831</c:v>
                </c:pt>
                <c:pt idx="29">
                  <c:v>33028.274888071952</c:v>
                </c:pt>
                <c:pt idx="30">
                  <c:v>35594.522637742484</c:v>
                </c:pt>
                <c:pt idx="31">
                  <c:v>38314.969372903623</c:v>
                </c:pt>
                <c:pt idx="32">
                  <c:v>41191.827187242168</c:v>
                </c:pt>
                <c:pt idx="33">
                  <c:v>44226.206643139267</c:v>
                </c:pt>
                <c:pt idx="34">
                  <c:v>47417.97012525941</c:v>
                </c:pt>
                <c:pt idx="35">
                  <c:v>50765.592819886995</c:v>
                </c:pt>
                <c:pt idx="36">
                  <c:v>54266.03699715525</c:v>
                </c:pt>
                <c:pt idx="37">
                  <c:v>57914.645720624838</c:v>
                </c:pt>
                <c:pt idx="38">
                  <c:v>61705.062298273231</c:v>
                </c:pt>
                <c:pt idx="39">
                  <c:v>65629.181651004823</c:v>
                </c:pt>
                <c:pt idx="40">
                  <c:v>69677.139252161112</c:v>
                </c:pt>
                <c:pt idx="41">
                  <c:v>73837.34234914933</c:v>
                </c:pt>
                <c:pt idx="42">
                  <c:v>78096.546812228975</c:v>
                </c:pt>
                <c:pt idx="43">
                  <c:v>82439.981199914269</c:v>
                </c:pt>
                <c:pt idx="44">
                  <c:v>86851.517561528541</c:v>
                </c:pt>
                <c:pt idx="45">
                  <c:v>82401.272780919797</c:v>
                </c:pt>
                <c:pt idx="46">
                  <c:v>78229.543750242214</c:v>
                </c:pt>
                <c:pt idx="47">
                  <c:v>74313.975840717467</c:v>
                </c:pt>
                <c:pt idx="48">
                  <c:v>70634.500814310071</c:v>
                </c:pt>
                <c:pt idx="49">
                  <c:v>67173.050839964533</c:v>
                </c:pt>
                <c:pt idx="50">
                  <c:v>63913.314516676466</c:v>
                </c:pt>
                <c:pt idx="51">
                  <c:v>60840.527865216289</c:v>
                </c:pt>
                <c:pt idx="52">
                  <c:v>57941.294568176869</c:v>
                </c:pt>
                <c:pt idx="53">
                  <c:v>55203.43078430913</c:v>
                </c:pt>
                <c:pt idx="54">
                  <c:v>52615.830698688937</c:v>
                </c:pt>
                <c:pt idx="55">
                  <c:v>50168.349641285502</c:v>
                </c:pt>
                <c:pt idx="56">
                  <c:v>47851.702148247627</c:v>
                </c:pt>
                <c:pt idx="57">
                  <c:v>45657.372779807083</c:v>
                </c:pt>
                <c:pt idx="58">
                  <c:v>43577.537867106927</c:v>
                </c:pt>
                <c:pt idx="59">
                  <c:v>41604.996653830698</c:v>
                </c:pt>
                <c:pt idx="60">
                  <c:v>39733.110540024099</c:v>
                </c:pt>
                <c:pt idx="61">
                  <c:v>37955.749335031222</c:v>
                </c:pt>
                <c:pt idx="62">
                  <c:v>36267.243591972998</c:v>
                </c:pt>
                <c:pt idx="63">
                  <c:v>34662.342234010255</c:v>
                </c:pt>
                <c:pt idx="64">
                  <c:v>33136.17479781498</c:v>
                </c:pt>
                <c:pt idx="65">
                  <c:v>31684.217716279942</c:v>
                </c:pt>
                <c:pt idx="66">
                  <c:v>30302.264143801844</c:v>
                </c:pt>
                <c:pt idx="67">
                  <c:v>28986.396896124188</c:v>
                </c:pt>
                <c:pt idx="68">
                  <c:v>27732.9641348763</c:v>
                </c:pt>
                <c:pt idx="69">
                  <c:v>26538.557476350117</c:v>
                </c:pt>
                <c:pt idx="70">
                  <c:v>25399.992246154921</c:v>
                </c:pt>
                <c:pt idx="71">
                  <c:v>24314.289637364152</c:v>
                </c:pt>
                <c:pt idx="72">
                  <c:v>23278.660560592692</c:v>
                </c:pt>
                <c:pt idx="73">
                  <c:v>22290.49100092419</c:v>
                </c:pt>
                <c:pt idx="74">
                  <c:v>21347.328719416419</c:v>
                </c:pt>
                <c:pt idx="75">
                  <c:v>20446.871156605157</c:v>
                </c:pt>
                <c:pt idx="76">
                  <c:v>19586.954412470965</c:v>
                </c:pt>
                <c:pt idx="77">
                  <c:v>18765.543192117453</c:v>
                </c:pt>
                <c:pt idx="78">
                  <c:v>17980.72161926351</c:v>
                </c:pt>
                <c:pt idx="79">
                  <c:v>17230.684830850718</c:v>
                </c:pt>
                <c:pt idx="80">
                  <c:v>16513.731275844999</c:v>
                </c:pt>
                <c:pt idx="81">
                  <c:v>15828.255649865734</c:v>
                </c:pt>
                <c:pt idx="82">
                  <c:v>15172.742404774084</c:v>
                </c:pt>
                <c:pt idx="83">
                  <c:v>14545.759778937818</c:v>
                </c:pt>
                <c:pt idx="84">
                  <c:v>13945.954299684619</c:v>
                </c:pt>
                <c:pt idx="85">
                  <c:v>13372.045714563614</c:v>
                </c:pt>
                <c:pt idx="86">
                  <c:v>12822.82231254504</c:v>
                </c:pt>
                <c:pt idx="87">
                  <c:v>12297.136600277439</c:v>
                </c:pt>
                <c:pt idx="88">
                  <c:v>11793.901302056171</c:v>
                </c:pt>
                <c:pt idx="89">
                  <c:v>11312.085655293573</c:v>
                </c:pt>
                <c:pt idx="90">
                  <c:v>10850.711976068802</c:v>
                </c:pt>
                <c:pt idx="91">
                  <c:v>10408.852471816781</c:v>
                </c:pt>
                <c:pt idx="92">
                  <c:v>9985.6262804278031</c:v>
                </c:pt>
                <c:pt idx="93">
                  <c:v>9580.196717004239</c:v>
                </c:pt>
                <c:pt idx="94">
                  <c:v>9191.7687112862368</c:v>
                </c:pt>
                <c:pt idx="95">
                  <c:v>8819.5864203389465</c:v>
                </c:pt>
                <c:pt idx="96">
                  <c:v>8462.9310025106042</c:v>
                </c:pt>
                <c:pt idx="97">
                  <c:v>8121.1185399426113</c:v>
                </c:pt>
                <c:pt idx="98">
                  <c:v>7793.4980980556938</c:v>
                </c:pt>
                <c:pt idx="99">
                  <c:v>7479.449911464847</c:v>
                </c:pt>
                <c:pt idx="100">
                  <c:v>7178.3836867023228</c:v>
                </c:pt>
                <c:pt idx="101">
                  <c:v>6889.7370129638475</c:v>
                </c:pt>
                <c:pt idx="102">
                  <c:v>6612.9738728481079</c:v>
                </c:pt>
                <c:pt idx="103">
                  <c:v>6347.5832457419219</c:v>
                </c:pt>
                <c:pt idx="104">
                  <c:v>6093.0777971212738</c:v>
                </c:pt>
                <c:pt idx="105">
                  <c:v>5848.9926475979619</c:v>
                </c:pt>
                <c:pt idx="106">
                  <c:v>5614.8842160493168</c:v>
                </c:pt>
                <c:pt idx="107">
                  <c:v>5390.3291316293135</c:v>
                </c:pt>
                <c:pt idx="108">
                  <c:v>5174.9232098783432</c:v>
                </c:pt>
                <c:pt idx="109">
                  <c:v>4968.2804885300875</c:v>
                </c:pt>
                <c:pt idx="110">
                  <c:v>4770.0323189609862</c:v>
                </c:pt>
                <c:pt idx="111">
                  <c:v>4579.8265095442939</c:v>
                </c:pt>
                <c:pt idx="112">
                  <c:v>4397.3265174593425</c:v>
                </c:pt>
                <c:pt idx="113">
                  <c:v>4222.2106857703775</c:v>
                </c:pt>
                <c:pt idx="114">
                  <c:v>4054.1715228303206</c:v>
                </c:pt>
                <c:pt idx="115">
                  <c:v>3892.9150212853469</c:v>
                </c:pt>
                <c:pt idx="116">
                  <c:v>3738.1600141581125</c:v>
                </c:pt>
                <c:pt idx="117">
                  <c:v>3589.6375656725345</c:v>
                </c:pt>
                <c:pt idx="118">
                  <c:v>3447.0903946528265</c:v>
                </c:pt>
                <c:pt idx="119">
                  <c:v>3310.2723284853305</c:v>
                </c:pt>
                <c:pt idx="120">
                  <c:v>3178.9477857749284</c:v>
                </c:pt>
                <c:pt idx="121">
                  <c:v>3052.8912859594839</c:v>
                </c:pt>
                <c:pt idx="122">
                  <c:v>2931.8869842670001</c:v>
                </c:pt>
                <c:pt idx="123">
                  <c:v>2815.728230511771</c:v>
                </c:pt>
                <c:pt idx="124">
                  <c:v>2704.2171503287268</c:v>
                </c:pt>
                <c:pt idx="125">
                  <c:v>2597.1642475400854</c:v>
                </c:pt>
                <c:pt idx="126">
                  <c:v>2494.3880264360296</c:v>
                </c:pt>
                <c:pt idx="127">
                  <c:v>2395.71463283209</c:v>
                </c:pt>
                <c:pt idx="128">
                  <c:v>2300.9775128407746</c:v>
                </c:pt>
                <c:pt idx="129">
                  <c:v>2210.0170883641781</c:v>
                </c:pt>
                <c:pt idx="130">
                  <c:v>2122.6804483784781</c:v>
                </c:pt>
                <c:pt idx="131">
                  <c:v>2038.8210551405755</c:v>
                </c:pt>
                <c:pt idx="132">
                  <c:v>1958.2984645022336</c:v>
                </c:pt>
                <c:pt idx="133">
                  <c:v>1880.9780595681855</c:v>
                </c:pt>
                <c:pt idx="134">
                  <c:v>1806.7307969820938</c:v>
                </c:pt>
                <c:pt idx="135">
                  <c:v>1735.4329651683597</c:v>
                </c:pt>
                <c:pt idx="136">
                  <c:v>1666.9659538987491</c:v>
                </c:pt>
                <c:pt idx="137">
                  <c:v>1601.2160345909419</c:v>
                </c:pt>
                <c:pt idx="138">
                  <c:v>1538.0741507816062</c:v>
                </c:pt>
                <c:pt idx="139">
                  <c:v>1477.4357182496774</c:v>
                </c:pt>
                <c:pt idx="140">
                  <c:v>1419.2004342963444</c:v>
                </c:pt>
                <c:pt idx="141">
                  <c:v>1363.2720957170045</c:v>
                </c:pt>
                <c:pt idx="142">
                  <c:v>1309.5584250272939</c:v>
                </c:pt>
                <c:pt idx="143">
                  <c:v>1257.9709045303625</c:v>
                </c:pt>
                <c:pt idx="144">
                  <c:v>1208.4246178359965</c:v>
                </c:pt>
                <c:pt idx="145">
                  <c:v>1160.8380984640939</c:v>
                </c:pt>
                <c:pt idx="146">
                  <c:v>1115.1331851855036</c:v>
                </c:pt>
                <c:pt idx="147">
                  <c:v>1071.2348837724276</c:v>
                </c:pt>
                <c:pt idx="148">
                  <c:v>1029.0712348485638</c:v>
                </c:pt>
                <c:pt idx="149">
                  <c:v>988.57318754602443</c:v>
                </c:pt>
                <c:pt idx="150">
                  <c:v>949.67447869187038</c:v>
                </c:pt>
                <c:pt idx="151">
                  <c:v>912.31151726193139</c:v>
                </c:pt>
                <c:pt idx="152">
                  <c:v>876.42327385351723</c:v>
                </c:pt>
                <c:pt idx="153">
                  <c:v>841.95117494170597</c:v>
                </c:pt>
                <c:pt idx="154">
                  <c:v>808.83900169619551</c:v>
                </c:pt>
                <c:pt idx="155">
                  <c:v>777.03279314727797</c:v>
                </c:pt>
                <c:pt idx="156">
                  <c:v>746.48075350038005</c:v>
                </c:pt>
                <c:pt idx="157">
                  <c:v>717.13316340886172</c:v>
                </c:pt>
                <c:pt idx="158">
                  <c:v>688.94229502442488</c:v>
                </c:pt>
                <c:pt idx="159">
                  <c:v>661.86233065358124</c:v>
                </c:pt>
                <c:pt idx="160">
                  <c:v>635.84928485721355</c:v>
                </c:pt>
                <c:pt idx="161">
                  <c:v>610.86092983835704</c:v>
                </c:pt>
                <c:pt idx="162">
                  <c:v>586.85672397097278</c:v>
                </c:pt>
                <c:pt idx="163">
                  <c:v>563.79774332970032</c:v>
                </c:pt>
                <c:pt idx="164">
                  <c:v>541.64661608739902</c:v>
                </c:pt>
                <c:pt idx="165">
                  <c:v>520.3674596537262</c:v>
                </c:pt>
                <c:pt idx="166">
                  <c:v>499.92582043410334</c:v>
                </c:pt>
                <c:pt idx="167">
                  <c:v>480.28861609418306</c:v>
                </c:pt>
                <c:pt idx="168">
                  <c:v>461.42408022038984</c:v>
                </c:pt>
                <c:pt idx="169">
                  <c:v>443.30170927227641</c:v>
                </c:pt>
                <c:pt idx="170">
                  <c:v>425.89221172733352</c:v>
                </c:pt>
                <c:pt idx="171">
                  <c:v>409.167459323532</c:v>
                </c:pt>
                <c:pt idx="172">
                  <c:v>393.10044030927526</c:v>
                </c:pt>
                <c:pt idx="173">
                  <c:v>377.66521461461321</c:v>
                </c:pt>
                <c:pt idx="174">
                  <c:v>362.83687086152906</c:v>
                </c:pt>
                <c:pt idx="175">
                  <c:v>348.59148513486809</c:v>
                </c:pt>
                <c:pt idx="176">
                  <c:v>334.90608143904649</c:v>
                </c:pt>
                <c:pt idx="177">
                  <c:v>321.75859376906902</c:v>
                </c:pt>
                <c:pt idx="178">
                  <c:v>309.12782972760567</c:v>
                </c:pt>
                <c:pt idx="179">
                  <c:v>296.99343562293825</c:v>
                </c:pt>
                <c:pt idx="180">
                  <c:v>285.3358629855029</c:v>
                </c:pt>
                <c:pt idx="181">
                  <c:v>274.13633644352092</c:v>
                </c:pt>
                <c:pt idx="182">
                  <c:v>263.37682290084729</c:v>
                </c:pt>
                <c:pt idx="183">
                  <c:v>253.0400019626758</c:v>
                </c:pt>
                <c:pt idx="184">
                  <c:v>243.10923755712562</c:v>
                </c:pt>
                <c:pt idx="185">
                  <c:v>233.5685507030116</c:v>
                </c:pt>
                <c:pt idx="186">
                  <c:v>224.40259337626452</c:v>
                </c:pt>
                <c:pt idx="187">
                  <c:v>215.5966234295351</c:v>
                </c:pt>
                <c:pt idx="188">
                  <c:v>207.13648052148201</c:v>
                </c:pt>
                <c:pt idx="189">
                  <c:v>199.00856301412227</c:v>
                </c:pt>
                <c:pt idx="190">
                  <c:v>191.19980579840987</c:v>
                </c:pt>
                <c:pt idx="191">
                  <c:v>183.69765900991891</c:v>
                </c:pt>
                <c:pt idx="192">
                  <c:v>176.49006759813321</c:v>
                </c:pt>
                <c:pt idx="193">
                  <c:v>169.56545171440169</c:v>
                </c:pt>
                <c:pt idx="194">
                  <c:v>162.91268788510075</c:v>
                </c:pt>
                <c:pt idx="195">
                  <c:v>156.52109093796403</c:v>
                </c:pt>
                <c:pt idx="196">
                  <c:v>150.38039665089136</c:v>
                </c:pt>
                <c:pt idx="197">
                  <c:v>144.48074509384242</c:v>
                </c:pt>
                <c:pt idx="198">
                  <c:v>138.81266463565606</c:v>
                </c:pt>
                <c:pt idx="199">
                  <c:v>133.36705658881465</c:v>
                </c:pt>
                <c:pt idx="200">
                  <c:v>128.13518046630375</c:v>
                </c:pt>
                <c:pt idx="201">
                  <c:v>123.10863982579289</c:v>
                </c:pt>
                <c:pt idx="202">
                  <c:v>118.27936867739623</c:v>
                </c:pt>
                <c:pt idx="203">
                  <c:v>113.63961843225708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ser>
          <c:idx val="0"/>
          <c:order val="2"/>
          <c:tx>
            <c:strRef>
              <c:f>Base!$A$57</c:f>
              <c:strCache>
                <c:ptCount val="1"/>
                <c:pt idx="0">
                  <c:v>Active.Model.Back.Calculation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Base!$AI$57:$ID$57</c:f>
              <c:numCache>
                <c:formatCode>0</c:formatCode>
                <c:ptCount val="204"/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2833.7633096633199</c:v>
                </c:pt>
                <c:pt idx="18">
                  <c:v>3629.6550540776593</c:v>
                </c:pt>
                <c:pt idx="19">
                  <c:v>4645.8586835712595</c:v>
                </c:pt>
                <c:pt idx="20">
                  <c:v>5941.3080946647096</c:v>
                </c:pt>
                <c:pt idx="21">
                  <c:v>7589.4063381812803</c:v>
                </c:pt>
                <c:pt idx="22">
                  <c:v>9680.7617181142305</c:v>
                </c:pt>
                <c:pt idx="23">
                  <c:v>12325.913928422489</c:v>
                </c:pt>
                <c:pt idx="24">
                  <c:v>15657.642517034814</c:v>
                </c:pt>
                <c:pt idx="25">
                  <c:v>19832.173293966192</c:v>
                </c:pt>
                <c:pt idx="26">
                  <c:v>22942.362502436987</c:v>
                </c:pt>
                <c:pt idx="27">
                  <c:v>26481.223238007176</c:v>
                </c:pt>
                <c:pt idx="28">
                  <c:v>30488.048072047</c:v>
                </c:pt>
                <c:pt idx="29">
                  <c:v>34999.036218091314</c:v>
                </c:pt>
                <c:pt idx="30">
                  <c:v>40044.566794075959</c:v>
                </c:pt>
                <c:pt idx="31">
                  <c:v>45645.812415665248</c:v>
                </c:pt>
                <c:pt idx="32">
                  <c:v>51810.711937015622</c:v>
                </c:pt>
                <c:pt idx="33">
                  <c:v>58529.40020095183</c:v>
                </c:pt>
                <c:pt idx="34">
                  <c:v>62678.872143797889</c:v>
                </c:pt>
                <c:pt idx="35">
                  <c:v>66860.394442905774</c:v>
                </c:pt>
                <c:pt idx="36">
                  <c:v>71009.585261230648</c:v>
                </c:pt>
                <c:pt idx="37">
                  <c:v>75046.230361391863</c:v>
                </c:pt>
                <c:pt idx="38">
                  <c:v>78871.868427654204</c:v>
                </c:pt>
                <c:pt idx="39">
                  <c:v>82367.290324741654</c:v>
                </c:pt>
                <c:pt idx="40">
                  <c:v>85390.164412404585</c:v>
                </c:pt>
                <c:pt idx="41">
                  <c:v>87773.178773276639</c:v>
                </c:pt>
                <c:pt idx="42">
                  <c:v>89323.356874283694</c:v>
                </c:pt>
                <c:pt idx="43">
                  <c:v>89436.380235945355</c:v>
                </c:pt>
                <c:pt idx="44">
                  <c:v>89032.294006426207</c:v>
                </c:pt>
                <c:pt idx="45">
                  <c:v>88056.994042026723</c:v>
                </c:pt>
                <c:pt idx="46">
                  <c:v>86458.287598585841</c:v>
                </c:pt>
                <c:pt idx="47">
                  <c:v>84188.135617719512</c:v>
                </c:pt>
                <c:pt idx="48">
                  <c:v>81205.397887762607</c:v>
                </c:pt>
                <c:pt idx="49">
                  <c:v>77479.029960323853</c:v>
                </c:pt>
                <c:pt idx="50">
                  <c:v>72991.597371913667</c:v>
                </c:pt>
                <c:pt idx="51">
                  <c:v>70833.290242444753</c:v>
                </c:pt>
                <c:pt idx="52">
                  <c:v>68362.885717839701</c:v>
                </c:pt>
                <c:pt idx="53">
                  <c:v>65595.705132187737</c:v>
                </c:pt>
                <c:pt idx="54">
                  <c:v>62551.483708893531</c:v>
                </c:pt>
                <c:pt idx="55">
                  <c:v>59254.14486590329</c:v>
                </c:pt>
                <c:pt idx="56">
                  <c:v>55731.430329970841</c:v>
                </c:pt>
                <c:pt idx="57">
                  <c:v>52014.389489288922</c:v>
                </c:pt>
                <c:pt idx="58">
                  <c:v>48136.740591806098</c:v>
                </c:pt>
                <c:pt idx="59">
                  <c:v>44134.125628409107</c:v>
                </c:pt>
                <c:pt idx="60">
                  <c:v>42516.337288512193</c:v>
                </c:pt>
                <c:pt idx="61">
                  <c:v>40867.766710276643</c:v>
                </c:pt>
                <c:pt idx="62">
                  <c:v>39199.405350105546</c:v>
                </c:pt>
                <c:pt idx="63">
                  <c:v>37521.682595394421</c:v>
                </c:pt>
                <c:pt idx="64">
                  <c:v>35844.367232890087</c:v>
                </c:pt>
                <c:pt idx="65">
                  <c:v>34176.489969474947</c:v>
                </c:pt>
                <c:pt idx="66">
                  <c:v>32526.286818434193</c:v>
                </c:pt>
                <c:pt idx="67">
                  <c:v>30901.162548988505</c:v>
                </c:pt>
                <c:pt idx="68">
                  <c:v>29307.672881824517</c:v>
                </c:pt>
                <c:pt idx="69">
                  <c:v>27751.523709631379</c:v>
                </c:pt>
                <c:pt idx="70">
                  <c:v>26237.585332951101</c:v>
                </c:pt>
                <c:pt idx="71">
                  <c:v>25120.905833138764</c:v>
                </c:pt>
                <c:pt idx="72">
                  <c:v>24030.635049186531</c:v>
                </c:pt>
                <c:pt idx="73">
                  <c:v>22970.312352011271</c:v>
                </c:pt>
                <c:pt idx="74">
                  <c:v>21942.850571999443</c:v>
                </c:pt>
                <c:pt idx="75">
                  <c:v>20950.574422955397</c:v>
                </c:pt>
                <c:pt idx="76">
                  <c:v>19995.263818232226</c:v>
                </c:pt>
                <c:pt idx="77">
                  <c:v>19078.200342124066</c:v>
                </c:pt>
                <c:pt idx="78">
                  <c:v>18200.215351012099</c:v>
                </c:pt>
                <c:pt idx="79">
                  <c:v>17361.738402452116</c:v>
                </c:pt>
                <c:pt idx="80">
                  <c:v>16562.844934683701</c:v>
                </c:pt>
                <c:pt idx="81">
                  <c:v>15803.302334806329</c:v>
                </c:pt>
                <c:pt idx="82">
                  <c:v>15082.613734445098</c:v>
                </c:pt>
                <c:pt idx="83">
                  <c:v>14400.059052685101</c:v>
                </c:pt>
                <c:pt idx="84">
                  <c:v>13754.732964863273</c:v>
                </c:pt>
                <c:pt idx="85">
                  <c:v>13145.579611537163</c:v>
                </c:pt>
                <c:pt idx="86">
                  <c:v>12571.423974862701</c:v>
                </c:pt>
                <c:pt idx="87">
                  <c:v>12030.999940896232</c:v>
                </c:pt>
                <c:pt idx="88">
                  <c:v>11171.988829630078</c:v>
                </c:pt>
                <c:pt idx="89">
                  <c:v>10367.154810292792</c:v>
                </c:pt>
                <c:pt idx="90">
                  <c:v>9614.1219489024952</c:v>
                </c:pt>
                <c:pt idx="91">
                  <c:v>8910.4585918928788</c:v>
                </c:pt>
                <c:pt idx="92">
                  <c:v>8253.7089697605115</c:v>
                </c:pt>
                <c:pt idx="93">
                  <c:v>7641.4200534973352</c:v>
                </c:pt>
                <c:pt idx="94">
                  <c:v>7071.1640509640274</c:v>
                </c:pt>
                <c:pt idx="95">
                  <c:v>6540.5569485485903</c:v>
                </c:pt>
                <c:pt idx="96">
                  <c:v>6047.273506869009</c:v>
                </c:pt>
                <c:pt idx="97">
                  <c:v>5589.0591112725378</c:v>
                </c:pt>
                <c:pt idx="98">
                  <c:v>5163.7388614219963</c:v>
                </c:pt>
                <c:pt idx="99">
                  <c:v>4769.2242618393793</c:v>
                </c:pt>
                <c:pt idx="100">
                  <c:v>4403.5178489902464</c:v>
                </c:pt>
                <c:pt idx="101">
                  <c:v>4064.7160620288341</c:v>
                </c:pt>
                <c:pt idx="102">
                  <c:v>3751.0106350041751</c:v>
                </c:pt>
                <c:pt idx="103">
                  <c:v>3460.6887591828709</c:v>
                </c:pt>
                <c:pt idx="104">
                  <c:v>3192.1322359085316</c:v>
                </c:pt>
                <c:pt idx="105">
                  <c:v>2943.8158136383863</c:v>
                </c:pt>
                <c:pt idx="106">
                  <c:v>2714.304877802846</c:v>
                </c:pt>
                <c:pt idx="107">
                  <c:v>2502.2526391461433</c:v>
                </c:pt>
                <c:pt idx="108">
                  <c:v>2306.3969453046739</c:v>
                </c:pt>
                <c:pt idx="109">
                  <c:v>2125.5568215768726</c:v>
                </c:pt>
                <c:pt idx="110">
                  <c:v>1958.6288300880115</c:v>
                </c:pt>
                <c:pt idx="111">
                  <c:v>1804.5833217426552</c:v>
                </c:pt>
                <c:pt idx="112">
                  <c:v>1662.4606423819787</c:v>
                </c:pt>
                <c:pt idx="113">
                  <c:v>1531.3673432608775</c:v>
                </c:pt>
                <c:pt idx="114">
                  <c:v>1410.472436200449</c:v>
                </c:pt>
                <c:pt idx="115">
                  <c:v>1299.0037253884366</c:v>
                </c:pt>
                <c:pt idx="116">
                  <c:v>1196.2442406563496</c:v>
                </c:pt>
                <c:pt idx="117">
                  <c:v>1101.5287910134939</c:v>
                </c:pt>
                <c:pt idx="118">
                  <c:v>1014.240652132401</c:v>
                </c:pt>
                <c:pt idx="119">
                  <c:v>933.80839723802637</c:v>
                </c:pt>
                <c:pt idx="120">
                  <c:v>859.70287734078011</c:v>
                </c:pt>
                <c:pt idx="121">
                  <c:v>791.43435387618956</c:v>
                </c:pt>
                <c:pt idx="122">
                  <c:v>728.54978447395843</c:v>
                </c:pt>
                <c:pt idx="123">
                  <c:v>670.63026070833439</c:v>
                </c:pt>
                <c:pt idx="124">
                  <c:v>617.28859519824618</c:v>
                </c:pt>
                <c:pt idx="125">
                  <c:v>568.16705427697161</c:v>
                </c:pt>
                <c:pt idx="126">
                  <c:v>522.93523158191238</c:v>
                </c:pt>
                <c:pt idx="127">
                  <c:v>481.28805727467989</c:v>
                </c:pt>
                <c:pt idx="128">
                  <c:v>442.94393715666956</c:v>
                </c:pt>
                <c:pt idx="129">
                  <c:v>407.64301565804635</c:v>
                </c:pt>
                <c:pt idx="130">
                  <c:v>375.14555651895353</c:v>
                </c:pt>
                <c:pt idx="131">
                  <c:v>345.23043492791476</c:v>
                </c:pt>
                <c:pt idx="132">
                  <c:v>317.69373491141596</c:v>
                </c:pt>
                <c:pt idx="133">
                  <c:v>292.34744586423039</c:v>
                </c:pt>
                <c:pt idx="134">
                  <c:v>269.0182522542018</c:v>
                </c:pt>
                <c:pt idx="135">
                  <c:v>247.54641072219238</c:v>
                </c:pt>
                <c:pt idx="136">
                  <c:v>227.78470900698449</c:v>
                </c:pt>
                <c:pt idx="137">
                  <c:v>209.5975013608986</c:v>
                </c:pt>
                <c:pt idx="138">
                  <c:v>192.85981536385952</c:v>
                </c:pt>
                <c:pt idx="139">
                  <c:v>177.45652529940708</c:v>
                </c:pt>
                <c:pt idx="140">
                  <c:v>163.28158750882722</c:v>
                </c:pt>
                <c:pt idx="141">
                  <c:v>150.23733339598402</c:v>
                </c:pt>
                <c:pt idx="142">
                  <c:v>138.23381600674475</c:v>
                </c:pt>
                <c:pt idx="143">
                  <c:v>127.18820634938311</c:v>
                </c:pt>
                <c:pt idx="144">
                  <c:v>117.02423586370423</c:v>
                </c:pt>
                <c:pt idx="145">
                  <c:v>107.67168167355703</c:v>
                </c:pt>
                <c:pt idx="146">
                  <c:v>99.065891476551769</c:v>
                </c:pt>
                <c:pt idx="147">
                  <c:v>91.147345136676449</c:v>
                </c:pt>
                <c:pt idx="148">
                  <c:v>83.861250241665402</c:v>
                </c:pt>
                <c:pt idx="149">
                  <c:v>77.157169077865547</c:v>
                </c:pt>
                <c:pt idx="150">
                  <c:v>70.988674652035115</c:v>
                </c:pt>
                <c:pt idx="151">
                  <c:v>65.313033558486495</c:v>
                </c:pt>
                <c:pt idx="152">
                  <c:v>60.090913645632099</c:v>
                </c:pt>
                <c:pt idx="153">
                  <c:v>55.286114587099291</c:v>
                </c:pt>
                <c:pt idx="154">
                  <c:v>50.865319596603513</c:v>
                </c:pt>
                <c:pt idx="155">
                  <c:v>46.797866660548607</c:v>
                </c:pt>
                <c:pt idx="156">
                  <c:v>43.055537777050631</c:v>
                </c:pt>
                <c:pt idx="157">
                  <c:v>39.61236480838852</c:v>
                </c:pt>
                <c:pt idx="158">
                  <c:v>36.444450654031243</c:v>
                </c:pt>
                <c:pt idx="159">
                  <c:v>33.529804551712004</c:v>
                </c:pt>
                <c:pt idx="160">
                  <c:v>30.848190403834451</c:v>
                </c:pt>
                <c:pt idx="161">
                  <c:v>28.38098710947088</c:v>
                </c:pt>
                <c:pt idx="162">
                  <c:v>26.111059961898718</c:v>
                </c:pt>
                <c:pt idx="163">
                  <c:v>24.022642242751317</c:v>
                </c:pt>
                <c:pt idx="164">
                  <c:v>22.101226210652385</c:v>
                </c:pt>
                <c:pt idx="165">
                  <c:v>20.333462745707948</c:v>
                </c:pt>
                <c:pt idx="166">
                  <c:v>18.707068966206862</c:v>
                </c:pt>
                <c:pt idx="167">
                  <c:v>17.210743189381901</c:v>
                </c:pt>
                <c:pt idx="168">
                  <c:v>15.834086655202555</c:v>
                </c:pt>
                <c:pt idx="169">
                  <c:v>14.56753147879499</c:v>
                </c:pt>
                <c:pt idx="170">
                  <c:v>13.402274337538984</c:v>
                </c:pt>
                <c:pt idx="171">
                  <c:v>12.330215439927997</c:v>
                </c:pt>
                <c:pt idx="172">
                  <c:v>11.343902355467435</c:v>
                </c:pt>
                <c:pt idx="173">
                  <c:v>10.436478321556933</c:v>
                </c:pt>
                <c:pt idx="174">
                  <c:v>9.6016346708056517</c:v>
                </c:pt>
                <c:pt idx="175">
                  <c:v>8.8335670520900749</c:v>
                </c:pt>
                <c:pt idx="176">
                  <c:v>8.1269351429364178</c:v>
                </c:pt>
                <c:pt idx="177">
                  <c:v>7.4768255762755871</c:v>
                </c:pt>
                <c:pt idx="178">
                  <c:v>6.8787178257480264</c:v>
                </c:pt>
                <c:pt idx="179">
                  <c:v>6.3284528133517597</c:v>
                </c:pt>
                <c:pt idx="180">
                  <c:v>5.8222040234541055</c:v>
                </c:pt>
                <c:pt idx="181">
                  <c:v>5.3564509229327086</c:v>
                </c:pt>
                <c:pt idx="182">
                  <c:v>4.9279545037425123</c:v>
                </c:pt>
                <c:pt idx="183">
                  <c:v>4.5337347792228684</c:v>
                </c:pt>
                <c:pt idx="184">
                  <c:v>4.1710500775370747</c:v>
                </c:pt>
                <c:pt idx="185">
                  <c:v>3.8373779892572202</c:v>
                </c:pt>
                <c:pt idx="186">
                  <c:v>3.5303978374868166</c:v>
                </c:pt>
                <c:pt idx="187">
                  <c:v>3.2479745484888554</c:v>
                </c:pt>
                <c:pt idx="188">
                  <c:v>2.9881438112352043</c:v>
                </c:pt>
                <c:pt idx="189">
                  <c:v>2.7490984229370952</c:v>
                </c:pt>
                <c:pt idx="190">
                  <c:v>2.5291757262020838</c:v>
                </c:pt>
                <c:pt idx="191">
                  <c:v>2.3268460500985384</c:v>
                </c:pt>
                <c:pt idx="192">
                  <c:v>2.1407020749466028</c:v>
                </c:pt>
                <c:pt idx="193">
                  <c:v>1.9694490481342655</c:v>
                </c:pt>
                <c:pt idx="194">
                  <c:v>1.8118957813130692</c:v>
                </c:pt>
                <c:pt idx="195">
                  <c:v>1.6669463677390013</c:v>
                </c:pt>
                <c:pt idx="196">
                  <c:v>1.5335925618128385</c:v>
                </c:pt>
                <c:pt idx="197">
                  <c:v>1.4109067679964937</c:v>
                </c:pt>
                <c:pt idx="198">
                  <c:v>1.2980355901818257</c:v>
                </c:pt>
                <c:pt idx="199">
                  <c:v>1.1941938971867785</c:v>
                </c:pt>
                <c:pt idx="200">
                  <c:v>1.098659362323815</c:v>
                </c:pt>
                <c:pt idx="201">
                  <c:v>1.0107674402242992</c:v>
                </c:pt>
                <c:pt idx="202">
                  <c:v>0.92990674483007751</c:v>
                </c:pt>
                <c:pt idx="203">
                  <c:v>0.85551479758578353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0-4A18-B523-013CE67B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Base!$A$65</c:f>
              <c:strCache>
                <c:ptCount val="1"/>
                <c:pt idx="0">
                  <c:v>Rt.Active.Model.Back.Estimation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Base!$B$65:$FD$65</c:f>
              <c:numCache>
                <c:formatCode>General</c:formatCode>
                <c:ptCount val="159"/>
                <c:pt idx="35">
                  <c:v>3.499550606833195</c:v>
                </c:pt>
                <c:pt idx="36">
                  <c:v>3.4994548969702413</c:v>
                </c:pt>
                <c:pt idx="37">
                  <c:v>3.4993370474314265</c:v>
                </c:pt>
                <c:pt idx="38">
                  <c:v>3.4991917046091858</c:v>
                </c:pt>
                <c:pt idx="39">
                  <c:v>3.4990121848967881</c:v>
                </c:pt>
                <c:pt idx="40">
                  <c:v>3.4987901387863158</c:v>
                </c:pt>
                <c:pt idx="41">
                  <c:v>3.4985151295211958</c:v>
                </c:pt>
                <c:pt idx="42">
                  <c:v>3.4980937031323616</c:v>
                </c:pt>
                <c:pt idx="43">
                  <c:v>3.497552784808907</c:v>
                </c:pt>
                <c:pt idx="44">
                  <c:v>3.4968585678415471</c:v>
                </c:pt>
                <c:pt idx="45">
                  <c:v>3.4959677289683313</c:v>
                </c:pt>
                <c:pt idx="46">
                  <c:v>3.4948247805693708</c:v>
                </c:pt>
                <c:pt idx="47">
                  <c:v>3.4933587062851292</c:v>
                </c:pt>
                <c:pt idx="48">
                  <c:v>3.491478699206533</c:v>
                </c:pt>
                <c:pt idx="49">
                  <c:v>3.4890687847584938</c:v>
                </c:pt>
                <c:pt idx="50">
                  <c:v>3.4323080071240888</c:v>
                </c:pt>
                <c:pt idx="51">
                  <c:v>3.4489248298604038</c:v>
                </c:pt>
                <c:pt idx="52">
                  <c:v>3.4540996576823266</c:v>
                </c:pt>
                <c:pt idx="53">
                  <c:v>3.454408958016927</c:v>
                </c:pt>
                <c:pt idx="54">
                  <c:v>3.4511861125555185</c:v>
                </c:pt>
                <c:pt idx="55">
                  <c:v>3.4446341491665495</c:v>
                </c:pt>
                <c:pt idx="56">
                  <c:v>3.4344933382454941</c:v>
                </c:pt>
                <c:pt idx="57">
                  <c:v>3.4202154013352364</c:v>
                </c:pt>
                <c:pt idx="58">
                  <c:v>3.3984273222018646</c:v>
                </c:pt>
                <c:pt idx="59">
                  <c:v>3.0486626206613416</c:v>
                </c:pt>
                <c:pt idx="60">
                  <c:v>2.8248548663586242</c:v>
                </c:pt>
                <c:pt idx="61">
                  <c:v>2.6628432714229056</c:v>
                </c:pt>
                <c:pt idx="62">
                  <c:v>2.5408797565026946</c:v>
                </c:pt>
                <c:pt idx="63">
                  <c:v>2.4478230087568948</c:v>
                </c:pt>
                <c:pt idx="64">
                  <c:v>2.3767562452811082</c:v>
                </c:pt>
                <c:pt idx="65">
                  <c:v>2.3228523960658158</c:v>
                </c:pt>
                <c:pt idx="66">
                  <c:v>2.2824546932561764</c:v>
                </c:pt>
                <c:pt idx="67">
                  <c:v>2.0588011658710808</c:v>
                </c:pt>
                <c:pt idx="68">
                  <c:v>1.9059052589703609</c:v>
                </c:pt>
                <c:pt idx="69">
                  <c:v>1.7867969911850097</c:v>
                </c:pt>
                <c:pt idx="70">
                  <c:v>1.6884367560763778</c:v>
                </c:pt>
                <c:pt idx="71">
                  <c:v>1.6036789255166712</c:v>
                </c:pt>
                <c:pt idx="72">
                  <c:v>1.5275891515628486</c:v>
                </c:pt>
                <c:pt idx="73">
                  <c:v>1.4561550379752926</c:v>
                </c:pt>
                <c:pt idx="74">
                  <c:v>1.3856663725152838</c:v>
                </c:pt>
                <c:pt idx="75">
                  <c:v>1.3037287155232506</c:v>
                </c:pt>
                <c:pt idx="76">
                  <c:v>1.1914343399783485</c:v>
                </c:pt>
                <c:pt idx="77">
                  <c:v>1.0988584835634401</c:v>
                </c:pt>
                <c:pt idx="78">
                  <c:v>1.0146876669853226</c:v>
                </c:pt>
                <c:pt idx="79">
                  <c:v>0.93364062037179096</c:v>
                </c:pt>
                <c:pt idx="80">
                  <c:v>0.85191804233218793</c:v>
                </c:pt>
                <c:pt idx="81">
                  <c:v>0.7661176419829282</c:v>
                </c:pt>
                <c:pt idx="82">
                  <c:v>0.67273683894575698</c:v>
                </c:pt>
                <c:pt idx="83">
                  <c:v>0.56779384462748672</c:v>
                </c:pt>
                <c:pt idx="84">
                  <c:v>0.61086275983097493</c:v>
                </c:pt>
                <c:pt idx="85">
                  <c:v>0.61433121373143729</c:v>
                </c:pt>
                <c:pt idx="86">
                  <c:v>0.59899983068916407</c:v>
                </c:pt>
                <c:pt idx="87">
                  <c:v>0.57040697809235241</c:v>
                </c:pt>
                <c:pt idx="88">
                  <c:v>0.53043224730586958</c:v>
                </c:pt>
                <c:pt idx="89">
                  <c:v>0.47943208456358261</c:v>
                </c:pt>
                <c:pt idx="90">
                  <c:v>0.41685384850257862</c:v>
                </c:pt>
                <c:pt idx="91">
                  <c:v>0.34140908414697335</c:v>
                </c:pt>
                <c:pt idx="92">
                  <c:v>0.25901686299732374</c:v>
                </c:pt>
                <c:pt idx="93">
                  <c:v>0.39002302824014456</c:v>
                </c:pt>
                <c:pt idx="94">
                  <c:v>0.46054514525125878</c:v>
                </c:pt>
                <c:pt idx="95">
                  <c:v>0.50370400438094243</c:v>
                </c:pt>
                <c:pt idx="96">
                  <c:v>0.52933451687557298</c:v>
                </c:pt>
                <c:pt idx="97">
                  <c:v>0.54170405534040222</c:v>
                </c:pt>
                <c:pt idx="98">
                  <c:v>0.54290945178875449</c:v>
                </c:pt>
                <c:pt idx="99">
                  <c:v>0.53395510930439971</c:v>
                </c:pt>
                <c:pt idx="100">
                  <c:v>0.51518260942183169</c:v>
                </c:pt>
                <c:pt idx="101">
                  <c:v>0.49715799245533449</c:v>
                </c:pt>
                <c:pt idx="102">
                  <c:v>0.47988510976171572</c:v>
                </c:pt>
                <c:pt idx="103">
                  <c:v>0.46336400413537798</c:v>
                </c:pt>
                <c:pt idx="104">
                  <c:v>0.49970905076848821</c:v>
                </c:pt>
                <c:pt idx="105">
                  <c:v>0.5185981915404666</c:v>
                </c:pt>
                <c:pt idx="106">
                  <c:v>0.5295265847623396</c:v>
                </c:pt>
                <c:pt idx="107">
                  <c:v>0.53558348776362519</c:v>
                </c:pt>
                <c:pt idx="108">
                  <c:v>0.53826778862766911</c:v>
                </c:pt>
                <c:pt idx="109">
                  <c:v>0.53844336603701215</c:v>
                </c:pt>
                <c:pt idx="110">
                  <c:v>0.53665530675833695</c:v>
                </c:pt>
                <c:pt idx="111">
                  <c:v>0.533264614987078</c:v>
                </c:pt>
                <c:pt idx="112">
                  <c:v>0.5310278037195223</c:v>
                </c:pt>
                <c:pt idx="113">
                  <c:v>0.52992141929933789</c:v>
                </c:pt>
                <c:pt idx="114">
                  <c:v>0.52991896201197097</c:v>
                </c:pt>
                <c:pt idx="115">
                  <c:v>0.53099092087506838</c:v>
                </c:pt>
                <c:pt idx="116">
                  <c:v>0.53310479411023204</c:v>
                </c:pt>
                <c:pt idx="117">
                  <c:v>0.53622510239646637</c:v>
                </c:pt>
                <c:pt idx="118">
                  <c:v>0.54031340296542818</c:v>
                </c:pt>
                <c:pt idx="119">
                  <c:v>0.54532831320017272</c:v>
                </c:pt>
                <c:pt idx="120">
                  <c:v>0.55122555260171324</c:v>
                </c:pt>
                <c:pt idx="121">
                  <c:v>0.44337879458916329</c:v>
                </c:pt>
                <c:pt idx="122">
                  <c:v>0.37474117336289436</c:v>
                </c:pt>
                <c:pt idx="123">
                  <c:v>0.32532328199363902</c:v>
                </c:pt>
                <c:pt idx="124">
                  <c:v>0.28878823170074502</c:v>
                </c:pt>
                <c:pt idx="125">
                  <c:v>0.2621295169438505</c:v>
                </c:pt>
                <c:pt idx="126">
                  <c:v>0.24364118148017153</c:v>
                </c:pt>
                <c:pt idx="127">
                  <c:v>0.23225241852142683</c:v>
                </c:pt>
                <c:pt idx="128">
                  <c:v>0.22724701831979127</c:v>
                </c:pt>
                <c:pt idx="129">
                  <c:v>0.22260147959876461</c:v>
                </c:pt>
                <c:pt idx="130">
                  <c:v>0.21829273340448227</c:v>
                </c:pt>
                <c:pt idx="131">
                  <c:v>0.21429878276868847</c:v>
                </c:pt>
                <c:pt idx="132">
                  <c:v>0.2105987146834519</c:v>
                </c:pt>
                <c:pt idx="133">
                  <c:v>0.20717270020433468</c:v>
                </c:pt>
                <c:pt idx="134">
                  <c:v>0.20400198454748988</c:v>
                </c:pt>
                <c:pt idx="135">
                  <c:v>0.20106886888559619</c:v>
                </c:pt>
                <c:pt idx="136">
                  <c:v>0.19835668538767498</c:v>
                </c:pt>
                <c:pt idx="137">
                  <c:v>0.19584976687834402</c:v>
                </c:pt>
                <c:pt idx="138">
                  <c:v>0.19353341233696786</c:v>
                </c:pt>
                <c:pt idx="139">
                  <c:v>0.1913938492978528</c:v>
                </c:pt>
                <c:pt idx="140">
                  <c:v>0.18941819407357288</c:v>
                </c:pt>
                <c:pt idx="141">
                  <c:v>0.18759441058870799</c:v>
                </c:pt>
                <c:pt idx="142">
                  <c:v>0.1859112684869145</c:v>
                </c:pt>
                <c:pt idx="143">
                  <c:v>0.18435830107246173</c:v>
                </c:pt>
                <c:pt idx="144">
                  <c:v>0.18292576354023218</c:v>
                </c:pt>
                <c:pt idx="145">
                  <c:v>0.18160459187234856</c:v>
                </c:pt>
                <c:pt idx="146">
                  <c:v>0.18038636269372479</c:v>
                </c:pt>
                <c:pt idx="147">
                  <c:v>0.17926325432330842</c:v>
                </c:pt>
                <c:pt idx="148">
                  <c:v>0.17822800919515913</c:v>
                </c:pt>
                <c:pt idx="149">
                  <c:v>0.17727389777721311</c:v>
                </c:pt>
                <c:pt idx="150">
                  <c:v>0.17639468407649467</c:v>
                </c:pt>
                <c:pt idx="151">
                  <c:v>0.17558459278387012</c:v>
                </c:pt>
                <c:pt idx="152">
                  <c:v>0.17483827808551006</c:v>
                </c:pt>
                <c:pt idx="153">
                  <c:v>0.17415079414060089</c:v>
                </c:pt>
                <c:pt idx="154">
                  <c:v>0.17351756721513523</c:v>
                </c:pt>
                <c:pt idx="155">
                  <c:v>0.17293436943332799</c:v>
                </c:pt>
                <c:pt idx="156">
                  <c:v>0.17239729411261168</c:v>
                </c:pt>
                <c:pt idx="157">
                  <c:v>0.17190273262642503</c:v>
                </c:pt>
                <c:pt idx="158">
                  <c:v>0.17144735273503939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2-4226-8EA2-6CA072E92BE6}"/>
            </c:ext>
          </c:extLst>
        </c:ser>
        <c:ser>
          <c:idx val="1"/>
          <c:order val="1"/>
          <c:tx>
            <c:strRef>
              <c:f>Base!$A$55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Base!$B$55:$FD$55</c:f>
              <c:numCache>
                <c:formatCode>General</c:formatCode>
                <c:ptCount val="159"/>
                <c:pt idx="34">
                  <c:v>5.0546510810816443</c:v>
                </c:pt>
                <c:pt idx="35">
                  <c:v>13.992829841302608</c:v>
                </c:pt>
                <c:pt idx="36">
                  <c:v>11.678406300013561</c:v>
                </c:pt>
                <c:pt idx="37">
                  <c:v>6.9470710774669282</c:v>
                </c:pt>
                <c:pt idx="38">
                  <c:v>1.8269171584511341</c:v>
                </c:pt>
                <c:pt idx="39">
                  <c:v>6.9306372200296273</c:v>
                </c:pt>
                <c:pt idx="40">
                  <c:v>3.6774785755096375</c:v>
                </c:pt>
                <c:pt idx="41">
                  <c:v>3.2716231090912755</c:v>
                </c:pt>
                <c:pt idx="42">
                  <c:v>3.7422291907777612</c:v>
                </c:pt>
                <c:pt idx="43">
                  <c:v>8.6376474777389873</c:v>
                </c:pt>
                <c:pt idx="44">
                  <c:v>3.1094827822039148</c:v>
                </c:pt>
                <c:pt idx="45">
                  <c:v>2.8181017861865811</c:v>
                </c:pt>
                <c:pt idx="46">
                  <c:v>3.6766203021833861</c:v>
                </c:pt>
                <c:pt idx="47">
                  <c:v>2.6388785510511665</c:v>
                </c:pt>
                <c:pt idx="48">
                  <c:v>3.4937456346307947</c:v>
                </c:pt>
                <c:pt idx="49">
                  <c:v>3.2663260311886568</c:v>
                </c:pt>
                <c:pt idx="50">
                  <c:v>4.3676704794410295</c:v>
                </c:pt>
                <c:pt idx="51">
                  <c:v>3.883266693708268</c:v>
                </c:pt>
                <c:pt idx="52">
                  <c:v>3.2705745063534608</c:v>
                </c:pt>
                <c:pt idx="53">
                  <c:v>3.3608758371050604</c:v>
                </c:pt>
                <c:pt idx="54">
                  <c:v>3.2251770379195648</c:v>
                </c:pt>
                <c:pt idx="55">
                  <c:v>3.548018170479565</c:v>
                </c:pt>
                <c:pt idx="56">
                  <c:v>3.737292415163552</c:v>
                </c:pt>
                <c:pt idx="57">
                  <c:v>3.1778231361382017</c:v>
                </c:pt>
                <c:pt idx="58">
                  <c:v>3.56803225137027</c:v>
                </c:pt>
                <c:pt idx="59">
                  <c:v>2.1873496338176555</c:v>
                </c:pt>
                <c:pt idx="60">
                  <c:v>2.0493905945244295</c:v>
                </c:pt>
                <c:pt idx="61">
                  <c:v>2.4999849747309493</c:v>
                </c:pt>
                <c:pt idx="62">
                  <c:v>1.3661089307463312</c:v>
                </c:pt>
                <c:pt idx="63">
                  <c:v>2.2781983137353548</c:v>
                </c:pt>
                <c:pt idx="64">
                  <c:v>2.2390071577040462</c:v>
                </c:pt>
                <c:pt idx="65">
                  <c:v>2.4351481482296498</c:v>
                </c:pt>
                <c:pt idx="66">
                  <c:v>2.0629255119733667</c:v>
                </c:pt>
                <c:pt idx="67">
                  <c:v>1.7695193007917724</c:v>
                </c:pt>
                <c:pt idx="68">
                  <c:v>1.0108135806331335</c:v>
                </c:pt>
                <c:pt idx="69">
                  <c:v>1.4074007990254582</c:v>
                </c:pt>
                <c:pt idx="70">
                  <c:v>1.6034509790487845</c:v>
                </c:pt>
                <c:pt idx="71">
                  <c:v>1.4845550990089529</c:v>
                </c:pt>
                <c:pt idx="72">
                  <c:v>1.6421498357300763</c:v>
                </c:pt>
                <c:pt idx="73">
                  <c:v>1.4401827739992576</c:v>
                </c:pt>
                <c:pt idx="74">
                  <c:v>1.2304446338028985</c:v>
                </c:pt>
                <c:pt idx="75">
                  <c:v>1.4241582099897658</c:v>
                </c:pt>
                <c:pt idx="76">
                  <c:v>0.53667528249782159</c:v>
                </c:pt>
                <c:pt idx="77">
                  <c:v>0.26665758193441813</c:v>
                </c:pt>
                <c:pt idx="78">
                  <c:v>0.77694824012671804</c:v>
                </c:pt>
                <c:pt idx="79">
                  <c:v>1.3574943966790394</c:v>
                </c:pt>
                <c:pt idx="80">
                  <c:v>0.94782051311754034</c:v>
                </c:pt>
                <c:pt idx="81">
                  <c:v>0.89993209382683692</c:v>
                </c:pt>
                <c:pt idx="82">
                  <c:v>0.69252553833774166</c:v>
                </c:pt>
                <c:pt idx="83">
                  <c:v>0.66477489552895497</c:v>
                </c:pt>
                <c:pt idx="84">
                  <c:v>0.63550952434558683</c:v>
                </c:pt>
                <c:pt idx="85">
                  <c:v>0.70379155353308742</c:v>
                </c:pt>
                <c:pt idx="86">
                  <c:v>0.50884075753954228</c:v>
                </c:pt>
                <c:pt idx="87">
                  <c:v>0.97307758523130494</c:v>
                </c:pt>
                <c:pt idx="88">
                  <c:v>0.87163717992373901</c:v>
                </c:pt>
                <c:pt idx="89">
                  <c:v>0.5380815219630749</c:v>
                </c:pt>
                <c:pt idx="90">
                  <c:v>0.48689058831455401</c:v>
                </c:pt>
                <c:pt idx="91">
                  <c:v>0.52509673715411675</c:v>
                </c:pt>
                <c:pt idx="92">
                  <c:v>0.62761949857671528</c:v>
                </c:pt>
                <c:pt idx="93">
                  <c:v>0.58121987942718745</c:v>
                </c:pt>
                <c:pt idx="94">
                  <c:v>0.6149629451531089</c:v>
                </c:pt>
                <c:pt idx="95">
                  <c:v>0.74152101850287233</c:v>
                </c:pt>
                <c:pt idx="96">
                  <c:v>0.5733767747427555</c:v>
                </c:pt>
                <c:pt idx="97">
                  <c:v>0.47950044055348018</c:v>
                </c:pt>
                <c:pt idx="98">
                  <c:v>0.56928576107323503</c:v>
                </c:pt>
                <c:pt idx="99">
                  <c:v>0.47114590498031139</c:v>
                </c:pt>
                <c:pt idx="100">
                  <c:v>0.22743348673021158</c:v>
                </c:pt>
                <c:pt idx="101">
                  <c:v>0.56836040709063829</c:v>
                </c:pt>
                <c:pt idx="102">
                  <c:v>0.66624628769050032</c:v>
                </c:pt>
                <c:pt idx="103">
                  <c:v>0.36345311634535138</c:v>
                </c:pt>
                <c:pt idx="104">
                  <c:v>0.39833529386196476</c:v>
                </c:pt>
                <c:pt idx="105">
                  <c:v>0.28334377909171193</c:v>
                </c:pt>
                <c:pt idx="106">
                  <c:v>0.53531316590360167</c:v>
                </c:pt>
                <c:pt idx="107">
                  <c:v>0.65066766888321781</c:v>
                </c:pt>
                <c:pt idx="108">
                  <c:v>0.5684227388737908</c:v>
                </c:pt>
                <c:pt idx="109">
                  <c:v>0.72017488336971791</c:v>
                </c:pt>
                <c:pt idx="110">
                  <c:v>0.68779345522087187</c:v>
                </c:pt>
                <c:pt idx="111">
                  <c:v>0.43231675458875518</c:v>
                </c:pt>
                <c:pt idx="112">
                  <c:v>0.6119383371893321</c:v>
                </c:pt>
                <c:pt idx="113">
                  <c:v>0.53792164976340406</c:v>
                </c:pt>
                <c:pt idx="114">
                  <c:v>0.54244576674288958</c:v>
                </c:pt>
                <c:pt idx="115">
                  <c:v>0.75896350079078623</c:v>
                </c:pt>
                <c:pt idx="116">
                  <c:v>0.73066933638139886</c:v>
                </c:pt>
                <c:pt idx="117">
                  <c:v>0.57263047651874754</c:v>
                </c:pt>
                <c:pt idx="118">
                  <c:v>0.55641850812203764</c:v>
                </c:pt>
                <c:pt idx="119">
                  <c:v>0.58008118998829872</c:v>
                </c:pt>
                <c:pt idx="120">
                  <c:v>0.50206413627657898</c:v>
                </c:pt>
                <c:pt idx="121">
                  <c:v>0.71999925671271248</c:v>
                </c:pt>
                <c:pt idx="122">
                  <c:v>0.46750429243180436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2-4226-8EA2-6CA072E92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53224"/>
        <c:axId val="674948632"/>
      </c:scatterChart>
      <c:valAx>
        <c:axId val="674953224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48632"/>
        <c:crosses val="autoZero"/>
        <c:crossBetween val="midCat"/>
      </c:valAx>
      <c:valAx>
        <c:axId val="674948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5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714799</xdr:colOff>
      <xdr:row>67</xdr:row>
      <xdr:rowOff>116246</xdr:rowOff>
    </xdr:from>
    <xdr:to>
      <xdr:col>90</xdr:col>
      <xdr:colOff>17318</xdr:colOff>
      <xdr:row>97</xdr:row>
      <xdr:rowOff>8659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190500</xdr:colOff>
      <xdr:row>67</xdr:row>
      <xdr:rowOff>161192</xdr:rowOff>
    </xdr:from>
    <xdr:to>
      <xdr:col>101</xdr:col>
      <xdr:colOff>615994</xdr:colOff>
      <xdr:row>97</xdr:row>
      <xdr:rowOff>11709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286277</xdr:colOff>
      <xdr:row>121</xdr:row>
      <xdr:rowOff>176513</xdr:rowOff>
    </xdr:from>
    <xdr:to>
      <xdr:col>92</xdr:col>
      <xdr:colOff>272429</xdr:colOff>
      <xdr:row>138</xdr:row>
      <xdr:rowOff>20649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190409</xdr:colOff>
      <xdr:row>121</xdr:row>
      <xdr:rowOff>180661</xdr:rowOff>
    </xdr:from>
    <xdr:to>
      <xdr:col>113</xdr:col>
      <xdr:colOff>278731</xdr:colOff>
      <xdr:row>144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121519</xdr:colOff>
      <xdr:row>98</xdr:row>
      <xdr:rowOff>82485</xdr:rowOff>
    </xdr:from>
    <xdr:to>
      <xdr:col>105</xdr:col>
      <xdr:colOff>255886</xdr:colOff>
      <xdr:row>120</xdr:row>
      <xdr:rowOff>141099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161403</xdr:colOff>
      <xdr:row>98</xdr:row>
      <xdr:rowOff>80696</xdr:rowOff>
    </xdr:from>
    <xdr:to>
      <xdr:col>95</xdr:col>
      <xdr:colOff>671303</xdr:colOff>
      <xdr:row>120</xdr:row>
      <xdr:rowOff>175624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274372</xdr:colOff>
      <xdr:row>139</xdr:row>
      <xdr:rowOff>35000</xdr:rowOff>
    </xdr:from>
    <xdr:to>
      <xdr:col>92</xdr:col>
      <xdr:colOff>274371</xdr:colOff>
      <xdr:row>155</xdr:row>
      <xdr:rowOff>114787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72</xdr:col>
      <xdr:colOff>577216</xdr:colOff>
      <xdr:row>98</xdr:row>
      <xdr:rowOff>95251</xdr:rowOff>
    </xdr:from>
    <xdr:to>
      <xdr:col>84</xdr:col>
      <xdr:colOff>0</xdr:colOff>
      <xdr:row>120</xdr:row>
      <xdr:rowOff>190169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233580</xdr:colOff>
      <xdr:row>121</xdr:row>
      <xdr:rowOff>132756</xdr:rowOff>
    </xdr:from>
    <xdr:to>
      <xdr:col>77</xdr:col>
      <xdr:colOff>187225</xdr:colOff>
      <xdr:row>147</xdr:row>
      <xdr:rowOff>113401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368124</xdr:colOff>
      <xdr:row>121</xdr:row>
      <xdr:rowOff>177713</xdr:rowOff>
    </xdr:from>
    <xdr:to>
      <xdr:col>85</xdr:col>
      <xdr:colOff>134328</xdr:colOff>
      <xdr:row>138</xdr:row>
      <xdr:rowOff>59949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451827</xdr:colOff>
      <xdr:row>139</xdr:row>
      <xdr:rowOff>60925</xdr:rowOff>
    </xdr:from>
    <xdr:to>
      <xdr:col>85</xdr:col>
      <xdr:colOff>174736</xdr:colOff>
      <xdr:row>155</xdr:row>
      <xdr:rowOff>116343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382364</xdr:colOff>
      <xdr:row>122</xdr:row>
      <xdr:rowOff>17195</xdr:rowOff>
    </xdr:from>
    <xdr:to>
      <xdr:col>103</xdr:col>
      <xdr:colOff>48989</xdr:colOff>
      <xdr:row>145</xdr:row>
      <xdr:rowOff>31483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105</xdr:col>
      <xdr:colOff>326879</xdr:colOff>
      <xdr:row>98</xdr:row>
      <xdr:rowOff>66140</xdr:rowOff>
    </xdr:from>
    <xdr:to>
      <xdr:col>115</xdr:col>
      <xdr:colOff>58449</xdr:colOff>
      <xdr:row>120</xdr:row>
      <xdr:rowOff>69605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113</xdr:col>
      <xdr:colOff>439778</xdr:colOff>
      <xdr:row>121</xdr:row>
      <xdr:rowOff>90852</xdr:rowOff>
    </xdr:from>
    <xdr:to>
      <xdr:col>122</xdr:col>
      <xdr:colOff>503278</xdr:colOff>
      <xdr:row>143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3377F-C3CF-448A-A42B-082871C0C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ID92"/>
  <sheetViews>
    <sheetView tabSelected="1" zoomScale="90" zoomScaleNormal="90" zoomScaleSheetLayoutView="170" workbookViewId="0">
      <pane xSplit="1" ySplit="2" topLeftCell="CE62" activePane="bottomRight" state="frozen"/>
      <selection pane="topRight" activeCell="B1" sqref="B1"/>
      <selection pane="bottomLeft" activeCell="A3" sqref="A3"/>
      <selection pane="bottomRight" activeCell="DH72" sqref="DH72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  <col min="110" max="110" width="13.140625" bestFit="1" customWidth="1"/>
  </cols>
  <sheetData>
    <row r="1" spans="1:238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5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5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</row>
    <row r="2" spans="1:238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</row>
    <row r="3" spans="1:238" s="24" customFormat="1" x14ac:dyDescent="0.25">
      <c r="A3" s="24" t="s">
        <v>15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1</v>
      </c>
      <c r="H3" s="24">
        <v>4</v>
      </c>
      <c r="I3" s="24">
        <v>4</v>
      </c>
      <c r="J3" s="24">
        <v>4</v>
      </c>
      <c r="K3" s="24">
        <v>5</v>
      </c>
      <c r="L3" s="24">
        <v>8</v>
      </c>
      <c r="M3" s="24">
        <v>10</v>
      </c>
      <c r="N3" s="24">
        <v>12</v>
      </c>
      <c r="O3" s="24">
        <v>12</v>
      </c>
      <c r="P3" s="24">
        <v>12</v>
      </c>
      <c r="Q3" s="24">
        <v>12</v>
      </c>
      <c r="R3" s="24">
        <v>13</v>
      </c>
      <c r="S3" s="24">
        <v>13</v>
      </c>
      <c r="T3" s="24">
        <v>14</v>
      </c>
      <c r="U3" s="24">
        <v>14</v>
      </c>
      <c r="V3" s="24">
        <v>16</v>
      </c>
      <c r="W3" s="24">
        <v>16</v>
      </c>
      <c r="X3" s="24">
        <v>16</v>
      </c>
      <c r="Y3" s="24">
        <v>16</v>
      </c>
      <c r="Z3" s="24">
        <v>16</v>
      </c>
      <c r="AA3" s="24">
        <v>16</v>
      </c>
      <c r="AB3" s="24">
        <v>16</v>
      </c>
      <c r="AC3" s="24">
        <v>16</v>
      </c>
      <c r="AD3" s="24">
        <v>16</v>
      </c>
      <c r="AE3" s="24">
        <v>16</v>
      </c>
      <c r="AF3" s="24">
        <v>16</v>
      </c>
      <c r="AG3" s="24">
        <v>16</v>
      </c>
      <c r="AH3" s="24">
        <v>16</v>
      </c>
      <c r="AI3" s="24">
        <v>16</v>
      </c>
      <c r="AJ3" s="24">
        <v>17</v>
      </c>
      <c r="AK3" s="24">
        <v>27</v>
      </c>
      <c r="AL3" s="24">
        <v>46</v>
      </c>
      <c r="AM3" s="24">
        <v>48</v>
      </c>
      <c r="AN3" s="24">
        <v>79</v>
      </c>
      <c r="AO3" s="24">
        <v>130</v>
      </c>
      <c r="AP3" s="24">
        <v>159</v>
      </c>
      <c r="AQ3" s="24">
        <v>196</v>
      </c>
      <c r="AR3" s="24">
        <v>262</v>
      </c>
      <c r="AS3" s="24">
        <v>482</v>
      </c>
      <c r="AT3" s="24">
        <v>670</v>
      </c>
      <c r="AU3" s="24">
        <v>799</v>
      </c>
      <c r="AV3" s="24">
        <v>1040</v>
      </c>
      <c r="AW3" s="24">
        <v>1176</v>
      </c>
      <c r="AX3" s="24">
        <v>1457</v>
      </c>
      <c r="AY3" s="24">
        <v>1966</v>
      </c>
      <c r="AZ3" s="24">
        <v>2745</v>
      </c>
      <c r="BA3" s="24">
        <v>3675</v>
      </c>
      <c r="BB3" s="24">
        <v>4599</v>
      </c>
      <c r="BC3" s="24">
        <v>5813</v>
      </c>
      <c r="BD3" s="25">
        <v>7272</v>
      </c>
      <c r="BE3" s="24">
        <v>9367</v>
      </c>
      <c r="BF3" s="24">
        <v>12327</v>
      </c>
      <c r="BG3" s="24">
        <v>15320</v>
      </c>
      <c r="BH3" s="24">
        <v>19848</v>
      </c>
      <c r="BI3" s="24">
        <v>22364</v>
      </c>
      <c r="BJ3" s="24">
        <v>24873</v>
      </c>
      <c r="BK3" s="24">
        <v>29056</v>
      </c>
      <c r="BL3" s="24">
        <v>32991</v>
      </c>
      <c r="BM3" s="24">
        <v>37323</v>
      </c>
      <c r="BN3" s="24">
        <v>43938</v>
      </c>
      <c r="BO3" s="25">
        <v>50871</v>
      </c>
      <c r="BP3" s="25">
        <v>57695</v>
      </c>
      <c r="BQ3" s="25">
        <v>62435</v>
      </c>
      <c r="BR3" s="25">
        <v>66885</v>
      </c>
      <c r="BS3" s="25">
        <v>71808</v>
      </c>
      <c r="BT3" s="25">
        <v>77766</v>
      </c>
      <c r="BU3" s="25">
        <v>84794</v>
      </c>
      <c r="BV3" s="25">
        <v>91159</v>
      </c>
      <c r="BW3" s="25">
        <v>96092</v>
      </c>
      <c r="BX3" s="25">
        <v>100123</v>
      </c>
      <c r="BY3" s="25">
        <v>103374</v>
      </c>
      <c r="BZ3" s="25">
        <v>107663</v>
      </c>
      <c r="CA3" s="25">
        <v>113296</v>
      </c>
      <c r="CB3" s="25">
        <v>118235</v>
      </c>
      <c r="CC3" s="25">
        <v>122171</v>
      </c>
      <c r="CD3" s="25">
        <v>125452</v>
      </c>
      <c r="CE3" s="25">
        <v>127854</v>
      </c>
      <c r="CF3" s="25">
        <v>130072</v>
      </c>
      <c r="CG3" s="24">
        <v>132210</v>
      </c>
      <c r="CH3" s="25">
        <v>134753</v>
      </c>
      <c r="CI3" s="25">
        <v>137698</v>
      </c>
      <c r="CJ3" s="25">
        <v>141397</v>
      </c>
      <c r="CK3" s="25">
        <v>143475</v>
      </c>
      <c r="CL3" s="25">
        <v>145742</v>
      </c>
      <c r="CM3" s="25">
        <v>147065</v>
      </c>
      <c r="CN3" s="25">
        <v>148453</v>
      </c>
      <c r="CO3" s="25">
        <v>150648</v>
      </c>
      <c r="CP3" s="25">
        <v>153129</v>
      </c>
      <c r="CQ3" s="25">
        <v>154999</v>
      </c>
      <c r="CR3" s="25">
        <v>156513</v>
      </c>
      <c r="CS3" s="25">
        <v>157770</v>
      </c>
      <c r="CT3" s="25">
        <v>158758</v>
      </c>
      <c r="CU3" s="25">
        <v>159912</v>
      </c>
      <c r="CV3" s="25">
        <v>161539</v>
      </c>
      <c r="CW3" s="25">
        <v>163009</v>
      </c>
      <c r="CX3" s="25">
        <v>164077</v>
      </c>
      <c r="CY3" s="24">
        <v>164967</v>
      </c>
      <c r="CZ3" s="24">
        <v>165664</v>
      </c>
      <c r="DA3" s="24">
        <v>166152</v>
      </c>
      <c r="DB3" s="24">
        <v>167007</v>
      </c>
      <c r="DC3" s="24">
        <v>168162</v>
      </c>
      <c r="DD3" s="24">
        <v>169430</v>
      </c>
      <c r="DE3" s="24">
        <v>170588</v>
      </c>
      <c r="DF3" s="24">
        <v>171324</v>
      </c>
      <c r="DG3" s="24">
        <v>171879</v>
      </c>
      <c r="DH3" s="24">
        <v>172576</v>
      </c>
      <c r="DI3" s="24">
        <v>173171</v>
      </c>
      <c r="DJ3" s="24">
        <v>174098</v>
      </c>
      <c r="DK3" s="24">
        <v>174975</v>
      </c>
      <c r="DL3" s="24">
        <v>175699</v>
      </c>
      <c r="DM3" s="24">
        <v>176244</v>
      </c>
      <c r="DN3" s="24">
        <v>176651</v>
      </c>
      <c r="DO3" s="24">
        <v>177289</v>
      </c>
      <c r="DP3" s="24">
        <v>177827</v>
      </c>
      <c r="DQ3" s="24">
        <v>178531</v>
      </c>
      <c r="DR3" s="24">
        <v>179021</v>
      </c>
      <c r="DS3" s="24">
        <v>179713</v>
      </c>
      <c r="DT3" s="24">
        <v>179986</v>
      </c>
    </row>
    <row r="4" spans="1:238" x14ac:dyDescent="0.25">
      <c r="A4" t="s">
        <v>22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  <c r="DE4">
        <f t="shared" ref="DE4:DF4" si="6">LN(MAX(1,DE3))</f>
        <v>12.04700657158919</v>
      </c>
      <c r="DF4">
        <f t="shared" si="6"/>
        <v>12.051311779577221</v>
      </c>
      <c r="DG4">
        <f t="shared" ref="DG4:DH4" si="7">LN(MAX(1,DG3))</f>
        <v>12.054546019859441</v>
      </c>
      <c r="DH4">
        <f t="shared" si="7"/>
        <v>12.058592998136954</v>
      </c>
      <c r="DI4">
        <f t="shared" ref="DI4:DJ4" si="8">LN(MAX(1,DI3))</f>
        <v>12.06203482460181</v>
      </c>
      <c r="DJ4">
        <f t="shared" si="8"/>
        <v>12.067373638039522</v>
      </c>
      <c r="DK4">
        <f t="shared" ref="DK4:DL4" si="9">LN(MAX(1,DK3))</f>
        <v>12.07239838555774</v>
      </c>
      <c r="DL4">
        <f t="shared" si="9"/>
        <v>12.076527582639356</v>
      </c>
      <c r="DM4">
        <f t="shared" ref="DM4:DN4" si="10">LN(MAX(1,DM3))</f>
        <v>12.079624677541863</v>
      </c>
      <c r="DN4">
        <f t="shared" si="10"/>
        <v>12.081931313682675</v>
      </c>
      <c r="DO4">
        <f t="shared" ref="DO4" si="11">LN(MAX(1,DO3))</f>
        <v>12.085536448400463</v>
      </c>
      <c r="DP4">
        <f t="shared" ref="DP4:DQ4" si="12">LN(MAX(1,DP3))</f>
        <v>12.088566446550981</v>
      </c>
      <c r="DQ4">
        <f t="shared" si="12"/>
        <v>12.092517534590822</v>
      </c>
      <c r="DR4">
        <f t="shared" ref="DR4:DS4" si="13">LN(MAX(1,DR3))</f>
        <v>12.095258396377377</v>
      </c>
      <c r="DS4">
        <f t="shared" si="13"/>
        <v>12.099116412948581</v>
      </c>
      <c r="DT4">
        <f t="shared" ref="DT4" si="14">LN(MAX(1,DT3))</f>
        <v>12.100634349069722</v>
      </c>
    </row>
    <row r="5" spans="1:238" x14ac:dyDescent="0.25">
      <c r="A5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15">AJ3-AI3</f>
        <v>1</v>
      </c>
      <c r="AK5" s="3">
        <f t="shared" si="15"/>
        <v>10</v>
      </c>
      <c r="AL5" s="3">
        <f t="shared" si="15"/>
        <v>19</v>
      </c>
      <c r="AM5" s="3">
        <f t="shared" si="15"/>
        <v>2</v>
      </c>
      <c r="AN5" s="3">
        <f t="shared" si="15"/>
        <v>31</v>
      </c>
      <c r="AO5" s="3">
        <f t="shared" si="15"/>
        <v>51</v>
      </c>
      <c r="AP5" s="3">
        <f t="shared" si="15"/>
        <v>29</v>
      </c>
      <c r="AQ5" s="3">
        <f t="shared" si="15"/>
        <v>37</v>
      </c>
      <c r="AR5" s="3">
        <f t="shared" si="15"/>
        <v>66</v>
      </c>
      <c r="AS5" s="3">
        <f t="shared" si="15"/>
        <v>220</v>
      </c>
      <c r="AT5" s="3">
        <f t="shared" si="15"/>
        <v>188</v>
      </c>
      <c r="AU5" s="3">
        <f t="shared" si="15"/>
        <v>129</v>
      </c>
      <c r="AV5" s="3">
        <f t="shared" si="15"/>
        <v>241</v>
      </c>
      <c r="AW5" s="3">
        <f t="shared" si="15"/>
        <v>136</v>
      </c>
      <c r="AX5" s="3">
        <f t="shared" si="15"/>
        <v>281</v>
      </c>
      <c r="AY5" s="3">
        <f t="shared" si="15"/>
        <v>509</v>
      </c>
      <c r="AZ5" s="3">
        <f t="shared" si="15"/>
        <v>779</v>
      </c>
      <c r="BA5" s="3">
        <f t="shared" si="15"/>
        <v>930</v>
      </c>
      <c r="BB5" s="3">
        <f t="shared" si="15"/>
        <v>924</v>
      </c>
      <c r="BC5" s="3">
        <f t="shared" si="15"/>
        <v>1214</v>
      </c>
      <c r="BD5" s="3">
        <f t="shared" si="15"/>
        <v>1459</v>
      </c>
      <c r="BE5" s="3">
        <f t="shared" si="15"/>
        <v>2095</v>
      </c>
      <c r="BF5" s="3">
        <f t="shared" si="15"/>
        <v>2960</v>
      </c>
      <c r="BG5" s="3">
        <f t="shared" si="15"/>
        <v>2993</v>
      </c>
      <c r="BH5" s="3">
        <f t="shared" si="15"/>
        <v>4528</v>
      </c>
      <c r="BI5" s="3">
        <f t="shared" si="15"/>
        <v>2516</v>
      </c>
      <c r="BJ5" s="3">
        <f t="shared" si="15"/>
        <v>2509</v>
      </c>
      <c r="BK5" s="3">
        <f t="shared" si="15"/>
        <v>4183</v>
      </c>
      <c r="BL5" s="3">
        <f t="shared" si="15"/>
        <v>3935</v>
      </c>
      <c r="BM5" s="3">
        <f t="shared" si="15"/>
        <v>4332</v>
      </c>
      <c r="BN5" s="3">
        <f t="shared" si="15"/>
        <v>6615</v>
      </c>
      <c r="BO5" s="3">
        <f t="shared" ref="BO5:BQ5" si="16">BO3-BN3</f>
        <v>6933</v>
      </c>
      <c r="BP5" s="3">
        <f t="shared" si="16"/>
        <v>6824</v>
      </c>
      <c r="BQ5" s="3">
        <f t="shared" si="16"/>
        <v>4740</v>
      </c>
      <c r="BR5" s="3">
        <f>BR3-BQ3</f>
        <v>4450</v>
      </c>
      <c r="BS5" s="3">
        <f>BS3-BR3</f>
        <v>4923</v>
      </c>
      <c r="BT5" s="3">
        <f t="shared" ref="BT5:DA5" si="17">BT3-BS3</f>
        <v>5958</v>
      </c>
      <c r="BU5" s="3">
        <f t="shared" si="17"/>
        <v>7028</v>
      </c>
      <c r="BV5" s="3">
        <f t="shared" si="17"/>
        <v>6365</v>
      </c>
      <c r="BW5" s="3">
        <f t="shared" si="17"/>
        <v>4933</v>
      </c>
      <c r="BX5" s="3">
        <f t="shared" si="17"/>
        <v>4031</v>
      </c>
      <c r="BY5" s="3">
        <f t="shared" si="17"/>
        <v>3251</v>
      </c>
      <c r="BZ5" s="3">
        <f t="shared" si="17"/>
        <v>4289</v>
      </c>
      <c r="CA5" s="3">
        <f t="shared" si="17"/>
        <v>5633</v>
      </c>
      <c r="CB5" s="3">
        <f t="shared" si="17"/>
        <v>4939</v>
      </c>
      <c r="CC5" s="3">
        <f t="shared" si="17"/>
        <v>3936</v>
      </c>
      <c r="CD5" s="3">
        <f t="shared" si="17"/>
        <v>3281</v>
      </c>
      <c r="CE5" s="3">
        <f t="shared" si="17"/>
        <v>2402</v>
      </c>
      <c r="CF5" s="3">
        <f t="shared" si="17"/>
        <v>2218</v>
      </c>
      <c r="CG5" s="3">
        <f t="shared" si="17"/>
        <v>2138</v>
      </c>
      <c r="CH5" s="3">
        <f t="shared" si="17"/>
        <v>2543</v>
      </c>
      <c r="CI5" s="3">
        <f t="shared" si="17"/>
        <v>2945</v>
      </c>
      <c r="CJ5" s="3">
        <f t="shared" si="17"/>
        <v>3699</v>
      </c>
      <c r="CK5" s="3">
        <f t="shared" si="17"/>
        <v>2078</v>
      </c>
      <c r="CL5" s="3">
        <f t="shared" si="17"/>
        <v>2267</v>
      </c>
      <c r="CM5" s="3">
        <f t="shared" si="17"/>
        <v>1323</v>
      </c>
      <c r="CN5" s="3">
        <f t="shared" si="17"/>
        <v>1388</v>
      </c>
      <c r="CO5" s="3">
        <f t="shared" si="17"/>
        <v>2195</v>
      </c>
      <c r="CP5" s="3">
        <f t="shared" si="17"/>
        <v>2481</v>
      </c>
      <c r="CQ5" s="3">
        <f t="shared" si="17"/>
        <v>1870</v>
      </c>
      <c r="CR5" s="3">
        <f t="shared" si="17"/>
        <v>1514</v>
      </c>
      <c r="CS5" s="3">
        <f t="shared" si="17"/>
        <v>1257</v>
      </c>
      <c r="CT5" s="3">
        <f t="shared" si="17"/>
        <v>988</v>
      </c>
      <c r="CU5" s="3">
        <f t="shared" si="17"/>
        <v>1154</v>
      </c>
      <c r="CV5" s="3">
        <f t="shared" si="17"/>
        <v>1627</v>
      </c>
      <c r="CW5" s="3">
        <f t="shared" si="17"/>
        <v>1470</v>
      </c>
      <c r="CX5" s="3">
        <f t="shared" si="17"/>
        <v>1068</v>
      </c>
      <c r="CY5" s="3">
        <f t="shared" si="17"/>
        <v>890</v>
      </c>
      <c r="CZ5" s="3">
        <f t="shared" si="17"/>
        <v>697</v>
      </c>
      <c r="DA5" s="3">
        <f t="shared" si="17"/>
        <v>488</v>
      </c>
      <c r="DB5" s="3">
        <f t="shared" ref="DB5" si="18">DB3-DA3</f>
        <v>855</v>
      </c>
      <c r="DC5" s="3">
        <f t="shared" ref="DC5" si="19">DC3-DB3</f>
        <v>1155</v>
      </c>
      <c r="DD5" s="3">
        <f t="shared" ref="DD5:DT5" si="20">DD3-DC3</f>
        <v>1268</v>
      </c>
      <c r="DE5" s="3">
        <f t="shared" si="20"/>
        <v>1158</v>
      </c>
      <c r="DF5" s="3">
        <f t="shared" si="20"/>
        <v>736</v>
      </c>
      <c r="DG5" s="3">
        <f t="shared" si="20"/>
        <v>555</v>
      </c>
      <c r="DH5" s="3">
        <f t="shared" si="20"/>
        <v>697</v>
      </c>
      <c r="DI5" s="3">
        <f t="shared" si="20"/>
        <v>595</v>
      </c>
      <c r="DJ5" s="3">
        <f t="shared" si="20"/>
        <v>927</v>
      </c>
      <c r="DK5" s="3">
        <f t="shared" si="20"/>
        <v>877</v>
      </c>
      <c r="DL5" s="3">
        <f t="shared" si="20"/>
        <v>724</v>
      </c>
      <c r="DM5" s="3">
        <f t="shared" si="20"/>
        <v>545</v>
      </c>
      <c r="DN5" s="3">
        <f t="shared" si="20"/>
        <v>407</v>
      </c>
      <c r="DO5" s="3">
        <f t="shared" si="20"/>
        <v>638</v>
      </c>
      <c r="DP5" s="3">
        <f t="shared" si="20"/>
        <v>538</v>
      </c>
      <c r="DQ5" s="3">
        <f t="shared" si="20"/>
        <v>704</v>
      </c>
      <c r="DR5" s="3">
        <f t="shared" si="20"/>
        <v>490</v>
      </c>
      <c r="DS5" s="3">
        <f t="shared" si="20"/>
        <v>692</v>
      </c>
      <c r="DT5" s="3">
        <f t="shared" si="20"/>
        <v>273</v>
      </c>
    </row>
    <row r="6" spans="1:238" s="4" customFormat="1" x14ac:dyDescent="0.25">
      <c r="A6" s="4" t="s">
        <v>53</v>
      </c>
      <c r="G6" s="4">
        <f t="shared" ref="G6:BR6" si="21">LN(MAX(G5,1))</f>
        <v>0</v>
      </c>
      <c r="H6" s="4">
        <f t="shared" si="21"/>
        <v>0</v>
      </c>
      <c r="I6" s="4">
        <f t="shared" si="21"/>
        <v>0</v>
      </c>
      <c r="J6" s="4">
        <f t="shared" si="21"/>
        <v>0</v>
      </c>
      <c r="K6" s="4">
        <f t="shared" si="21"/>
        <v>0</v>
      </c>
      <c r="L6" s="4">
        <f t="shared" si="21"/>
        <v>0</v>
      </c>
      <c r="M6" s="4">
        <f t="shared" si="21"/>
        <v>0</v>
      </c>
      <c r="N6" s="4">
        <f t="shared" si="21"/>
        <v>0</v>
      </c>
      <c r="O6" s="4">
        <f t="shared" si="21"/>
        <v>0</v>
      </c>
      <c r="P6" s="4">
        <f t="shared" si="21"/>
        <v>0</v>
      </c>
      <c r="Q6" s="4">
        <f t="shared" si="21"/>
        <v>0</v>
      </c>
      <c r="R6" s="4">
        <f t="shared" si="21"/>
        <v>0</v>
      </c>
      <c r="S6" s="4">
        <f t="shared" si="21"/>
        <v>0</v>
      </c>
      <c r="T6" s="4">
        <f t="shared" si="21"/>
        <v>0</v>
      </c>
      <c r="U6" s="4">
        <f t="shared" si="21"/>
        <v>0</v>
      </c>
      <c r="V6" s="4">
        <f t="shared" si="21"/>
        <v>0</v>
      </c>
      <c r="W6" s="4">
        <f t="shared" si="21"/>
        <v>0</v>
      </c>
      <c r="X6" s="4">
        <f t="shared" si="21"/>
        <v>0</v>
      </c>
      <c r="Y6" s="4">
        <f t="shared" si="21"/>
        <v>0</v>
      </c>
      <c r="Z6" s="4">
        <f t="shared" si="21"/>
        <v>0</v>
      </c>
      <c r="AA6" s="4">
        <f t="shared" si="21"/>
        <v>0</v>
      </c>
      <c r="AB6" s="4">
        <f t="shared" si="21"/>
        <v>0</v>
      </c>
      <c r="AC6" s="4">
        <f t="shared" si="21"/>
        <v>0</v>
      </c>
      <c r="AD6" s="4">
        <f t="shared" si="21"/>
        <v>0</v>
      </c>
      <c r="AE6" s="4">
        <f t="shared" si="21"/>
        <v>0</v>
      </c>
      <c r="AF6" s="4">
        <f t="shared" si="21"/>
        <v>0</v>
      </c>
      <c r="AG6" s="4">
        <f t="shared" si="21"/>
        <v>0</v>
      </c>
      <c r="AH6" s="4">
        <f t="shared" si="21"/>
        <v>0</v>
      </c>
      <c r="AI6" s="4">
        <f t="shared" si="21"/>
        <v>0</v>
      </c>
      <c r="AJ6" s="4">
        <f t="shared" si="21"/>
        <v>0</v>
      </c>
      <c r="AK6" s="4">
        <f t="shared" si="21"/>
        <v>2.3025850929940459</v>
      </c>
      <c r="AL6" s="4">
        <f t="shared" si="21"/>
        <v>2.9444389791664403</v>
      </c>
      <c r="AM6" s="4">
        <f t="shared" si="21"/>
        <v>0.69314718055994529</v>
      </c>
      <c r="AN6" s="4">
        <f t="shared" si="21"/>
        <v>3.4339872044851463</v>
      </c>
      <c r="AO6" s="4">
        <f t="shared" si="21"/>
        <v>3.9318256327243257</v>
      </c>
      <c r="AP6" s="4">
        <f t="shared" si="21"/>
        <v>3.3672958299864741</v>
      </c>
      <c r="AQ6" s="4">
        <f t="shared" si="21"/>
        <v>3.6109179126442243</v>
      </c>
      <c r="AR6" s="4">
        <f t="shared" si="21"/>
        <v>4.1896547420264252</v>
      </c>
      <c r="AS6" s="4">
        <f t="shared" si="21"/>
        <v>5.393627546352362</v>
      </c>
      <c r="AT6" s="4">
        <f t="shared" si="21"/>
        <v>5.2364419628299492</v>
      </c>
      <c r="AU6" s="4">
        <f t="shared" si="21"/>
        <v>4.8598124043616719</v>
      </c>
      <c r="AV6" s="4">
        <f t="shared" si="21"/>
        <v>5.4847969334906548</v>
      </c>
      <c r="AW6" s="4">
        <f t="shared" si="21"/>
        <v>4.9126548857360524</v>
      </c>
      <c r="AX6" s="4">
        <f t="shared" si="21"/>
        <v>5.6383546693337454</v>
      </c>
      <c r="AY6" s="4">
        <f t="shared" si="21"/>
        <v>6.2324480165505225</v>
      </c>
      <c r="AZ6" s="4">
        <f t="shared" si="21"/>
        <v>6.6580110458707482</v>
      </c>
      <c r="BA6" s="4">
        <f t="shared" si="21"/>
        <v>6.8351845861473013</v>
      </c>
      <c r="BB6" s="4">
        <f t="shared" si="21"/>
        <v>6.828712071641684</v>
      </c>
      <c r="BC6" s="4">
        <f t="shared" si="21"/>
        <v>7.1016759716194438</v>
      </c>
      <c r="BD6" s="4">
        <f t="shared" si="21"/>
        <v>7.2855065485227852</v>
      </c>
      <c r="BE6" s="4">
        <f t="shared" si="21"/>
        <v>7.6473088323562379</v>
      </c>
      <c r="BF6" s="4">
        <f t="shared" si="21"/>
        <v>7.992944547318106</v>
      </c>
      <c r="BG6" s="4">
        <f t="shared" si="21"/>
        <v>8.0040315078526998</v>
      </c>
      <c r="BH6" s="4">
        <f t="shared" si="21"/>
        <v>8.4180356198830193</v>
      </c>
      <c r="BI6" s="4">
        <f t="shared" si="21"/>
        <v>7.8304256178203309</v>
      </c>
      <c r="BJ6" s="4">
        <f t="shared" si="21"/>
        <v>7.8276395463664219</v>
      </c>
      <c r="BK6" s="4">
        <f t="shared" si="21"/>
        <v>8.338783971442199</v>
      </c>
      <c r="BL6" s="4">
        <f t="shared" si="21"/>
        <v>8.2776661608515028</v>
      </c>
      <c r="BM6" s="4">
        <f t="shared" si="21"/>
        <v>8.3737846081208804</v>
      </c>
      <c r="BN6" s="4">
        <f t="shared" si="21"/>
        <v>8.7970950765490556</v>
      </c>
      <c r="BO6" s="4">
        <f t="shared" si="21"/>
        <v>8.84404789894249</v>
      </c>
      <c r="BP6" s="4">
        <f t="shared" si="21"/>
        <v>8.8282010891715146</v>
      </c>
      <c r="BQ6" s="4">
        <f t="shared" si="21"/>
        <v>8.4637924146891219</v>
      </c>
      <c r="BR6" s="4">
        <f t="shared" si="21"/>
        <v>8.400659375160286</v>
      </c>
      <c r="BS6" s="4">
        <f t="shared" ref="BS6" si="22">LN(MAX(BS5,1))</f>
        <v>8.5016733797582003</v>
      </c>
      <c r="BT6" s="4">
        <f>LN(MAX(BT5,1))</f>
        <v>8.6924901332732283</v>
      </c>
      <c r="BU6" s="4">
        <f t="shared" ref="BU6:CX6" si="23">LN(MAX(BU5,1))</f>
        <v>8.8576574493069877</v>
      </c>
      <c r="BV6" s="4">
        <f t="shared" si="23"/>
        <v>8.7585695109915065</v>
      </c>
      <c r="BW6" s="4">
        <f t="shared" si="23"/>
        <v>8.5037026012337389</v>
      </c>
      <c r="BX6" s="4">
        <f t="shared" si="23"/>
        <v>8.3017697631171661</v>
      </c>
      <c r="BY6" s="4">
        <f t="shared" si="23"/>
        <v>8.0867179203039061</v>
      </c>
      <c r="BZ6" s="4">
        <f t="shared" si="23"/>
        <v>8.3638088845168799</v>
      </c>
      <c r="CA6" s="4">
        <f t="shared" si="23"/>
        <v>8.6363974388947131</v>
      </c>
      <c r="CB6" s="4">
        <f t="shared" si="23"/>
        <v>8.5049181605406243</v>
      </c>
      <c r="CC6" s="4">
        <f t="shared" si="23"/>
        <v>8.2779202581721432</v>
      </c>
      <c r="CD6" s="4">
        <f t="shared" si="23"/>
        <v>8.0959035329611009</v>
      </c>
      <c r="CE6" s="4">
        <f t="shared" si="23"/>
        <v>7.7840570026399289</v>
      </c>
      <c r="CF6" s="4">
        <f t="shared" si="23"/>
        <v>7.7043611679103128</v>
      </c>
      <c r="CG6" s="4">
        <f t="shared" si="23"/>
        <v>7.6676260915849905</v>
      </c>
      <c r="CH6" s="4">
        <f t="shared" si="23"/>
        <v>7.8410997654221193</v>
      </c>
      <c r="CI6" s="4">
        <f t="shared" si="23"/>
        <v>7.987864096085687</v>
      </c>
      <c r="CJ6" s="4">
        <f t="shared" si="23"/>
        <v>8.2158177918324533</v>
      </c>
      <c r="CK6" s="4">
        <f t="shared" si="23"/>
        <v>7.6391611716591727</v>
      </c>
      <c r="CL6" s="4">
        <f t="shared" si="23"/>
        <v>7.726212650507529</v>
      </c>
      <c r="CM6" s="4">
        <f t="shared" si="23"/>
        <v>7.187657164114956</v>
      </c>
      <c r="CN6" s="4">
        <f t="shared" si="23"/>
        <v>7.2356191410667501</v>
      </c>
      <c r="CO6" s="4">
        <f t="shared" si="23"/>
        <v>7.693937325509272</v>
      </c>
      <c r="CP6" s="4">
        <f t="shared" si="23"/>
        <v>7.8164169836918012</v>
      </c>
      <c r="CQ6" s="4">
        <f t="shared" si="23"/>
        <v>7.5336937098486327</v>
      </c>
      <c r="CR6" s="4">
        <f t="shared" si="23"/>
        <v>7.3225104339973939</v>
      </c>
      <c r="CS6" s="4">
        <f t="shared" si="23"/>
        <v>7.1364832085902474</v>
      </c>
      <c r="CT6" s="4">
        <f t="shared" si="23"/>
        <v>6.8956826977478682</v>
      </c>
      <c r="CU6" s="4">
        <f t="shared" si="23"/>
        <v>7.0509894470680452</v>
      </c>
      <c r="CV6" s="4">
        <f t="shared" si="23"/>
        <v>7.3944931072190379</v>
      </c>
      <c r="CW6" s="4">
        <f t="shared" si="23"/>
        <v>7.2930176797727819</v>
      </c>
      <c r="CX6" s="4">
        <f t="shared" si="23"/>
        <v>6.9735430195201404</v>
      </c>
      <c r="CY6" s="4">
        <f t="shared" ref="CY6:CZ6" si="24">LN(MAX(CY5,1))</f>
        <v>6.7912214627261855</v>
      </c>
      <c r="CZ6" s="4">
        <f t="shared" si="24"/>
        <v>6.5467854107605241</v>
      </c>
      <c r="DA6" s="4">
        <f t="shared" ref="DA6" si="25">LN(MAX(DA5,1))</f>
        <v>6.1903154058531475</v>
      </c>
      <c r="DB6" s="4">
        <f t="shared" ref="DB6:DD6" si="26">LN(MAX(DB5,1))</f>
        <v>6.7511014689367599</v>
      </c>
      <c r="DC6" s="4">
        <f t="shared" si="26"/>
        <v>7.0518556229558937</v>
      </c>
      <c r="DD6" s="4">
        <f t="shared" si="26"/>
        <v>7.1451961349971711</v>
      </c>
      <c r="DE6" s="4">
        <f t="shared" ref="DE6:DF6" si="27">LN(MAX(DE5,1))</f>
        <v>7.0544496581329401</v>
      </c>
      <c r="DF6" s="4">
        <f t="shared" si="27"/>
        <v>6.6012301187288767</v>
      </c>
      <c r="DG6" s="4">
        <f t="shared" ref="DG6:DH6" si="28">LN(MAX(DG5,1))</f>
        <v>6.3189681137464344</v>
      </c>
      <c r="DH6" s="4">
        <f t="shared" si="28"/>
        <v>6.5467854107605241</v>
      </c>
      <c r="DI6" s="4">
        <f t="shared" ref="DI6:DJ6" si="29">LN(MAX(DI5,1))</f>
        <v>6.3885614055456301</v>
      </c>
      <c r="DJ6" s="4">
        <f t="shared" si="29"/>
        <v>6.831953565565855</v>
      </c>
      <c r="DK6" s="4">
        <f t="shared" ref="DK6:DL6" si="30">LN(MAX(DK5,1))</f>
        <v>6.776506992372183</v>
      </c>
      <c r="DL6" s="4">
        <f t="shared" si="30"/>
        <v>6.584791392385716</v>
      </c>
      <c r="DM6" s="4">
        <f t="shared" ref="DM6:DN6" si="31">LN(MAX(DM5,1))</f>
        <v>6.300785794663244</v>
      </c>
      <c r="DN6" s="4">
        <f t="shared" si="31"/>
        <v>6.0088131854425946</v>
      </c>
      <c r="DO6" s="4">
        <f t="shared" ref="DO6" si="32">LN(MAX(DO5,1))</f>
        <v>6.4583382833447898</v>
      </c>
      <c r="DP6" s="4">
        <f t="shared" ref="DP6:DQ6" si="33">LN(MAX(DP5,1))</f>
        <v>6.2878585601617845</v>
      </c>
      <c r="DQ6" s="4">
        <f t="shared" si="33"/>
        <v>6.5567783561580422</v>
      </c>
      <c r="DR6" s="4">
        <f t="shared" ref="DR6:DS6" si="34">LN(MAX(DR5,1))</f>
        <v>6.1944053911046719</v>
      </c>
      <c r="DS6" s="4">
        <f t="shared" si="34"/>
        <v>6.5395859556176692</v>
      </c>
      <c r="DT6" s="4">
        <f t="shared" ref="DT6" si="35">LN(MAX(DT5,1))</f>
        <v>5.6094717951849598</v>
      </c>
    </row>
    <row r="7" spans="1:238" s="7" customFormat="1" x14ac:dyDescent="0.25">
      <c r="A7" s="7" t="s">
        <v>5</v>
      </c>
      <c r="AI7" s="7">
        <f t="shared" ref="AI7:BN7" si="36">AI3/$DA$69*$DA$82</f>
        <v>3.8683899707214223E-5</v>
      </c>
      <c r="AJ7" s="7">
        <f t="shared" si="36"/>
        <v>4.110164343891511E-5</v>
      </c>
      <c r="AK7" s="7">
        <f t="shared" si="36"/>
        <v>6.5279080755923998E-5</v>
      </c>
      <c r="AL7" s="7">
        <f t="shared" si="36"/>
        <v>1.1121621165824087E-4</v>
      </c>
      <c r="AM7" s="7">
        <f t="shared" si="36"/>
        <v>1.1605169912164265E-4</v>
      </c>
      <c r="AN7" s="7">
        <f t="shared" si="36"/>
        <v>1.9100175480437021E-4</v>
      </c>
      <c r="AO7" s="7">
        <f t="shared" si="36"/>
        <v>3.1430668512111553E-4</v>
      </c>
      <c r="AP7" s="7">
        <f t="shared" si="36"/>
        <v>3.8442125334044131E-4</v>
      </c>
      <c r="AQ7" s="7">
        <f t="shared" si="36"/>
        <v>4.7387777141337419E-4</v>
      </c>
      <c r="AR7" s="7">
        <f t="shared" si="36"/>
        <v>6.3344885770563275E-4</v>
      </c>
      <c r="AS7" s="7">
        <f t="shared" si="36"/>
        <v>1.1653524786798283E-3</v>
      </c>
      <c r="AT7" s="7">
        <f t="shared" si="36"/>
        <v>1.6198883002395954E-3</v>
      </c>
      <c r="AU7" s="7">
        <f t="shared" si="36"/>
        <v>1.93177724162901E-3</v>
      </c>
      <c r="AV7" s="7">
        <f t="shared" si="36"/>
        <v>2.5144534809689242E-3</v>
      </c>
      <c r="AW7" s="7">
        <f t="shared" si="36"/>
        <v>2.843266628480245E-3</v>
      </c>
      <c r="AX7" s="7">
        <f t="shared" si="36"/>
        <v>3.522652617088195E-3</v>
      </c>
      <c r="AY7" s="7">
        <f t="shared" si="36"/>
        <v>4.7532841765239474E-3</v>
      </c>
      <c r="AZ7" s="7">
        <f t="shared" si="36"/>
        <v>6.63670654351894E-3</v>
      </c>
      <c r="BA7" s="7">
        <f t="shared" si="36"/>
        <v>8.8852082140007654E-3</v>
      </c>
      <c r="BB7" s="7">
        <f t="shared" si="36"/>
        <v>1.1119203422092386E-2</v>
      </c>
      <c r="BC7" s="7">
        <f t="shared" si="36"/>
        <v>1.4054344312377268E-2</v>
      </c>
      <c r="BD7" s="7">
        <f t="shared" si="36"/>
        <v>1.7581832416928865E-2</v>
      </c>
      <c r="BE7" s="7">
        <f t="shared" si="36"/>
        <v>2.2647005534842224E-2</v>
      </c>
      <c r="BF7" s="7">
        <f t="shared" si="36"/>
        <v>2.9803526980676856E-2</v>
      </c>
      <c r="BG7" s="7">
        <f t="shared" si="36"/>
        <v>3.7039833969657612E-2</v>
      </c>
      <c r="BH7" s="7">
        <f t="shared" si="36"/>
        <v>4.7987377586799239E-2</v>
      </c>
      <c r="BI7" s="7">
        <f t="shared" si="36"/>
        <v>5.407042081575867E-2</v>
      </c>
      <c r="BJ7" s="7">
        <f t="shared" si="36"/>
        <v>6.0136539838596209E-2</v>
      </c>
      <c r="BK7" s="7">
        <f t="shared" si="36"/>
        <v>7.0249961868301028E-2</v>
      </c>
      <c r="BL7" s="7">
        <f t="shared" si="36"/>
        <v>7.9763783452544021E-2</v>
      </c>
      <c r="BM7" s="7">
        <f t="shared" si="36"/>
        <v>9.0237449298272265E-2</v>
      </c>
      <c r="BN7" s="7">
        <f t="shared" si="36"/>
        <v>0.10623082408347365</v>
      </c>
      <c r="BO7" s="7">
        <f t="shared" ref="BO7:CT7" si="37">BO3/$DA$69*$DA$82</f>
        <v>0.12299304137535591</v>
      </c>
      <c r="BP7" s="7">
        <f t="shared" si="37"/>
        <v>0.13949172460048276</v>
      </c>
      <c r="BQ7" s="7">
        <f t="shared" si="37"/>
        <v>0.150951829888745</v>
      </c>
      <c r="BR7" s="7">
        <f t="shared" si="37"/>
        <v>0.16171078949481393</v>
      </c>
      <c r="BS7" s="7">
        <f t="shared" si="37"/>
        <v>0.17361334188597741</v>
      </c>
      <c r="BT7" s="7">
        <f t="shared" si="37"/>
        <v>0.1880182590394513</v>
      </c>
      <c r="BU7" s="7">
        <f t="shared" si="37"/>
        <v>0.20501016198584518</v>
      </c>
      <c r="BV7" s="7">
        <f t="shared" si="37"/>
        <v>0.22039910083812131</v>
      </c>
      <c r="BW7" s="7">
        <f t="shared" si="37"/>
        <v>0.23232583066660178</v>
      </c>
      <c r="BX7" s="7">
        <f t="shared" si="37"/>
        <v>0.24207175564908809</v>
      </c>
      <c r="BY7" s="7">
        <f t="shared" si="37"/>
        <v>0.24993184052084766</v>
      </c>
      <c r="BZ7" s="7">
        <f t="shared" si="37"/>
        <v>0.26030154338611278</v>
      </c>
      <c r="CA7" s="7">
        <f t="shared" si="37"/>
        <v>0.27392069382678391</v>
      </c>
      <c r="CB7" s="7">
        <f t="shared" si="37"/>
        <v>0.28586193011765454</v>
      </c>
      <c r="CC7" s="7">
        <f t="shared" si="37"/>
        <v>0.29537816944562928</v>
      </c>
      <c r="CD7" s="7">
        <f t="shared" si="37"/>
        <v>0.30331078662933986</v>
      </c>
      <c r="CE7" s="7">
        <f t="shared" si="37"/>
        <v>0.3091182070728854</v>
      </c>
      <c r="CF7" s="7">
        <f t="shared" si="37"/>
        <v>0.31448076266979802</v>
      </c>
      <c r="CG7" s="7">
        <f t="shared" si="37"/>
        <v>0.31964989876817451</v>
      </c>
      <c r="CH7" s="7">
        <f t="shared" si="37"/>
        <v>0.32579822107788986</v>
      </c>
      <c r="CI7" s="7">
        <f t="shared" si="37"/>
        <v>0.33291847636774896</v>
      </c>
      <c r="CJ7" s="7">
        <f t="shared" si="37"/>
        <v>0.34186171043131058</v>
      </c>
      <c r="CK7" s="7">
        <f t="shared" si="37"/>
        <v>0.34688578190578501</v>
      </c>
      <c r="CL7" s="7">
        <f t="shared" si="37"/>
        <v>0.35236680694555089</v>
      </c>
      <c r="CM7" s="7">
        <f t="shared" si="37"/>
        <v>0.35556548190259119</v>
      </c>
      <c r="CN7" s="7">
        <f t="shared" si="37"/>
        <v>0.35892131020219203</v>
      </c>
      <c r="CO7" s="7">
        <f t="shared" si="37"/>
        <v>0.36422825769327549</v>
      </c>
      <c r="CP7" s="7">
        <f t="shared" si="37"/>
        <v>0.37022667989162539</v>
      </c>
      <c r="CQ7" s="7">
        <f t="shared" si="37"/>
        <v>0.37474786066990606</v>
      </c>
      <c r="CR7" s="7">
        <f t="shared" si="37"/>
        <v>0.3784083246797012</v>
      </c>
      <c r="CS7" s="7">
        <f t="shared" si="37"/>
        <v>0.38144742855044922</v>
      </c>
      <c r="CT7" s="7">
        <f t="shared" si="37"/>
        <v>0.3838361593573697</v>
      </c>
      <c r="CU7" s="7">
        <f t="shared" ref="CU7:DM7" si="38">CU3/$DA$69*$DA$82</f>
        <v>0.38662623562375253</v>
      </c>
      <c r="CV7" s="7">
        <f t="shared" si="38"/>
        <v>0.39055990467522989</v>
      </c>
      <c r="CW7" s="7">
        <f t="shared" si="38"/>
        <v>0.39411398796083019</v>
      </c>
      <c r="CX7" s="7">
        <f t="shared" si="38"/>
        <v>0.39669613826628669</v>
      </c>
      <c r="CY7" s="7">
        <f t="shared" si="38"/>
        <v>0.39884793018750048</v>
      </c>
      <c r="CZ7" s="7">
        <f t="shared" si="38"/>
        <v>0.40053309756849609</v>
      </c>
      <c r="DA7" s="7">
        <f t="shared" si="38"/>
        <v>0.40171295650956607</v>
      </c>
      <c r="DB7" s="7">
        <f t="shared" si="38"/>
        <v>0.40378012740017033</v>
      </c>
      <c r="DC7" s="7">
        <f t="shared" si="38"/>
        <v>0.40657262141028488</v>
      </c>
      <c r="DD7" s="7">
        <f t="shared" si="38"/>
        <v>0.40963832046208154</v>
      </c>
      <c r="DE7" s="7">
        <f t="shared" si="38"/>
        <v>0.41243806770339114</v>
      </c>
      <c r="DF7" s="7">
        <f t="shared" si="38"/>
        <v>0.41421752708992304</v>
      </c>
      <c r="DG7" s="7">
        <f t="shared" si="38"/>
        <v>0.41555937486101702</v>
      </c>
      <c r="DH7" s="7">
        <f t="shared" si="38"/>
        <v>0.41724454224201257</v>
      </c>
      <c r="DI7" s="7">
        <f t="shared" si="38"/>
        <v>0.41868309976237461</v>
      </c>
      <c r="DJ7" s="7">
        <f t="shared" si="38"/>
        <v>0.4209243482016613</v>
      </c>
      <c r="DK7" s="7">
        <f t="shared" si="38"/>
        <v>0.42304470945436301</v>
      </c>
      <c r="DL7" s="7">
        <f t="shared" si="38"/>
        <v>0.42479515591611444</v>
      </c>
      <c r="DM7" s="7">
        <f t="shared" si="38"/>
        <v>0.42611282624989139</v>
      </c>
      <c r="DN7" s="7">
        <f t="shared" ref="DN7:DO7" si="39">DN3/$DA$69*$DA$82</f>
        <v>0.42709684794869368</v>
      </c>
      <c r="DO7" s="7">
        <f t="shared" si="39"/>
        <v>0.42863936844951883</v>
      </c>
      <c r="DP7" s="7">
        <f t="shared" ref="DP7:DQ7" si="40">DP3/$DA$69*$DA$82</f>
        <v>0.42994011457717396</v>
      </c>
      <c r="DQ7" s="7">
        <f t="shared" si="40"/>
        <v>0.43164220616429139</v>
      </c>
      <c r="DR7" s="7">
        <f t="shared" ref="DR7:DS7" si="41">DR3/$DA$69*$DA$82</f>
        <v>0.43282690059282475</v>
      </c>
      <c r="DS7" s="7">
        <f t="shared" si="41"/>
        <v>0.43449997925516182</v>
      </c>
      <c r="DT7" s="7">
        <f t="shared" ref="DT7" si="42">DT3/$DA$69*$DA$82</f>
        <v>0.43516002329391612</v>
      </c>
    </row>
    <row r="8" spans="1:238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238" x14ac:dyDescent="0.25">
      <c r="A9" t="s">
        <v>7</v>
      </c>
      <c r="AI9" s="5">
        <f>DA68</f>
        <v>1E-4</v>
      </c>
      <c r="AJ9">
        <f t="shared" ref="AJ9:BH9" si="43">AI9*EXP(($DA$74*(1-AI9)-1)/$DA$70)</f>
        <v>1.2839804765846141E-4</v>
      </c>
      <c r="AK9">
        <f t="shared" si="43"/>
        <v>1.6485894783161188E-4</v>
      </c>
      <c r="AL9">
        <f t="shared" si="43"/>
        <v>2.1167086528916837E-4</v>
      </c>
      <c r="AM9">
        <f t="shared" si="43"/>
        <v>2.7177063618374388E-4</v>
      </c>
      <c r="AN9">
        <f t="shared" si="43"/>
        <v>3.489272129310451E-4</v>
      </c>
      <c r="AO9">
        <f t="shared" si="43"/>
        <v>4.4797669769548509E-4</v>
      </c>
      <c r="AP9">
        <f t="shared" si="43"/>
        <v>5.7512328421477951E-4</v>
      </c>
      <c r="AQ9">
        <f t="shared" si="43"/>
        <v>7.3832428008197362E-4</v>
      </c>
      <c r="AR9">
        <f t="shared" si="43"/>
        <v>9.4778219002383379E-4</v>
      </c>
      <c r="AS9">
        <f t="shared" si="43"/>
        <v>1.2165727884233294E-3</v>
      </c>
      <c r="AT9">
        <f t="shared" si="43"/>
        <v>1.5614453758322007E-3</v>
      </c>
      <c r="AU9">
        <f t="shared" si="43"/>
        <v>2.0038401396194547E-3</v>
      </c>
      <c r="AV9">
        <f t="shared" si="43"/>
        <v>2.5711777575238895E-3</v>
      </c>
      <c r="AW9">
        <f t="shared" si="43"/>
        <v>3.2984879058971261E-3</v>
      </c>
      <c r="AX9">
        <f t="shared" si="43"/>
        <v>4.2304555502782728E-3</v>
      </c>
      <c r="AY9">
        <f t="shared" si="43"/>
        <v>5.4239754417025341E-3</v>
      </c>
      <c r="AZ9">
        <f t="shared" si="43"/>
        <v>6.9513134790624553E-3</v>
      </c>
      <c r="BA9">
        <f t="shared" si="43"/>
        <v>8.9039738028911727E-3</v>
      </c>
      <c r="BB9">
        <f t="shared" si="43"/>
        <v>1.1397354658404166E-2</v>
      </c>
      <c r="BC9">
        <f t="shared" si="43"/>
        <v>1.4576231269268521E-2</v>
      </c>
      <c r="BD9">
        <f t="shared" si="43"/>
        <v>1.862101023765253E-2</v>
      </c>
      <c r="BE9">
        <f t="shared" si="43"/>
        <v>2.375452817499165E-2</v>
      </c>
      <c r="BF9">
        <f t="shared" si="43"/>
        <v>3.0248877835623633E-2</v>
      </c>
      <c r="BG9">
        <f t="shared" si="43"/>
        <v>3.8431290332989025E-2</v>
      </c>
      <c r="BH9" s="33">
        <f t="shared" si="43"/>
        <v>4.8687436947574506E-2</v>
      </c>
      <c r="BI9" s="33">
        <f t="shared" ref="BI9:BP9" si="44">BH9*EXP(($DA$75*(1-BH9)-1)/$DA$70)</f>
        <v>5.6416535320700373E-2</v>
      </c>
      <c r="BJ9" s="33">
        <f t="shared" si="44"/>
        <v>6.5241384279887099E-2</v>
      </c>
      <c r="BK9" s="33">
        <f t="shared" si="44"/>
        <v>7.527373249381919E-2</v>
      </c>
      <c r="BL9" s="33">
        <f t="shared" si="44"/>
        <v>8.6622540571482096E-2</v>
      </c>
      <c r="BM9" s="33">
        <f t="shared" si="44"/>
        <v>9.9388678112578593E-2</v>
      </c>
      <c r="BN9" s="33">
        <f t="shared" si="44"/>
        <v>0.11365836475226639</v>
      </c>
      <c r="BO9" s="33">
        <f t="shared" si="44"/>
        <v>0.12949547957095819</v>
      </c>
      <c r="BP9" s="33">
        <f t="shared" si="44"/>
        <v>0.14693306589776656</v>
      </c>
      <c r="BQ9" s="32">
        <f t="shared" ref="BQ9:BY9" si="45">BP9*EXP(($DA$76*(1-BP9)-1)/$DA$70)</f>
        <v>0.15849276371481125</v>
      </c>
      <c r="BR9" s="32">
        <f t="shared" si="45"/>
        <v>0.17055527336627552</v>
      </c>
      <c r="BS9" s="32">
        <f t="shared" si="45"/>
        <v>0.18308033431442436</v>
      </c>
      <c r="BT9" s="32">
        <f t="shared" si="45"/>
        <v>0.19601878431330463</v>
      </c>
      <c r="BU9" s="32">
        <f t="shared" si="45"/>
        <v>0.20931297573615074</v>
      </c>
      <c r="BV9" s="32">
        <f t="shared" si="45"/>
        <v>0.22289752805482305</v>
      </c>
      <c r="BW9" s="32">
        <f t="shared" si="45"/>
        <v>0.23670041259262309</v>
      </c>
      <c r="BX9" s="32">
        <f t="shared" si="45"/>
        <v>0.25064434312354011</v>
      </c>
      <c r="BY9" s="32">
        <f t="shared" si="45"/>
        <v>0.26464842312485537</v>
      </c>
      <c r="BZ9" s="30">
        <f t="shared" ref="BZ9:DA9" si="46">BY9*EXP(($DA$77*(1-BY9)-1)/$DA$70)</f>
        <v>0.27265078302217449</v>
      </c>
      <c r="CA9" s="30">
        <f t="shared" si="46"/>
        <v>0.28049865503287463</v>
      </c>
      <c r="CB9" s="30">
        <f t="shared" si="46"/>
        <v>0.28817297787135182</v>
      </c>
      <c r="CC9" s="31">
        <f t="shared" si="46"/>
        <v>0.29565652346655569</v>
      </c>
      <c r="CD9" s="31">
        <f t="shared" si="46"/>
        <v>0.30293401528590425</v>
      </c>
      <c r="CE9" s="31">
        <f t="shared" si="46"/>
        <v>0.30999220647568099</v>
      </c>
      <c r="CF9" s="31">
        <f t="shared" si="46"/>
        <v>0.31681991859579656</v>
      </c>
      <c r="CG9" s="31">
        <f t="shared" si="46"/>
        <v>0.32340804291054587</v>
      </c>
      <c r="CH9" s="31">
        <f t="shared" si="46"/>
        <v>0.32974950719423179</v>
      </c>
      <c r="CI9" s="31">
        <f t="shared" si="46"/>
        <v>0.33583921179156667</v>
      </c>
      <c r="CJ9" s="31">
        <f t="shared" si="46"/>
        <v>0.34167393922427108</v>
      </c>
      <c r="CK9" s="31">
        <f t="shared" si="46"/>
        <v>0.34725224195907223</v>
      </c>
      <c r="CL9" s="31">
        <f t="shared" si="46"/>
        <v>0.35257431306298476</v>
      </c>
      <c r="CM9" s="31">
        <f t="shared" si="46"/>
        <v>0.35764184439383478</v>
      </c>
      <c r="CN9" s="31">
        <f t="shared" si="46"/>
        <v>0.36245787673859997</v>
      </c>
      <c r="CO9" s="31">
        <f t="shared" si="46"/>
        <v>0.36702664595389106</v>
      </c>
      <c r="CP9" s="31">
        <f t="shared" si="46"/>
        <v>0.37135342871704108</v>
      </c>
      <c r="CQ9" s="31">
        <f t="shared" si="46"/>
        <v>0.37544439099635563</v>
      </c>
      <c r="CR9" s="31">
        <f t="shared" si="46"/>
        <v>0.3793064418252603</v>
      </c>
      <c r="CS9" s="31">
        <f t="shared" si="46"/>
        <v>0.38294709444297176</v>
      </c>
      <c r="CT9" s="31">
        <f t="shared" si="46"/>
        <v>0.38637433636444091</v>
      </c>
      <c r="CU9" s="31">
        <f t="shared" si="46"/>
        <v>0.38959650948000901</v>
      </c>
      <c r="CV9" s="31">
        <f t="shared" si="46"/>
        <v>0.39262220087091732</v>
      </c>
      <c r="CW9" s="31">
        <f t="shared" si="46"/>
        <v>0.39546014466657109</v>
      </c>
      <c r="CX9" s="31">
        <f t="shared" si="46"/>
        <v>0.39811913496563311</v>
      </c>
      <c r="CY9" s="31">
        <f t="shared" si="46"/>
        <v>0.40060794959500312</v>
      </c>
      <c r="CZ9" s="31">
        <f t="shared" si="46"/>
        <v>0.40293528428567654</v>
      </c>
      <c r="DA9" s="31">
        <f t="shared" si="46"/>
        <v>0.4051096966979808</v>
      </c>
      <c r="DB9" s="29">
        <f t="shared" ref="DB9:EG9" si="47">DA9*EXP(($DA$78*(1-DA9)-1)/$DA$70)</f>
        <v>0.40798815457179177</v>
      </c>
      <c r="DC9" s="29">
        <f t="shared" si="47"/>
        <v>0.41067423032194728</v>
      </c>
      <c r="DD9" s="29">
        <f t="shared" si="47"/>
        <v>0.4131781730981216</v>
      </c>
      <c r="DE9" s="29">
        <f t="shared" si="47"/>
        <v>0.41551006616470088</v>
      </c>
      <c r="DF9" s="29">
        <f t="shared" si="47"/>
        <v>0.41767976594052436</v>
      </c>
      <c r="DG9" s="29">
        <f t="shared" si="47"/>
        <v>0.41969685247727756</v>
      </c>
      <c r="DH9" s="29">
        <f t="shared" si="47"/>
        <v>0.4215705902856598</v>
      </c>
      <c r="DI9" s="29">
        <f t="shared" si="47"/>
        <v>0.42330989840577604</v>
      </c>
      <c r="DJ9" s="29">
        <f t="shared" si="47"/>
        <v>0.42492332863693094</v>
      </c>
      <c r="DK9" s="29">
        <f t="shared" si="47"/>
        <v>0.42641905088440629</v>
      </c>
      <c r="DL9" s="29">
        <f t="shared" si="47"/>
        <v>0.427804844640161</v>
      </c>
      <c r="DM9" s="29">
        <f t="shared" si="47"/>
        <v>0.42908809568503775</v>
      </c>
      <c r="DN9" s="29">
        <f t="shared" ref="DN9:DT9" si="48">DM9*EXP(($DA$78*(1-DM9)-1)/$DA$70)</f>
        <v>0.43027579717732312</v>
      </c>
      <c r="DO9" s="29">
        <f t="shared" si="48"/>
        <v>0.43137455437265082</v>
      </c>
      <c r="DP9" s="29">
        <f t="shared" si="48"/>
        <v>0.43239059230037208</v>
      </c>
      <c r="DQ9" s="29">
        <f t="shared" si="48"/>
        <v>0.43332976579945515</v>
      </c>
      <c r="DR9" s="29">
        <f t="shared" si="48"/>
        <v>0.43419757139117637</v>
      </c>
      <c r="DS9" s="29">
        <f t="shared" si="48"/>
        <v>0.43499916053526216</v>
      </c>
      <c r="DT9" s="29">
        <f t="shared" si="48"/>
        <v>0.43573935388010537</v>
      </c>
      <c r="DU9" s="29">
        <f t="shared" si="47"/>
        <v>0.43642265617588843</v>
      </c>
      <c r="DV9" s="29">
        <f t="shared" si="47"/>
        <v>0.43705327157183027</v>
      </c>
      <c r="DW9" s="29">
        <f t="shared" si="47"/>
        <v>0.43763511906544628</v>
      </c>
      <c r="DX9" s="29">
        <f t="shared" si="47"/>
        <v>0.4381718479129143</v>
      </c>
      <c r="DY9" s="29">
        <f t="shared" si="47"/>
        <v>0.43866685284570672</v>
      </c>
      <c r="DZ9" s="29">
        <f t="shared" si="47"/>
        <v>0.43912328896996211</v>
      </c>
      <c r="EA9" s="29">
        <f t="shared" si="47"/>
        <v>0.43954408625204433</v>
      </c>
      <c r="EB9" s="29">
        <f t="shared" si="47"/>
        <v>0.43993196351679115</v>
      </c>
      <c r="EC9" s="29">
        <f t="shared" si="47"/>
        <v>0.44028944190450431</v>
      </c>
      <c r="ED9" s="29">
        <f t="shared" si="47"/>
        <v>0.44061885774917564</v>
      </c>
      <c r="EE9" s="29">
        <f t="shared" si="47"/>
        <v>0.44092237485415225</v>
      </c>
      <c r="EF9" s="29">
        <f t="shared" si="47"/>
        <v>0.4412019961527649</v>
      </c>
      <c r="EG9" s="29">
        <f t="shared" si="47"/>
        <v>0.4414595747506968</v>
      </c>
      <c r="EH9" s="29">
        <f t="shared" ref="EH9:FM9" si="49">EG9*EXP(($DA$78*(1-EG9)-1)/$DA$70)</f>
        <v>0.44169682435433716</v>
      </c>
      <c r="EI9" s="29">
        <f t="shared" si="49"/>
        <v>0.44191532909530457</v>
      </c>
      <c r="EJ9" s="29">
        <f t="shared" si="49"/>
        <v>0.4421165527659684</v>
      </c>
      <c r="EK9" s="29">
        <f t="shared" si="49"/>
        <v>0.44230184748433832</v>
      </c>
      <c r="EL9" s="29">
        <f t="shared" si="49"/>
        <v>0.4424724618093161</v>
      </c>
      <c r="EM9" s="29">
        <f t="shared" si="49"/>
        <v>0.44262954832915469</v>
      </c>
      <c r="EN9" s="29">
        <f t="shared" si="49"/>
        <v>0.44277417074718783</v>
      </c>
      <c r="EO9" s="29">
        <f t="shared" si="49"/>
        <v>0.44290731048958815</v>
      </c>
      <c r="EP9" s="29">
        <f t="shared" si="49"/>
        <v>0.44302987286018203</v>
      </c>
      <c r="EQ9" s="29">
        <f t="shared" si="49"/>
        <v>0.44314269276728058</v>
      </c>
      <c r="ER9" s="29">
        <f t="shared" si="49"/>
        <v>0.44324654004714475</v>
      </c>
      <c r="ES9" s="29">
        <f t="shared" si="49"/>
        <v>0.44334212440815168</v>
      </c>
      <c r="ET9" s="29">
        <f t="shared" si="49"/>
        <v>0.44343010001901834</v>
      </c>
      <c r="EU9" s="29">
        <f t="shared" si="49"/>
        <v>0.44351106976360583</v>
      </c>
      <c r="EV9" s="29">
        <f t="shared" si="49"/>
        <v>0.44358558918391322</v>
      </c>
      <c r="EW9" s="29">
        <f t="shared" si="49"/>
        <v>0.44365417013189429</v>
      </c>
      <c r="EX9" s="29">
        <f t="shared" si="49"/>
        <v>0.44371728414972872</v>
      </c>
      <c r="EY9" s="29">
        <f t="shared" si="49"/>
        <v>0.44377536559715314</v>
      </c>
      <c r="EZ9" s="29">
        <f t="shared" si="49"/>
        <v>0.44382881454344147</v>
      </c>
      <c r="FA9" s="29">
        <f t="shared" si="49"/>
        <v>0.44387799944061229</v>
      </c>
      <c r="FB9" s="29">
        <f t="shared" si="49"/>
        <v>0.44392325959345486</v>
      </c>
      <c r="FC9" s="29">
        <f t="shared" si="49"/>
        <v>0.44396490744100708</v>
      </c>
      <c r="FD9" s="29">
        <f t="shared" si="49"/>
        <v>0.44400323066319181</v>
      </c>
      <c r="FE9" s="29">
        <f t="shared" si="49"/>
        <v>0.44403849412543062</v>
      </c>
      <c r="FF9" s="29">
        <f t="shared" si="49"/>
        <v>0.44407094167320654</v>
      </c>
      <c r="FG9" s="29">
        <f t="shared" si="49"/>
        <v>0.44410079778773748</v>
      </c>
      <c r="FH9" s="29">
        <f t="shared" si="49"/>
        <v>0.44412826911315945</v>
      </c>
      <c r="FI9" s="29">
        <f t="shared" si="49"/>
        <v>0.44415354586489386</v>
      </c>
      <c r="FJ9" s="29">
        <f t="shared" si="49"/>
        <v>0.44417680312819097</v>
      </c>
      <c r="FK9" s="29">
        <f t="shared" si="49"/>
        <v>0.44419820205520105</v>
      </c>
      <c r="FL9" s="29">
        <f t="shared" si="49"/>
        <v>0.44421789096832281</v>
      </c>
      <c r="FM9" s="29">
        <f t="shared" si="49"/>
        <v>0.44423600637701394</v>
      </c>
      <c r="FN9" s="29">
        <f t="shared" ref="FN9:GS9" si="50">FM9*EXP(($DA$78*(1-FM9)-1)/$DA$70)</f>
        <v>0.4442526739147229</v>
      </c>
      <c r="FO9" s="29">
        <f t="shared" si="50"/>
        <v>0.44426800920210763</v>
      </c>
      <c r="FP9" s="29">
        <f t="shared" si="50"/>
        <v>0.44428211864224854</v>
      </c>
      <c r="FQ9" s="29">
        <f t="shared" si="50"/>
        <v>0.4442951001531345</v>
      </c>
      <c r="FR9" s="29">
        <f t="shared" si="50"/>
        <v>0.44430704384230441</v>
      </c>
      <c r="FS9" s="29">
        <f t="shared" si="50"/>
        <v>0.44431803262815645</v>
      </c>
      <c r="FT9" s="29">
        <f t="shared" si="50"/>
        <v>0.44432814281209271</v>
      </c>
      <c r="FU9" s="29">
        <f t="shared" si="50"/>
        <v>0.44433744460535118</v>
      </c>
      <c r="FV9" s="29">
        <f t="shared" si="50"/>
        <v>0.44434600261407808</v>
      </c>
      <c r="FW9" s="29">
        <f t="shared" si="50"/>
        <v>0.44435387628592316</v>
      </c>
      <c r="FX9" s="29">
        <f t="shared" si="50"/>
        <v>0.44436112032118541</v>
      </c>
      <c r="FY9" s="29">
        <f t="shared" si="50"/>
        <v>0.4443677850513022</v>
      </c>
      <c r="FZ9" s="29">
        <f t="shared" si="50"/>
        <v>0.44437391678725924</v>
      </c>
      <c r="GA9" s="29">
        <f t="shared" si="50"/>
        <v>0.44437955814029539</v>
      </c>
      <c r="GB9" s="29">
        <f t="shared" si="50"/>
        <v>0.44438474831709479</v>
      </c>
      <c r="GC9" s="29">
        <f t="shared" si="50"/>
        <v>0.44438952339148458</v>
      </c>
      <c r="GD9" s="29">
        <f t="shared" si="50"/>
        <v>0.44439391655449834</v>
      </c>
      <c r="GE9" s="29">
        <f t="shared" si="50"/>
        <v>0.44439795834452189</v>
      </c>
      <c r="GF9" s="29">
        <f t="shared" si="50"/>
        <v>0.44440167685910065</v>
      </c>
      <c r="GG9" s="29">
        <f t="shared" si="50"/>
        <v>0.44440509794986421</v>
      </c>
      <c r="GH9" s="29">
        <f t="shared" si="50"/>
        <v>0.44440824540190993</v>
      </c>
      <c r="GI9" s="29">
        <f t="shared" si="50"/>
        <v>0.44441114109887986</v>
      </c>
      <c r="GJ9" s="29">
        <f t="shared" si="50"/>
        <v>0.44441380517486978</v>
      </c>
      <c r="GK9" s="29">
        <f t="shared" si="50"/>
        <v>0.44441625615421676</v>
      </c>
      <c r="GL9" s="29">
        <f t="shared" si="50"/>
        <v>0.44441851108013125</v>
      </c>
      <c r="GM9" s="29">
        <f t="shared" si="50"/>
        <v>0.44442058563306125</v>
      </c>
      <c r="GN9" s="29">
        <f t="shared" si="50"/>
        <v>0.4444224942396065</v>
      </c>
      <c r="GO9" s="29">
        <f t="shared" si="50"/>
        <v>0.4444242501727364</v>
      </c>
      <c r="GP9" s="29">
        <f t="shared" si="50"/>
        <v>0.44442586564400355</v>
      </c>
      <c r="GQ9" s="29">
        <f t="shared" si="50"/>
        <v>0.44442735188839305</v>
      </c>
      <c r="GR9" s="29">
        <f t="shared" si="50"/>
        <v>0.44442871924239263</v>
      </c>
      <c r="GS9" s="29">
        <f t="shared" si="50"/>
        <v>0.44442997721582633</v>
      </c>
      <c r="GT9" s="29">
        <f t="shared" ref="GT9:ID9" si="51">GS9*EXP(($DA$78*(1-GS9)-1)/$DA$70)</f>
        <v>0.44443113455794858</v>
      </c>
      <c r="GU9" s="29">
        <f t="shared" si="51"/>
        <v>0.44443219931825617</v>
      </c>
      <c r="GV9" s="29">
        <f t="shared" si="51"/>
        <v>0.44443317890244105</v>
      </c>
      <c r="GW9" s="29">
        <f t="shared" si="51"/>
        <v>0.44443408012387087</v>
      </c>
      <c r="GX9" s="29">
        <f t="shared" si="51"/>
        <v>0.44443490925095469</v>
      </c>
      <c r="GY9" s="29">
        <f t="shared" si="51"/>
        <v>0.44443567205072293</v>
      </c>
      <c r="GZ9" s="29">
        <f t="shared" si="51"/>
        <v>0.44443637382892287</v>
      </c>
      <c r="HA9" s="29">
        <f t="shared" si="51"/>
        <v>0.44443701946690928</v>
      </c>
      <c r="HB9" s="29">
        <f t="shared" si="51"/>
        <v>0.44443761345558558</v>
      </c>
      <c r="HC9" s="29">
        <f t="shared" si="51"/>
        <v>0.44443815992663105</v>
      </c>
      <c r="HD9" s="29">
        <f t="shared" si="51"/>
        <v>0.44443866268123133</v>
      </c>
      <c r="HE9" s="29">
        <f t="shared" si="51"/>
        <v>0.44443912521651185</v>
      </c>
      <c r="HF9" s="29">
        <f t="shared" si="51"/>
        <v>0.44443955074985725</v>
      </c>
      <c r="HG9" s="29">
        <f t="shared" si="51"/>
        <v>0.44443994224128597</v>
      </c>
      <c r="HH9" s="29">
        <f t="shared" si="51"/>
        <v>0.44444030241403604</v>
      </c>
      <c r="HI9" s="29">
        <f t="shared" si="51"/>
        <v>0.44444063377350412</v>
      </c>
      <c r="HJ9" s="29">
        <f t="shared" si="51"/>
        <v>0.44444093862467005</v>
      </c>
      <c r="HK9" s="29">
        <f t="shared" si="51"/>
        <v>0.44444121908812817</v>
      </c>
      <c r="HL9" s="29">
        <f t="shared" si="51"/>
        <v>0.44444147711483589</v>
      </c>
      <c r="HM9" s="29">
        <f t="shared" si="51"/>
        <v>0.44444171449968306</v>
      </c>
      <c r="HN9" s="29">
        <f t="shared" si="51"/>
        <v>0.44444193289397621</v>
      </c>
      <c r="HO9" s="29">
        <f t="shared" si="51"/>
        <v>0.44444213381692371</v>
      </c>
      <c r="HP9" s="29">
        <f t="shared" si="51"/>
        <v>0.44444231866620282</v>
      </c>
      <c r="HQ9" s="29">
        <f t="shared" si="51"/>
        <v>0.44444248872768127</v>
      </c>
      <c r="HR9" s="29">
        <f t="shared" si="51"/>
        <v>0.44444264518436144</v>
      </c>
      <c r="HS9" s="29">
        <f t="shared" si="51"/>
        <v>0.44444278912460866</v>
      </c>
      <c r="HT9" s="29">
        <f t="shared" si="51"/>
        <v>0.44444292154972204</v>
      </c>
      <c r="HU9" s="29">
        <f t="shared" si="51"/>
        <v>0.44444304338089907</v>
      </c>
      <c r="HV9" s="29">
        <f t="shared" si="51"/>
        <v>0.4444431554656435</v>
      </c>
      <c r="HW9" s="29">
        <f t="shared" si="51"/>
        <v>0.44444325858366052</v>
      </c>
      <c r="HX9" s="29">
        <f t="shared" si="51"/>
        <v>0.44444335345228025</v>
      </c>
      <c r="HY9" s="29">
        <f t="shared" si="51"/>
        <v>0.44444344073144776</v>
      </c>
      <c r="HZ9" s="29">
        <f t="shared" si="51"/>
        <v>0.44444352102831347</v>
      </c>
      <c r="IA9" s="29">
        <f t="shared" si="51"/>
        <v>0.44444359490145657</v>
      </c>
      <c r="IB9" s="29">
        <f t="shared" si="51"/>
        <v>0.44444366286477094</v>
      </c>
      <c r="IC9" s="29">
        <f t="shared" si="51"/>
        <v>0.44444372539103921</v>
      </c>
      <c r="ID9" s="29">
        <f t="shared" si="51"/>
        <v>0.44444378291522224</v>
      </c>
    </row>
    <row r="10" spans="1:238" s="3" customFormat="1" x14ac:dyDescent="0.25">
      <c r="A10" s="3" t="s">
        <v>4</v>
      </c>
      <c r="AI10" s="8">
        <f t="shared" ref="AI10:CT10" si="52">AI9*$DA$69</f>
        <v>8375.5775000000012</v>
      </c>
      <c r="AJ10" s="8">
        <f t="shared" si="52"/>
        <v>10754.07799012137</v>
      </c>
      <c r="AK10" s="8">
        <f t="shared" si="52"/>
        <v>13807.888941321222</v>
      </c>
      <c r="AL10" s="8">
        <f t="shared" si="52"/>
        <v>17728.657367214895</v>
      </c>
      <c r="AM10" s="8">
        <f t="shared" si="52"/>
        <v>22762.360255812509</v>
      </c>
      <c r="AN10" s="8">
        <f t="shared" si="52"/>
        <v>29224.669137629702</v>
      </c>
      <c r="AO10" s="8">
        <f t="shared" si="52"/>
        <v>37520.635497426068</v>
      </c>
      <c r="AP10" s="8">
        <f t="shared" si="52"/>
        <v>48169.896389954127</v>
      </c>
      <c r="AQ10" s="8">
        <f t="shared" si="52"/>
        <v>61838.922279582766</v>
      </c>
      <c r="AR10" s="8">
        <f t="shared" si="52"/>
        <v>79382.23185664347</v>
      </c>
      <c r="AS10" s="8">
        <f t="shared" si="52"/>
        <v>101894.99673830699</v>
      </c>
      <c r="AT10" s="8">
        <f t="shared" si="52"/>
        <v>130780.06757299224</v>
      </c>
      <c r="AU10" s="8">
        <f t="shared" si="52"/>
        <v>167833.18386993563</v>
      </c>
      <c r="AV10" s="8">
        <f t="shared" si="52"/>
        <v>215350.98574417544</v>
      </c>
      <c r="AW10" s="8">
        <f t="shared" si="52"/>
        <v>276267.41088654089</v>
      </c>
      <c r="AX10" s="8">
        <f t="shared" si="52"/>
        <v>354325.08321660821</v>
      </c>
      <c r="AY10" s="8">
        <f t="shared" si="52"/>
        <v>454289.26670076308</v>
      </c>
      <c r="AZ10" s="8">
        <f t="shared" si="52"/>
        <v>582212.64770682226</v>
      </c>
      <c r="BA10" s="8">
        <f t="shared" si="52"/>
        <v>745759.22644084739</v>
      </c>
      <c r="BB10" s="8">
        <f t="shared" si="52"/>
        <v>954594.27236450126</v>
      </c>
      <c r="BC10" s="8">
        <f t="shared" si="52"/>
        <v>1220843.5465368186</v>
      </c>
      <c r="BD10" s="8">
        <f t="shared" si="52"/>
        <v>1559617.1437375217</v>
      </c>
      <c r="BE10" s="8">
        <f t="shared" si="52"/>
        <v>1989578.9170557612</v>
      </c>
      <c r="BF10" s="8">
        <f t="shared" si="52"/>
        <v>2533518.20600298</v>
      </c>
      <c r="BG10" s="8">
        <f t="shared" si="52"/>
        <v>3218842.5060895039</v>
      </c>
      <c r="BH10" s="8">
        <f t="shared" si="52"/>
        <v>4077854.0143077369</v>
      </c>
      <c r="BI10" s="8">
        <f t="shared" si="52"/>
        <v>4725210.6386001334</v>
      </c>
      <c r="BJ10" s="8">
        <f t="shared" si="52"/>
        <v>5464342.7024347605</v>
      </c>
      <c r="BK10" s="8">
        <f t="shared" si="52"/>
        <v>6304609.8021625094</v>
      </c>
      <c r="BL10" s="8">
        <f t="shared" si="52"/>
        <v>7255138.0180334263</v>
      </c>
      <c r="BM10" s="8">
        <f t="shared" si="52"/>
        <v>8324375.7615445573</v>
      </c>
      <c r="BN10" s="8">
        <f t="shared" si="52"/>
        <v>9519544.4250587542</v>
      </c>
      <c r="BO10" s="8">
        <f t="shared" si="52"/>
        <v>10845994.250462271</v>
      </c>
      <c r="BP10" s="8">
        <f t="shared" si="52"/>
        <v>12306492.807393508</v>
      </c>
      <c r="BQ10" s="8">
        <f t="shared" si="52"/>
        <v>13274684.256825894</v>
      </c>
      <c r="BR10" s="8">
        <f t="shared" si="52"/>
        <v>14284989.101129266</v>
      </c>
      <c r="BS10" s="8">
        <f t="shared" si="52"/>
        <v>15334035.287763705</v>
      </c>
      <c r="BT10" s="8">
        <f t="shared" si="52"/>
        <v>16417705.194718672</v>
      </c>
      <c r="BU10" s="8">
        <f t="shared" si="52"/>
        <v>17531170.5003375</v>
      </c>
      <c r="BV10" s="8">
        <f t="shared" si="52"/>
        <v>18668955.207815945</v>
      </c>
      <c r="BW10" s="8">
        <f t="shared" si="52"/>
        <v>19825026.499514908</v>
      </c>
      <c r="BX10" s="8">
        <f t="shared" si="52"/>
        <v>20992911.207678024</v>
      </c>
      <c r="BY10" s="8">
        <f t="shared" si="52"/>
        <v>22165833.781350184</v>
      </c>
      <c r="BZ10" s="8">
        <f t="shared" si="52"/>
        <v>22836077.636379067</v>
      </c>
      <c r="CA10" s="8">
        <f t="shared" si="52"/>
        <v>23493382.238736067</v>
      </c>
      <c r="CB10" s="8">
        <f t="shared" si="52"/>
        <v>24136151.09567292</v>
      </c>
      <c r="CC10" s="8">
        <f t="shared" si="52"/>
        <v>24762941.25674706</v>
      </c>
      <c r="CD10" s="8">
        <f t="shared" si="52"/>
        <v>25372473.224132758</v>
      </c>
      <c r="CE10" s="8">
        <f t="shared" si="52"/>
        <v>25963637.49733068</v>
      </c>
      <c r="CF10" s="8">
        <f t="shared" si="52"/>
        <v>26535497.817427851</v>
      </c>
      <c r="CG10" s="8">
        <f t="shared" si="52"/>
        <v>27087291.275206026</v>
      </c>
      <c r="CH10" s="8">
        <f t="shared" si="52"/>
        <v>27618425.53092096</v>
      </c>
      <c r="CI10" s="8">
        <f t="shared" si="52"/>
        <v>28128473.458991803</v>
      </c>
      <c r="CJ10" s="8">
        <f t="shared" si="52"/>
        <v>28617165.577031724</v>
      </c>
      <c r="CK10" s="8">
        <f t="shared" si="52"/>
        <v>29084380.645769611</v>
      </c>
      <c r="CL10" s="8">
        <f t="shared" si="52"/>
        <v>29530134.835682914</v>
      </c>
      <c r="CM10" s="8">
        <f t="shared" si="52"/>
        <v>29954569.849635039</v>
      </c>
      <c r="CN10" s="8">
        <f t="shared" si="52"/>
        <v>30357940.371095914</v>
      </c>
      <c r="CO10" s="8">
        <f t="shared" si="52"/>
        <v>30740601.177518759</v>
      </c>
      <c r="CP10" s="8">
        <f t="shared" si="52"/>
        <v>31102994.221103031</v>
      </c>
      <c r="CQ10" s="8">
        <f t="shared" si="52"/>
        <v>31445635.937302787</v>
      </c>
      <c r="CR10" s="8">
        <f t="shared" si="52"/>
        <v>31769104.997567091</v>
      </c>
      <c r="CS10" s="8">
        <f t="shared" si="52"/>
        <v>32074030.679069292</v>
      </c>
      <c r="CT10" s="8">
        <f t="shared" si="52"/>
        <v>32361081.98231443</v>
      </c>
      <c r="CU10" s="8">
        <f t="shared" ref="CU10:FF10" si="53">CU9*$DA$69</f>
        <v>32630957.588793002</v>
      </c>
      <c r="CV10" s="8">
        <f t="shared" si="53"/>
        <v>32884376.716149356</v>
      </c>
      <c r="CW10" s="8">
        <f t="shared" si="53"/>
        <v>33122070.898160778</v>
      </c>
      <c r="CX10" s="8">
        <f t="shared" si="53"/>
        <v>33344776.691376198</v>
      </c>
      <c r="CY10" s="8">
        <f t="shared" si="53"/>
        <v>33553229.289490424</v>
      </c>
      <c r="CZ10" s="8">
        <f t="shared" si="53"/>
        <v>33748157.010192163</v>
      </c>
      <c r="DA10" s="8">
        <f t="shared" si="53"/>
        <v>33930276.606954321</v>
      </c>
      <c r="DB10" s="8">
        <f t="shared" si="53"/>
        <v>34171364.076980211</v>
      </c>
      <c r="DC10" s="8">
        <f t="shared" si="53"/>
        <v>34396338.433143191</v>
      </c>
      <c r="DD10" s="8">
        <f t="shared" si="53"/>
        <v>34606058.100917324</v>
      </c>
      <c r="DE10" s="8">
        <f t="shared" si="53"/>
        <v>34801367.611925803</v>
      </c>
      <c r="DF10" s="8">
        <f t="shared" si="53"/>
        <v>34983092.498167224</v>
      </c>
      <c r="DG10" s="8">
        <f t="shared" si="53"/>
        <v>35152035.144295052</v>
      </c>
      <c r="DH10" s="8">
        <f t="shared" si="53"/>
        <v>35308971.506582908</v>
      </c>
      <c r="DI10" s="8">
        <f t="shared" si="53"/>
        <v>35454648.606147036</v>
      </c>
      <c r="DJ10" s="8">
        <f t="shared" si="53"/>
        <v>35589782.705565847</v>
      </c>
      <c r="DK10" s="8">
        <f t="shared" si="53"/>
        <v>35715058.081587881</v>
      </c>
      <c r="DL10" s="8">
        <f t="shared" si="53"/>
        <v>35831126.311591282</v>
      </c>
      <c r="DM10" s="8">
        <f t="shared" si="53"/>
        <v>35938605.99737449</v>
      </c>
      <c r="DN10" s="8">
        <f t="shared" si="53"/>
        <v>36038082.856329508</v>
      </c>
      <c r="DO10" s="8">
        <f t="shared" ref="DO10:DP10" si="54">DO9*$DA$69</f>
        <v>36130110.116761006</v>
      </c>
      <c r="DP10" s="8">
        <f t="shared" si="54"/>
        <v>36215209.160826698</v>
      </c>
      <c r="DQ10" s="8">
        <f t="shared" ref="DQ10:DR10" si="55">DQ9*$DA$69</f>
        <v>36293870.365101859</v>
      </c>
      <c r="DR10" s="8">
        <f t="shared" si="55"/>
        <v>36366554.094985805</v>
      </c>
      <c r="DS10" s="8">
        <f t="shared" ref="DS10:DT10" si="56">DS9*$DA$69</f>
        <v>36433691.814980298</v>
      </c>
      <c r="DT10" s="8">
        <f t="shared" si="56"/>
        <v>36495687.282227479</v>
      </c>
      <c r="DU10" s="8">
        <f t="shared" si="53"/>
        <v>36552917.795570076</v>
      </c>
      <c r="DV10" s="8">
        <f t="shared" si="53"/>
        <v>36605735.47678411</v>
      </c>
      <c r="DW10" s="8">
        <f t="shared" si="53"/>
        <v>36654468.564543732</v>
      </c>
      <c r="DX10" s="8">
        <f t="shared" si="53"/>
        <v>36699422.705128267</v>
      </c>
      <c r="DY10" s="8">
        <f t="shared" si="53"/>
        <v>36740882.226903126</v>
      </c>
      <c r="DZ10" s="8">
        <f t="shared" si="53"/>
        <v>36779111.388228126</v>
      </c>
      <c r="EA10" s="8">
        <f t="shared" si="53"/>
        <v>36814355.590706818</v>
      </c>
      <c r="EB10" s="8">
        <f t="shared" si="53"/>
        <v>36846842.551620565</v>
      </c>
      <c r="EC10" s="8">
        <f t="shared" si="53"/>
        <v>36876783.431029238</v>
      </c>
      <c r="ED10" s="8">
        <f t="shared" si="53"/>
        <v>36904373.910396963</v>
      </c>
      <c r="EE10" s="8">
        <f t="shared" si="53"/>
        <v>36929795.220750034</v>
      </c>
      <c r="EF10" s="8">
        <f t="shared" si="53"/>
        <v>36953215.119321845</v>
      </c>
      <c r="EG10" s="8">
        <f t="shared" si="53"/>
        <v>36974788.814415045</v>
      </c>
      <c r="EH10" s="8">
        <f t="shared" si="53"/>
        <v>36994659.838836387</v>
      </c>
      <c r="EI10" s="8">
        <f t="shared" si="53"/>
        <v>37012960.872757286</v>
      </c>
      <c r="EJ10" s="8">
        <f t="shared" si="53"/>
        <v>37029814.517242074</v>
      </c>
      <c r="EK10" s="8">
        <f t="shared" si="53"/>
        <v>37045334.019982554</v>
      </c>
      <c r="EL10" s="8">
        <f t="shared" si="53"/>
        <v>37059623.954997174</v>
      </c>
      <c r="EM10" s="8">
        <f t="shared" si="53"/>
        <v>37072780.858208306</v>
      </c>
      <c r="EN10" s="8">
        <f t="shared" si="53"/>
        <v>37084893.820913047</v>
      </c>
      <c r="EO10" s="8">
        <f t="shared" si="53"/>
        <v>37096045.043221086</v>
      </c>
      <c r="EP10" s="8">
        <f t="shared" si="53"/>
        <v>37106310.349556014</v>
      </c>
      <c r="EQ10" s="8">
        <f t="shared" si="53"/>
        <v>37115759.668310478</v>
      </c>
      <c r="ER10" s="8">
        <f t="shared" si="53"/>
        <v>37124457.477717146</v>
      </c>
      <c r="ES10" s="8">
        <f t="shared" si="53"/>
        <v>37132463.21995116</v>
      </c>
      <c r="ET10" s="8">
        <f t="shared" si="53"/>
        <v>37139831.685420394</v>
      </c>
      <c r="EU10" s="8">
        <f t="shared" si="53"/>
        <v>37146613.369129874</v>
      </c>
      <c r="EV10" s="8">
        <f t="shared" si="53"/>
        <v>37152854.800930269</v>
      </c>
      <c r="EW10" s="8">
        <f t="shared" si="53"/>
        <v>37158598.851378657</v>
      </c>
      <c r="EX10" s="8">
        <f t="shared" si="53"/>
        <v>37163885.014855742</v>
      </c>
      <c r="EY10" s="8">
        <f t="shared" si="53"/>
        <v>37168749.671497896</v>
      </c>
      <c r="EZ10" s="8">
        <f t="shared" si="53"/>
        <v>37173226.329417214</v>
      </c>
      <c r="FA10" s="8">
        <f t="shared" si="53"/>
        <v>37177345.848598048</v>
      </c>
      <c r="FB10" s="8">
        <f t="shared" si="53"/>
        <v>37181136.647775993</v>
      </c>
      <c r="FC10" s="8">
        <f t="shared" si="53"/>
        <v>37184624.895524815</v>
      </c>
      <c r="FD10" s="8">
        <f t="shared" si="53"/>
        <v>37187834.68669939</v>
      </c>
      <c r="FE10" s="8">
        <f t="shared" si="53"/>
        <v>37190788.205308385</v>
      </c>
      <c r="FF10" s="8">
        <f t="shared" si="53"/>
        <v>37193505.874819212</v>
      </c>
      <c r="FG10" s="8">
        <f t="shared" ref="FG10:HR10" si="57">FG9*$DA$69</f>
        <v>37196006.49683024</v>
      </c>
      <c r="FH10" s="8">
        <f t="shared" si="57"/>
        <v>37198307.378981233</v>
      </c>
      <c r="FI10" s="8">
        <f t="shared" si="57"/>
        <v>37200424.452912234</v>
      </c>
      <c r="FJ10" s="8">
        <f t="shared" si="57"/>
        <v>37202372.383024059</v>
      </c>
      <c r="FK10" s="8">
        <f t="shared" si="57"/>
        <v>37204164.666739956</v>
      </c>
      <c r="FL10" s="8">
        <f t="shared" si="57"/>
        <v>37205813.726917379</v>
      </c>
      <c r="FM10" s="8">
        <f t="shared" si="57"/>
        <v>37207330.997011743</v>
      </c>
      <c r="FN10" s="8">
        <f t="shared" si="57"/>
        <v>37208726.999549903</v>
      </c>
      <c r="FO10" s="8">
        <f t="shared" si="57"/>
        <v>37210011.418429658</v>
      </c>
      <c r="FP10" s="8">
        <f t="shared" si="57"/>
        <v>37211193.165523477</v>
      </c>
      <c r="FQ10" s="8">
        <f t="shared" si="57"/>
        <v>37212280.442028396</v>
      </c>
      <c r="FR10" s="8">
        <f t="shared" si="57"/>
        <v>37213280.794971183</v>
      </c>
      <c r="FS10" s="8">
        <f t="shared" si="57"/>
        <v>37214201.169246532</v>
      </c>
      <c r="FT10" s="8">
        <f t="shared" si="57"/>
        <v>37215047.955537505</v>
      </c>
      <c r="FU10" s="8">
        <f t="shared" si="57"/>
        <v>37215827.034440756</v>
      </c>
      <c r="FV10" s="8">
        <f t="shared" si="57"/>
        <v>37216543.817094132</v>
      </c>
      <c r="FW10" s="8">
        <f t="shared" si="57"/>
        <v>37217203.282581612</v>
      </c>
      <c r="FX10" s="8">
        <f t="shared" si="57"/>
        <v>37217810.012369134</v>
      </c>
      <c r="FY10" s="8">
        <f t="shared" si="57"/>
        <v>37218368.222005233</v>
      </c>
      <c r="FZ10" s="8">
        <f t="shared" si="57"/>
        <v>37218881.790302411</v>
      </c>
      <c r="GA10" s="8">
        <f t="shared" si="57"/>
        <v>37219354.286197998</v>
      </c>
      <c r="GB10" s="8">
        <f t="shared" si="57"/>
        <v>37219788.993478224</v>
      </c>
      <c r="GC10" s="8">
        <f t="shared" si="57"/>
        <v>37220188.933534421</v>
      </c>
      <c r="GD10" s="8">
        <f t="shared" si="57"/>
        <v>37220556.886307336</v>
      </c>
      <c r="GE10" s="8">
        <f t="shared" si="57"/>
        <v>37220895.409563147</v>
      </c>
      <c r="GF10" s="8">
        <f t="shared" si="57"/>
        <v>37221206.856633544</v>
      </c>
      <c r="GG10" s="8">
        <f t="shared" si="57"/>
        <v>37221493.392741792</v>
      </c>
      <c r="GH10" s="8">
        <f t="shared" si="57"/>
        <v>37221757.010027155</v>
      </c>
      <c r="GI10" s="8">
        <f t="shared" si="57"/>
        <v>37221999.541371033</v>
      </c>
      <c r="GJ10" s="8">
        <f t="shared" si="57"/>
        <v>37222222.67312023</v>
      </c>
      <c r="GK10" s="8">
        <f t="shared" si="57"/>
        <v>37222427.956794947</v>
      </c>
      <c r="GL10" s="8">
        <f t="shared" si="57"/>
        <v>37222616.819862477</v>
      </c>
      <c r="GM10" s="8">
        <f t="shared" si="57"/>
        <v>37222790.575650908</v>
      </c>
      <c r="GN10" s="8">
        <f t="shared" si="57"/>
        <v>37222950.432471275</v>
      </c>
      <c r="GO10" s="8">
        <f t="shared" si="57"/>
        <v>37223097.502011418</v>
      </c>
      <c r="GP10" s="8">
        <f t="shared" si="57"/>
        <v>37223232.807059392</v>
      </c>
      <c r="GQ10" s="8">
        <f t="shared" si="57"/>
        <v>37223357.288610071</v>
      </c>
      <c r="GR10" s="8">
        <f t="shared" si="57"/>
        <v>37223471.812404007</v>
      </c>
      <c r="GS10" s="8">
        <f t="shared" si="57"/>
        <v>37223577.174943879</v>
      </c>
      <c r="GT10" s="8">
        <f t="shared" si="57"/>
        <v>37223674.109030269</v>
      </c>
      <c r="GU10" s="8">
        <f t="shared" si="57"/>
        <v>37223763.288855016</v>
      </c>
      <c r="GV10" s="8">
        <f t="shared" si="57"/>
        <v>37223845.334687598</v>
      </c>
      <c r="GW10" s="8">
        <f t="shared" si="57"/>
        <v>37223920.817186899</v>
      </c>
      <c r="GX10" s="8">
        <f t="shared" si="57"/>
        <v>37223990.261368379</v>
      </c>
      <c r="GY10" s="8">
        <f t="shared" si="57"/>
        <v>37224054.150254138</v>
      </c>
      <c r="GZ10" s="8">
        <f t="shared" si="57"/>
        <v>37224112.92823115</v>
      </c>
      <c r="HA10" s="8">
        <f t="shared" si="57"/>
        <v>37224167.00414107</v>
      </c>
      <c r="HB10" s="8">
        <f t="shared" si="57"/>
        <v>37224216.754122995</v>
      </c>
      <c r="HC10" s="8">
        <f t="shared" si="57"/>
        <v>37224262.524228923</v>
      </c>
      <c r="HD10" s="8">
        <f t="shared" si="57"/>
        <v>37224304.632830106</v>
      </c>
      <c r="HE10" s="8">
        <f t="shared" si="57"/>
        <v>37224343.372830994</v>
      </c>
      <c r="HF10" s="8">
        <f t="shared" si="57"/>
        <v>37224379.013706125</v>
      </c>
      <c r="HG10" s="8">
        <f t="shared" si="57"/>
        <v>37224411.803374141</v>
      </c>
      <c r="HH10" s="8">
        <f t="shared" si="57"/>
        <v>37224441.969921961</v>
      </c>
      <c r="HI10" s="8">
        <f t="shared" si="57"/>
        <v>37224469.723191015</v>
      </c>
      <c r="HJ10" s="8">
        <f t="shared" si="57"/>
        <v>37224495.256236672</v>
      </c>
      <c r="HK10" s="8">
        <f t="shared" si="57"/>
        <v>37224518.746670969</v>
      </c>
      <c r="HL10" s="8">
        <f t="shared" si="57"/>
        <v>37224540.35789784</v>
      </c>
      <c r="HM10" s="8">
        <f t="shared" si="57"/>
        <v>37224560.240249693</v>
      </c>
      <c r="HN10" s="8">
        <f t="shared" si="57"/>
        <v>37224578.532032967</v>
      </c>
      <c r="HO10" s="8">
        <f t="shared" si="57"/>
        <v>37224595.360490151</v>
      </c>
      <c r="HP10" s="8">
        <f t="shared" si="57"/>
        <v>37224610.842684783</v>
      </c>
      <c r="HQ10" s="8">
        <f t="shared" si="57"/>
        <v>37224625.086315706</v>
      </c>
      <c r="HR10" s="8">
        <f t="shared" si="57"/>
        <v>37224638.19046621</v>
      </c>
      <c r="HS10" s="8">
        <f t="shared" ref="HS10:ID10" si="58">HS9*$DA$69</f>
        <v>37224650.246293172</v>
      </c>
      <c r="HT10" s="8">
        <f t="shared" si="58"/>
        <v>37224661.337661169</v>
      </c>
      <c r="HU10" s="8">
        <f t="shared" si="58"/>
        <v>37224671.541725822</v>
      </c>
      <c r="HV10" s="8">
        <f t="shared" si="58"/>
        <v>37224680.929470457</v>
      </c>
      <c r="HW10" s="8">
        <f t="shared" si="58"/>
        <v>37224689.566199891</v>
      </c>
      <c r="HX10" s="8">
        <f t="shared" si="58"/>
        <v>37224697.51199466</v>
      </c>
      <c r="HY10" s="8">
        <f t="shared" si="58"/>
        <v>37224704.822128974</v>
      </c>
      <c r="HZ10" s="8">
        <f t="shared" si="58"/>
        <v>37224711.547455192</v>
      </c>
      <c r="IA10" s="8">
        <f t="shared" si="58"/>
        <v>37224717.734757543</v>
      </c>
      <c r="IB10" s="8">
        <f t="shared" si="58"/>
        <v>37224723.427077614</v>
      </c>
      <c r="IC10" s="8">
        <f t="shared" si="58"/>
        <v>37224728.664013669</v>
      </c>
      <c r="ID10" s="8">
        <f t="shared" si="58"/>
        <v>37224733.481996201</v>
      </c>
    </row>
    <row r="11" spans="1:238" s="3" customFormat="1" x14ac:dyDescent="0.25">
      <c r="A11" s="3" t="s">
        <v>43</v>
      </c>
      <c r="AI11" s="3">
        <f t="shared" ref="AI11:CT11" si="59">AI10/$DA$82</f>
        <v>41.360876543209883</v>
      </c>
      <c r="AJ11" s="3">
        <f t="shared" si="59"/>
        <v>53.106557975907997</v>
      </c>
      <c r="AK11" s="3">
        <f t="shared" si="59"/>
        <v>68.187105883067758</v>
      </c>
      <c r="AL11" s="3">
        <f t="shared" si="59"/>
        <v>87.548925270197017</v>
      </c>
      <c r="AM11" s="3">
        <f t="shared" si="59"/>
        <v>112.40671731265437</v>
      </c>
      <c r="AN11" s="3">
        <f t="shared" si="59"/>
        <v>144.3193537660726</v>
      </c>
      <c r="AO11" s="3">
        <f t="shared" si="59"/>
        <v>185.2870888761781</v>
      </c>
      <c r="AP11" s="3">
        <f t="shared" si="59"/>
        <v>237.87603155532901</v>
      </c>
      <c r="AQ11" s="3">
        <f t="shared" si="59"/>
        <v>305.37739397324822</v>
      </c>
      <c r="AR11" s="3">
        <f t="shared" si="59"/>
        <v>392.01102151428876</v>
      </c>
      <c r="AS11" s="3">
        <f t="shared" si="59"/>
        <v>503.18516907805923</v>
      </c>
      <c r="AT11" s="3">
        <f t="shared" si="59"/>
        <v>645.82749418761603</v>
      </c>
      <c r="AU11" s="3">
        <f t="shared" si="59"/>
        <v>828.80584627128701</v>
      </c>
      <c r="AV11" s="3">
        <f t="shared" si="59"/>
        <v>1063.4616579959281</v>
      </c>
      <c r="AW11" s="3">
        <f t="shared" si="59"/>
        <v>1364.2835105508193</v>
      </c>
      <c r="AX11" s="3">
        <f t="shared" si="59"/>
        <v>1749.7534973659665</v>
      </c>
      <c r="AY11" s="3">
        <f t="shared" si="59"/>
        <v>2243.4037861766078</v>
      </c>
      <c r="AZ11" s="3">
        <f t="shared" si="59"/>
        <v>2875.1241862065299</v>
      </c>
      <c r="BA11" s="3">
        <f t="shared" si="59"/>
        <v>3682.7616120535672</v>
      </c>
      <c r="BB11" s="3">
        <f t="shared" si="59"/>
        <v>4714.045789454327</v>
      </c>
      <c r="BC11" s="3">
        <f t="shared" si="59"/>
        <v>6028.8570199349069</v>
      </c>
      <c r="BD11" s="3">
        <f t="shared" si="59"/>
        <v>7701.8130554939344</v>
      </c>
      <c r="BE11" s="3">
        <f t="shared" si="59"/>
        <v>9825.0810718803023</v>
      </c>
      <c r="BF11" s="3">
        <f t="shared" si="59"/>
        <v>12511.201017298667</v>
      </c>
      <c r="BG11" s="3">
        <f t="shared" si="59"/>
        <v>15895.518548590142</v>
      </c>
      <c r="BH11" s="3">
        <f t="shared" si="59"/>
        <v>20137.550687939442</v>
      </c>
      <c r="BI11" s="3">
        <f t="shared" si="59"/>
        <v>23334.373523951275</v>
      </c>
      <c r="BJ11" s="3">
        <f t="shared" si="59"/>
        <v>26984.408407085237</v>
      </c>
      <c r="BK11" s="3">
        <f t="shared" si="59"/>
        <v>31133.875566234616</v>
      </c>
      <c r="BL11" s="3">
        <f t="shared" si="59"/>
        <v>35827.842064362601</v>
      </c>
      <c r="BM11" s="3">
        <f t="shared" si="59"/>
        <v>41108.028452071885</v>
      </c>
      <c r="BN11" s="3">
        <f t="shared" si="59"/>
        <v>47010.095926216069</v>
      </c>
      <c r="BO11" s="3">
        <f t="shared" si="59"/>
        <v>53560.465434381586</v>
      </c>
      <c r="BP11" s="3">
        <f t="shared" si="59"/>
        <v>60772.803987128435</v>
      </c>
      <c r="BQ11" s="3">
        <f t="shared" si="59"/>
        <v>65553.996330004418</v>
      </c>
      <c r="BR11" s="3">
        <f t="shared" si="59"/>
        <v>70543.156054959341</v>
      </c>
      <c r="BS11" s="3">
        <f t="shared" si="59"/>
        <v>75723.63105068497</v>
      </c>
      <c r="BT11" s="3">
        <f t="shared" si="59"/>
        <v>81075.087381326768</v>
      </c>
      <c r="BU11" s="3">
        <f t="shared" si="59"/>
        <v>86573.681483148146</v>
      </c>
      <c r="BV11" s="3">
        <f t="shared" si="59"/>
        <v>92192.371396621951</v>
      </c>
      <c r="BW11" s="3">
        <f t="shared" si="59"/>
        <v>97901.365429703248</v>
      </c>
      <c r="BX11" s="3">
        <f t="shared" si="59"/>
        <v>103668.69732186678</v>
      </c>
      <c r="BY11" s="3">
        <f t="shared" si="59"/>
        <v>109460.90756222313</v>
      </c>
      <c r="BZ11" s="3">
        <f t="shared" si="59"/>
        <v>112770.75375989663</v>
      </c>
      <c r="CA11" s="3">
        <f t="shared" si="59"/>
        <v>116016.70241351145</v>
      </c>
      <c r="CB11" s="3">
        <f t="shared" si="59"/>
        <v>119190.86960826133</v>
      </c>
      <c r="CC11" s="3">
        <f t="shared" si="59"/>
        <v>122286.12966294844</v>
      </c>
      <c r="CD11" s="3">
        <f t="shared" si="59"/>
        <v>125296.1640697914</v>
      </c>
      <c r="CE11" s="3">
        <f t="shared" si="59"/>
        <v>128215.49381397867</v>
      </c>
      <c r="CF11" s="3">
        <f t="shared" si="59"/>
        <v>131039.49539470545</v>
      </c>
      <c r="CG11" s="3">
        <f t="shared" si="59"/>
        <v>133764.40135904209</v>
      </c>
      <c r="CH11" s="3">
        <f t="shared" si="59"/>
        <v>136387.28657244917</v>
      </c>
      <c r="CI11" s="3">
        <f t="shared" si="59"/>
        <v>138906.04177279904</v>
      </c>
      <c r="CJ11" s="3">
        <f t="shared" si="59"/>
        <v>141319.33618287271</v>
      </c>
      <c r="CK11" s="3">
        <f t="shared" si="59"/>
        <v>143626.5710902203</v>
      </c>
      <c r="CL11" s="3">
        <f t="shared" si="59"/>
        <v>145827.82634905144</v>
      </c>
      <c r="CM11" s="3">
        <f t="shared" si="59"/>
        <v>147923.80172659279</v>
      </c>
      <c r="CN11" s="3">
        <f t="shared" si="59"/>
        <v>149915.75491899217</v>
      </c>
      <c r="CO11" s="3">
        <f t="shared" si="59"/>
        <v>151805.43791367288</v>
      </c>
      <c r="CP11" s="3">
        <f t="shared" si="59"/>
        <v>153595.03319063224</v>
      </c>
      <c r="CQ11" s="3">
        <f t="shared" si="59"/>
        <v>155287.09104840882</v>
      </c>
      <c r="CR11" s="3">
        <f t="shared" si="59"/>
        <v>156884.46912378809</v>
      </c>
      <c r="CS11" s="3">
        <f t="shared" si="59"/>
        <v>158390.27495836688</v>
      </c>
      <c r="CT11" s="3">
        <f t="shared" si="59"/>
        <v>159807.81225834286</v>
      </c>
      <c r="CU11" s="3">
        <f t="shared" ref="CU11:FF11" si="60">CU10/$DA$82</f>
        <v>161140.53130268148</v>
      </c>
      <c r="CV11" s="3">
        <f t="shared" si="60"/>
        <v>162391.98378345362</v>
      </c>
      <c r="CW11" s="3">
        <f t="shared" si="60"/>
        <v>163565.78221313964</v>
      </c>
      <c r="CX11" s="3">
        <f t="shared" si="60"/>
        <v>164665.5639080306</v>
      </c>
      <c r="CY11" s="3">
        <f t="shared" si="60"/>
        <v>165694.95945427369</v>
      </c>
      <c r="CZ11" s="3">
        <f t="shared" si="60"/>
        <v>166657.56548243042</v>
      </c>
      <c r="DA11" s="3">
        <f t="shared" si="60"/>
        <v>167556.92151582381</v>
      </c>
      <c r="DB11" s="3">
        <f t="shared" si="60"/>
        <v>168747.47692335906</v>
      </c>
      <c r="DC11" s="3">
        <f t="shared" si="60"/>
        <v>169858.46139823797</v>
      </c>
      <c r="DD11" s="3">
        <f t="shared" si="60"/>
        <v>170894.11407860406</v>
      </c>
      <c r="DE11" s="3">
        <f t="shared" si="60"/>
        <v>171858.60549099161</v>
      </c>
      <c r="DF11" s="3">
        <f t="shared" si="60"/>
        <v>172756.01233662828</v>
      </c>
      <c r="DG11" s="3">
        <f t="shared" si="60"/>
        <v>173590.29700886447</v>
      </c>
      <c r="DH11" s="3">
        <f t="shared" si="60"/>
        <v>174365.29139053289</v>
      </c>
      <c r="DI11" s="3">
        <f t="shared" si="60"/>
        <v>175084.68447480019</v>
      </c>
      <c r="DJ11" s="3">
        <f t="shared" si="60"/>
        <v>175752.01336081899</v>
      </c>
      <c r="DK11" s="3">
        <f t="shared" si="60"/>
        <v>176370.65719302656</v>
      </c>
      <c r="DL11" s="3">
        <f t="shared" si="60"/>
        <v>176943.83363748781</v>
      </c>
      <c r="DM11" s="3">
        <f t="shared" si="60"/>
        <v>177474.59751789871</v>
      </c>
      <c r="DN11" s="3">
        <f t="shared" si="60"/>
        <v>177965.84126582474</v>
      </c>
      <c r="DO11" s="3">
        <f t="shared" ref="DO11:DP11" si="61">DO10/$DA$82</f>
        <v>178420.29687289387</v>
      </c>
      <c r="DP11" s="3">
        <f t="shared" si="61"/>
        <v>178840.53906581085</v>
      </c>
      <c r="DQ11" s="3">
        <f t="shared" ref="DQ11:DR11" si="62">DQ10/$DA$82</f>
        <v>179228.98945729312</v>
      </c>
      <c r="DR11" s="3">
        <f t="shared" si="62"/>
        <v>179587.92145672004</v>
      </c>
      <c r="DS11" s="3">
        <f t="shared" ref="DS11:DT11" si="63">DS10/$DA$82</f>
        <v>179919.46575298914</v>
      </c>
      <c r="DT11" s="3">
        <f t="shared" si="63"/>
        <v>180225.61620853076</v>
      </c>
      <c r="DU11" s="3">
        <f t="shared" si="60"/>
        <v>180508.23602750656</v>
      </c>
      <c r="DV11" s="3">
        <f t="shared" si="60"/>
        <v>180769.06408288449</v>
      </c>
      <c r="DW11" s="3">
        <f t="shared" si="60"/>
        <v>181009.72130638879</v>
      </c>
      <c r="DX11" s="3">
        <f t="shared" si="60"/>
        <v>181231.7170623618</v>
      </c>
      <c r="DY11" s="3">
        <f t="shared" si="60"/>
        <v>181436.45544149692</v>
      </c>
      <c r="DZ11" s="3">
        <f t="shared" si="60"/>
        <v>181625.24142334878</v>
      </c>
      <c r="EA11" s="3">
        <f t="shared" si="60"/>
        <v>181799.286867688</v>
      </c>
      <c r="EB11" s="3">
        <f t="shared" si="60"/>
        <v>181959.7163042991</v>
      </c>
      <c r="EC11" s="3">
        <f t="shared" si="60"/>
        <v>182107.57249890981</v>
      </c>
      <c r="ED11" s="3">
        <f t="shared" si="60"/>
        <v>182243.82177973809</v>
      </c>
      <c r="EE11" s="3">
        <f t="shared" si="60"/>
        <v>182369.35911481499</v>
      </c>
      <c r="EF11" s="3">
        <f t="shared" si="60"/>
        <v>182485.01293492271</v>
      </c>
      <c r="EG11" s="3">
        <f t="shared" si="60"/>
        <v>182591.54970081503</v>
      </c>
      <c r="EH11" s="3">
        <f t="shared" si="60"/>
        <v>182689.67821647599</v>
      </c>
      <c r="EI11" s="3">
        <f t="shared" si="60"/>
        <v>182780.05369262857</v>
      </c>
      <c r="EJ11" s="3">
        <f t="shared" si="60"/>
        <v>182863.28156662753</v>
      </c>
      <c r="EK11" s="3">
        <f t="shared" si="60"/>
        <v>182939.9210863336</v>
      </c>
      <c r="EL11" s="3">
        <f t="shared" si="60"/>
        <v>183010.4886666527</v>
      </c>
      <c r="EM11" s="3">
        <f t="shared" si="60"/>
        <v>183075.46102818917</v>
      </c>
      <c r="EN11" s="3">
        <f t="shared" si="60"/>
        <v>183135.27812796566</v>
      </c>
      <c r="EO11" s="3">
        <f t="shared" si="60"/>
        <v>183190.34589244981</v>
      </c>
      <c r="EP11" s="3">
        <f t="shared" si="60"/>
        <v>183241.03876323957</v>
      </c>
      <c r="EQ11" s="3">
        <f t="shared" si="60"/>
        <v>183287.70206573076</v>
      </c>
      <c r="ER11" s="3">
        <f t="shared" si="60"/>
        <v>183330.65421094888</v>
      </c>
      <c r="ES11" s="3">
        <f t="shared" si="60"/>
        <v>183370.18874049955</v>
      </c>
      <c r="ET11" s="3">
        <f t="shared" si="60"/>
        <v>183406.57622429825</v>
      </c>
      <c r="EU11" s="3">
        <f t="shared" si="60"/>
        <v>183440.06602039444</v>
      </c>
      <c r="EV11" s="3">
        <f t="shared" si="60"/>
        <v>183470.88790582848</v>
      </c>
      <c r="EW11" s="3">
        <f t="shared" si="60"/>
        <v>183499.25358705511</v>
      </c>
      <c r="EX11" s="3">
        <f t="shared" si="60"/>
        <v>183525.35809805305</v>
      </c>
      <c r="EY11" s="3">
        <f t="shared" si="60"/>
        <v>183549.38109381677</v>
      </c>
      <c r="EZ11" s="3">
        <f t="shared" si="60"/>
        <v>183571.48804650476</v>
      </c>
      <c r="FA11" s="3">
        <f t="shared" si="60"/>
        <v>183591.83135110149</v>
      </c>
      <c r="FB11" s="3">
        <f t="shared" si="60"/>
        <v>183610.55134704194</v>
      </c>
      <c r="FC11" s="3">
        <f t="shared" si="60"/>
        <v>183627.77726185095</v>
      </c>
      <c r="FD11" s="3">
        <f t="shared" si="60"/>
        <v>183643.62808246614</v>
      </c>
      <c r="FE11" s="3">
        <f t="shared" si="60"/>
        <v>183658.21335954758</v>
      </c>
      <c r="FF11" s="3">
        <f t="shared" si="60"/>
        <v>183671.63394972449</v>
      </c>
      <c r="FG11" s="3">
        <f t="shared" ref="FG11:HR11" si="64">FG10/$DA$82</f>
        <v>183683.98270039624</v>
      </c>
      <c r="FH11" s="3">
        <f t="shared" si="64"/>
        <v>183695.3450813888</v>
      </c>
      <c r="FI11" s="3">
        <f t="shared" si="64"/>
        <v>183705.79976746783</v>
      </c>
      <c r="FJ11" s="3">
        <f t="shared" si="64"/>
        <v>183715.41917542747</v>
      </c>
      <c r="FK11" s="3">
        <f t="shared" si="64"/>
        <v>183724.26995920966</v>
      </c>
      <c r="FL11" s="3">
        <f t="shared" si="64"/>
        <v>183732.41346625867</v>
      </c>
      <c r="FM11" s="3">
        <f t="shared" si="64"/>
        <v>183739.90615808268</v>
      </c>
      <c r="FN11" s="3">
        <f t="shared" si="64"/>
        <v>183746.7999977773</v>
      </c>
      <c r="FO11" s="3">
        <f t="shared" si="64"/>
        <v>183753.14280706004</v>
      </c>
      <c r="FP11" s="3">
        <f t="shared" si="64"/>
        <v>183758.97859517767</v>
      </c>
      <c r="FQ11" s="3">
        <f t="shared" si="64"/>
        <v>183764.34786186862</v>
      </c>
      <c r="FR11" s="3">
        <f t="shared" si="64"/>
        <v>183769.28787640089</v>
      </c>
      <c r="FS11" s="3">
        <f t="shared" si="64"/>
        <v>183773.83293455077</v>
      </c>
      <c r="FT11" s="3">
        <f t="shared" si="64"/>
        <v>183778.01459524693</v>
      </c>
      <c r="FU11" s="3">
        <f t="shared" si="64"/>
        <v>183781.86189847288</v>
      </c>
      <c r="FV11" s="3">
        <f t="shared" si="64"/>
        <v>183785.40156589696</v>
      </c>
      <c r="FW11" s="3">
        <f t="shared" si="64"/>
        <v>183788.6581855882</v>
      </c>
      <c r="FX11" s="3">
        <f t="shared" si="64"/>
        <v>183791.6543820698</v>
      </c>
      <c r="FY11" s="3">
        <f t="shared" si="64"/>
        <v>183794.41097286536</v>
      </c>
      <c r="FZ11" s="3">
        <f t="shared" si="64"/>
        <v>183796.94711260451</v>
      </c>
      <c r="GA11" s="3">
        <f t="shared" si="64"/>
        <v>183799.28042566913</v>
      </c>
      <c r="GB11" s="3">
        <f t="shared" si="64"/>
        <v>183801.42712828753</v>
      </c>
      <c r="GC11" s="3">
        <f t="shared" si="64"/>
        <v>183803.40214091071</v>
      </c>
      <c r="GD11" s="3">
        <f t="shared" si="64"/>
        <v>183805.21919164117</v>
      </c>
      <c r="GE11" s="3">
        <f t="shared" si="64"/>
        <v>183806.89091142293</v>
      </c>
      <c r="GF11" s="3">
        <f t="shared" si="64"/>
        <v>183808.42892164714</v>
      </c>
      <c r="GG11" s="3">
        <f t="shared" si="64"/>
        <v>183809.84391477428</v>
      </c>
      <c r="GH11" s="3">
        <f t="shared" si="64"/>
        <v>183811.14572852917</v>
      </c>
      <c r="GI11" s="3">
        <f t="shared" si="64"/>
        <v>183812.34341417794</v>
      </c>
      <c r="GJ11" s="3">
        <f t="shared" si="64"/>
        <v>183813.44529935915</v>
      </c>
      <c r="GK11" s="3">
        <f t="shared" si="64"/>
        <v>183814.45904590096</v>
      </c>
      <c r="GL11" s="3">
        <f t="shared" si="64"/>
        <v>183815.39170302459</v>
      </c>
      <c r="GM11" s="3">
        <f t="shared" si="64"/>
        <v>183816.24975630079</v>
      </c>
      <c r="GN11" s="3">
        <f t="shared" si="64"/>
        <v>183817.03917269767</v>
      </c>
      <c r="GO11" s="3">
        <f t="shared" si="64"/>
        <v>183817.7654420317</v>
      </c>
      <c r="GP11" s="3">
        <f t="shared" si="64"/>
        <v>183818.43361510811</v>
      </c>
      <c r="GQ11" s="3">
        <f t="shared" si="64"/>
        <v>183819.04833881516</v>
      </c>
      <c r="GR11" s="3">
        <f t="shared" si="64"/>
        <v>183819.61388841484</v>
      </c>
      <c r="GS11" s="3">
        <f t="shared" si="64"/>
        <v>183820.13419725373</v>
      </c>
      <c r="GT11" s="3">
        <f t="shared" si="64"/>
        <v>183820.61288410009</v>
      </c>
      <c r="GU11" s="3">
        <f t="shared" si="64"/>
        <v>183821.05327829637</v>
      </c>
      <c r="GV11" s="3">
        <f t="shared" si="64"/>
        <v>183821.45844290173</v>
      </c>
      <c r="GW11" s="3">
        <f t="shared" si="64"/>
        <v>183821.83119598468</v>
      </c>
      <c r="GX11" s="3">
        <f t="shared" si="64"/>
        <v>183822.1741302142</v>
      </c>
      <c r="GY11" s="3">
        <f t="shared" si="64"/>
        <v>183822.48963088464</v>
      </c>
      <c r="GZ11" s="3">
        <f t="shared" si="64"/>
        <v>183822.7798924995</v>
      </c>
      <c r="HA11" s="3">
        <f t="shared" si="64"/>
        <v>183823.04693402996</v>
      </c>
      <c r="HB11" s="3">
        <f t="shared" si="64"/>
        <v>183823.29261295305</v>
      </c>
      <c r="HC11" s="3">
        <f t="shared" si="64"/>
        <v>183823.51863816753</v>
      </c>
      <c r="HD11" s="3">
        <f t="shared" si="64"/>
        <v>183823.72658187707</v>
      </c>
      <c r="HE11" s="3">
        <f t="shared" si="64"/>
        <v>183823.91789052341</v>
      </c>
      <c r="HF11" s="3">
        <f t="shared" si="64"/>
        <v>183824.09389484505</v>
      </c>
      <c r="HG11" s="3">
        <f t="shared" si="64"/>
        <v>183824.25581913156</v>
      </c>
      <c r="HH11" s="3">
        <f t="shared" si="64"/>
        <v>183824.4047897381</v>
      </c>
      <c r="HI11" s="3">
        <f t="shared" si="64"/>
        <v>183824.54184291858</v>
      </c>
      <c r="HJ11" s="3">
        <f t="shared" si="64"/>
        <v>183824.66793203296</v>
      </c>
      <c r="HK11" s="3">
        <f t="shared" si="64"/>
        <v>183824.78393417763</v>
      </c>
      <c r="HL11" s="3">
        <f t="shared" si="64"/>
        <v>183824.89065628563</v>
      </c>
      <c r="HM11" s="3">
        <f t="shared" si="64"/>
        <v>183824.98884073921</v>
      </c>
      <c r="HN11" s="3">
        <f t="shared" si="64"/>
        <v>183825.07917053316</v>
      </c>
      <c r="HO11" s="3">
        <f t="shared" si="64"/>
        <v>183825.16227402544</v>
      </c>
      <c r="HP11" s="3">
        <f t="shared" si="64"/>
        <v>183825.23872930757</v>
      </c>
      <c r="HQ11" s="3">
        <f t="shared" si="64"/>
        <v>183825.3090682257</v>
      </c>
      <c r="HR11" s="3">
        <f t="shared" si="64"/>
        <v>183825.37378008006</v>
      </c>
      <c r="HS11" s="3">
        <f t="shared" ref="HS11:ID11" si="65">HS10/$DA$82</f>
        <v>183825.433315028</v>
      </c>
      <c r="HT11" s="3">
        <f t="shared" si="65"/>
        <v>183825.48808721566</v>
      </c>
      <c r="HU11" s="3">
        <f t="shared" si="65"/>
        <v>183825.53847765838</v>
      </c>
      <c r="HV11" s="3">
        <f t="shared" si="65"/>
        <v>183825.58483689115</v>
      </c>
      <c r="HW11" s="3">
        <f t="shared" si="65"/>
        <v>183825.62748740686</v>
      </c>
      <c r="HX11" s="3">
        <f t="shared" si="65"/>
        <v>183825.66672589956</v>
      </c>
      <c r="HY11" s="3">
        <f t="shared" si="65"/>
        <v>183825.70282532828</v>
      </c>
      <c r="HZ11" s="3">
        <f t="shared" si="65"/>
        <v>183825.73603681577</v>
      </c>
      <c r="IA11" s="3">
        <f t="shared" si="65"/>
        <v>183825.76659139528</v>
      </c>
      <c r="IB11" s="3">
        <f t="shared" si="65"/>
        <v>183825.79470161785</v>
      </c>
      <c r="IC11" s="3">
        <f t="shared" si="65"/>
        <v>183825.82056303046</v>
      </c>
      <c r="ID11" s="3">
        <f t="shared" si="65"/>
        <v>183825.8443555368</v>
      </c>
    </row>
    <row r="12" spans="1:238" s="6" customFormat="1" x14ac:dyDescent="0.25">
      <c r="A12" s="6" t="s">
        <v>11</v>
      </c>
      <c r="AJ12" s="6">
        <f t="shared" ref="AJ12:BO12" si="66">AJ11-AI11</f>
        <v>11.745681432698113</v>
      </c>
      <c r="AK12" s="6">
        <f t="shared" si="66"/>
        <v>15.080547907159762</v>
      </c>
      <c r="AL12" s="6">
        <f t="shared" si="66"/>
        <v>19.361819387129259</v>
      </c>
      <c r="AM12" s="6">
        <f t="shared" si="66"/>
        <v>24.857792042457348</v>
      </c>
      <c r="AN12" s="6">
        <f t="shared" si="66"/>
        <v>31.91263645341823</v>
      </c>
      <c r="AO12" s="6">
        <f t="shared" si="66"/>
        <v>40.967735110105508</v>
      </c>
      <c r="AP12" s="6">
        <f t="shared" si="66"/>
        <v>52.588942679150904</v>
      </c>
      <c r="AQ12" s="6">
        <f t="shared" si="66"/>
        <v>67.501362417919211</v>
      </c>
      <c r="AR12" s="6">
        <f t="shared" si="66"/>
        <v>86.633627541040539</v>
      </c>
      <c r="AS12" s="6">
        <f t="shared" si="66"/>
        <v>111.17414756377048</v>
      </c>
      <c r="AT12" s="6">
        <f t="shared" si="66"/>
        <v>142.64232510955679</v>
      </c>
      <c r="AU12" s="6">
        <f t="shared" si="66"/>
        <v>182.97835208367098</v>
      </c>
      <c r="AV12" s="6">
        <f t="shared" si="66"/>
        <v>234.65581172464113</v>
      </c>
      <c r="AW12" s="6">
        <f t="shared" si="66"/>
        <v>300.82185255489117</v>
      </c>
      <c r="AX12" s="6">
        <f t="shared" si="66"/>
        <v>385.46998681514719</v>
      </c>
      <c r="AY12" s="6">
        <f t="shared" si="66"/>
        <v>493.65028881064131</v>
      </c>
      <c r="AZ12" s="6">
        <f t="shared" si="66"/>
        <v>631.72040002992208</v>
      </c>
      <c r="BA12" s="6">
        <f t="shared" si="66"/>
        <v>807.63742584703732</v>
      </c>
      <c r="BB12" s="6">
        <f t="shared" si="66"/>
        <v>1031.2841774007597</v>
      </c>
      <c r="BC12" s="6">
        <f t="shared" si="66"/>
        <v>1314.81123048058</v>
      </c>
      <c r="BD12" s="6">
        <f t="shared" si="66"/>
        <v>1672.9560355590274</v>
      </c>
      <c r="BE12" s="6">
        <f t="shared" si="66"/>
        <v>2123.2680163863679</v>
      </c>
      <c r="BF12" s="6">
        <f t="shared" si="66"/>
        <v>2686.1199454183643</v>
      </c>
      <c r="BG12" s="6">
        <f t="shared" si="66"/>
        <v>3384.3175312914755</v>
      </c>
      <c r="BH12" s="6">
        <f t="shared" si="66"/>
        <v>4242.0321393492995</v>
      </c>
      <c r="BI12" s="6">
        <f t="shared" si="66"/>
        <v>3196.8228360118337</v>
      </c>
      <c r="BJ12" s="6">
        <f t="shared" si="66"/>
        <v>3650.0348831339616</v>
      </c>
      <c r="BK12" s="6">
        <f t="shared" si="66"/>
        <v>4149.4671591493789</v>
      </c>
      <c r="BL12" s="6">
        <f t="shared" si="66"/>
        <v>4693.9664981279857</v>
      </c>
      <c r="BM12" s="6">
        <f t="shared" si="66"/>
        <v>5280.1863877092837</v>
      </c>
      <c r="BN12" s="6">
        <f t="shared" si="66"/>
        <v>5902.0674741441835</v>
      </c>
      <c r="BO12" s="6">
        <f t="shared" si="66"/>
        <v>6550.3695081655169</v>
      </c>
      <c r="BP12" s="6">
        <f t="shared" ref="BP12:CU12" si="67">BP11-BO11</f>
        <v>7212.338552746849</v>
      </c>
      <c r="BQ12" s="6">
        <f t="shared" si="67"/>
        <v>4781.1923428759837</v>
      </c>
      <c r="BR12" s="6">
        <f t="shared" si="67"/>
        <v>4989.1597249549231</v>
      </c>
      <c r="BS12" s="6">
        <f t="shared" si="67"/>
        <v>5180.4749957256281</v>
      </c>
      <c r="BT12" s="6">
        <f t="shared" si="67"/>
        <v>5351.4563306417986</v>
      </c>
      <c r="BU12" s="6">
        <f t="shared" si="67"/>
        <v>5498.594101821378</v>
      </c>
      <c r="BV12" s="6">
        <f t="shared" si="67"/>
        <v>5618.6899134738051</v>
      </c>
      <c r="BW12" s="6">
        <f t="shared" si="67"/>
        <v>5708.9940330812969</v>
      </c>
      <c r="BX12" s="6">
        <f t="shared" si="67"/>
        <v>5767.3318921635364</v>
      </c>
      <c r="BY12" s="6">
        <f t="shared" si="67"/>
        <v>5792.2102403563476</v>
      </c>
      <c r="BZ12" s="6">
        <f t="shared" si="67"/>
        <v>3309.846197673498</v>
      </c>
      <c r="CA12" s="6">
        <f t="shared" si="67"/>
        <v>3245.9486536148179</v>
      </c>
      <c r="CB12" s="6">
        <f t="shared" si="67"/>
        <v>3174.1671947498835</v>
      </c>
      <c r="CC12" s="6">
        <f t="shared" si="67"/>
        <v>3095.2600546871108</v>
      </c>
      <c r="CD12" s="6">
        <f t="shared" si="67"/>
        <v>3010.0344068429549</v>
      </c>
      <c r="CE12" s="6">
        <f t="shared" si="67"/>
        <v>2919.329744187271</v>
      </c>
      <c r="CF12" s="6">
        <f t="shared" si="67"/>
        <v>2824.0015807267773</v>
      </c>
      <c r="CG12" s="6">
        <f t="shared" si="67"/>
        <v>2724.905964336649</v>
      </c>
      <c r="CH12" s="6">
        <f t="shared" si="67"/>
        <v>2622.8852134070767</v>
      </c>
      <c r="CI12" s="6">
        <f t="shared" si="67"/>
        <v>2518.7552003498713</v>
      </c>
      <c r="CJ12" s="6">
        <f t="shared" si="67"/>
        <v>2413.294410073664</v>
      </c>
      <c r="CK12" s="6">
        <f t="shared" si="67"/>
        <v>2307.2349073475925</v>
      </c>
      <c r="CL12" s="6">
        <f t="shared" si="67"/>
        <v>2201.2552588311373</v>
      </c>
      <c r="CM12" s="6">
        <f t="shared" si="67"/>
        <v>2095.9753775413556</v>
      </c>
      <c r="CN12" s="6">
        <f t="shared" si="67"/>
        <v>1991.9531923993782</v>
      </c>
      <c r="CO12" s="6">
        <f t="shared" si="67"/>
        <v>1889.682994680712</v>
      </c>
      <c r="CP12" s="6">
        <f t="shared" si="67"/>
        <v>1789.5952769593569</v>
      </c>
      <c r="CQ12" s="6">
        <f t="shared" si="67"/>
        <v>1692.0578577765846</v>
      </c>
      <c r="CR12" s="6">
        <f t="shared" si="67"/>
        <v>1597.3780753792671</v>
      </c>
      <c r="CS12" s="6">
        <f t="shared" si="67"/>
        <v>1505.8058345787867</v>
      </c>
      <c r="CT12" s="6">
        <f t="shared" si="67"/>
        <v>1417.5372999759857</v>
      </c>
      <c r="CU12" s="6">
        <f t="shared" si="67"/>
        <v>1332.7190443386207</v>
      </c>
      <c r="CV12" s="6">
        <f t="shared" ref="CV12:EA12" si="68">CV11-CU11</f>
        <v>1251.4524807721318</v>
      </c>
      <c r="CW12" s="6">
        <f t="shared" si="68"/>
        <v>1173.7984296860232</v>
      </c>
      <c r="CX12" s="6">
        <f t="shared" si="68"/>
        <v>1099.7816948909604</v>
      </c>
      <c r="CY12" s="6">
        <f t="shared" si="68"/>
        <v>1029.3955462430895</v>
      </c>
      <c r="CZ12" s="6">
        <f t="shared" si="68"/>
        <v>962.60602815673337</v>
      </c>
      <c r="DA12" s="6">
        <f t="shared" si="68"/>
        <v>899.35603339338559</v>
      </c>
      <c r="DB12" s="6">
        <f t="shared" ref="DB12" si="69">DB11-DA11</f>
        <v>1190.5554075352557</v>
      </c>
      <c r="DC12" s="6">
        <f t="shared" ref="DC12" si="70">DC11-DB11</f>
        <v>1110.9844748789037</v>
      </c>
      <c r="DD12" s="6">
        <f t="shared" ref="DD12:DI12" si="71">DD11-DC11</f>
        <v>1035.6526803660963</v>
      </c>
      <c r="DE12" s="6">
        <f t="shared" si="71"/>
        <v>964.49141238754964</v>
      </c>
      <c r="DF12" s="6">
        <f t="shared" si="71"/>
        <v>897.40684563666582</v>
      </c>
      <c r="DG12" s="6">
        <f t="shared" si="71"/>
        <v>834.28467223618645</v>
      </c>
      <c r="DH12" s="6">
        <f t="shared" si="71"/>
        <v>774.99438166842447</v>
      </c>
      <c r="DI12" s="6">
        <f t="shared" si="71"/>
        <v>719.39308426729986</v>
      </c>
      <c r="DJ12" s="6">
        <f t="shared" si="68"/>
        <v>667.32888601880404</v>
      </c>
      <c r="DK12" s="6">
        <f t="shared" si="68"/>
        <v>618.64383220757009</v>
      </c>
      <c r="DL12" s="6">
        <f t="shared" si="68"/>
        <v>573.17644446124905</v>
      </c>
      <c r="DM12" s="6">
        <f t="shared" si="68"/>
        <v>530.76388041090104</v>
      </c>
      <c r="DN12" s="6">
        <f t="shared" si="68"/>
        <v>491.24374792602612</v>
      </c>
      <c r="DO12" s="6">
        <f t="shared" si="68"/>
        <v>454.45560706913238</v>
      </c>
      <c r="DP12" s="6">
        <f t="shared" si="68"/>
        <v>420.24219291697955</v>
      </c>
      <c r="DQ12" s="6">
        <f t="shared" si="68"/>
        <v>388.45039148227079</v>
      </c>
      <c r="DR12" s="6">
        <f t="shared" si="68"/>
        <v>358.93199942691717</v>
      </c>
      <c r="DS12" s="6">
        <f t="shared" si="68"/>
        <v>331.54429626910132</v>
      </c>
      <c r="DT12" s="6">
        <f t="shared" si="68"/>
        <v>306.1504555416177</v>
      </c>
      <c r="DU12" s="6">
        <f t="shared" si="68"/>
        <v>282.61981897579972</v>
      </c>
      <c r="DV12" s="6">
        <f t="shared" si="68"/>
        <v>260.8280553779332</v>
      </c>
      <c r="DW12" s="6">
        <f t="shared" si="68"/>
        <v>240.6572235042986</v>
      </c>
      <c r="DX12" s="6">
        <f t="shared" si="68"/>
        <v>221.99575597301009</v>
      </c>
      <c r="DY12" s="6">
        <f t="shared" si="68"/>
        <v>204.7383791351167</v>
      </c>
      <c r="DZ12" s="6">
        <f t="shared" si="68"/>
        <v>188.78598185186274</v>
      </c>
      <c r="EA12" s="6">
        <f t="shared" si="68"/>
        <v>174.04544433922274</v>
      </c>
      <c r="EB12" s="6">
        <f t="shared" ref="EB12:EG12" si="72">EB11-EA11</f>
        <v>160.42943661109894</v>
      </c>
      <c r="EC12" s="6">
        <f t="shared" si="72"/>
        <v>147.85619461070746</v>
      </c>
      <c r="ED12" s="6">
        <f t="shared" si="72"/>
        <v>136.2492808282841</v>
      </c>
      <c r="EE12" s="6">
        <f t="shared" si="72"/>
        <v>125.53733507689321</v>
      </c>
      <c r="EF12" s="6">
        <f t="shared" si="72"/>
        <v>115.65382010772009</v>
      </c>
      <c r="EG12" s="6">
        <f t="shared" si="72"/>
        <v>106.53676589232055</v>
      </c>
      <c r="EH12" s="6">
        <f t="shared" ref="EH12" si="73">EH11-EG11</f>
        <v>98.128515660966514</v>
      </c>
      <c r="EI12" s="6">
        <f t="shared" ref="EI12" si="74">EI11-EH11</f>
        <v>90.375476152577903</v>
      </c>
      <c r="EJ12" s="6">
        <f t="shared" ref="EJ12" si="75">EJ11-EI11</f>
        <v>83.227873998956056</v>
      </c>
      <c r="EK12" s="6">
        <f t="shared" ref="EK12" si="76">EK11-EJ11</f>
        <v>76.639519706077408</v>
      </c>
      <c r="EL12" s="6">
        <f t="shared" ref="EL12" si="77">EL11-EK11</f>
        <v>70.567580319097033</v>
      </c>
      <c r="EM12" s="6">
        <f t="shared" ref="EM12" si="78">EM11-EL11</f>
        <v>64.972361536463723</v>
      </c>
      <c r="EN12" s="6">
        <f t="shared" ref="EN12" si="79">EN11-EM11</f>
        <v>59.817099776497344</v>
      </c>
      <c r="EO12" s="6">
        <f t="shared" ref="EO12" si="80">EO11-EN11</f>
        <v>55.067764484148938</v>
      </c>
      <c r="EP12" s="6">
        <f t="shared" ref="EP12" si="81">EP11-EO11</f>
        <v>50.692870789760491</v>
      </c>
      <c r="EQ12" s="6">
        <f t="shared" ref="EQ12" si="82">EQ11-EP11</f>
        <v>46.663302491186187</v>
      </c>
      <c r="ER12" s="6">
        <f t="shared" ref="ER12" si="83">ER11-EQ11</f>
        <v>42.952145218121586</v>
      </c>
      <c r="ES12" s="6">
        <f t="shared" ref="ES12" si="84">ES11-ER11</f>
        <v>39.534529550670413</v>
      </c>
      <c r="ET12" s="6">
        <f t="shared" ref="ET12" si="85">ET11-ES11</f>
        <v>36.38748379869503</v>
      </c>
      <c r="EU12" s="6">
        <f t="shared" ref="EU12" si="86">EU11-ET11</f>
        <v>33.489796096197097</v>
      </c>
      <c r="EV12" s="6">
        <f t="shared" ref="EV12" si="87">EV11-EU11</f>
        <v>30.82188543403754</v>
      </c>
      <c r="EW12" s="6">
        <f t="shared" ref="EW12" si="88">EW11-EV11</f>
        <v>28.365681226627203</v>
      </c>
      <c r="EX12" s="6">
        <f t="shared" ref="EX12" si="89">EX11-EW11</f>
        <v>26.104510997945908</v>
      </c>
      <c r="EY12" s="6">
        <f t="shared" ref="EY12" si="90">EY11-EX11</f>
        <v>24.022995763720246</v>
      </c>
      <c r="EZ12" s="6">
        <f t="shared" ref="EZ12" si="91">EZ11-EY11</f>
        <v>22.106952687987359</v>
      </c>
      <c r="FA12" s="6">
        <f t="shared" ref="FA12" si="92">FA11-EZ11</f>
        <v>20.34330459672492</v>
      </c>
      <c r="FB12" s="6">
        <f t="shared" ref="FB12" si="93">FB11-FA11</f>
        <v>18.719995940453373</v>
      </c>
      <c r="FC12" s="6">
        <f t="shared" ref="FC12" si="94">FC11-FB11</f>
        <v>17.225914809008827</v>
      </c>
      <c r="FD12" s="6">
        <f t="shared" ref="FD12" si="95">FD11-FC11</f>
        <v>15.85082061518915</v>
      </c>
      <c r="FE12" s="6">
        <f t="shared" ref="FE12" si="96">FE11-FD11</f>
        <v>14.585277081438107</v>
      </c>
      <c r="FF12" s="6">
        <f t="shared" ref="FF12" si="97">FF11-FE11</f>
        <v>13.420590176916448</v>
      </c>
      <c r="FG12" s="6">
        <f t="shared" ref="FG12" si="98">FG11-FF11</f>
        <v>12.348750671750167</v>
      </c>
      <c r="FH12" s="6">
        <f t="shared" ref="FH12" si="99">FH11-FG11</f>
        <v>11.362380992562976</v>
      </c>
      <c r="FI12" s="6">
        <f t="shared" ref="FI12" si="100">FI11-FH11</f>
        <v>10.454686079028761</v>
      </c>
      <c r="FJ12" s="6">
        <f t="shared" ref="FJ12" si="101">FJ11-FI11</f>
        <v>9.6194079596316442</v>
      </c>
      <c r="FK12" s="6">
        <f t="shared" ref="FK12" si="102">FK11-FJ11</f>
        <v>8.8507837821962312</v>
      </c>
      <c r="FL12" s="6">
        <f t="shared" ref="FL12" si="103">FL11-FK11</f>
        <v>8.1435070490115322</v>
      </c>
      <c r="FM12" s="6">
        <f t="shared" ref="FM12" si="104">FM11-FL11</f>
        <v>7.4926918240089435</v>
      </c>
      <c r="FN12" s="6">
        <f t="shared" ref="FN12" si="105">FN11-FM11</f>
        <v>6.8938396946177818</v>
      </c>
      <c r="FO12" s="6">
        <f t="shared" ref="FO12" si="106">FO11-FN11</f>
        <v>6.3428092827380169</v>
      </c>
      <c r="FP12" s="6">
        <f t="shared" ref="FP12" si="107">FP11-FO11</f>
        <v>5.8357881176343653</v>
      </c>
      <c r="FQ12" s="6">
        <f t="shared" ref="FQ12" si="108">FQ11-FP11</f>
        <v>5.3692666909482796</v>
      </c>
      <c r="FR12" s="6">
        <f t="shared" ref="FR12" si="109">FR11-FQ11</f>
        <v>4.9400145322724711</v>
      </c>
      <c r="FS12" s="6">
        <f t="shared" ref="FS12" si="110">FS11-FR11</f>
        <v>4.5450581498735119</v>
      </c>
      <c r="FT12" s="6">
        <f t="shared" ref="FT12" si="111">FT11-FS11</f>
        <v>4.1816606961656362</v>
      </c>
      <c r="FU12" s="6">
        <f t="shared" ref="FU12" si="112">FU11-FT11</f>
        <v>3.8473032259498723</v>
      </c>
      <c r="FV12" s="6">
        <f t="shared" ref="FV12" si="113">FV11-FU11</f>
        <v>3.5396674240764696</v>
      </c>
      <c r="FW12" s="6">
        <f t="shared" ref="FW12" si="114">FW11-FV11</f>
        <v>3.2566196912375744</v>
      </c>
      <c r="FX12" s="6">
        <f t="shared" ref="FX12" si="115">FX11-FW11</f>
        <v>2.9961964816029649</v>
      </c>
      <c r="FY12" s="6">
        <f t="shared" ref="FY12" si="116">FY11-FX11</f>
        <v>2.7565907955577131</v>
      </c>
      <c r="FZ12" s="6">
        <f t="shared" ref="FZ12" si="117">FZ11-FY11</f>
        <v>2.536139739153441</v>
      </c>
      <c r="GA12" s="6">
        <f t="shared" ref="GA12" si="118">GA11-FZ11</f>
        <v>2.3333130646205973</v>
      </c>
      <c r="GB12" s="6">
        <f t="shared" ref="GB12" si="119">GB11-GA11</f>
        <v>2.1467026183963753</v>
      </c>
      <c r="GC12" s="6">
        <f t="shared" ref="GC12" si="120">GC11-GB11</f>
        <v>1.9750126231811009</v>
      </c>
      <c r="GD12" s="6">
        <f t="shared" ref="GD12" si="121">GD11-GC11</f>
        <v>1.8170507304603234</v>
      </c>
      <c r="GE12" s="6">
        <f t="shared" ref="GE12" si="122">GE11-GD11</f>
        <v>1.671719781763386</v>
      </c>
      <c r="GF12" s="6">
        <f t="shared" ref="GF12" si="123">GF11-GE11</f>
        <v>1.5380102242052089</v>
      </c>
      <c r="GG12" s="6">
        <f t="shared" ref="GG12" si="124">GG11-GF11</f>
        <v>1.4149931271385867</v>
      </c>
      <c r="GH12" s="6">
        <f t="shared" ref="GH12" si="125">GH11-GG11</f>
        <v>1.3018137548933737</v>
      </c>
      <c r="GI12" s="6">
        <f t="shared" ref="GI12" si="126">GI11-GH11</f>
        <v>1.1976856487744953</v>
      </c>
      <c r="GJ12" s="6">
        <f t="shared" ref="GJ12" si="127">GJ11-GI11</f>
        <v>1.1018851812114008</v>
      </c>
      <c r="GK12" s="6">
        <f t="shared" ref="GK12" si="128">GK11-GJ11</f>
        <v>1.0137465418083593</v>
      </c>
      <c r="GL12" s="6">
        <f t="shared" ref="GL12" si="129">GL11-GK11</f>
        <v>0.93265712363063358</v>
      </c>
      <c r="GM12" s="6">
        <f t="shared" ref="GM12" si="130">GM11-GL11</f>
        <v>0.85805327619891614</v>
      </c>
      <c r="GN12" s="6">
        <f t="shared" ref="GN12" si="131">GN11-GM11</f>
        <v>0.78941639687400311</v>
      </c>
      <c r="GO12" s="6">
        <f t="shared" ref="GO12" si="132">GO11-GN11</f>
        <v>0.72626933403080329</v>
      </c>
      <c r="GP12" s="6">
        <f t="shared" ref="GP12" si="133">GP11-GO11</f>
        <v>0.66817307641031221</v>
      </c>
      <c r="GQ12" s="6">
        <f t="shared" ref="GQ12" si="134">GQ11-GP11</f>
        <v>0.61472370705450885</v>
      </c>
      <c r="GR12" s="6">
        <f t="shared" ref="GR12" si="135">GR11-GQ11</f>
        <v>0.56554959967616014</v>
      </c>
      <c r="GS12" s="6">
        <f t="shared" ref="GS12" si="136">GS11-GR11</f>
        <v>0.52030883889528923</v>
      </c>
      <c r="GT12" s="6">
        <f t="shared" ref="GT12" si="137">GT11-GS11</f>
        <v>0.47868684635614045</v>
      </c>
      <c r="GU12" s="6">
        <f t="shared" ref="GU12" si="138">GU11-GT11</f>
        <v>0.44039419628097676</v>
      </c>
      <c r="GV12" s="6">
        <f t="shared" ref="GV12" si="139">GV11-GU11</f>
        <v>0.40516460535582155</v>
      </c>
      <c r="GW12" s="6">
        <f t="shared" ref="GW12" si="140">GW11-GV11</f>
        <v>0.37275308294920251</v>
      </c>
      <c r="GX12" s="6">
        <f t="shared" ref="GX12" si="141">GX11-GW11</f>
        <v>0.34293422952760011</v>
      </c>
      <c r="GY12" s="6">
        <f t="shared" ref="GY12" si="142">GY11-GX11</f>
        <v>0.3155006704328116</v>
      </c>
      <c r="GZ12" s="6">
        <f t="shared" ref="GZ12" si="143">GZ11-GY11</f>
        <v>0.2902616148639936</v>
      </c>
      <c r="HA12" s="6">
        <f t="shared" ref="HA12" si="144">HA11-GZ11</f>
        <v>0.26704153046011925</v>
      </c>
      <c r="HB12" s="6">
        <f t="shared" ref="HB12" si="145">HB11-HA11</f>
        <v>0.2456789230927825</v>
      </c>
      <c r="HC12" s="6">
        <f t="shared" ref="HC12" si="146">HC11-HB11</f>
        <v>0.22602521447697654</v>
      </c>
      <c r="HD12" s="6">
        <f t="shared" ref="HD12" si="147">HD11-HC11</f>
        <v>0.20794370953808539</v>
      </c>
      <c r="HE12" s="6">
        <f t="shared" ref="HE12" si="148">HE11-HD11</f>
        <v>0.1913086463464424</v>
      </c>
      <c r="HF12" s="6">
        <f t="shared" ref="HF12" si="149">HF11-HE11</f>
        <v>0.17600432163453661</v>
      </c>
      <c r="HG12" s="6">
        <f t="shared" ref="HG12" si="150">HG11-HF11</f>
        <v>0.161924286512658</v>
      </c>
      <c r="HH12" s="6">
        <f t="shared" ref="HH12" si="151">HH11-HG11</f>
        <v>0.148970606533112</v>
      </c>
      <c r="HI12" s="6">
        <f t="shared" ref="HI12" si="152">HI11-HH11</f>
        <v>0.13705318048596382</v>
      </c>
      <c r="HJ12" s="6">
        <f t="shared" ref="HJ12" si="153">HJ11-HI11</f>
        <v>0.12608911437564529</v>
      </c>
      <c r="HK12" s="6">
        <f t="shared" ref="HK12" si="154">HK11-HJ11</f>
        <v>0.11600214467034675</v>
      </c>
      <c r="HL12" s="6">
        <f t="shared" ref="HL12" si="155">HL11-HK11</f>
        <v>0.10672210800112225</v>
      </c>
      <c r="HM12" s="6">
        <f t="shared" ref="HM12" si="156">HM11-HL11</f>
        <v>9.8184453585417941E-2</v>
      </c>
      <c r="HN12" s="6">
        <f t="shared" ref="HN12" si="157">HN11-HM11</f>
        <v>9.03297939512413E-2</v>
      </c>
      <c r="HO12" s="6">
        <f t="shared" ref="HO12" si="158">HO11-HN11</f>
        <v>8.3103492273949087E-2</v>
      </c>
      <c r="HP12" s="6">
        <f t="shared" ref="HP12" si="159">HP11-HO11</f>
        <v>7.6455282134702429E-2</v>
      </c>
      <c r="HQ12" s="6">
        <f t="shared" ref="HQ12" si="160">HQ11-HP11</f>
        <v>7.0338918128982186E-2</v>
      </c>
      <c r="HR12" s="6">
        <f t="shared" ref="HR12" si="161">HR11-HQ11</f>
        <v>6.4711854356573895E-2</v>
      </c>
      <c r="HS12" s="6">
        <f t="shared" ref="HS12" si="162">HS11-HR11</f>
        <v>5.9534947940846905E-2</v>
      </c>
      <c r="HT12" s="6">
        <f t="shared" ref="HT12" si="163">HT11-HS11</f>
        <v>5.4772187664639205E-2</v>
      </c>
      <c r="HU12" s="6">
        <f t="shared" ref="HU12" si="164">HU11-HT11</f>
        <v>5.0390442716889083E-2</v>
      </c>
      <c r="HV12" s="6">
        <f t="shared" ref="HV12" si="165">HV11-HU11</f>
        <v>4.6359232772374526E-2</v>
      </c>
      <c r="HW12" s="6">
        <f t="shared" ref="HW12" si="166">HW11-HV11</f>
        <v>4.265051570837386E-2</v>
      </c>
      <c r="HX12" s="6">
        <f t="shared" ref="HX12" si="167">HX11-HW11</f>
        <v>3.9238492696313187E-2</v>
      </c>
      <c r="HY12" s="6">
        <f t="shared" ref="HY12" si="168">HY11-HX11</f>
        <v>3.609942871844396E-2</v>
      </c>
      <c r="HZ12" s="6">
        <f t="shared" ref="HZ12" si="169">HZ11-HY11</f>
        <v>3.3211487490916625E-2</v>
      </c>
      <c r="IA12" s="6">
        <f t="shared" ref="IA12" si="170">IA11-HZ11</f>
        <v>3.0554579512681812E-2</v>
      </c>
      <c r="IB12" s="6">
        <f t="shared" ref="IB12" si="171">IB11-IA11</f>
        <v>2.8110222570830956E-2</v>
      </c>
      <c r="IC12" s="6">
        <f t="shared" ref="IC12" si="172">IC11-IB11</f>
        <v>2.5861412606900558E-2</v>
      </c>
      <c r="ID12" s="6">
        <f t="shared" ref="ID12" si="173">ID11-IC11</f>
        <v>2.3792506341123953E-2</v>
      </c>
    </row>
    <row r="13" spans="1:238" s="6" customFormat="1" x14ac:dyDescent="0.25">
      <c r="A13" s="6" t="s">
        <v>19</v>
      </c>
      <c r="AN13" s="6">
        <f t="shared" ref="AN13:BS13" si="174">SLOPE(AI11:AS11,AI2:AS2)</f>
        <v>43.180406956655439</v>
      </c>
      <c r="AO13" s="6">
        <f t="shared" si="174"/>
        <v>55.422556851647506</v>
      </c>
      <c r="AP13" s="6">
        <f t="shared" si="174"/>
        <v>71.127427031822634</v>
      </c>
      <c r="AQ13" s="6">
        <f t="shared" si="174"/>
        <v>91.26923410082307</v>
      </c>
      <c r="AR13" s="6">
        <f t="shared" si="174"/>
        <v>117.09291050604507</v>
      </c>
      <c r="AS13" s="6">
        <f t="shared" si="174"/>
        <v>150.18715146626576</v>
      </c>
      <c r="AT13" s="6">
        <f t="shared" si="174"/>
        <v>192.57576045121743</v>
      </c>
      <c r="AU13" s="6">
        <f t="shared" si="174"/>
        <v>246.83095105798461</v>
      </c>
      <c r="AV13" s="6">
        <f t="shared" si="174"/>
        <v>316.21235701002217</v>
      </c>
      <c r="AW13" s="6">
        <f t="shared" si="174"/>
        <v>404.83506733490583</v>
      </c>
      <c r="AX13" s="6">
        <f t="shared" si="174"/>
        <v>517.868591497681</v>
      </c>
      <c r="AY13" s="6">
        <f t="shared" si="174"/>
        <v>661.76556170370304</v>
      </c>
      <c r="AZ13" s="6">
        <f t="shared" si="174"/>
        <v>844.51313323857312</v>
      </c>
      <c r="BA13" s="6">
        <f t="shared" si="174"/>
        <v>1075.889943517999</v>
      </c>
      <c r="BB13" s="6">
        <f t="shared" si="174"/>
        <v>1367.6951843044967</v>
      </c>
      <c r="BC13" s="6">
        <f t="shared" si="174"/>
        <v>1733.891651649918</v>
      </c>
      <c r="BD13" s="6">
        <f t="shared" si="174"/>
        <v>2095.7578183004439</v>
      </c>
      <c r="BE13" s="6">
        <f t="shared" si="174"/>
        <v>2454.2372224232267</v>
      </c>
      <c r="BF13" s="6">
        <f t="shared" si="174"/>
        <v>2810.8680226825345</v>
      </c>
      <c r="BG13" s="6">
        <f t="shared" si="174"/>
        <v>3168.0161471754259</v>
      </c>
      <c r="BH13" s="6">
        <f t="shared" si="174"/>
        <v>3529.1966039468798</v>
      </c>
      <c r="BI13" s="6">
        <f t="shared" si="174"/>
        <v>3899.515443363669</v>
      </c>
      <c r="BJ13" s="6">
        <f t="shared" si="174"/>
        <v>4286.2737813977365</v>
      </c>
      <c r="BK13" s="6">
        <f t="shared" si="174"/>
        <v>4699.7834692787555</v>
      </c>
      <c r="BL13" s="6">
        <f t="shared" si="174"/>
        <v>5013.9745978110659</v>
      </c>
      <c r="BM13" s="6">
        <f t="shared" si="174"/>
        <v>5257.3376217962641</v>
      </c>
      <c r="BN13" s="6">
        <f t="shared" si="174"/>
        <v>5470.763648584687</v>
      </c>
      <c r="BO13" s="6">
        <f t="shared" si="174"/>
        <v>5596.4818417961515</v>
      </c>
      <c r="BP13" s="6">
        <f t="shared" si="174"/>
        <v>5646.3133618306647</v>
      </c>
      <c r="BQ13" s="6">
        <f t="shared" si="174"/>
        <v>5636.1537859215596</v>
      </c>
      <c r="BR13" s="6">
        <f t="shared" si="174"/>
        <v>5586.4512402287028</v>
      </c>
      <c r="BS13" s="6">
        <f t="shared" si="174"/>
        <v>5522.6055529152336</v>
      </c>
      <c r="BT13" s="6">
        <f t="shared" ref="BT13:CY13" si="175">SLOPE(BO11:BY11,BO2:BY2)</f>
        <v>5475.2397490276917</v>
      </c>
      <c r="BU13" s="6">
        <f t="shared" si="175"/>
        <v>5367.8797306070001</v>
      </c>
      <c r="BV13" s="6">
        <f t="shared" si="175"/>
        <v>5263.1877690866713</v>
      </c>
      <c r="BW13" s="6">
        <f t="shared" si="175"/>
        <v>5061.351185790184</v>
      </c>
      <c r="BX13" s="6">
        <f t="shared" si="175"/>
        <v>4784.7362874474056</v>
      </c>
      <c r="BY13" s="6">
        <f t="shared" si="175"/>
        <v>4457.1218291098985</v>
      </c>
      <c r="BZ13" s="6">
        <f t="shared" si="175"/>
        <v>4103.4424042785759</v>
      </c>
      <c r="CA13" s="6">
        <f t="shared" si="175"/>
        <v>3749.5008529191668</v>
      </c>
      <c r="CB13" s="6">
        <f t="shared" si="175"/>
        <v>3421.6579869322004</v>
      </c>
      <c r="CC13" s="6">
        <f t="shared" si="175"/>
        <v>3146.5093055188977</v>
      </c>
      <c r="CD13" s="6">
        <f t="shared" si="175"/>
        <v>2950.5592260327285</v>
      </c>
      <c r="CE13" s="6">
        <f t="shared" si="175"/>
        <v>2859.9035923790516</v>
      </c>
      <c r="CF13" s="6">
        <f t="shared" si="175"/>
        <v>2765.0372596538227</v>
      </c>
      <c r="CG13" s="6">
        <f t="shared" si="175"/>
        <v>2666.7722986151484</v>
      </c>
      <c r="CH13" s="6">
        <f t="shared" si="175"/>
        <v>2565.9051204916204</v>
      </c>
      <c r="CI13" s="6">
        <f t="shared" si="175"/>
        <v>2463.2051621116211</v>
      </c>
      <c r="CJ13" s="6">
        <f t="shared" si="175"/>
        <v>2359.405168808144</v>
      </c>
      <c r="CK13" s="6">
        <f t="shared" si="175"/>
        <v>2255.1931846504758</v>
      </c>
      <c r="CL13" s="6">
        <f t="shared" si="175"/>
        <v>2151.2062859163534</v>
      </c>
      <c r="CM13" s="6">
        <f t="shared" si="175"/>
        <v>2048.0260281750748</v>
      </c>
      <c r="CN13" s="6">
        <f t="shared" si="175"/>
        <v>1946.1755221482545</v>
      </c>
      <c r="CO13" s="6">
        <f t="shared" si="175"/>
        <v>1846.1180099038108</v>
      </c>
      <c r="CP13" s="6">
        <f t="shared" si="175"/>
        <v>1748.2567812647424</v>
      </c>
      <c r="CQ13" s="6">
        <f t="shared" si="175"/>
        <v>1652.9362501541962</v>
      </c>
      <c r="CR13" s="6">
        <f t="shared" si="175"/>
        <v>1560.4440009362283</v>
      </c>
      <c r="CS13" s="6">
        <f t="shared" si="175"/>
        <v>1471.0136142238491</v>
      </c>
      <c r="CT13" s="6">
        <f t="shared" si="175"/>
        <v>1384.8280884585051</v>
      </c>
      <c r="CU13" s="6">
        <f t="shared" si="175"/>
        <v>1302.0236860894015</v>
      </c>
      <c r="CV13" s="6">
        <f t="shared" si="175"/>
        <v>1222.6940497199846</v>
      </c>
      <c r="CW13" s="6">
        <f t="shared" si="175"/>
        <v>1162.8483757064241</v>
      </c>
      <c r="CX13" s="6">
        <f t="shared" si="175"/>
        <v>1118.2645648903172</v>
      </c>
      <c r="CY13" s="6">
        <f t="shared" si="175"/>
        <v>1084.9453553001495</v>
      </c>
      <c r="CZ13" s="6">
        <f t="shared" ref="CZ13:EB13" si="176">SLOPE(CU11:DE11,CU2:DE2)</f>
        <v>1059.1156160877679</v>
      </c>
      <c r="DA13" s="6">
        <f t="shared" si="176"/>
        <v>1037.2181974350801</v>
      </c>
      <c r="DB13" s="6">
        <f t="shared" ref="DB13" si="177">SLOPE(CW11:DG11,CW2:DG2)</f>
        <v>1015.908571617546</v>
      </c>
      <c r="DC13" s="6">
        <f t="shared" ref="DC13" si="178">SLOPE(CX11:DH11,CX2:DH2)</f>
        <v>992.04848453680677</v>
      </c>
      <c r="DD13" s="6">
        <f t="shared" ref="DD13:DI13" si="179">SLOPE(CY11:DI11,CY2:DI2)</f>
        <v>962.69881939505842</v>
      </c>
      <c r="DE13" s="6">
        <f t="shared" si="179"/>
        <v>925.11185553315522</v>
      </c>
      <c r="DF13" s="6">
        <f t="shared" si="179"/>
        <v>876.72308642973337</v>
      </c>
      <c r="DG13" s="6">
        <f t="shared" si="179"/>
        <v>815.14274198149712</v>
      </c>
      <c r="DH13" s="6">
        <f t="shared" si="179"/>
        <v>757.29184958418853</v>
      </c>
      <c r="DI13" s="6">
        <f t="shared" si="179"/>
        <v>703.0319116810972</v>
      </c>
      <c r="DJ13" s="6">
        <f t="shared" si="176"/>
        <v>652.2157396866919</v>
      </c>
      <c r="DK13" s="6">
        <f t="shared" si="176"/>
        <v>604.69026446156283</v>
      </c>
      <c r="DL13" s="6">
        <f t="shared" si="176"/>
        <v>560.29896611290746</v>
      </c>
      <c r="DM13" s="6">
        <f t="shared" si="176"/>
        <v>518.88394876322366</v>
      </c>
      <c r="DN13" s="6">
        <f t="shared" si="176"/>
        <v>480.28768889990778</v>
      </c>
      <c r="DO13" s="6">
        <f t="shared" si="176"/>
        <v>444.35448740800678</v>
      </c>
      <c r="DP13" s="6">
        <f t="shared" si="176"/>
        <v>410.93165570938993</v>
      </c>
      <c r="DQ13" s="6">
        <f t="shared" si="176"/>
        <v>379.87046586029595</v>
      </c>
      <c r="DR13" s="6">
        <f t="shared" si="176"/>
        <v>351.02689323330253</v>
      </c>
      <c r="DS13" s="6">
        <f t="shared" si="176"/>
        <v>324.26217872839533</v>
      </c>
      <c r="DT13" s="6">
        <f t="shared" si="176"/>
        <v>299.44323548502132</v>
      </c>
      <c r="DU13" s="6">
        <f t="shared" si="176"/>
        <v>276.44292293257394</v>
      </c>
      <c r="DV13" s="6">
        <f t="shared" si="176"/>
        <v>255.14020882324547</v>
      </c>
      <c r="DW13" s="6">
        <f t="shared" si="176"/>
        <v>235.4202377145713</v>
      </c>
      <c r="DX13" s="6">
        <f t="shared" si="176"/>
        <v>217.1743222659795</v>
      </c>
      <c r="DY13" s="6">
        <f t="shared" si="176"/>
        <v>200.29987172253553</v>
      </c>
      <c r="DZ13" s="6">
        <f t="shared" si="176"/>
        <v>184.70027010532081</v>
      </c>
      <c r="EA13" s="6">
        <f t="shared" si="176"/>
        <v>170.2847149254622</v>
      </c>
      <c r="EB13" s="6">
        <f t="shared" si="176"/>
        <v>156.96802569390408</v>
      </c>
      <c r="EC13" s="6">
        <f t="shared" ref="EC13" si="180">SLOPE(DX11:EH11,DX2:EH2)</f>
        <v>144.67043011143767</v>
      </c>
      <c r="ED13" s="6">
        <f t="shared" ref="ED13" si="181">SLOPE(DY11:EI11,DY2:EI2)</f>
        <v>133.31733458818715</v>
      </c>
      <c r="EE13" s="6">
        <f t="shared" ref="EE13" si="182">SLOPE(DZ11:EJ11,DZ2:EJ2)</f>
        <v>122.83908465165216</v>
      </c>
      <c r="EF13" s="6">
        <f t="shared" ref="EF13" si="183">SLOPE(EA11:EK11,EA2:EK2)</f>
        <v>113.17071984703493</v>
      </c>
      <c r="EG13" s="6">
        <f t="shared" ref="EG13" si="184">SLOPE(EB11:EL11,EB2:EL2)</f>
        <v>104.25172690283587</v>
      </c>
      <c r="EH13" s="6">
        <f t="shared" ref="EH13" si="185">SLOPE(EC11:EM11,EC2:EM2)</f>
        <v>96.025794216675095</v>
      </c>
      <c r="EI13" s="6">
        <f t="shared" ref="EI13" si="186">SLOPE(ED11:EN11,ED2:EN2)</f>
        <v>88.440570100120382</v>
      </c>
      <c r="EJ13" s="6">
        <f t="shared" ref="EJ13" si="187">SLOPE(EE11:EO11,EE2:EO2)</f>
        <v>81.447426695698368</v>
      </c>
      <c r="EK13" s="6">
        <f t="shared" ref="EK13" si="188">SLOPE(EF11:EP11,EF2:EP2)</f>
        <v>75.001231033989455</v>
      </c>
      <c r="EL13" s="6">
        <f t="shared" ref="EL13" si="189">SLOPE(EG11:EQ11,EG2:EQ2)</f>
        <v>69.060124323895693</v>
      </c>
      <c r="EM13" s="6">
        <f t="shared" ref="EM13" si="190">SLOPE(EH11:ER11,EH2:ER2)</f>
        <v>63.585310255951747</v>
      </c>
      <c r="EN13" s="6">
        <f t="shared" ref="EN13" si="191">SLOPE(EI11:ES11,EI2:ES2)</f>
        <v>58.540852838783231</v>
      </c>
      <c r="EO13" s="6">
        <f t="shared" ref="EO13" si="192">SLOPE(EJ11:ET11,EJ2:ET2)</f>
        <v>53.893484075118216</v>
      </c>
      <c r="EP13" s="6">
        <f t="shared" ref="EP13" si="193">SLOPE(EK11:EU11,EK2:EU2)</f>
        <v>49.612421609680908</v>
      </c>
      <c r="EQ13" s="6">
        <f t="shared" ref="EQ13" si="194">SLOPE(EL11:EV11,EL2:EV2)</f>
        <v>45.669196340968483</v>
      </c>
      <c r="ER13" s="6">
        <f t="shared" ref="ER13" si="195">SLOPE(EM11:EW11,EM2:EW2)</f>
        <v>42.037489877281899</v>
      </c>
      <c r="ES13" s="6">
        <f t="shared" ref="ES13" si="196">SLOPE(EN11:EX11,EN2:EX2)</f>
        <v>38.692981630014465</v>
      </c>
      <c r="ET13" s="6">
        <f t="shared" ref="ET13" si="197">SLOPE(EO11:EY11,EO2:EY2)</f>
        <v>35.613205270144284</v>
      </c>
      <c r="EU13" s="6">
        <f t="shared" ref="EU13" si="198">SLOPE(EP11:EZ11,EP2:EZ2)</f>
        <v>32.77741422385337</v>
      </c>
      <c r="EV13" s="6">
        <f t="shared" ref="EV13" si="199">SLOPE(EQ11:FA11,EQ2:FA2)</f>
        <v>30.166455847264626</v>
      </c>
      <c r="EW13" s="6">
        <f t="shared" ref="EW13" si="200">SLOPE(ER11:FB11,ER2:FB2)</f>
        <v>27.762653896016523</v>
      </c>
      <c r="EX13" s="6">
        <f t="shared" ref="EX13" si="201">SLOPE(ES11:FC11,ES2:FC2)</f>
        <v>25.549698890610173</v>
      </c>
      <c r="EY13" s="6">
        <f t="shared" ref="EY13" si="202">SLOPE(ET11:FD11,ET2:FD2)</f>
        <v>23.512545971366556</v>
      </c>
      <c r="EZ13" s="6">
        <f t="shared" ref="EZ13" si="203">SLOPE(EU11:FE11,EU2:FE2)</f>
        <v>21.637319836057248</v>
      </c>
      <c r="FA13" s="6">
        <f t="shared" ref="FA13" si="204">SLOPE(EV11:FF11,EV2:FF2)</f>
        <v>19.911226357224621</v>
      </c>
      <c r="FB13" s="6">
        <f t="shared" ref="FB13" si="205">SLOPE(EW11:FG11,EW2:FG2)</f>
        <v>18.322470484145875</v>
      </c>
      <c r="FC13" s="6">
        <f t="shared" ref="FC13" si="206">SLOPE(EX11:FH11,EX2:FH2)</f>
        <v>16.860180045201822</v>
      </c>
      <c r="FD13" s="6">
        <f t="shared" ref="FD13" si="207">SLOPE(EY11:FI11,EY2:FI2)</f>
        <v>15.514335079431607</v>
      </c>
      <c r="FE13" s="6">
        <f t="shared" ref="FE13" si="208">SLOPE(EZ11:FJ11,EZ2:FJ2)</f>
        <v>14.275702340622296</v>
      </c>
      <c r="FF13" s="6">
        <f t="shared" ref="FF13" si="209">SLOPE(FA11:FK11,FA2:FK2)</f>
        <v>13.13577463297856</v>
      </c>
      <c r="FG13" s="6">
        <f t="shared" ref="FG13" si="210">SLOPE(FB11:FL11,FB2:FL2)</f>
        <v>12.086714653703067</v>
      </c>
      <c r="FH13" s="6">
        <f t="shared" ref="FH13" si="211">SLOPE(FC11:FM11,FC2:FM2)</f>
        <v>11.121303034478279</v>
      </c>
      <c r="FI13" s="6">
        <f t="shared" ref="FI13" si="212">SLOPE(FD11:FN11,FD2:FN2)</f>
        <v>10.232890290584393</v>
      </c>
      <c r="FJ13" s="6">
        <f t="shared" ref="FJ13" si="213">SLOPE(FE11:FO11,FE2:FO2)</f>
        <v>9.4153524028584474</v>
      </c>
      <c r="FK13" s="6">
        <f t="shared" ref="FK13" si="214">SLOPE(FF11:FP11,FF2:FP2)</f>
        <v>8.663049774067952</v>
      </c>
      <c r="FL13" s="6">
        <f t="shared" ref="FL13" si="215">SLOPE(FG11:FQ11,FG2:FQ2)</f>
        <v>7.97078931696967</v>
      </c>
      <c r="FM13" s="6">
        <f t="shared" ref="FM13" si="216">SLOPE(FH11:FR11,FH2:FR2)</f>
        <v>7.3337894466689741</v>
      </c>
      <c r="FN13" s="6">
        <f t="shared" ref="FN13" si="217">SLOPE(FI11:FS11,FI2:FS2)</f>
        <v>6.7476477645509556</v>
      </c>
      <c r="FO13" s="6">
        <f t="shared" ref="FO13" si="218">SLOPE(FJ11:FT11,FJ2:FT2)</f>
        <v>6.2083112350969296</v>
      </c>
      <c r="FP13" s="6">
        <f t="shared" ref="FP13" si="219">SLOPE(FK11:FU11,FK2:FU2)</f>
        <v>5.7120486702650934</v>
      </c>
      <c r="FQ13" s="6">
        <f t="shared" ref="FQ13" si="220">SLOPE(FL11:FV11,FL2:FV2)</f>
        <v>5.2554253487800118</v>
      </c>
      <c r="FR13" s="6">
        <f t="shared" ref="FR13" si="221">SLOPE(FM11:FW11,FM2:FW2)</f>
        <v>4.835279609685478</v>
      </c>
      <c r="FS13" s="6">
        <f t="shared" ref="FS13" si="222">SLOPE(FN11:FX11,FN2:FX2)</f>
        <v>4.4487012707959037</v>
      </c>
      <c r="FT13" s="6">
        <f t="shared" ref="FT13" si="223">SLOPE(FO11:FY11,FO2:FY2)</f>
        <v>4.093011733346132</v>
      </c>
      <c r="FU13" s="6">
        <f t="shared" ref="FU13" si="224">SLOPE(FP11:FZ11,FP2:FZ2)</f>
        <v>3.7657456441158006</v>
      </c>
      <c r="FV13" s="6">
        <f t="shared" ref="FV13" si="225">SLOPE(FQ11:GA11,FQ2:GA2)</f>
        <v>3.4646339956530774</v>
      </c>
      <c r="FW13" s="6">
        <f t="shared" ref="FW13" si="226">SLOPE(FR11:GB11,FR2:GB2)</f>
        <v>3.1875885539741087</v>
      </c>
      <c r="FX13" s="6">
        <f t="shared" ref="FX13" si="227">SLOPE(FS11:GC11,FS2:GC2)</f>
        <v>2.9326875113009008</v>
      </c>
      <c r="FY13" s="6">
        <f t="shared" ref="FY13" si="228">SLOPE(FT11:GD11,FT2:GD2)</f>
        <v>2.6981622690070335</v>
      </c>
      <c r="FZ13" s="6">
        <f t="shared" ref="FZ13" si="229">SLOPE(FU11:GE11,FU2:GE2)</f>
        <v>2.4823852630350633</v>
      </c>
      <c r="GA13" s="6">
        <f t="shared" ref="GA13" si="230">SLOPE(FV11:GF11,FV2:GF2)</f>
        <v>2.2838587507060519</v>
      </c>
      <c r="GB13" s="6">
        <f t="shared" ref="GB13" si="231">SLOPE(FW11:GG11,FW2:GG2)</f>
        <v>2.1012044838851911</v>
      </c>
      <c r="GC13" s="6">
        <f t="shared" ref="GC13" si="232">SLOPE(FX11:GH11,FX2:GH2)</f>
        <v>1.9331541992877399</v>
      </c>
      <c r="GD13" s="6">
        <f t="shared" ref="GD13" si="233">SLOPE(FY11:GI11,FY2:GI2)</f>
        <v>1.7785408618949905</v>
      </c>
      <c r="GE13" s="6">
        <f t="shared" ref="GE13" si="234">SLOPE(FZ11:GJ11,FZ2:GJ2)</f>
        <v>1.6362906024227744</v>
      </c>
      <c r="GF13" s="6">
        <f t="shared" ref="GF13" si="235">SLOPE(GA11:GK11,GA2:GK2)</f>
        <v>1.5054152943156871</v>
      </c>
      <c r="GG13" s="6">
        <f t="shared" ref="GG13" si="236">SLOPE(GB11:GL11,GB2:GL2)</f>
        <v>1.385005719930632</v>
      </c>
      <c r="GH13" s="6">
        <f t="shared" ref="GH13" si="237">SLOPE(GC11:GM11,GC2:GM2)</f>
        <v>1.2742252795083915</v>
      </c>
      <c r="GI13" s="6">
        <f t="shared" ref="GI13" si="238">SLOPE(GD11:GN11,GD2:GN2)</f>
        <v>1.1723042000878856</v>
      </c>
      <c r="GJ13" s="6">
        <f t="shared" ref="GJ13" si="239">SLOPE(GE11:GO11,GE2:GO2)</f>
        <v>1.0785342049033551</v>
      </c>
      <c r="GK13" s="6">
        <f t="shared" ref="GK13" si="240">SLOPE(GF11:GP11,GF2:GP2)</f>
        <v>0.99226360682884907</v>
      </c>
      <c r="GL13" s="6">
        <f t="shared" ref="GL13" si="241">SLOPE(GG11:GQ11,GG2:GQ2)</f>
        <v>0.9128927923482314</v>
      </c>
      <c r="GM13" s="6">
        <f t="shared" ref="GM13" si="242">SLOPE(GH11:GR11,GH2:GR2)</f>
        <v>0.83987006507840389</v>
      </c>
      <c r="GN13" s="6">
        <f t="shared" ref="GN13" si="243">SLOPE(GI11:GS11,GI2:GS2)</f>
        <v>0.77268782038379202</v>
      </c>
      <c r="GO13" s="6">
        <f t="shared" ref="GO13" si="244">SLOPE(GJ11:GT11,GJ2:GT2)</f>
        <v>0.71087902477884202</v>
      </c>
      <c r="GP13" s="6">
        <f t="shared" ref="GP13" si="245">SLOPE(GK11:GU11,GK2:GU2)</f>
        <v>0.65401397596049882</v>
      </c>
      <c r="GQ13" s="6">
        <f t="shared" ref="GQ13" si="246">SLOPE(GL11:GV11,GL2:GV2)</f>
        <v>0.60169732114591168</v>
      </c>
      <c r="GR13" s="6">
        <f t="shared" ref="GR13" si="247">SLOPE(GM11:GW11,GM2:GW2)</f>
        <v>0.55356531320192681</v>
      </c>
      <c r="GS13" s="6">
        <f t="shared" ref="GS13" si="248">SLOPE(GN11:GX11,GN2:GX2)</f>
        <v>0.50928328566475434</v>
      </c>
      <c r="GT13" s="6">
        <f t="shared" ref="GT13" si="249">SLOPE(GO11:GY11,GO2:GY2)</f>
        <v>0.46854332921846603</v>
      </c>
      <c r="GU13" s="6">
        <f t="shared" ref="GU13" si="250">SLOPE(GP11:GZ11,GP2:GZ2)</f>
        <v>0.43106215360431549</v>
      </c>
      <c r="GV13" s="6">
        <f t="shared" ref="GV13" si="251">SLOPE(GQ11:HA11,GQ2:HA2)</f>
        <v>0.39657912019888913</v>
      </c>
      <c r="GW13" s="6">
        <f t="shared" ref="GW13" si="252">SLOPE(GR11:HB11,GR2:HB2)</f>
        <v>0.36485443166562948</v>
      </c>
      <c r="GX13" s="6">
        <f t="shared" ref="GX13" si="253">SLOPE(GS11:HC11,GS2:HC2)</f>
        <v>0.33566746615556026</v>
      </c>
      <c r="GY13" s="6">
        <f t="shared" ref="GY13" si="254">SLOPE(GT11:HD11,GT2:HD2)</f>
        <v>0.30881524453976783</v>
      </c>
      <c r="GZ13" s="6">
        <f t="shared" ref="GZ13" si="255">SLOPE(GU11:HE11,GU2:HE2)</f>
        <v>0.28411102007428946</v>
      </c>
      <c r="HA13" s="6">
        <f t="shared" ref="HA13" si="256">SLOPE(GV11:HF11,GV2:HF2)</f>
        <v>0.26138298072275407</v>
      </c>
      <c r="HB13" s="6">
        <f t="shared" ref="HB13" si="257">SLOPE(GW11:HG11,GW2:HG2)</f>
        <v>0.24047305515321735</v>
      </c>
      <c r="HC13" s="6">
        <f t="shared" ref="HC13" si="258">SLOPE(GX11:HH11,GX2:HH2)</f>
        <v>0.22123581413391299</v>
      </c>
      <c r="HD13" s="6">
        <f t="shared" ref="HD13" si="259">SLOPE(GY11:HI11,GY2:HI2)</f>
        <v>0.2035374597162114</v>
      </c>
      <c r="HE13" s="6">
        <f t="shared" ref="HE13" si="260">SLOPE(GZ11:HJ11,GZ2:HJ2)</f>
        <v>0.18725489520848812</v>
      </c>
      <c r="HF13" s="6">
        <f t="shared" ref="HF13" si="261">SLOPE(HA11:HK11,HA2:HK2)</f>
        <v>0.17227486946635923</v>
      </c>
      <c r="HG13" s="6">
        <f t="shared" ref="HG13" si="262">SLOPE(HB11:HL11,HB2:HL2)</f>
        <v>0.15849318958459083</v>
      </c>
      <c r="HH13" s="6">
        <f t="shared" ref="HH13" si="263">SLOPE(HC11:HM11,HC2:HM2)</f>
        <v>0.14581399652842347</v>
      </c>
      <c r="HI13" s="6">
        <f t="shared" ref="HI13" si="264">SLOPE(HD11:HN11,HD2:HN2)</f>
        <v>0.13414909865823574</v>
      </c>
      <c r="HJ13" s="6">
        <f t="shared" ref="HJ13" si="265">SLOPE(HE11:HO11,HE2:HO2)</f>
        <v>0.12341735854226334</v>
      </c>
      <c r="HK13" s="6">
        <f t="shared" ref="HK13" si="266">SLOPE(HF11:HP11,HF2:HP2)</f>
        <v>0.11354412879339758</v>
      </c>
      <c r="HL13" s="6">
        <f t="shared" ref="HL13" si="267">SLOPE(HG11:HQ11,HG2:HQ2)</f>
        <v>0.10446073301083578</v>
      </c>
      <c r="HM13" s="6">
        <f t="shared" ref="HM13" si="268">SLOPE(HH11:HR11,HH2:HR2)</f>
        <v>9.6103988230143753E-2</v>
      </c>
      <c r="HN13" s="6">
        <f t="shared" ref="HN13" si="269">SLOPE(HI11:HS11,HI2:HS2)</f>
        <v>8.8415765544050368E-2</v>
      </c>
      <c r="HO13" s="6">
        <f t="shared" ref="HO13" si="270">SLOPE(HJ11:HT11,HJ2:HT2)</f>
        <v>8.1342585870085957E-2</v>
      </c>
      <c r="HP13" s="6">
        <f t="shared" ref="HP13" si="271">SLOPE(HK11:HU11,HK2:HU2)</f>
        <v>7.4835248039347463E-2</v>
      </c>
      <c r="HQ13" s="6">
        <f t="shared" ref="HQ13" si="272">SLOPE(HL11:HV11,HL2:HV2)</f>
        <v>6.8848486630965697E-2</v>
      </c>
      <c r="HR13" s="6">
        <f t="shared" ref="HR13" si="273">SLOPE(HM11:HW11,HM2:HW2)</f>
        <v>6.3340657159146344E-2</v>
      </c>
      <c r="HS13" s="6">
        <f t="shared" ref="HS13" si="274">SLOPE(HN11:HX11,HN2:HX2)</f>
        <v>5.8273446448782289E-2</v>
      </c>
      <c r="HT13" s="6">
        <f t="shared" ref="HT13" si="275">SLOPE(HO11:HY11,HO2:HY2)</f>
        <v>5.3611606165279886E-2</v>
      </c>
      <c r="HU13" s="6">
        <f t="shared" ref="HU13" si="276">SLOPE(HP11:HZ11,HP2:HZ2)</f>
        <v>4.9322707663470119E-2</v>
      </c>
      <c r="HV13" s="6">
        <f t="shared" ref="HV13" si="277">SLOPE(HQ11:IA11,HQ2:IA2)</f>
        <v>4.5376916434774602E-2</v>
      </c>
      <c r="HW13" s="6">
        <f t="shared" ref="HW13" si="278">SLOPE(HR11:IB11,HR2:IB2)</f>
        <v>4.1746784605361013E-2</v>
      </c>
      <c r="HX13" s="6">
        <f t="shared" ref="HX13" si="279">SLOPE(HS11:IC11,HS2:IC2)</f>
        <v>3.8407060021629809E-2</v>
      </c>
      <c r="HY13" s="6">
        <f t="shared" ref="HY13" si="280">SLOPE(HT11:ID11,HT2:ID2)</f>
        <v>3.5334510610184888E-2</v>
      </c>
      <c r="HZ13" s="6">
        <f t="shared" ref="HZ13" si="281">SLOPE(HU11:IE11,HU2:IE2)</f>
        <v>3.3768866124217201E-2</v>
      </c>
      <c r="IA13" s="6">
        <f t="shared" ref="IA13" si="282">SLOPE(HV11:IF11,HV2:IF2)</f>
        <v>3.228364928266577E-2</v>
      </c>
      <c r="IB13" s="6">
        <f t="shared" ref="IB13" si="283">SLOPE(HW11:IG11,HW2:IG2)</f>
        <v>3.0874357289229964E-2</v>
      </c>
      <c r="IC13" s="6">
        <f t="shared" ref="IC13" si="284">SLOPE(HX11:IH11,HX2:IH2)</f>
        <v>2.9536754220316652E-2</v>
      </c>
      <c r="ID13" s="6">
        <f t="shared" ref="ID13" si="285">SLOPE(HY11:II11,HY2:II2)</f>
        <v>2.8266854550124013E-2</v>
      </c>
    </row>
    <row r="14" spans="1:238" s="6" customFormat="1" x14ac:dyDescent="0.25">
      <c r="A14" s="6" t="s">
        <v>21</v>
      </c>
      <c r="AN14" s="6">
        <f t="shared" ref="AN14:CW14" si="286">LN(AN13)</f>
        <v>3.7653868496984662</v>
      </c>
      <c r="AO14" s="6">
        <f t="shared" si="286"/>
        <v>4.0149866742718583</v>
      </c>
      <c r="AP14" s="6">
        <f t="shared" si="286"/>
        <v>4.264473015334568</v>
      </c>
      <c r="AQ14" s="6">
        <f t="shared" si="286"/>
        <v>4.5138137549171882</v>
      </c>
      <c r="AR14" s="6">
        <f t="shared" si="286"/>
        <v>4.7629677265509782</v>
      </c>
      <c r="AS14" s="6">
        <f t="shared" si="286"/>
        <v>5.0118821928365884</v>
      </c>
      <c r="AT14" s="6">
        <f t="shared" si="286"/>
        <v>5.2604896370886518</v>
      </c>
      <c r="AU14" s="6">
        <f t="shared" si="286"/>
        <v>5.5087036936413174</v>
      </c>
      <c r="AV14" s="6">
        <f t="shared" si="286"/>
        <v>5.7564140037398692</v>
      </c>
      <c r="AW14" s="6">
        <f t="shared" si="286"/>
        <v>6.0034797430129618</v>
      </c>
      <c r="AX14" s="6">
        <f t="shared" si="286"/>
        <v>6.2497215257087495</v>
      </c>
      <c r="AY14" s="6">
        <f t="shared" si="286"/>
        <v>6.4949113568166652</v>
      </c>
      <c r="AZ14" s="6">
        <f t="shared" si="286"/>
        <v>6.7387602876231698</v>
      </c>
      <c r="BA14" s="6">
        <f t="shared" si="286"/>
        <v>6.9809034525146316</v>
      </c>
      <c r="BB14" s="6">
        <f t="shared" si="286"/>
        <v>7.2208822548639029</v>
      </c>
      <c r="BC14" s="6">
        <f t="shared" si="286"/>
        <v>7.4581236707572831</v>
      </c>
      <c r="BD14" s="6">
        <f t="shared" si="286"/>
        <v>7.6476704940611429</v>
      </c>
      <c r="BE14" s="6">
        <f t="shared" si="286"/>
        <v>7.8055712882529669</v>
      </c>
      <c r="BF14" s="6">
        <f t="shared" si="286"/>
        <v>7.9412486194957346</v>
      </c>
      <c r="BG14" s="6">
        <f t="shared" si="286"/>
        <v>8.0608608498832677</v>
      </c>
      <c r="BH14" s="6">
        <f t="shared" si="286"/>
        <v>8.1688255330746991</v>
      </c>
      <c r="BI14" s="6">
        <f t="shared" si="286"/>
        <v>8.2686075791072859</v>
      </c>
      <c r="BJ14" s="6">
        <f t="shared" si="286"/>
        <v>8.3631730520610059</v>
      </c>
      <c r="BK14" s="6">
        <f t="shared" si="286"/>
        <v>8.455271716270655</v>
      </c>
      <c r="BL14" s="6">
        <f t="shared" si="286"/>
        <v>8.5199842124531244</v>
      </c>
      <c r="BM14" s="6">
        <f t="shared" si="286"/>
        <v>8.5673800220397514</v>
      </c>
      <c r="BN14" s="6">
        <f t="shared" si="286"/>
        <v>8.6071734923601628</v>
      </c>
      <c r="BO14" s="6">
        <f t="shared" si="286"/>
        <v>8.6298934367598044</v>
      </c>
      <c r="BP14" s="6">
        <f t="shared" si="286"/>
        <v>8.6387581088373366</v>
      </c>
      <c r="BQ14" s="6">
        <f t="shared" si="286"/>
        <v>8.6369571590057017</v>
      </c>
      <c r="BR14" s="6">
        <f t="shared" si="286"/>
        <v>8.6280995238062257</v>
      </c>
      <c r="BS14" s="6">
        <f t="shared" si="286"/>
        <v>8.6166050483601868</v>
      </c>
      <c r="BT14" s="6">
        <f t="shared" si="286"/>
        <v>8.6079913435027038</v>
      </c>
      <c r="BU14" s="6">
        <f t="shared" si="286"/>
        <v>8.5881882735210535</v>
      </c>
      <c r="BV14" s="6">
        <f t="shared" si="286"/>
        <v>8.568492161914147</v>
      </c>
      <c r="BW14" s="6">
        <f t="shared" si="286"/>
        <v>8.5293887593994668</v>
      </c>
      <c r="BX14" s="6">
        <f t="shared" si="286"/>
        <v>8.473186190027123</v>
      </c>
      <c r="BY14" s="6">
        <f t="shared" si="286"/>
        <v>8.4022585069032232</v>
      </c>
      <c r="BZ14" s="6">
        <f t="shared" si="286"/>
        <v>8.3195815112160734</v>
      </c>
      <c r="CA14" s="6">
        <f t="shared" si="286"/>
        <v>8.2293780042168603</v>
      </c>
      <c r="CB14" s="6">
        <f t="shared" si="286"/>
        <v>8.13788050408386</v>
      </c>
      <c r="CC14" s="6">
        <f t="shared" si="286"/>
        <v>8.0540489603816194</v>
      </c>
      <c r="CD14" s="6">
        <f t="shared" si="286"/>
        <v>7.9897499995147827</v>
      </c>
      <c r="CE14" s="6">
        <f t="shared" si="286"/>
        <v>7.9585431942873646</v>
      </c>
      <c r="CF14" s="6">
        <f t="shared" si="286"/>
        <v>7.9248093893281455</v>
      </c>
      <c r="CG14" s="6">
        <f t="shared" si="286"/>
        <v>7.8886241431900102</v>
      </c>
      <c r="CH14" s="6">
        <f t="shared" si="286"/>
        <v>7.8500665688456763</v>
      </c>
      <c r="CI14" s="6">
        <f t="shared" si="286"/>
        <v>7.8092186923013474</v>
      </c>
      <c r="CJ14" s="6">
        <f t="shared" si="286"/>
        <v>7.7661648191352501</v>
      </c>
      <c r="CK14" s="6">
        <f t="shared" si="286"/>
        <v>7.7209909177354197</v>
      </c>
      <c r="CL14" s="6">
        <f t="shared" si="286"/>
        <v>7.6737840270014983</v>
      </c>
      <c r="CM14" s="6">
        <f t="shared" si="286"/>
        <v>7.6246316951484996</v>
      </c>
      <c r="CN14" s="6">
        <f t="shared" si="286"/>
        <v>7.5736214550547887</v>
      </c>
      <c r="CO14" s="6">
        <f t="shared" si="286"/>
        <v>7.5208403403780419</v>
      </c>
      <c r="CP14" s="6">
        <f t="shared" si="286"/>
        <v>7.4663744454637646</v>
      </c>
      <c r="CQ14" s="6">
        <f t="shared" si="286"/>
        <v>7.4103085309274199</v>
      </c>
      <c r="CR14" s="6">
        <f t="shared" si="286"/>
        <v>7.3527256757328985</v>
      </c>
      <c r="CS14" s="6">
        <f t="shared" si="286"/>
        <v>7.2937069756394042</v>
      </c>
      <c r="CT14" s="6">
        <f t="shared" si="286"/>
        <v>7.2333312870607607</v>
      </c>
      <c r="CU14" s="6">
        <f t="shared" si="286"/>
        <v>7.171675014683994</v>
      </c>
      <c r="CV14" s="6">
        <f t="shared" si="286"/>
        <v>7.1088119406297441</v>
      </c>
      <c r="CW14" s="6">
        <f t="shared" si="286"/>
        <v>7.0586277705940521</v>
      </c>
      <c r="CX14" s="6">
        <f>LN(CX13)</f>
        <v>7.0195332669456123</v>
      </c>
      <c r="CY14" s="6">
        <f>LN(CY13)</f>
        <v>6.9892849009275979</v>
      </c>
      <c r="CZ14" s="6">
        <f>LN(CZ13)</f>
        <v>6.9651895144182587</v>
      </c>
      <c r="DA14" s="6">
        <f>LN(DA13)</f>
        <v>6.9442975982802508</v>
      </c>
      <c r="DB14" s="6">
        <f t="shared" ref="DB14:DD14" si="287">LN(DB13)</f>
        <v>6.9235386355238058</v>
      </c>
      <c r="DC14" s="6">
        <f t="shared" si="287"/>
        <v>6.8997719816316385</v>
      </c>
      <c r="DD14" s="6">
        <f t="shared" si="287"/>
        <v>6.8697406104354579</v>
      </c>
      <c r="DE14" s="6">
        <f t="shared" ref="DE14:DF14" si="288">LN(DE13)</f>
        <v>6.8299146551023071</v>
      </c>
      <c r="DF14" s="6">
        <f t="shared" si="288"/>
        <v>6.776191191577051</v>
      </c>
      <c r="DG14" s="6">
        <f t="shared" ref="DG14:DH14" si="289">LN(DG13)</f>
        <v>6.7033632414406039</v>
      </c>
      <c r="DH14" s="6">
        <f t="shared" si="289"/>
        <v>6.6297487135954523</v>
      </c>
      <c r="DI14" s="6">
        <f t="shared" ref="DI14:DK14" si="290">LN(DI13)</f>
        <v>6.5554022843523816</v>
      </c>
      <c r="DJ14" s="6">
        <f t="shared" si="290"/>
        <v>6.4803753962849493</v>
      </c>
      <c r="DK14" s="6">
        <f t="shared" si="290"/>
        <v>6.404716367367131</v>
      </c>
      <c r="DL14" s="6">
        <f t="shared" ref="DL14:DM14" si="291">LN(DL13)</f>
        <v>6.3284705093311064</v>
      </c>
      <c r="DM14" s="6">
        <f t="shared" si="291"/>
        <v>6.2516802526966089</v>
      </c>
      <c r="DN14" s="6">
        <f t="shared" ref="DN14:DO14" si="292">LN(DN13)</f>
        <v>6.1743852762371443</v>
      </c>
      <c r="DO14" s="6">
        <f t="shared" si="292"/>
        <v>6.0966226389475047</v>
      </c>
      <c r="DP14" s="6">
        <f t="shared" ref="DP14:DQ14" si="293">LN(DP13)</f>
        <v>6.0184269128571799</v>
      </c>
      <c r="DQ14" s="6">
        <f t="shared" si="293"/>
        <v>5.9398303152928609</v>
      </c>
      <c r="DR14" s="6">
        <f t="shared" ref="DR14:DS14" si="294">LN(DR13)</f>
        <v>5.8608628394290854</v>
      </c>
      <c r="DS14" s="6">
        <f t="shared" si="294"/>
        <v>5.7815523821778534</v>
      </c>
      <c r="DT14" s="6">
        <f t="shared" ref="DT14" si="295">LN(DT13)</f>
        <v>5.701924868657426</v>
      </c>
    </row>
    <row r="15" spans="1:238" s="8" customFormat="1" x14ac:dyDescent="0.25">
      <c r="A15" s="8" t="s">
        <v>20</v>
      </c>
      <c r="AI15" s="8">
        <f t="shared" ref="AI15:BT15" si="296">EXP($DA$86*AI2*AI2 +$DB$86*AI2 +$DC$86)</f>
        <v>2.6525610940015087</v>
      </c>
      <c r="AJ15" s="8">
        <f t="shared" si="296"/>
        <v>4.0262637941675408</v>
      </c>
      <c r="AK15" s="8">
        <f t="shared" si="296"/>
        <v>6.0408688920393843</v>
      </c>
      <c r="AL15" s="8">
        <f t="shared" si="296"/>
        <v>8.9589466115449756</v>
      </c>
      <c r="AM15" s="8">
        <f t="shared" si="296"/>
        <v>13.133329519204661</v>
      </c>
      <c r="AN15" s="8">
        <f t="shared" si="296"/>
        <v>19.030626574031533</v>
      </c>
      <c r="AO15" s="8">
        <f t="shared" si="296"/>
        <v>27.25785569138824</v>
      </c>
      <c r="AP15" s="8">
        <f t="shared" si="296"/>
        <v>38.591409642956187</v>
      </c>
      <c r="AQ15" s="8">
        <f t="shared" si="296"/>
        <v>54.006987248738618</v>
      </c>
      <c r="AR15" s="8">
        <f t="shared" si="296"/>
        <v>74.708430666845302</v>
      </c>
      <c r="AS15" s="8">
        <f t="shared" si="296"/>
        <v>102.15264833157192</v>
      </c>
      <c r="AT15" s="8">
        <f t="shared" si="296"/>
        <v>138.06703580148596</v>
      </c>
      <c r="AU15" s="8">
        <f t="shared" si="296"/>
        <v>184.45512468543518</v>
      </c>
      <c r="AV15" s="8">
        <f t="shared" si="296"/>
        <v>243.5857086783171</v>
      </c>
      <c r="AW15" s="8">
        <f t="shared" si="296"/>
        <v>317.96054824366513</v>
      </c>
      <c r="AX15" s="8">
        <f t="shared" si="296"/>
        <v>410.25607802761112</v>
      </c>
      <c r="AY15" s="8">
        <f t="shared" si="296"/>
        <v>523.23545521480548</v>
      </c>
      <c r="AZ15" s="8">
        <f t="shared" si="296"/>
        <v>659.62887673924581</v>
      </c>
      <c r="BA15" s="8">
        <f t="shared" si="296"/>
        <v>821.98238071974174</v>
      </c>
      <c r="BB15" s="8">
        <f t="shared" si="296"/>
        <v>1012.4782707689656</v>
      </c>
      <c r="BC15" s="8">
        <f t="shared" si="296"/>
        <v>1232.7336989597156</v>
      </c>
      <c r="BD15" s="8">
        <f t="shared" si="296"/>
        <v>1483.5875471999029</v>
      </c>
      <c r="BE15" s="8">
        <f t="shared" si="296"/>
        <v>1764.8891952509277</v>
      </c>
      <c r="BF15" s="8">
        <f t="shared" si="296"/>
        <v>2075.3056258393735</v>
      </c>
      <c r="BG15" s="8">
        <f t="shared" si="296"/>
        <v>2412.1651377563617</v>
      </c>
      <c r="BH15" s="8">
        <f t="shared" si="296"/>
        <v>2771.3562937798552</v>
      </c>
      <c r="BI15" s="8">
        <f t="shared" si="296"/>
        <v>3147.2992966440606</v>
      </c>
      <c r="BJ15" s="8">
        <f t="shared" si="296"/>
        <v>3533.0035991408799</v>
      </c>
      <c r="BK15" s="8">
        <f t="shared" si="296"/>
        <v>3920.2202622344812</v>
      </c>
      <c r="BL15" s="8">
        <f t="shared" si="296"/>
        <v>4299.6906676674907</v>
      </c>
      <c r="BM15" s="8">
        <f t="shared" si="296"/>
        <v>4661.4851984330471</v>
      </c>
      <c r="BN15" s="8">
        <f t="shared" si="296"/>
        <v>4995.4171538524715</v>
      </c>
      <c r="BO15" s="8">
        <f t="shared" si="296"/>
        <v>5291.5093294190146</v>
      </c>
      <c r="BP15" s="8">
        <f t="shared" si="296"/>
        <v>5540.4842612196953</v>
      </c>
      <c r="BQ15" s="8">
        <f t="shared" si="296"/>
        <v>5734.2449252152746</v>
      </c>
      <c r="BR15" s="8">
        <f t="shared" si="296"/>
        <v>5866.3113124510674</v>
      </c>
      <c r="BS15" s="8">
        <f t="shared" si="296"/>
        <v>5932.1801014989742</v>
      </c>
      <c r="BT15" s="8">
        <f t="shared" si="296"/>
        <v>5929.5795966087744</v>
      </c>
      <c r="BU15" s="8">
        <f t="shared" ref="BU15:CZ15" si="297">EXP(BU2*$DA$87+$DC$87)</f>
        <v>5126.985747357071</v>
      </c>
      <c r="BV15" s="8">
        <f t="shared" si="297"/>
        <v>4877.7693293022085</v>
      </c>
      <c r="BW15" s="8">
        <f t="shared" si="297"/>
        <v>4640.6670122198639</v>
      </c>
      <c r="BX15" s="8">
        <f t="shared" si="297"/>
        <v>4415.0899446871645</v>
      </c>
      <c r="BY15" s="8">
        <f t="shared" si="297"/>
        <v>4200.4778986185402</v>
      </c>
      <c r="BZ15" s="8">
        <f t="shared" si="297"/>
        <v>3996.2978779208256</v>
      </c>
      <c r="CA15" s="8">
        <f t="shared" si="297"/>
        <v>3802.0427947798053</v>
      </c>
      <c r="CB15" s="8">
        <f t="shared" si="297"/>
        <v>3617.2302102910085</v>
      </c>
      <c r="CC15" s="8">
        <f t="shared" si="297"/>
        <v>3441.4011363067025</v>
      </c>
      <c r="CD15" s="8">
        <f t="shared" si="297"/>
        <v>3274.118895523723</v>
      </c>
      <c r="CE15" s="8">
        <f t="shared" si="297"/>
        <v>3114.9680369810148</v>
      </c>
      <c r="CF15" s="8">
        <f t="shared" si="297"/>
        <v>2963.5533042734055</v>
      </c>
      <c r="CG15" s="8">
        <f t="shared" si="297"/>
        <v>2819.4986539193706</v>
      </c>
      <c r="CH15" s="8">
        <f t="shared" si="297"/>
        <v>2682.4463214445832</v>
      </c>
      <c r="CI15" s="8">
        <f t="shared" si="297"/>
        <v>2552.0559328620811</v>
      </c>
      <c r="CJ15" s="8">
        <f t="shared" si="297"/>
        <v>2428.0036593422265</v>
      </c>
      <c r="CK15" s="8">
        <f t="shared" si="297"/>
        <v>2309.9814129731449</v>
      </c>
      <c r="CL15" s="8">
        <f t="shared" si="297"/>
        <v>2197.6960816142237</v>
      </c>
      <c r="CM15" s="8">
        <f t="shared" si="297"/>
        <v>2090.8688009424504</v>
      </c>
      <c r="CN15" s="8">
        <f t="shared" si="297"/>
        <v>1989.2342618836799</v>
      </c>
      <c r="CO15" s="8">
        <f t="shared" si="297"/>
        <v>1892.5400517087821</v>
      </c>
      <c r="CP15" s="8">
        <f t="shared" si="297"/>
        <v>1800.5460271583252</v>
      </c>
      <c r="CQ15" s="8">
        <f t="shared" si="297"/>
        <v>1713.0237180388551</v>
      </c>
      <c r="CR15" s="8">
        <f t="shared" si="297"/>
        <v>1629.7557598096516</v>
      </c>
      <c r="CS15" s="8">
        <f t="shared" si="297"/>
        <v>1550.5353537507099</v>
      </c>
      <c r="CT15" s="8">
        <f t="shared" si="297"/>
        <v>1475.1657533713128</v>
      </c>
      <c r="CU15" s="8">
        <f t="shared" si="297"/>
        <v>1403.4597757836236</v>
      </c>
      <c r="CV15" s="8">
        <f t="shared" si="297"/>
        <v>1335.239336827816</v>
      </c>
      <c r="CW15" s="8">
        <f t="shared" si="297"/>
        <v>1270.3350087941944</v>
      </c>
      <c r="CX15" s="8">
        <f t="shared" si="297"/>
        <v>1208.5855996438813</v>
      </c>
      <c r="CY15" s="8">
        <f t="shared" si="297"/>
        <v>1149.8377526830834</v>
      </c>
      <c r="CZ15" s="8">
        <f t="shared" si="297"/>
        <v>1093.9455656966763</v>
      </c>
      <c r="DA15" s="8">
        <f t="shared" ref="DA15:EF15" si="298">EXP(DA2*$DA$87+$DC$87)</f>
        <v>1040.770228595251</v>
      </c>
      <c r="DB15" s="8">
        <f t="shared" si="298"/>
        <v>990.17967867567074</v>
      </c>
      <c r="DC15" s="8">
        <f t="shared" si="298"/>
        <v>942.04827263900211</v>
      </c>
      <c r="DD15" s="8">
        <f t="shared" si="298"/>
        <v>896.25647455123124</v>
      </c>
      <c r="DE15" s="8">
        <f t="shared" si="298"/>
        <v>852.69055897183375</v>
      </c>
      <c r="DF15" s="8">
        <f t="shared" si="298"/>
        <v>811.2423285128948</v>
      </c>
      <c r="DG15" s="8">
        <f t="shared" si="298"/>
        <v>771.80884512732348</v>
      </c>
      <c r="DH15" s="8">
        <f t="shared" si="298"/>
        <v>734.29217445882432</v>
      </c>
      <c r="DI15" s="8">
        <f t="shared" si="298"/>
        <v>698.59914261868801</v>
      </c>
      <c r="DJ15" s="8">
        <f t="shared" si="298"/>
        <v>664.64110478537248</v>
      </c>
      <c r="DK15" s="8">
        <f t="shared" si="298"/>
        <v>632.33372505216039</v>
      </c>
      <c r="DL15" s="8">
        <f t="shared" si="298"/>
        <v>601.59676697615635</v>
      </c>
      <c r="DM15" s="8">
        <f t="shared" si="298"/>
        <v>572.35389430843634</v>
      </c>
      <c r="DN15" s="8">
        <f t="shared" si="298"/>
        <v>544.53248141045287</v>
      </c>
      <c r="DO15" s="8">
        <f t="shared" si="298"/>
        <v>518.06343288587107</v>
      </c>
      <c r="DP15" s="8">
        <f t="shared" ref="DP15:DQ15" si="299">EXP(DP2*$DA$87+$DC$87)</f>
        <v>492.88101197986884</v>
      </c>
      <c r="DQ15" s="8">
        <f t="shared" si="299"/>
        <v>468.92267731974334</v>
      </c>
      <c r="DR15" s="8">
        <f t="shared" si="298"/>
        <v>446.12892759134581</v>
      </c>
      <c r="DS15" s="8">
        <f t="shared" ref="DS15" si="300">EXP(DS2*$DA$87+$DC$87)</f>
        <v>424.44315376560735</v>
      </c>
      <c r="DT15" s="8">
        <f t="shared" si="298"/>
        <v>403.81149850814973</v>
      </c>
      <c r="DU15" s="8">
        <f t="shared" si="298"/>
        <v>384.18272242281671</v>
      </c>
      <c r="DV15" s="8">
        <f t="shared" si="298"/>
        <v>365.50807679694731</v>
      </c>
      <c r="DW15" s="8">
        <f t="shared" si="298"/>
        <v>347.7411825323374</v>
      </c>
      <c r="DX15" s="8">
        <f t="shared" si="298"/>
        <v>330.83791496122274</v>
      </c>
      <c r="DY15" s="8">
        <f t="shared" si="298"/>
        <v>314.75629426120884</v>
      </c>
      <c r="DZ15" s="8">
        <f t="shared" si="298"/>
        <v>299.45638119700061</v>
      </c>
      <c r="EA15" s="8">
        <f t="shared" si="298"/>
        <v>284.90017792999208</v>
      </c>
      <c r="EB15" s="8">
        <f t="shared" si="298"/>
        <v>271.05153364938229</v>
      </c>
      <c r="EC15" s="8">
        <f t="shared" si="298"/>
        <v>257.87605479044549</v>
      </c>
      <c r="ED15" s="8">
        <f t="shared" si="298"/>
        <v>245.34101961697687</v>
      </c>
      <c r="EE15" s="8">
        <f t="shared" si="298"/>
        <v>233.41529695578413</v>
      </c>
      <c r="EF15" s="8">
        <f t="shared" si="298"/>
        <v>222.06926888139009</v>
      </c>
      <c r="EG15" s="8">
        <f t="shared" ref="EG15:FL15" si="301">EXP(EG2*$DA$87+$DC$87)</f>
        <v>211.27475715894005</v>
      </c>
      <c r="EH15" s="8">
        <f t="shared" si="301"/>
        <v>201.0049532626247</v>
      </c>
      <c r="EI15" s="8">
        <f t="shared" si="301"/>
        <v>191.23435179582376</v>
      </c>
      <c r="EJ15" s="8">
        <f t="shared" si="301"/>
        <v>181.93868714761115</v>
      </c>
      <c r="EK15" s="8">
        <f t="shared" si="301"/>
        <v>173.0948732283108</v>
      </c>
      <c r="EL15" s="8">
        <f t="shared" si="301"/>
        <v>164.68094613443191</v>
      </c>
      <c r="EM15" s="8">
        <f t="shared" si="301"/>
        <v>156.67600960058948</v>
      </c>
      <c r="EN15" s="8">
        <f t="shared" si="301"/>
        <v>149.06018310294127</v>
      </c>
      <c r="EO15" s="8">
        <f t="shared" si="301"/>
        <v>141.81455248525018</v>
      </c>
      <c r="EP15" s="8">
        <f t="shared" si="301"/>
        <v>134.92112298495462</v>
      </c>
      <c r="EQ15" s="8">
        <f t="shared" si="301"/>
        <v>128.36277454258143</v>
      </c>
      <c r="ER15" s="8">
        <f t="shared" si="301"/>
        <v>122.12321928351405</v>
      </c>
      <c r="ES15" s="8">
        <f t="shared" si="301"/>
        <v>116.18696106651902</v>
      </c>
      <c r="ET15" s="8">
        <f t="shared" si="301"/>
        <v>110.53925699856768</v>
      </c>
      <c r="EU15" s="8">
        <f t="shared" si="301"/>
        <v>105.16608082037588</v>
      </c>
      <c r="EV15" s="8">
        <f t="shared" si="301"/>
        <v>100.05408807172577</v>
      </c>
      <c r="EW15" s="8">
        <f t="shared" si="301"/>
        <v>95.19058295005965</v>
      </c>
      <c r="EX15" s="8">
        <f t="shared" si="301"/>
        <v>90.563486780034935</v>
      </c>
      <c r="EY15" s="8">
        <f t="shared" si="301"/>
        <v>86.161308015735969</v>
      </c>
      <c r="EZ15" s="8">
        <f t="shared" si="301"/>
        <v>81.973113701041072</v>
      </c>
      <c r="FA15" s="8">
        <f t="shared" si="301"/>
        <v>77.988502317264917</v>
      </c>
      <c r="FB15" s="8">
        <f t="shared" si="301"/>
        <v>74.197577950644529</v>
      </c>
      <c r="FC15" s="8">
        <f t="shared" si="301"/>
        <v>70.590925715510494</v>
      </c>
      <c r="FD15" s="8">
        <f t="shared" si="301"/>
        <v>67.159588372108558</v>
      </c>
      <c r="FE15" s="8">
        <f t="shared" si="301"/>
        <v>63.895044080998815</v>
      </c>
      <c r="FF15" s="8">
        <f t="shared" si="301"/>
        <v>60.789185238786892</v>
      </c>
      <c r="FG15" s="8">
        <f t="shared" si="301"/>
        <v>57.834298342623192</v>
      </c>
      <c r="FH15" s="8">
        <f t="shared" si="301"/>
        <v>55.023044833464482</v>
      </c>
      <c r="FI15" s="8">
        <f t="shared" si="301"/>
        <v>52.348442870520287</v>
      </c>
      <c r="FJ15" s="8">
        <f t="shared" si="301"/>
        <v>49.80384999162154</v>
      </c>
      <c r="FK15" s="8">
        <f t="shared" si="301"/>
        <v>47.382946616446091</v>
      </c>
      <c r="FL15" s="8">
        <f t="shared" si="301"/>
        <v>45.079720351633028</v>
      </c>
      <c r="FM15" s="8">
        <f t="shared" ref="FM15:GR15" si="302">EXP(FM2*$DA$87+$DC$87)</f>
        <v>42.888451058805323</v>
      </c>
      <c r="FN15" s="8">
        <f t="shared" si="302"/>
        <v>40.803696648417855</v>
      </c>
      <c r="FO15" s="8">
        <f t="shared" si="302"/>
        <v>38.820279564148109</v>
      </c>
      <c r="FP15" s="8">
        <f t="shared" si="302"/>
        <v>36.933273924264626</v>
      </c>
      <c r="FQ15" s="8">
        <f t="shared" si="302"/>
        <v>35.137993288037237</v>
      </c>
      <c r="FR15" s="8">
        <f t="shared" si="302"/>
        <v>33.429979016806897</v>
      </c>
      <c r="FS15" s="8">
        <f t="shared" si="302"/>
        <v>31.8049892008098</v>
      </c>
      <c r="FT15" s="8">
        <f t="shared" si="302"/>
        <v>30.258988124254227</v>
      </c>
      <c r="FU15" s="8">
        <f t="shared" si="302"/>
        <v>28.788136242487568</v>
      </c>
      <c r="FV15" s="8">
        <f t="shared" si="302"/>
        <v>27.388780646360495</v>
      </c>
      <c r="FW15" s="8">
        <f t="shared" si="302"/>
        <v>26.05744599010659</v>
      </c>
      <c r="FX15" s="8">
        <f t="shared" si="302"/>
        <v>24.790825860206727</v>
      </c>
      <c r="FY15" s="8">
        <f t="shared" si="302"/>
        <v>23.585774563801774</v>
      </c>
      <c r="FZ15" s="8">
        <f t="shared" si="302"/>
        <v>22.439299316260858</v>
      </c>
      <c r="GA15" s="8">
        <f t="shared" si="302"/>
        <v>21.348552808501946</v>
      </c>
      <c r="GB15" s="8">
        <f t="shared" si="302"/>
        <v>20.31082613560601</v>
      </c>
      <c r="GC15" s="8">
        <f t="shared" si="302"/>
        <v>19.323542069162105</v>
      </c>
      <c r="GD15" s="8">
        <f t="shared" si="302"/>
        <v>18.38424865663578</v>
      </c>
      <c r="GE15" s="8">
        <f t="shared" si="302"/>
        <v>17.49061313186407</v>
      </c>
      <c r="GF15" s="8">
        <f t="shared" si="302"/>
        <v>16.64041612155377</v>
      </c>
      <c r="GG15" s="8">
        <f t="shared" si="302"/>
        <v>15.831546133394813</v>
      </c>
      <c r="GH15" s="8">
        <f t="shared" si="302"/>
        <v>15.061994312099289</v>
      </c>
      <c r="GI15" s="8">
        <f t="shared" si="302"/>
        <v>14.329849450343243</v>
      </c>
      <c r="GJ15" s="8">
        <f t="shared" si="302"/>
        <v>13.633293242220191</v>
      </c>
      <c r="GK15" s="8">
        <f t="shared" si="302"/>
        <v>12.970595767418546</v>
      </c>
      <c r="GL15" s="8">
        <f t="shared" si="302"/>
        <v>12.340111194907337</v>
      </c>
      <c r="GM15" s="8">
        <f t="shared" si="302"/>
        <v>11.740273695460662</v>
      </c>
      <c r="GN15" s="8">
        <f t="shared" si="302"/>
        <v>11.169593552869161</v>
      </c>
      <c r="GO15" s="8">
        <f t="shared" si="302"/>
        <v>10.626653464180659</v>
      </c>
      <c r="GP15" s="8">
        <f t="shared" si="302"/>
        <v>10.110105019781628</v>
      </c>
      <c r="GQ15" s="8">
        <f t="shared" si="302"/>
        <v>9.6186653545773293</v>
      </c>
      <c r="GR15" s="8">
        <f t="shared" si="302"/>
        <v>9.1511139619541328</v>
      </c>
      <c r="GS15" s="8">
        <f t="shared" ref="GS15:HX15" si="303">EXP(GS2*$DA$87+$DC$87)</f>
        <v>8.7062896626110575</v>
      </c>
      <c r="GT15" s="8">
        <f t="shared" si="303"/>
        <v>8.2830877207327482</v>
      </c>
      <c r="GU15" s="8">
        <f t="shared" si="303"/>
        <v>7.8804571003415607</v>
      </c>
      <c r="GV15" s="8">
        <f t="shared" si="303"/>
        <v>7.4973978550151115</v>
      </c>
      <c r="GW15" s="8">
        <f t="shared" si="303"/>
        <v>7.1329586444863526</v>
      </c>
      <c r="GX15" s="8">
        <f t="shared" si="303"/>
        <v>6.7862343719586358</v>
      </c>
      <c r="GY15" s="8">
        <f t="shared" si="303"/>
        <v>6.4563639362680192</v>
      </c>
      <c r="GZ15" s="8">
        <f t="shared" si="303"/>
        <v>6.1425280933100606</v>
      </c>
      <c r="HA15" s="8">
        <f t="shared" si="303"/>
        <v>5.8439474214201166</v>
      </c>
      <c r="HB15" s="8">
        <f t="shared" si="303"/>
        <v>5.5598803856539183</v>
      </c>
      <c r="HC15" s="8">
        <f t="shared" si="303"/>
        <v>5.2896214961611241</v>
      </c>
      <c r="HD15" s="8">
        <f t="shared" si="303"/>
        <v>5.0324995560779504</v>
      </c>
      <c r="HE15" s="8">
        <f t="shared" si="303"/>
        <v>4.7878759945876714</v>
      </c>
      <c r="HF15" s="8">
        <f t="shared" si="303"/>
        <v>4.5551432810089265</v>
      </c>
      <c r="HG15" s="8">
        <f t="shared" si="303"/>
        <v>4.3337234159732354</v>
      </c>
      <c r="HH15" s="8">
        <f t="shared" si="303"/>
        <v>4.1230664959445331</v>
      </c>
      <c r="HI15" s="8">
        <f t="shared" si="303"/>
        <v>3.9226493475155642</v>
      </c>
      <c r="HJ15" s="8">
        <f t="shared" si="303"/>
        <v>3.7319742280895003</v>
      </c>
      <c r="HK15" s="8">
        <f t="shared" si="303"/>
        <v>3.5505675897197846</v>
      </c>
      <c r="HL15" s="8">
        <f t="shared" si="303"/>
        <v>3.3779789030381822</v>
      </c>
      <c r="HM15" s="8">
        <f t="shared" si="303"/>
        <v>3.213779538350265</v>
      </c>
      <c r="HN15" s="8">
        <f t="shared" si="303"/>
        <v>3.0575617011193916</v>
      </c>
      <c r="HO15" s="8">
        <f t="shared" si="303"/>
        <v>2.9089374191955573</v>
      </c>
      <c r="HP15" s="8">
        <f t="shared" si="303"/>
        <v>2.7675375792737511</v>
      </c>
      <c r="HQ15" s="8">
        <f t="shared" si="303"/>
        <v>2.6330110101889144</v>
      </c>
      <c r="HR15" s="8">
        <f t="shared" si="303"/>
        <v>2.5050236107707406</v>
      </c>
      <c r="HS15" s="8">
        <f t="shared" si="303"/>
        <v>2.3832575200924242</v>
      </c>
      <c r="HT15" s="8">
        <f t="shared" si="303"/>
        <v>2.2674103280525588</v>
      </c>
      <c r="HU15" s="8">
        <f t="shared" si="303"/>
        <v>2.1571943243296792</v>
      </c>
      <c r="HV15" s="8">
        <f t="shared" si="303"/>
        <v>2.0523357838442027</v>
      </c>
      <c r="HW15" s="8">
        <f t="shared" si="303"/>
        <v>1.9525742869531464</v>
      </c>
      <c r="HX15" s="8">
        <f t="shared" si="303"/>
        <v>1.8576620726893718</v>
      </c>
      <c r="HY15" s="8">
        <f t="shared" ref="HY15:ID15" si="304">EXP(HY2*$DA$87+$DC$87)</f>
        <v>1.7673634234390458</v>
      </c>
      <c r="HZ15" s="8">
        <f t="shared" si="304"/>
        <v>1.6814540795291872</v>
      </c>
      <c r="IA15" s="8">
        <f t="shared" si="304"/>
        <v>1.5997206822713541</v>
      </c>
      <c r="IB15" s="8">
        <f t="shared" si="304"/>
        <v>1.5219602440783186</v>
      </c>
      <c r="IC15" s="8">
        <f t="shared" si="304"/>
        <v>1.4479796443376982</v>
      </c>
      <c r="ID15" s="8">
        <f t="shared" si="304"/>
        <v>1.3775951497905434</v>
      </c>
    </row>
    <row r="16" spans="1:238" s="8" customFormat="1" x14ac:dyDescent="0.25"/>
    <row r="17" spans="1:238" s="9" customFormat="1" x14ac:dyDescent="0.25">
      <c r="A17" s="9" t="s">
        <v>8</v>
      </c>
      <c r="AI17" s="9">
        <f>AI9</f>
        <v>1E-4</v>
      </c>
      <c r="AJ17" s="9">
        <f t="shared" ref="AJ17:CU17" si="305">AI17*EXP(($DA$74*(1-AI17)-1)/$DA$70)</f>
        <v>1.2839804765846141E-4</v>
      </c>
      <c r="AK17" s="9">
        <f t="shared" si="305"/>
        <v>1.6485894783161188E-4</v>
      </c>
      <c r="AL17" s="9">
        <f t="shared" si="305"/>
        <v>2.1167086528916837E-4</v>
      </c>
      <c r="AM17" s="9">
        <f t="shared" si="305"/>
        <v>2.7177063618374388E-4</v>
      </c>
      <c r="AN17" s="9">
        <f t="shared" si="305"/>
        <v>3.489272129310451E-4</v>
      </c>
      <c r="AO17" s="9">
        <f t="shared" si="305"/>
        <v>4.4797669769548509E-4</v>
      </c>
      <c r="AP17" s="9">
        <f t="shared" si="305"/>
        <v>5.7512328421477951E-4</v>
      </c>
      <c r="AQ17" s="9">
        <f t="shared" si="305"/>
        <v>7.3832428008197362E-4</v>
      </c>
      <c r="AR17" s="9">
        <f t="shared" si="305"/>
        <v>9.4778219002383379E-4</v>
      </c>
      <c r="AS17" s="9">
        <f t="shared" si="305"/>
        <v>1.2165727884233294E-3</v>
      </c>
      <c r="AT17" s="9">
        <f t="shared" si="305"/>
        <v>1.5614453758322007E-3</v>
      </c>
      <c r="AU17" s="9">
        <f t="shared" si="305"/>
        <v>2.0038401396194547E-3</v>
      </c>
      <c r="AV17" s="9">
        <f t="shared" si="305"/>
        <v>2.5711777575238895E-3</v>
      </c>
      <c r="AW17" s="9">
        <f t="shared" si="305"/>
        <v>3.2984879058971261E-3</v>
      </c>
      <c r="AX17" s="9">
        <f t="shared" si="305"/>
        <v>4.2304555502782728E-3</v>
      </c>
      <c r="AY17" s="9">
        <f t="shared" si="305"/>
        <v>5.4239754417025341E-3</v>
      </c>
      <c r="AZ17" s="9">
        <f t="shared" si="305"/>
        <v>6.9513134790624553E-3</v>
      </c>
      <c r="BA17" s="9">
        <f t="shared" si="305"/>
        <v>8.9039738028911727E-3</v>
      </c>
      <c r="BB17" s="9">
        <f t="shared" si="305"/>
        <v>1.1397354658404166E-2</v>
      </c>
      <c r="BC17" s="9">
        <f t="shared" si="305"/>
        <v>1.4576231269268521E-2</v>
      </c>
      <c r="BD17" s="9">
        <f t="shared" si="305"/>
        <v>1.862101023765253E-2</v>
      </c>
      <c r="BE17" s="9">
        <f t="shared" si="305"/>
        <v>2.375452817499165E-2</v>
      </c>
      <c r="BF17" s="9">
        <f t="shared" si="305"/>
        <v>3.0248877835623633E-2</v>
      </c>
      <c r="BG17" s="9">
        <f t="shared" si="305"/>
        <v>3.8431290332989025E-2</v>
      </c>
      <c r="BH17" s="9">
        <f t="shared" si="305"/>
        <v>4.8687436947574506E-2</v>
      </c>
      <c r="BI17" s="9">
        <f t="shared" si="305"/>
        <v>6.1459623186990518E-2</v>
      </c>
      <c r="BJ17" s="9">
        <f t="shared" si="305"/>
        <v>7.7236300291011292E-2</v>
      </c>
      <c r="BK17" s="9">
        <f t="shared" si="305"/>
        <v>9.6528360121481832E-2</v>
      </c>
      <c r="BL17" s="9">
        <f t="shared" si="305"/>
        <v>0.11982734635818386</v>
      </c>
      <c r="BM17" s="9">
        <f t="shared" si="305"/>
        <v>0.14754192241648922</v>
      </c>
      <c r="BN17" s="9">
        <f t="shared" si="305"/>
        <v>0.17991287075242787</v>
      </c>
      <c r="BO17" s="9">
        <f t="shared" si="305"/>
        <v>0.21691448066834865</v>
      </c>
      <c r="BP17" s="9">
        <f t="shared" si="305"/>
        <v>0.25816091945994218</v>
      </c>
      <c r="BQ17" s="9">
        <f t="shared" si="305"/>
        <v>0.30284671533364077</v>
      </c>
      <c r="BR17" s="9">
        <f t="shared" si="305"/>
        <v>0.34975413532977384</v>
      </c>
      <c r="BS17" s="9">
        <f t="shared" si="305"/>
        <v>0.39734959684789656</v>
      </c>
      <c r="BT17" s="9">
        <f t="shared" si="305"/>
        <v>0.44396428983001296</v>
      </c>
      <c r="BU17" s="9">
        <f t="shared" si="305"/>
        <v>0.4880201175281671</v>
      </c>
      <c r="BV17" s="9">
        <f t="shared" si="305"/>
        <v>0.52823939908784745</v>
      </c>
      <c r="BW17" s="9">
        <f t="shared" si="305"/>
        <v>0.56378095512992621</v>
      </c>
      <c r="BX17" s="9">
        <f t="shared" si="305"/>
        <v>0.59427517183108081</v>
      </c>
      <c r="BY17" s="9">
        <f t="shared" si="305"/>
        <v>0.61976858241583332</v>
      </c>
      <c r="BZ17" s="9">
        <f t="shared" si="305"/>
        <v>0.64061403773297432</v>
      </c>
      <c r="CA17" s="9">
        <f t="shared" si="305"/>
        <v>0.65734713133069844</v>
      </c>
      <c r="CB17" s="9">
        <f t="shared" si="305"/>
        <v>0.67057847887643784</v>
      </c>
      <c r="CC17" s="9">
        <f t="shared" si="305"/>
        <v>0.68091553905132696</v>
      </c>
      <c r="CD17" s="9">
        <f t="shared" si="305"/>
        <v>0.68891495776775191</v>
      </c>
      <c r="CE17" s="9">
        <f t="shared" si="305"/>
        <v>0.69505960166779646</v>
      </c>
      <c r="CF17" s="9">
        <f t="shared" si="305"/>
        <v>0.69975252659461651</v>
      </c>
      <c r="CG17" s="9">
        <f t="shared" si="305"/>
        <v>0.70332096672456157</v>
      </c>
      <c r="CH17" s="9">
        <f t="shared" si="305"/>
        <v>0.70602526038671631</v>
      </c>
      <c r="CI17" s="9">
        <f t="shared" si="305"/>
        <v>0.70806944518453863</v>
      </c>
      <c r="CJ17" s="9">
        <f t="shared" si="305"/>
        <v>0.70961166485011362</v>
      </c>
      <c r="CK17" s="9">
        <f t="shared" si="305"/>
        <v>0.71077348090905934</v>
      </c>
      <c r="CL17" s="9">
        <f t="shared" si="305"/>
        <v>0.71164775898598742</v>
      </c>
      <c r="CM17" s="9">
        <f t="shared" si="305"/>
        <v>0.71230511564492427</v>
      </c>
      <c r="CN17" s="9">
        <f t="shared" si="305"/>
        <v>0.71279906352018585</v>
      </c>
      <c r="CO17" s="9">
        <f t="shared" si="305"/>
        <v>0.71317004917459204</v>
      </c>
      <c r="CP17" s="9">
        <f t="shared" si="305"/>
        <v>0.71344858418237278</v>
      </c>
      <c r="CQ17" s="9">
        <f t="shared" si="305"/>
        <v>0.71365765205930631</v>
      </c>
      <c r="CR17" s="9">
        <f t="shared" si="305"/>
        <v>0.71381454679796075</v>
      </c>
      <c r="CS17" s="9">
        <f t="shared" si="305"/>
        <v>0.71393227067689302</v>
      </c>
      <c r="CT17" s="9">
        <f t="shared" si="305"/>
        <v>0.71402059331913892</v>
      </c>
      <c r="CU17" s="9">
        <f t="shared" si="305"/>
        <v>0.71408685203369127</v>
      </c>
      <c r="CV17" s="9">
        <f t="shared" ref="CV17:FG17" si="306">CU17*EXP(($DA$74*(1-CU17)-1)/$DA$70)</f>
        <v>0.71413655548523314</v>
      </c>
      <c r="CW17" s="9">
        <f t="shared" si="306"/>
        <v>0.71417383837161064</v>
      </c>
      <c r="CX17" s="9">
        <f t="shared" si="306"/>
        <v>0.71420180351696549</v>
      </c>
      <c r="CY17" s="9">
        <f t="shared" si="306"/>
        <v>0.71422277905280807</v>
      </c>
      <c r="CZ17" s="9">
        <f t="shared" si="306"/>
        <v>0.71423851164801222</v>
      </c>
      <c r="DA17" s="9">
        <f t="shared" si="306"/>
        <v>0.71425031162507957</v>
      </c>
      <c r="DB17" s="9">
        <f t="shared" si="306"/>
        <v>0.71425916190639782</v>
      </c>
      <c r="DC17" s="9">
        <f t="shared" si="306"/>
        <v>0.7142657997853108</v>
      </c>
      <c r="DD17" s="9">
        <f t="shared" si="306"/>
        <v>0.71427077828895635</v>
      </c>
      <c r="DE17" s="9">
        <f t="shared" si="306"/>
        <v>0.7142745122198263</v>
      </c>
      <c r="DF17" s="9">
        <f t="shared" si="306"/>
        <v>0.71427731269786798</v>
      </c>
      <c r="DG17" s="9">
        <f t="shared" si="306"/>
        <v>0.71427941307321241</v>
      </c>
      <c r="DH17" s="9">
        <f t="shared" si="306"/>
        <v>0.71428098836417808</v>
      </c>
      <c r="DI17" s="9">
        <f t="shared" si="306"/>
        <v>0.71428216983772219</v>
      </c>
      <c r="DJ17" s="9">
        <f t="shared" si="306"/>
        <v>0.71428305594587271</v>
      </c>
      <c r="DK17" s="9">
        <f t="shared" si="306"/>
        <v>0.71428372052866884</v>
      </c>
      <c r="DL17" s="9">
        <f t="shared" si="306"/>
        <v>0.7142842189667129</v>
      </c>
      <c r="DM17" s="9">
        <f t="shared" si="306"/>
        <v>0.71428459279577849</v>
      </c>
      <c r="DN17" s="9">
        <f t="shared" si="306"/>
        <v>0.71428487316787725</v>
      </c>
      <c r="DO17" s="9">
        <f t="shared" si="306"/>
        <v>0.71428508344711983</v>
      </c>
      <c r="DP17" s="9">
        <f t="shared" si="306"/>
        <v>0.71428524115664649</v>
      </c>
      <c r="DQ17" s="9">
        <f t="shared" si="306"/>
        <v>0.71428535943884486</v>
      </c>
      <c r="DR17" s="9">
        <f t="shared" si="306"/>
        <v>0.71428544815052364</v>
      </c>
      <c r="DS17" s="9">
        <f t="shared" si="306"/>
        <v>0.71428551468429957</v>
      </c>
      <c r="DT17" s="9">
        <f t="shared" si="306"/>
        <v>0.7142855645846411</v>
      </c>
      <c r="DU17" s="9">
        <f t="shared" si="306"/>
        <v>0.71428560200990243</v>
      </c>
      <c r="DV17" s="9">
        <f t="shared" si="306"/>
        <v>0.71428563007885149</v>
      </c>
      <c r="DW17" s="9">
        <f t="shared" si="306"/>
        <v>0.71428565113056508</v>
      </c>
      <c r="DX17" s="9">
        <f t="shared" si="306"/>
        <v>0.71428566691935114</v>
      </c>
      <c r="DY17" s="9">
        <f t="shared" si="306"/>
        <v>0.71428567876094118</v>
      </c>
      <c r="DZ17" s="9">
        <f t="shared" si="306"/>
        <v>0.71428568764213418</v>
      </c>
      <c r="EA17" s="9">
        <f t="shared" si="306"/>
        <v>0.71428569430302891</v>
      </c>
      <c r="EB17" s="9">
        <f t="shared" si="306"/>
        <v>0.71428569929870012</v>
      </c>
      <c r="EC17" s="9">
        <f t="shared" si="306"/>
        <v>0.71428570304545358</v>
      </c>
      <c r="ED17" s="9">
        <f t="shared" si="306"/>
        <v>0.71428570585551876</v>
      </c>
      <c r="EE17" s="9">
        <f t="shared" si="306"/>
        <v>0.71428570796306767</v>
      </c>
      <c r="EF17" s="9">
        <f t="shared" si="306"/>
        <v>0.71428570954372927</v>
      </c>
      <c r="EG17" s="9">
        <f t="shared" si="306"/>
        <v>0.71428571072922553</v>
      </c>
      <c r="EH17" s="9">
        <f t="shared" si="306"/>
        <v>0.71428571161834775</v>
      </c>
      <c r="EI17" s="9">
        <f t="shared" si="306"/>
        <v>0.71428571228518944</v>
      </c>
      <c r="EJ17" s="9">
        <f t="shared" si="306"/>
        <v>0.7142857127853206</v>
      </c>
      <c r="EK17" s="9">
        <f t="shared" si="306"/>
        <v>0.714285713160419</v>
      </c>
      <c r="EL17" s="9">
        <f t="shared" si="306"/>
        <v>0.71428571344174285</v>
      </c>
      <c r="EM17" s="9">
        <f t="shared" si="306"/>
        <v>0.71428571365273563</v>
      </c>
      <c r="EN17" s="9">
        <f t="shared" si="306"/>
        <v>0.71428571381098027</v>
      </c>
      <c r="EO17" s="9">
        <f t="shared" si="306"/>
        <v>0.71428571392966378</v>
      </c>
      <c r="EP17" s="9">
        <f t="shared" si="306"/>
        <v>0.71428571401867635</v>
      </c>
      <c r="EQ17" s="9">
        <f t="shared" si="306"/>
        <v>0.71428571408543584</v>
      </c>
      <c r="ER17" s="9">
        <f t="shared" si="306"/>
        <v>0.71428571413550546</v>
      </c>
      <c r="ES17" s="9">
        <f t="shared" si="306"/>
        <v>0.71428571417305764</v>
      </c>
      <c r="ET17" s="9">
        <f t="shared" si="306"/>
        <v>0.71428571420122178</v>
      </c>
      <c r="EU17" s="9">
        <f t="shared" si="306"/>
        <v>0.71428571422234488</v>
      </c>
      <c r="EV17" s="9">
        <f t="shared" si="306"/>
        <v>0.71428571423818732</v>
      </c>
      <c r="EW17" s="9">
        <f t="shared" si="306"/>
        <v>0.71428571425006904</v>
      </c>
      <c r="EX17" s="9">
        <f t="shared" si="306"/>
        <v>0.71428571425898035</v>
      </c>
      <c r="EY17" s="9">
        <f t="shared" si="306"/>
        <v>0.7142857142656639</v>
      </c>
      <c r="EZ17" s="9">
        <f t="shared" si="306"/>
        <v>0.71428571427067655</v>
      </c>
      <c r="FA17" s="9">
        <f t="shared" si="306"/>
        <v>0.71428571427443588</v>
      </c>
      <c r="FB17" s="9">
        <f t="shared" si="306"/>
        <v>0.71428571427725551</v>
      </c>
      <c r="FC17" s="9">
        <f t="shared" si="306"/>
        <v>0.71428571427937015</v>
      </c>
      <c r="FD17" s="9">
        <f t="shared" si="306"/>
        <v>0.71428571428095622</v>
      </c>
      <c r="FE17" s="9">
        <f t="shared" si="306"/>
        <v>0.71428571428214571</v>
      </c>
      <c r="FF17" s="9">
        <f t="shared" si="306"/>
        <v>0.71428571428303789</v>
      </c>
      <c r="FG17" s="9">
        <f t="shared" si="306"/>
        <v>0.71428571428370702</v>
      </c>
      <c r="FH17" s="9">
        <f t="shared" ref="FH17:HS17" si="307">FG17*EXP(($DA$74*(1-FG17)-1)/$DA$70)</f>
        <v>0.71428571428420884</v>
      </c>
      <c r="FI17" s="9">
        <f t="shared" si="307"/>
        <v>0.7142857142845852</v>
      </c>
      <c r="FJ17" s="9">
        <f t="shared" si="307"/>
        <v>0.71428571428486753</v>
      </c>
      <c r="FK17" s="9">
        <f t="shared" si="307"/>
        <v>0.71428571428507925</v>
      </c>
      <c r="FL17" s="9">
        <f t="shared" si="307"/>
        <v>0.71428571428523802</v>
      </c>
      <c r="FM17" s="9">
        <f t="shared" si="307"/>
        <v>0.71428571428535714</v>
      </c>
      <c r="FN17" s="9">
        <f t="shared" si="307"/>
        <v>0.7142857142854464</v>
      </c>
      <c r="FO17" s="9">
        <f t="shared" si="307"/>
        <v>0.71428571428551335</v>
      </c>
      <c r="FP17" s="9">
        <f t="shared" si="307"/>
        <v>0.71428571428556364</v>
      </c>
      <c r="FQ17" s="9">
        <f t="shared" si="307"/>
        <v>0.71428571428560128</v>
      </c>
      <c r="FR17" s="9">
        <f t="shared" si="307"/>
        <v>0.71428571428562948</v>
      </c>
      <c r="FS17" s="9">
        <f t="shared" si="307"/>
        <v>0.71428571428565069</v>
      </c>
      <c r="FT17" s="9">
        <f t="shared" si="307"/>
        <v>0.71428571428566656</v>
      </c>
      <c r="FU17" s="9">
        <f t="shared" si="307"/>
        <v>0.71428571428567844</v>
      </c>
      <c r="FV17" s="9">
        <f t="shared" si="307"/>
        <v>0.71428571428568732</v>
      </c>
      <c r="FW17" s="9">
        <f t="shared" si="307"/>
        <v>0.71428571428569398</v>
      </c>
      <c r="FX17" s="9">
        <f t="shared" si="307"/>
        <v>0.71428571428569909</v>
      </c>
      <c r="FY17" s="9">
        <f t="shared" si="307"/>
        <v>0.71428571428570287</v>
      </c>
      <c r="FZ17" s="9">
        <f t="shared" si="307"/>
        <v>0.71428571428570575</v>
      </c>
      <c r="GA17" s="9">
        <f t="shared" si="307"/>
        <v>0.71428571428570786</v>
      </c>
      <c r="GB17" s="9">
        <f t="shared" si="307"/>
        <v>0.71428571428570942</v>
      </c>
      <c r="GC17" s="9">
        <f t="shared" si="307"/>
        <v>0.71428571428571064</v>
      </c>
      <c r="GD17" s="9">
        <f t="shared" si="307"/>
        <v>0.71428571428571164</v>
      </c>
      <c r="GE17" s="9">
        <f t="shared" si="307"/>
        <v>0.7142857142857123</v>
      </c>
      <c r="GF17" s="9">
        <f t="shared" si="307"/>
        <v>0.71428571428571275</v>
      </c>
      <c r="GG17" s="9">
        <f t="shared" si="307"/>
        <v>0.71428571428571308</v>
      </c>
      <c r="GH17" s="9">
        <f t="shared" si="307"/>
        <v>0.71428571428571341</v>
      </c>
      <c r="GI17" s="9">
        <f t="shared" si="307"/>
        <v>0.71428571428571352</v>
      </c>
      <c r="GJ17" s="9">
        <f t="shared" si="307"/>
        <v>0.71428571428571364</v>
      </c>
      <c r="GK17" s="9">
        <f t="shared" si="307"/>
        <v>0.71428571428571375</v>
      </c>
      <c r="GL17" s="9">
        <f t="shared" si="307"/>
        <v>0.71428571428571386</v>
      </c>
      <c r="GM17" s="9">
        <f t="shared" si="307"/>
        <v>0.71428571428571397</v>
      </c>
      <c r="GN17" s="9">
        <f t="shared" si="307"/>
        <v>0.71428571428571397</v>
      </c>
      <c r="GO17" s="9">
        <f t="shared" si="307"/>
        <v>0.71428571428571397</v>
      </c>
      <c r="GP17" s="9">
        <f t="shared" si="307"/>
        <v>0.71428571428571397</v>
      </c>
      <c r="GQ17" s="9">
        <f t="shared" si="307"/>
        <v>0.71428571428571397</v>
      </c>
      <c r="GR17" s="9">
        <f t="shared" si="307"/>
        <v>0.71428571428571397</v>
      </c>
      <c r="GS17" s="9">
        <f t="shared" si="307"/>
        <v>0.71428571428571397</v>
      </c>
      <c r="GT17" s="9">
        <f t="shared" si="307"/>
        <v>0.71428571428571397</v>
      </c>
      <c r="GU17" s="9">
        <f t="shared" si="307"/>
        <v>0.71428571428571397</v>
      </c>
      <c r="GV17" s="9">
        <f t="shared" si="307"/>
        <v>0.71428571428571397</v>
      </c>
      <c r="GW17" s="9">
        <f t="shared" si="307"/>
        <v>0.71428571428571397</v>
      </c>
      <c r="GX17" s="9">
        <f t="shared" si="307"/>
        <v>0.71428571428571397</v>
      </c>
      <c r="GY17" s="9">
        <f t="shared" si="307"/>
        <v>0.71428571428571397</v>
      </c>
      <c r="GZ17" s="9">
        <f t="shared" si="307"/>
        <v>0.71428571428571397</v>
      </c>
      <c r="HA17" s="9">
        <f t="shared" si="307"/>
        <v>0.71428571428571397</v>
      </c>
      <c r="HB17" s="9">
        <f t="shared" si="307"/>
        <v>0.71428571428571397</v>
      </c>
      <c r="HC17" s="9">
        <f t="shared" si="307"/>
        <v>0.71428571428571397</v>
      </c>
      <c r="HD17" s="9">
        <f t="shared" si="307"/>
        <v>0.71428571428571397</v>
      </c>
      <c r="HE17" s="9">
        <f t="shared" si="307"/>
        <v>0.71428571428571397</v>
      </c>
      <c r="HF17" s="9">
        <f t="shared" si="307"/>
        <v>0.71428571428571397</v>
      </c>
      <c r="HG17" s="9">
        <f t="shared" si="307"/>
        <v>0.71428571428571397</v>
      </c>
      <c r="HH17" s="9">
        <f t="shared" si="307"/>
        <v>0.71428571428571397</v>
      </c>
      <c r="HI17" s="9">
        <f t="shared" si="307"/>
        <v>0.71428571428571397</v>
      </c>
      <c r="HJ17" s="9">
        <f t="shared" si="307"/>
        <v>0.71428571428571397</v>
      </c>
      <c r="HK17" s="9">
        <f t="shared" si="307"/>
        <v>0.71428571428571397</v>
      </c>
      <c r="HL17" s="9">
        <f t="shared" si="307"/>
        <v>0.71428571428571397</v>
      </c>
      <c r="HM17" s="9">
        <f t="shared" si="307"/>
        <v>0.71428571428571397</v>
      </c>
      <c r="HN17" s="9">
        <f t="shared" si="307"/>
        <v>0.71428571428571397</v>
      </c>
      <c r="HO17" s="9">
        <f t="shared" si="307"/>
        <v>0.71428571428571397</v>
      </c>
      <c r="HP17" s="9">
        <f t="shared" si="307"/>
        <v>0.71428571428571397</v>
      </c>
      <c r="HQ17" s="9">
        <f t="shared" si="307"/>
        <v>0.71428571428571397</v>
      </c>
      <c r="HR17" s="9">
        <f t="shared" si="307"/>
        <v>0.71428571428571397</v>
      </c>
      <c r="HS17" s="9">
        <f t="shared" si="307"/>
        <v>0.71428571428571397</v>
      </c>
      <c r="HT17" s="9">
        <f t="shared" ref="HT17:ID17" si="308">HS17*EXP(($DA$74*(1-HS17)-1)/$DA$70)</f>
        <v>0.71428571428571397</v>
      </c>
      <c r="HU17" s="9">
        <f t="shared" si="308"/>
        <v>0.71428571428571397</v>
      </c>
      <c r="HV17" s="9">
        <f t="shared" si="308"/>
        <v>0.71428571428571397</v>
      </c>
      <c r="HW17" s="9">
        <f t="shared" si="308"/>
        <v>0.71428571428571397</v>
      </c>
      <c r="HX17" s="9">
        <f t="shared" si="308"/>
        <v>0.71428571428571397</v>
      </c>
      <c r="HY17" s="9">
        <f t="shared" si="308"/>
        <v>0.71428571428571397</v>
      </c>
      <c r="HZ17" s="9">
        <f t="shared" si="308"/>
        <v>0.71428571428571397</v>
      </c>
      <c r="IA17" s="9">
        <f t="shared" si="308"/>
        <v>0.71428571428571397</v>
      </c>
      <c r="IB17" s="9">
        <f t="shared" si="308"/>
        <v>0.71428571428571397</v>
      </c>
      <c r="IC17" s="9">
        <f t="shared" si="308"/>
        <v>0.71428571428571397</v>
      </c>
      <c r="ID17" s="9">
        <f t="shared" si="308"/>
        <v>0.71428571428571397</v>
      </c>
    </row>
    <row r="18" spans="1:238" s="9" customFormat="1" x14ac:dyDescent="0.25">
      <c r="A18" s="9" t="s">
        <v>81</v>
      </c>
      <c r="BH18" s="9">
        <f>BH17</f>
        <v>4.8687436947574506E-2</v>
      </c>
      <c r="BI18" s="9">
        <f t="shared" ref="BI18:CN18" si="309">BH18*EXP(($DA$75*(1-BH18)-1)/$DA$70)</f>
        <v>5.6416535320700373E-2</v>
      </c>
      <c r="BJ18" s="9">
        <f t="shared" si="309"/>
        <v>6.5241384279887099E-2</v>
      </c>
      <c r="BK18" s="9">
        <f t="shared" si="309"/>
        <v>7.527373249381919E-2</v>
      </c>
      <c r="BL18" s="9">
        <f t="shared" si="309"/>
        <v>8.6622540571482096E-2</v>
      </c>
      <c r="BM18" s="9">
        <f t="shared" si="309"/>
        <v>9.9388678112578593E-2</v>
      </c>
      <c r="BN18" s="9">
        <f t="shared" si="309"/>
        <v>0.11365836475226639</v>
      </c>
      <c r="BO18" s="9">
        <f t="shared" si="309"/>
        <v>0.12949547957095819</v>
      </c>
      <c r="BP18" s="9">
        <f t="shared" si="309"/>
        <v>0.14693306589776656</v>
      </c>
      <c r="BQ18" s="9">
        <f t="shared" si="309"/>
        <v>0.1659646065253402</v>
      </c>
      <c r="BR18" s="9">
        <f t="shared" si="309"/>
        <v>0.18653590752987845</v>
      </c>
      <c r="BS18" s="9">
        <f t="shared" si="309"/>
        <v>0.20853865469292476</v>
      </c>
      <c r="BT18" s="9">
        <f t="shared" si="309"/>
        <v>0.23180682362956248</v>
      </c>
      <c r="BU18" s="9">
        <f t="shared" si="309"/>
        <v>0.25611705700645288</v>
      </c>
      <c r="BV18" s="9">
        <f t="shared" si="309"/>
        <v>0.28119381342737876</v>
      </c>
      <c r="BW18" s="9">
        <f t="shared" si="309"/>
        <v>0.30671953632932375</v>
      </c>
      <c r="BX18" s="9">
        <f t="shared" si="309"/>
        <v>0.33234935446269348</v>
      </c>
      <c r="BY18" s="9">
        <f t="shared" si="309"/>
        <v>0.35772904989589571</v>
      </c>
      <c r="BZ18" s="9">
        <f t="shared" si="309"/>
        <v>0.38251440129820108</v>
      </c>
      <c r="CA18" s="9">
        <f t="shared" si="309"/>
        <v>0.4063897029334041</v>
      </c>
      <c r="CB18" s="9">
        <f t="shared" si="309"/>
        <v>0.42908337008530284</v>
      </c>
      <c r="CC18" s="9">
        <f t="shared" si="309"/>
        <v>0.45037904916868021</v>
      </c>
      <c r="CD18" s="9">
        <f t="shared" si="309"/>
        <v>0.47012142241590504</v>
      </c>
      <c r="CE18" s="9">
        <f t="shared" si="309"/>
        <v>0.48821673535194732</v>
      </c>
      <c r="CF18" s="9">
        <f t="shared" si="309"/>
        <v>0.50462878808858136</v>
      </c>
      <c r="CG18" s="9">
        <f t="shared" si="309"/>
        <v>0.51937159050752613</v>
      </c>
      <c r="CH18" s="9">
        <f t="shared" si="309"/>
        <v>0.53250004785374339</v>
      </c>
      <c r="CI18" s="9">
        <f t="shared" si="309"/>
        <v>0.54409995729680716</v>
      </c>
      <c r="CJ18" s="9">
        <f t="shared" si="309"/>
        <v>0.55427834374737817</v>
      </c>
      <c r="CK18" s="9">
        <f t="shared" si="309"/>
        <v>0.56315483986851411</v>
      </c>
      <c r="CL18" s="9">
        <f t="shared" si="309"/>
        <v>0.57085449845738057</v>
      </c>
      <c r="CM18" s="9">
        <f t="shared" si="309"/>
        <v>0.57750216353597206</v>
      </c>
      <c r="CN18" s="9">
        <f t="shared" si="309"/>
        <v>0.58321833933763256</v>
      </c>
      <c r="CO18" s="9">
        <f t="shared" ref="CO18:DT18" si="310">CN18*EXP(($DA$75*(1-CN18)-1)/$DA$70)</f>
        <v>0.58811638267024624</v>
      </c>
      <c r="CP18" s="9">
        <f t="shared" si="310"/>
        <v>0.59230079086747156</v>
      </c>
      <c r="CQ18" s="9">
        <f t="shared" si="310"/>
        <v>0.59586634758815793</v>
      </c>
      <c r="CR18" s="9">
        <f t="shared" si="310"/>
        <v>0.59889790580684477</v>
      </c>
      <c r="CS18" s="9">
        <f t="shared" si="310"/>
        <v>0.60147061840935123</v>
      </c>
      <c r="CT18" s="9">
        <f t="shared" si="310"/>
        <v>0.60365046267200206</v>
      </c>
      <c r="CU18" s="9">
        <f t="shared" si="310"/>
        <v>0.60549493982592972</v>
      </c>
      <c r="CV18" s="9">
        <f t="shared" si="310"/>
        <v>0.6070538618191621</v>
      </c>
      <c r="CW18" s="9">
        <f t="shared" si="310"/>
        <v>0.60837016304827018</v>
      </c>
      <c r="CX18" s="9">
        <f t="shared" si="310"/>
        <v>0.60948069512412473</v>
      </c>
      <c r="CY18" s="9">
        <f t="shared" si="310"/>
        <v>0.61041697815685014</v>
      </c>
      <c r="CZ18" s="9">
        <f t="shared" si="310"/>
        <v>0.61120589335030073</v>
      </c>
      <c r="DA18" s="9">
        <f t="shared" si="310"/>
        <v>0.61187030969725531</v>
      </c>
      <c r="DB18" s="9">
        <f t="shared" si="310"/>
        <v>0.61242964301563141</v>
      </c>
      <c r="DC18" s="9">
        <f t="shared" si="310"/>
        <v>0.61290034910752711</v>
      </c>
      <c r="DD18" s="9">
        <f t="shared" si="310"/>
        <v>0.61329635497949464</v>
      </c>
      <c r="DE18" s="9">
        <f t="shared" si="310"/>
        <v>0.61362943324197561</v>
      </c>
      <c r="DF18" s="9">
        <f t="shared" si="310"/>
        <v>0.61390952531684417</v>
      </c>
      <c r="DG18" s="9">
        <f t="shared" si="310"/>
        <v>0.61414501915191722</v>
      </c>
      <c r="DH18" s="9">
        <f t="shared" si="310"/>
        <v>0.61434298693375722</v>
      </c>
      <c r="DI18" s="9">
        <f t="shared" si="310"/>
        <v>0.61450938792016196</v>
      </c>
      <c r="DJ18" s="9">
        <f t="shared" si="310"/>
        <v>0.6146492410602914</v>
      </c>
      <c r="DK18" s="9">
        <f t="shared" si="310"/>
        <v>0.61476677158598303</v>
      </c>
      <c r="DL18" s="9">
        <f t="shared" si="310"/>
        <v>0.61486553527617172</v>
      </c>
      <c r="DM18" s="9">
        <f t="shared" si="310"/>
        <v>0.61494852363800445</v>
      </c>
      <c r="DN18" s="9">
        <f t="shared" si="310"/>
        <v>0.61501825282470646</v>
      </c>
      <c r="DO18" s="9">
        <f t="shared" si="310"/>
        <v>0.61507683872692953</v>
      </c>
      <c r="DP18" s="9">
        <f t="shared" si="310"/>
        <v>0.61512606033265449</v>
      </c>
      <c r="DQ18" s="9">
        <f t="shared" si="310"/>
        <v>0.61516741314972412</v>
      </c>
      <c r="DR18" s="9">
        <f t="shared" si="310"/>
        <v>0.61520215422228564</v>
      </c>
      <c r="DS18" s="9">
        <f t="shared" si="310"/>
        <v>0.61523134004459956</v>
      </c>
      <c r="DT18" s="9">
        <f t="shared" si="310"/>
        <v>0.61525585847928232</v>
      </c>
      <c r="DU18" s="9">
        <f t="shared" ref="DU18:EZ18" si="311">DT18*EXP(($DA$75*(1-DT18)-1)/$DA$70)</f>
        <v>0.61527645561852817</v>
      </c>
      <c r="DV18" s="9">
        <f t="shared" si="311"/>
        <v>0.615293758382772</v>
      </c>
      <c r="DW18" s="9">
        <f t="shared" si="311"/>
        <v>0.61530829352844818</v>
      </c>
      <c r="DX18" s="9">
        <f t="shared" si="311"/>
        <v>0.61532050363207458</v>
      </c>
      <c r="DY18" s="9">
        <f t="shared" si="311"/>
        <v>0.61533076052928493</v>
      </c>
      <c r="DZ18" s="9">
        <f t="shared" si="311"/>
        <v>0.61533937661237015</v>
      </c>
      <c r="EA18" s="9">
        <f t="shared" si="311"/>
        <v>0.61534661432639248</v>
      </c>
      <c r="EB18" s="9">
        <f t="shared" si="311"/>
        <v>0.61535269415028238</v>
      </c>
      <c r="EC18" s="9">
        <f t="shared" si="311"/>
        <v>0.61535780130403805</v>
      </c>
      <c r="ED18" s="9">
        <f t="shared" si="311"/>
        <v>0.61536209138494624</v>
      </c>
      <c r="EE18" s="9">
        <f t="shared" si="311"/>
        <v>0.61536569510353945</v>
      </c>
      <c r="EF18" s="9">
        <f t="shared" si="311"/>
        <v>0.61536872226288331</v>
      </c>
      <c r="EG18" s="9">
        <f t="shared" si="311"/>
        <v>0.61537126510194051</v>
      </c>
      <c r="EH18" s="9">
        <f t="shared" si="311"/>
        <v>0.61537340110453576</v>
      </c>
      <c r="EI18" s="9">
        <f t="shared" si="311"/>
        <v>0.61537519535926666</v>
      </c>
      <c r="EJ18" s="9">
        <f t="shared" si="311"/>
        <v>0.61537670254209664</v>
      </c>
      <c r="EK18" s="9">
        <f t="shared" si="311"/>
        <v>0.61537796858192262</v>
      </c>
      <c r="EL18" s="9">
        <f t="shared" si="311"/>
        <v>0.61537903205978561</v>
      </c>
      <c r="EM18" s="9">
        <f t="shared" si="311"/>
        <v>0.61537992538430164</v>
      </c>
      <c r="EN18" s="9">
        <f t="shared" si="311"/>
        <v>0.61538067577909028</v>
      </c>
      <c r="EO18" s="9">
        <f t="shared" si="311"/>
        <v>0.61538130611226183</v>
      </c>
      <c r="EP18" s="9">
        <f t="shared" si="311"/>
        <v>0.6153818355932188</v>
      </c>
      <c r="EQ18" s="9">
        <f t="shared" si="311"/>
        <v>0.61538228035799392</v>
      </c>
      <c r="ER18" s="9">
        <f t="shared" si="311"/>
        <v>0.61538265396094916</v>
      </c>
      <c r="ES18" s="9">
        <f t="shared" si="311"/>
        <v>0.61538296778781554</v>
      </c>
      <c r="ET18" s="9">
        <f t="shared" si="311"/>
        <v>0.61538323140265416</v>
      </c>
      <c r="EU18" s="9">
        <f t="shared" si="311"/>
        <v>0.61538345283930973</v>
      </c>
      <c r="EV18" s="9">
        <f t="shared" si="311"/>
        <v>0.61538363884623537</v>
      </c>
      <c r="EW18" s="9">
        <f t="shared" si="311"/>
        <v>0.61538379509214802</v>
      </c>
      <c r="EX18" s="9">
        <f t="shared" si="311"/>
        <v>0.61538392633878192</v>
      </c>
      <c r="EY18" s="9">
        <f t="shared" si="311"/>
        <v>0.61538403658600171</v>
      </c>
      <c r="EZ18" s="9">
        <f t="shared" si="311"/>
        <v>0.61538412919369967</v>
      </c>
      <c r="FA18" s="9">
        <f t="shared" ref="FA18:GF18" si="312">EZ18*EXP(($DA$75*(1-EZ18)-1)/$DA$70)</f>
        <v>0.61538420698418961</v>
      </c>
      <c r="FB18" s="9">
        <f t="shared" si="312"/>
        <v>0.61538427232821791</v>
      </c>
      <c r="FC18" s="9">
        <f t="shared" si="312"/>
        <v>0.61538432721721337</v>
      </c>
      <c r="FD18" s="9">
        <f t="shared" si="312"/>
        <v>0.61538437332397788</v>
      </c>
      <c r="FE18" s="9">
        <f t="shared" si="312"/>
        <v>0.6153844120536659</v>
      </c>
      <c r="FF18" s="9">
        <f t="shared" si="312"/>
        <v>0.6153844445866079</v>
      </c>
      <c r="FG18" s="9">
        <f t="shared" si="312"/>
        <v>0.61538447191428214</v>
      </c>
      <c r="FH18" s="9">
        <f t="shared" si="312"/>
        <v>0.61538449486953051</v>
      </c>
      <c r="FI18" s="9">
        <f t="shared" si="312"/>
        <v>0.61538451415194062</v>
      </c>
      <c r="FJ18" s="9">
        <f t="shared" si="312"/>
        <v>0.61538453034916618</v>
      </c>
      <c r="FK18" s="9">
        <f t="shared" si="312"/>
        <v>0.61538454395483633</v>
      </c>
      <c r="FL18" s="9">
        <f t="shared" si="312"/>
        <v>0.61538455538359982</v>
      </c>
      <c r="FM18" s="9">
        <f t="shared" si="312"/>
        <v>0.61538456498376148</v>
      </c>
      <c r="FN18" s="9">
        <f t="shared" si="312"/>
        <v>0.61538457304789751</v>
      </c>
      <c r="FO18" s="9">
        <f t="shared" si="312"/>
        <v>0.61538457982177186</v>
      </c>
      <c r="FP18" s="9">
        <f t="shared" si="312"/>
        <v>0.6153845855118264</v>
      </c>
      <c r="FQ18" s="9">
        <f t="shared" si="312"/>
        <v>0.61538459029147241</v>
      </c>
      <c r="FR18" s="9">
        <f t="shared" si="312"/>
        <v>0.61538459430637515</v>
      </c>
      <c r="FS18" s="9">
        <f t="shared" si="312"/>
        <v>0.61538459767889342</v>
      </c>
      <c r="FT18" s="9">
        <f t="shared" si="312"/>
        <v>0.61538460051180888</v>
      </c>
      <c r="FU18" s="9">
        <f t="shared" si="312"/>
        <v>0.6153846028914578</v>
      </c>
      <c r="FV18" s="9">
        <f t="shared" si="312"/>
        <v>0.61538460489036295</v>
      </c>
      <c r="FW18" s="9">
        <f t="shared" si="312"/>
        <v>0.61538460656944327</v>
      </c>
      <c r="FX18" s="9">
        <f t="shared" si="312"/>
        <v>0.61538460797987082</v>
      </c>
      <c r="FY18" s="9">
        <f t="shared" si="312"/>
        <v>0.61538460916462989</v>
      </c>
      <c r="FZ18" s="9">
        <f t="shared" si="312"/>
        <v>0.61538461015982748</v>
      </c>
      <c r="GA18" s="9">
        <f t="shared" si="312"/>
        <v>0.61538461099579356</v>
      </c>
      <c r="GB18" s="9">
        <f t="shared" si="312"/>
        <v>0.61538461169800507</v>
      </c>
      <c r="GC18" s="9">
        <f t="shared" si="312"/>
        <v>0.61538461228786268</v>
      </c>
      <c r="GD18" s="9">
        <f t="shared" si="312"/>
        <v>0.61538461278334311</v>
      </c>
      <c r="GE18" s="9">
        <f t="shared" si="312"/>
        <v>0.61538461319954663</v>
      </c>
      <c r="GF18" s="9">
        <f t="shared" si="312"/>
        <v>0.61538461354915774</v>
      </c>
      <c r="GG18" s="9">
        <f t="shared" ref="GG18:HL18" si="313">GF18*EXP(($DA$75*(1-GF18)-1)/$DA$70)</f>
        <v>0.61538461384283094</v>
      </c>
      <c r="GH18" s="9">
        <f t="shared" si="313"/>
        <v>0.6153846140895165</v>
      </c>
      <c r="GI18" s="9">
        <f t="shared" si="313"/>
        <v>0.6153846142967323</v>
      </c>
      <c r="GJ18" s="9">
        <f t="shared" si="313"/>
        <v>0.61538461447079351</v>
      </c>
      <c r="GK18" s="9">
        <f t="shared" si="313"/>
        <v>0.615384614617005</v>
      </c>
      <c r="GL18" s="9">
        <f t="shared" si="313"/>
        <v>0.61538461473982276</v>
      </c>
      <c r="GM18" s="9">
        <f t="shared" si="313"/>
        <v>0.61538461484298956</v>
      </c>
      <c r="GN18" s="9">
        <f t="shared" si="313"/>
        <v>0.61538461492964969</v>
      </c>
      <c r="GO18" s="9">
        <f t="shared" si="313"/>
        <v>0.61538461500244424</v>
      </c>
      <c r="GP18" s="9">
        <f t="shared" si="313"/>
        <v>0.61538461506359166</v>
      </c>
      <c r="GQ18" s="9">
        <f t="shared" si="313"/>
        <v>0.61538461511495546</v>
      </c>
      <c r="GR18" s="9">
        <f t="shared" si="313"/>
        <v>0.61538461515810094</v>
      </c>
      <c r="GS18" s="9">
        <f t="shared" si="313"/>
        <v>0.61538461519434329</v>
      </c>
      <c r="GT18" s="9">
        <f t="shared" si="313"/>
        <v>0.61538461522478671</v>
      </c>
      <c r="GU18" s="9">
        <f t="shared" si="313"/>
        <v>0.61538461525035926</v>
      </c>
      <c r="GV18" s="9">
        <f t="shared" si="313"/>
        <v>0.61538461527184019</v>
      </c>
      <c r="GW18" s="9">
        <f t="shared" si="313"/>
        <v>0.6153846152898842</v>
      </c>
      <c r="GX18" s="9">
        <f t="shared" si="313"/>
        <v>0.61538461530504118</v>
      </c>
      <c r="GY18" s="9">
        <f t="shared" si="313"/>
        <v>0.615384615317773</v>
      </c>
      <c r="GZ18" s="9">
        <f t="shared" si="313"/>
        <v>0.61538461532846778</v>
      </c>
      <c r="HA18" s="9">
        <f t="shared" si="313"/>
        <v>0.61538461533745137</v>
      </c>
      <c r="HB18" s="9">
        <f t="shared" si="313"/>
        <v>0.61538461534499755</v>
      </c>
      <c r="HC18" s="9">
        <f t="shared" si="313"/>
        <v>0.61538461535133637</v>
      </c>
      <c r="HD18" s="9">
        <f t="shared" si="313"/>
        <v>0.61538461535666111</v>
      </c>
      <c r="HE18" s="9">
        <f t="shared" si="313"/>
        <v>0.61538461536113387</v>
      </c>
      <c r="HF18" s="9">
        <f t="shared" si="313"/>
        <v>0.61538461536489086</v>
      </c>
      <c r="HG18" s="9">
        <f t="shared" si="313"/>
        <v>0.61538461536804678</v>
      </c>
      <c r="HH18" s="9">
        <f t="shared" si="313"/>
        <v>0.61538461537069777</v>
      </c>
      <c r="HI18" s="9">
        <f t="shared" si="313"/>
        <v>0.61538461537292466</v>
      </c>
      <c r="HJ18" s="9">
        <f t="shared" si="313"/>
        <v>0.61538461537479516</v>
      </c>
      <c r="HK18" s="9">
        <f t="shared" si="313"/>
        <v>0.61538461537636646</v>
      </c>
      <c r="HL18" s="9">
        <f t="shared" si="313"/>
        <v>0.61538461537768629</v>
      </c>
      <c r="HM18" s="9">
        <f t="shared" ref="HM18:ID18" si="314">HL18*EXP(($DA$75*(1-HL18)-1)/$DA$70)</f>
        <v>0.61538461537879496</v>
      </c>
      <c r="HN18" s="9">
        <f t="shared" si="314"/>
        <v>0.61538461537972622</v>
      </c>
      <c r="HO18" s="9">
        <f t="shared" si="314"/>
        <v>0.61538461538050848</v>
      </c>
      <c r="HP18" s="9">
        <f t="shared" si="314"/>
        <v>0.61538461538116562</v>
      </c>
      <c r="HQ18" s="9">
        <f t="shared" si="314"/>
        <v>0.61538461538171763</v>
      </c>
      <c r="HR18" s="9">
        <f t="shared" si="314"/>
        <v>0.61538461538218125</v>
      </c>
      <c r="HS18" s="9">
        <f t="shared" si="314"/>
        <v>0.61538461538257072</v>
      </c>
      <c r="HT18" s="9">
        <f t="shared" si="314"/>
        <v>0.61538461538289779</v>
      </c>
      <c r="HU18" s="9">
        <f t="shared" si="314"/>
        <v>0.61538461538317257</v>
      </c>
      <c r="HV18" s="9">
        <f t="shared" si="314"/>
        <v>0.6153846153834035</v>
      </c>
      <c r="HW18" s="9">
        <f t="shared" si="314"/>
        <v>0.61538461538359734</v>
      </c>
      <c r="HX18" s="9">
        <f t="shared" si="314"/>
        <v>0.61538461538376021</v>
      </c>
      <c r="HY18" s="9">
        <f t="shared" si="314"/>
        <v>0.61538461538389699</v>
      </c>
      <c r="HZ18" s="9">
        <f t="shared" si="314"/>
        <v>0.6153846153840119</v>
      </c>
      <c r="IA18" s="9">
        <f t="shared" si="314"/>
        <v>0.61538461538410849</v>
      </c>
      <c r="IB18" s="9">
        <f t="shared" si="314"/>
        <v>0.61538461538418965</v>
      </c>
      <c r="IC18" s="9">
        <f t="shared" si="314"/>
        <v>0.6153846153842577</v>
      </c>
      <c r="ID18" s="9">
        <f t="shared" si="314"/>
        <v>0.61538461538431499</v>
      </c>
    </row>
    <row r="19" spans="1:238" s="9" customFormat="1" x14ac:dyDescent="0.25">
      <c r="A19" s="9" t="s">
        <v>80</v>
      </c>
      <c r="BP19" s="9">
        <f>BP18</f>
        <v>0.14693306589776656</v>
      </c>
      <c r="BQ19" s="9">
        <f t="shared" ref="BQ19:CV19" si="315">BP19*EXP(($DA$76*(1-BP19)-1)/$DA$70)</f>
        <v>0.15849276371481125</v>
      </c>
      <c r="BR19" s="9">
        <f t="shared" si="315"/>
        <v>0.17055527336627552</v>
      </c>
      <c r="BS19" s="9">
        <f t="shared" si="315"/>
        <v>0.18308033431442436</v>
      </c>
      <c r="BT19" s="9">
        <f t="shared" si="315"/>
        <v>0.19601878431330463</v>
      </c>
      <c r="BU19" s="9">
        <f t="shared" si="315"/>
        <v>0.20931297573615074</v>
      </c>
      <c r="BV19" s="9">
        <f t="shared" si="315"/>
        <v>0.22289752805482305</v>
      </c>
      <c r="BW19" s="9">
        <f t="shared" si="315"/>
        <v>0.23670041259262309</v>
      </c>
      <c r="BX19" s="9">
        <f t="shared" si="315"/>
        <v>0.25064434312354011</v>
      </c>
      <c r="BY19" s="9">
        <f t="shared" si="315"/>
        <v>0.26464842312485537</v>
      </c>
      <c r="BZ19" s="9">
        <f t="shared" si="315"/>
        <v>0.27862997992995275</v>
      </c>
      <c r="CA19" s="9">
        <f t="shared" si="315"/>
        <v>0.2925065000783858</v>
      </c>
      <c r="CB19" s="9">
        <f t="shared" si="315"/>
        <v>0.30619757082566534</v>
      </c>
      <c r="CC19" s="9">
        <f t="shared" si="315"/>
        <v>0.31962673131666508</v>
      </c>
      <c r="CD19" s="9">
        <f t="shared" si="315"/>
        <v>0.33272314362763372</v>
      </c>
      <c r="CE19" s="9">
        <f t="shared" si="315"/>
        <v>0.34542300798388298</v>
      </c>
      <c r="CF19" s="9">
        <f t="shared" si="315"/>
        <v>0.35767066628335803</v>
      </c>
      <c r="CG19" s="9">
        <f t="shared" si="315"/>
        <v>0.36941936128084091</v>
      </c>
      <c r="CH19" s="9">
        <f t="shared" si="315"/>
        <v>0.38063164283332634</v>
      </c>
      <c r="CI19" s="9">
        <f t="shared" si="315"/>
        <v>0.39127943502838736</v>
      </c>
      <c r="CJ19" s="9">
        <f t="shared" si="315"/>
        <v>0.40134379683468951</v>
      </c>
      <c r="CK19" s="9">
        <f t="shared" si="315"/>
        <v>0.41081442282731212</v>
      </c>
      <c r="CL19" s="9">
        <f t="shared" si="315"/>
        <v>0.41968893900182608</v>
      </c>
      <c r="CM19" s="9">
        <f t="shared" si="315"/>
        <v>0.42797205184549236</v>
      </c>
      <c r="CN19" s="9">
        <f t="shared" si="315"/>
        <v>0.43567460736829822</v>
      </c>
      <c r="CO19" s="9">
        <f t="shared" si="315"/>
        <v>0.44281261173942499</v>
      </c>
      <c r="CP19" s="9">
        <f t="shared" si="315"/>
        <v>0.44940625769395248</v>
      </c>
      <c r="CQ19" s="9">
        <f t="shared" si="315"/>
        <v>0.45547899210565929</v>
      </c>
      <c r="CR19" s="9">
        <f t="shared" si="315"/>
        <v>0.46105665104602456</v>
      </c>
      <c r="CS19" s="9">
        <f t="shared" si="315"/>
        <v>0.46616668002644807</v>
      </c>
      <c r="CT19" s="9">
        <f t="shared" si="315"/>
        <v>0.47083744946803363</v>
      </c>
      <c r="CU19" s="9">
        <f t="shared" si="315"/>
        <v>0.4750976690529824</v>
      </c>
      <c r="CV19" s="9">
        <f t="shared" si="315"/>
        <v>0.47897589958768338</v>
      </c>
      <c r="CW19" s="9">
        <f t="shared" ref="CW19:EB19" si="316">CV19*EXP(($DA$76*(1-CV19)-1)/$DA$70)</f>
        <v>0.48250015731327972</v>
      </c>
      <c r="CX19" s="9">
        <f t="shared" si="316"/>
        <v>0.48569760310489479</v>
      </c>
      <c r="CY19" s="9">
        <f t="shared" si="316"/>
        <v>0.48859430752414817</v>
      </c>
      <c r="CZ19" s="9">
        <f t="shared" si="316"/>
        <v>0.49121508203035608</v>
      </c>
      <c r="DA19" s="9">
        <f t="shared" si="316"/>
        <v>0.49358336661740404</v>
      </c>
      <c r="DB19" s="9">
        <f t="shared" si="316"/>
        <v>0.49572116454810178</v>
      </c>
      <c r="DC19" s="9">
        <f t="shared" si="316"/>
        <v>0.49764901555488655</v>
      </c>
      <c r="DD19" s="9">
        <f t="shared" si="316"/>
        <v>0.49938599974318865</v>
      </c>
      <c r="DE19" s="9">
        <f t="shared" si="316"/>
        <v>0.50094976537798408</v>
      </c>
      <c r="DF19" s="9">
        <f t="shared" si="316"/>
        <v>0.50235657468670247</v>
      </c>
      <c r="DG19" s="9">
        <f t="shared" si="316"/>
        <v>0.5036213627256928</v>
      </c>
      <c r="DH19" s="9">
        <f t="shared" si="316"/>
        <v>0.50475780520303681</v>
      </c>
      <c r="DI19" s="9">
        <f t="shared" si="316"/>
        <v>0.50577839191093332</v>
      </c>
      <c r="DJ19" s="9">
        <f t="shared" si="316"/>
        <v>0.5066945030892136</v>
      </c>
      <c r="DK19" s="9">
        <f t="shared" si="316"/>
        <v>0.50751648661761728</v>
      </c>
      <c r="DL19" s="9">
        <f t="shared" si="316"/>
        <v>0.50825373442259836</v>
      </c>
      <c r="DM19" s="9">
        <f t="shared" si="316"/>
        <v>0.50891475689170895</v>
      </c>
      <c r="DN19" s="9">
        <f t="shared" si="316"/>
        <v>0.50950725442349842</v>
      </c>
      <c r="DO19" s="9">
        <f t="shared" si="316"/>
        <v>0.51003818551234881</v>
      </c>
      <c r="DP19" s="9">
        <f t="shared" si="316"/>
        <v>0.51051383098459502</v>
      </c>
      <c r="DQ19" s="9">
        <f t="shared" si="316"/>
        <v>0.51093985417298193</v>
      </c>
      <c r="DR19" s="9">
        <f t="shared" si="316"/>
        <v>0.51132135694858738</v>
      </c>
      <c r="DS19" s="9">
        <f t="shared" si="316"/>
        <v>0.51166293162953025</v>
      </c>
      <c r="DT19" s="9">
        <f t="shared" si="316"/>
        <v>0.51196870885997348</v>
      </c>
      <c r="DU19" s="9">
        <f t="shared" si="316"/>
        <v>0.51224240160614909</v>
      </c>
      <c r="DV19" s="9">
        <f t="shared" si="316"/>
        <v>0.5124873454526423</v>
      </c>
      <c r="DW19" s="9">
        <f t="shared" si="316"/>
        <v>0.51270653540552991</v>
      </c>
      <c r="DX19" s="9">
        <f t="shared" si="316"/>
        <v>0.51290265942211033</v>
      </c>
      <c r="DY19" s="9">
        <f t="shared" si="316"/>
        <v>0.51307812889229054</v>
      </c>
      <c r="DZ19" s="9">
        <f t="shared" si="316"/>
        <v>0.51323510629616231</v>
      </c>
      <c r="EA19" s="9">
        <f t="shared" si="316"/>
        <v>0.51337553025746252</v>
      </c>
      <c r="EB19" s="9">
        <f t="shared" si="316"/>
        <v>0.51350113820471044</v>
      </c>
      <c r="EC19" s="9">
        <f t="shared" ref="EC19:FH19" si="317">EB19*EXP(($DA$76*(1-EB19)-1)/$DA$70)</f>
        <v>0.51361348684183439</v>
      </c>
      <c r="ED19" s="9">
        <f t="shared" si="317"/>
        <v>0.51371397061879209</v>
      </c>
      <c r="EE19" s="9">
        <f t="shared" si="317"/>
        <v>0.51380383838064292</v>
      </c>
      <c r="EF19" s="9">
        <f t="shared" si="317"/>
        <v>0.51388420836118875</v>
      </c>
      <c r="EG19" s="9">
        <f t="shared" si="317"/>
        <v>0.51395608167499052</v>
      </c>
      <c r="EH19" s="9">
        <f t="shared" si="317"/>
        <v>0.51402035444953398</v>
      </c>
      <c r="EI19" s="9">
        <f t="shared" si="317"/>
        <v>0.51407782872772201</v>
      </c>
      <c r="EJ19" s="9">
        <f t="shared" si="317"/>
        <v>0.51412922225983537</v>
      </c>
      <c r="EK19" s="9">
        <f t="shared" si="317"/>
        <v>0.51417517729369311</v>
      </c>
      <c r="EL19" s="9">
        <f t="shared" si="317"/>
        <v>0.51421626846200164</v>
      </c>
      <c r="EM19" s="9">
        <f t="shared" si="317"/>
        <v>0.51425300985681766</v>
      </c>
      <c r="EN19" s="9">
        <f t="shared" si="317"/>
        <v>0.51428586137266596</v>
      </c>
      <c r="EO19" s="9">
        <f t="shared" si="317"/>
        <v>0.51431523439213278</v>
      </c>
      <c r="EP19" s="9">
        <f t="shared" si="317"/>
        <v>0.51434149688066311</v>
      </c>
      <c r="EQ19" s="9">
        <f t="shared" si="317"/>
        <v>0.51436497795081515</v>
      </c>
      <c r="ER19" s="9">
        <f t="shared" si="317"/>
        <v>0.51438597195030633</v>
      </c>
      <c r="ES19" s="9">
        <f t="shared" si="317"/>
        <v>0.51440474212280862</v>
      </c>
      <c r="ET19" s="9">
        <f t="shared" si="317"/>
        <v>0.51442152388556439</v>
      </c>
      <c r="EU19" s="9">
        <f t="shared" si="317"/>
        <v>0.51443652776346549</v>
      </c>
      <c r="EV19" s="9">
        <f t="shared" si="317"/>
        <v>0.51444994201523209</v>
      </c>
      <c r="EW19" s="9">
        <f t="shared" si="317"/>
        <v>0.51446193498370396</v>
      </c>
      <c r="EX19" s="9">
        <f t="shared" si="317"/>
        <v>0.51447265719899071</v>
      </c>
      <c r="EY19" s="9">
        <f t="shared" si="317"/>
        <v>0.5144822432602798</v>
      </c>
      <c r="EZ19" s="9">
        <f t="shared" si="317"/>
        <v>0.5144908135194437</v>
      </c>
      <c r="FA19" s="9">
        <f t="shared" si="317"/>
        <v>0.51449847558720274</v>
      </c>
      <c r="FB19" s="9">
        <f t="shared" si="317"/>
        <v>0.51450532568044693</v>
      </c>
      <c r="FC19" s="9">
        <f t="shared" si="317"/>
        <v>0.51451144982739194</v>
      </c>
      <c r="FD19" s="9">
        <f t="shared" si="317"/>
        <v>0.51451692494550882</v>
      </c>
      <c r="FE19" s="9">
        <f t="shared" si="317"/>
        <v>0.51452181980560752</v>
      </c>
      <c r="FF19" s="9">
        <f t="shared" si="317"/>
        <v>0.51452619589406023</v>
      </c>
      <c r="FG19" s="9">
        <f t="shared" si="317"/>
        <v>0.51453010818389455</v>
      </c>
      <c r="FH19" s="9">
        <f t="shared" si="317"/>
        <v>0.51453360582436292</v>
      </c>
      <c r="FI19" s="9">
        <f t="shared" ref="FI19:GN19" si="318">FH19*EXP(($DA$76*(1-FH19)-1)/$DA$70)</f>
        <v>0.51453673275758693</v>
      </c>
      <c r="FJ19" s="9">
        <f t="shared" si="318"/>
        <v>0.51453952826997362</v>
      </c>
      <c r="FK19" s="9">
        <f t="shared" si="318"/>
        <v>0.51454202748528921</v>
      </c>
      <c r="FL19" s="9">
        <f t="shared" si="318"/>
        <v>0.51454426180555446</v>
      </c>
      <c r="FM19" s="9">
        <f t="shared" si="318"/>
        <v>0.51454625930527365</v>
      </c>
      <c r="FN19" s="9">
        <f t="shared" si="318"/>
        <v>0.51454804508393115</v>
      </c>
      <c r="FO19" s="9">
        <f t="shared" si="318"/>
        <v>0.51454964158116734</v>
      </c>
      <c r="FP19" s="9">
        <f t="shared" si="318"/>
        <v>0.51455106885858115</v>
      </c>
      <c r="FQ19" s="9">
        <f t="shared" si="318"/>
        <v>0.5145523448516901</v>
      </c>
      <c r="FR19" s="9">
        <f t="shared" si="318"/>
        <v>0.51455348559520508</v>
      </c>
      <c r="FS19" s="9">
        <f t="shared" si="318"/>
        <v>0.51455450542444348</v>
      </c>
      <c r="FT19" s="9">
        <f t="shared" si="318"/>
        <v>0.51455541715540798</v>
      </c>
      <c r="FU19" s="9">
        <f t="shared" si="318"/>
        <v>0.51455623224578773</v>
      </c>
      <c r="FV19" s="9">
        <f t="shared" si="318"/>
        <v>0.51455696093890313</v>
      </c>
      <c r="FW19" s="9">
        <f t="shared" si="318"/>
        <v>0.51455761239239917</v>
      </c>
      <c r="FX19" s="9">
        <f t="shared" si="318"/>
        <v>0.514558194793304</v>
      </c>
      <c r="FY19" s="9">
        <f t="shared" si="318"/>
        <v>0.51455871546089527</v>
      </c>
      <c r="FZ19" s="9">
        <f t="shared" si="318"/>
        <v>0.51455918093866682</v>
      </c>
      <c r="GA19" s="9">
        <f t="shared" si="318"/>
        <v>0.51455959707654975</v>
      </c>
      <c r="GB19" s="9">
        <f t="shared" si="318"/>
        <v>0.51455996910442081</v>
      </c>
      <c r="GC19" s="9">
        <f t="shared" si="318"/>
        <v>0.51456030169781997</v>
      </c>
      <c r="GD19" s="9">
        <f t="shared" si="318"/>
        <v>0.51456059903670437</v>
      </c>
      <c r="GE19" s="9">
        <f t="shared" si="318"/>
        <v>0.51456086485797525</v>
      </c>
      <c r="GF19" s="9">
        <f t="shared" si="318"/>
        <v>0.51456110250243758</v>
      </c>
      <c r="GG19" s="9">
        <f t="shared" si="318"/>
        <v>0.51456131495678392</v>
      </c>
      <c r="GH19" s="9">
        <f t="shared" si="318"/>
        <v>0.51456150489112684</v>
      </c>
      <c r="GI19" s="9">
        <f t="shared" si="318"/>
        <v>0.51456167469255509</v>
      </c>
      <c r="GJ19" s="9">
        <f t="shared" si="318"/>
        <v>0.51456182649513249</v>
      </c>
      <c r="GK19" s="9">
        <f t="shared" si="318"/>
        <v>0.51456196220671702</v>
      </c>
      <c r="GL19" s="9">
        <f t="shared" si="318"/>
        <v>0.51456208353293775</v>
      </c>
      <c r="GM19" s="9">
        <f t="shared" si="318"/>
        <v>0.5145621919986304</v>
      </c>
      <c r="GN19" s="9">
        <f t="shared" si="318"/>
        <v>0.51456228896700063</v>
      </c>
      <c r="GO19" s="9">
        <f t="shared" ref="GO19:HT19" si="319">GN19*EXP(($DA$76*(1-GN19)-1)/$DA$70)</f>
        <v>0.51456237565675644</v>
      </c>
      <c r="GP19" s="9">
        <f t="shared" si="319"/>
        <v>0.51456245315742433</v>
      </c>
      <c r="GQ19" s="9">
        <f t="shared" si="319"/>
        <v>0.51456252244304235</v>
      </c>
      <c r="GR19" s="9">
        <f t="shared" si="319"/>
        <v>0.51456258438440161</v>
      </c>
      <c r="GS19" s="9">
        <f t="shared" si="319"/>
        <v>0.51456263975999017</v>
      </c>
      <c r="GT19" s="9">
        <f t="shared" si="319"/>
        <v>0.51456268926577697</v>
      </c>
      <c r="GU19" s="9">
        <f t="shared" si="319"/>
        <v>0.51456273352395898</v>
      </c>
      <c r="GV19" s="9">
        <f t="shared" si="319"/>
        <v>0.51456277309078047</v>
      </c>
      <c r="GW19" s="9">
        <f t="shared" si="319"/>
        <v>0.51456280846352431</v>
      </c>
      <c r="GX19" s="9">
        <f t="shared" si="319"/>
        <v>0.51456284008676167</v>
      </c>
      <c r="GY19" s="9">
        <f t="shared" si="319"/>
        <v>0.51456286835793941</v>
      </c>
      <c r="GZ19" s="9">
        <f t="shared" si="319"/>
        <v>0.51456289363237506</v>
      </c>
      <c r="HA19" s="9">
        <f t="shared" si="319"/>
        <v>0.51456291622772288</v>
      </c>
      <c r="HB19" s="9">
        <f t="shared" si="319"/>
        <v>0.51456293642796547</v>
      </c>
      <c r="HC19" s="9">
        <f t="shared" si="319"/>
        <v>0.51456295448698386</v>
      </c>
      <c r="HD19" s="9">
        <f t="shared" si="319"/>
        <v>0.51456297063174739</v>
      </c>
      <c r="HE19" s="9">
        <f t="shared" si="319"/>
        <v>0.51456298506516684</v>
      </c>
      <c r="HF19" s="9">
        <f t="shared" si="319"/>
        <v>0.51456299796864458</v>
      </c>
      <c r="HG19" s="9">
        <f t="shared" si="319"/>
        <v>0.5145630095043543</v>
      </c>
      <c r="HH19" s="9">
        <f t="shared" si="319"/>
        <v>0.51456301981727925</v>
      </c>
      <c r="HI19" s="9">
        <f t="shared" si="319"/>
        <v>0.51456302903703455</v>
      </c>
      <c r="HJ19" s="9">
        <f t="shared" si="319"/>
        <v>0.51456303727949604</v>
      </c>
      <c r="HK19" s="9">
        <f t="shared" si="319"/>
        <v>0.51456304464825686</v>
      </c>
      <c r="HL19" s="9">
        <f t="shared" si="319"/>
        <v>0.51456305123592916</v>
      </c>
      <c r="HM19" s="9">
        <f t="shared" si="319"/>
        <v>0.51456305712530837</v>
      </c>
      <c r="HN19" s="9">
        <f t="shared" si="319"/>
        <v>0.51456306239041349</v>
      </c>
      <c r="HO19" s="9">
        <f t="shared" si="319"/>
        <v>0.51456306709741761</v>
      </c>
      <c r="HP19" s="9">
        <f t="shared" si="319"/>
        <v>0.5145630713054794</v>
      </c>
      <c r="HQ19" s="9">
        <f t="shared" si="319"/>
        <v>0.51456307506748666</v>
      </c>
      <c r="HR19" s="9">
        <f t="shared" si="319"/>
        <v>0.51456307843072113</v>
      </c>
      <c r="HS19" s="9">
        <f t="shared" si="319"/>
        <v>0.51456308143745288</v>
      </c>
      <c r="HT19" s="9">
        <f t="shared" si="319"/>
        <v>0.51456308412547103</v>
      </c>
      <c r="HU19" s="9">
        <f t="shared" ref="HU19:ID19" si="320">HT19*EXP(($DA$76*(1-HT19)-1)/$DA$70)</f>
        <v>0.51456308652855931</v>
      </c>
      <c r="HV19" s="9">
        <f t="shared" si="320"/>
        <v>0.51456308867692024</v>
      </c>
      <c r="HW19" s="9">
        <f t="shared" si="320"/>
        <v>0.51456309059755501</v>
      </c>
      <c r="HX19" s="9">
        <f t="shared" si="320"/>
        <v>0.51456309231460251</v>
      </c>
      <c r="HY19" s="9">
        <f t="shared" si="320"/>
        <v>0.51456309384964294</v>
      </c>
      <c r="HZ19" s="9">
        <f t="shared" si="320"/>
        <v>0.51456309522196908</v>
      </c>
      <c r="IA19" s="9">
        <f t="shared" si="320"/>
        <v>0.51456309644882869</v>
      </c>
      <c r="IB19" s="9">
        <f t="shared" si="320"/>
        <v>0.51456309754564122</v>
      </c>
      <c r="IC19" s="9">
        <f t="shared" si="320"/>
        <v>0.51456309852619153</v>
      </c>
      <c r="ID19" s="9">
        <f t="shared" si="320"/>
        <v>0.51456309940280354</v>
      </c>
    </row>
    <row r="20" spans="1:238" s="9" customFormat="1" x14ac:dyDescent="0.25">
      <c r="A20" s="9" t="s">
        <v>79</v>
      </c>
      <c r="DC20" s="9">
        <f>DB9*EXP(($DA$77*(1-DB9)-1)/$DA$70)</f>
        <v>0.40982417726729531</v>
      </c>
      <c r="DD20" s="9">
        <f t="shared" ref="DD20:EI20" si="321">DC20*EXP(($DA$77*(1-DC20)-1)/$DA$70)</f>
        <v>0.41153507955903912</v>
      </c>
      <c r="DE20" s="9">
        <f t="shared" si="321"/>
        <v>0.41312835142930471</v>
      </c>
      <c r="DF20" s="9">
        <f t="shared" si="321"/>
        <v>0.41461118146903025</v>
      </c>
      <c r="DG20" s="9">
        <f t="shared" si="321"/>
        <v>0.4159904467282825</v>
      </c>
      <c r="DH20" s="9">
        <f t="shared" si="321"/>
        <v>0.41727270695085167</v>
      </c>
      <c r="DI20" s="9">
        <f t="shared" si="321"/>
        <v>0.41846420255907113</v>
      </c>
      <c r="DJ20" s="9">
        <f t="shared" si="321"/>
        <v>0.41957085580762404</v>
      </c>
      <c r="DK20" s="9">
        <f t="shared" si="321"/>
        <v>0.42059827457927573</v>
      </c>
      <c r="DL20" s="9">
        <f t="shared" si="321"/>
        <v>0.42155175834945519</v>
      </c>
      <c r="DM20" s="9">
        <f t="shared" si="321"/>
        <v>0.42243630589909154</v>
      </c>
      <c r="DN20" s="9">
        <f t="shared" si="321"/>
        <v>0.42325662440516332</v>
      </c>
      <c r="DO20" s="9">
        <f t="shared" si="321"/>
        <v>0.42401713958538639</v>
      </c>
      <c r="DP20" s="9">
        <f t="shared" si="321"/>
        <v>0.42472200661695442</v>
      </c>
      <c r="DQ20" s="9">
        <f t="shared" si="321"/>
        <v>0.42537512158903923</v>
      </c>
      <c r="DR20" s="9">
        <f t="shared" si="321"/>
        <v>0.42598013328479856</v>
      </c>
      <c r="DS20" s="9">
        <f t="shared" si="321"/>
        <v>0.42654045512098004</v>
      </c>
      <c r="DT20" s="9">
        <f t="shared" si="321"/>
        <v>0.42705927710198055</v>
      </c>
      <c r="DU20" s="9">
        <f t="shared" si="321"/>
        <v>0.42753957767061934</v>
      </c>
      <c r="DV20" s="9">
        <f t="shared" si="321"/>
        <v>0.42798413536013336</v>
      </c>
      <c r="DW20" s="9">
        <f t="shared" si="321"/>
        <v>0.42839554017125558</v>
      </c>
      <c r="DX20" s="9">
        <f t="shared" si="321"/>
        <v>0.42877620461495064</v>
      </c>
      <c r="DY20" s="9">
        <f t="shared" si="321"/>
        <v>0.42912837437571322</v>
      </c>
      <c r="DZ20" s="9">
        <f t="shared" si="321"/>
        <v>0.42945413856253245</v>
      </c>
      <c r="EA20" s="9">
        <f t="shared" si="321"/>
        <v>0.42975543952493084</v>
      </c>
      <c r="EB20" s="9">
        <f t="shared" si="321"/>
        <v>0.43003408222011996</v>
      </c>
      <c r="EC20" s="9">
        <f t="shared" si="321"/>
        <v>0.43029174312448387</v>
      </c>
      <c r="ED20" s="9">
        <f t="shared" si="321"/>
        <v>0.43052997868849568</v>
      </c>
      <c r="EE20" s="9">
        <f t="shared" si="321"/>
        <v>0.4307502333389599</v>
      </c>
      <c r="EF20" s="9">
        <f t="shared" si="321"/>
        <v>0.43095384703631301</v>
      </c>
      <c r="EG20" s="9">
        <f t="shared" si="321"/>
        <v>0.43114206239773495</v>
      </c>
      <c r="EH20" s="9">
        <f t="shared" si="321"/>
        <v>0.4313160313991572</v>
      </c>
      <c r="EI20" s="9">
        <f t="shared" si="321"/>
        <v>0.43147682167099449</v>
      </c>
      <c r="EJ20" s="9">
        <f t="shared" ref="EJ20:FO20" si="322">EI20*EXP(($DA$77*(1-EI20)-1)/$DA$70)</f>
        <v>0.43162542240368085</v>
      </c>
      <c r="EK20" s="9">
        <f t="shared" si="322"/>
        <v>0.43176274987992835</v>
      </c>
      <c r="EL20" s="9">
        <f t="shared" si="322"/>
        <v>0.43188965265112872</v>
      </c>
      <c r="EM20" s="9">
        <f t="shared" si="322"/>
        <v>0.4320069163755359</v>
      </c>
      <c r="EN20" s="9">
        <f t="shared" si="322"/>
        <v>0.43211526833586195</v>
      </c>
      <c r="EO20" s="9">
        <f t="shared" si="322"/>
        <v>0.43221538165372603</v>
      </c>
      <c r="EP20" s="9">
        <f t="shared" si="322"/>
        <v>0.43230787921806479</v>
      </c>
      <c r="EQ20" s="9">
        <f t="shared" si="322"/>
        <v>0.4323933373441613</v>
      </c>
      <c r="ER20" s="9">
        <f t="shared" si="322"/>
        <v>0.4324722891794206</v>
      </c>
      <c r="ES20" s="9">
        <f t="shared" si="322"/>
        <v>0.4325452278714213</v>
      </c>
      <c r="ET20" s="9">
        <f t="shared" si="322"/>
        <v>0.43261260951313535</v>
      </c>
      <c r="EU20" s="9">
        <f t="shared" si="322"/>
        <v>0.4326748558795393</v>
      </c>
      <c r="EV20" s="9">
        <f t="shared" si="322"/>
        <v>0.43273235696915796</v>
      </c>
      <c r="EW20" s="9">
        <f t="shared" si="322"/>
        <v>0.43278547336339168</v>
      </c>
      <c r="EX20" s="9">
        <f t="shared" si="322"/>
        <v>0.4328345384157955</v>
      </c>
      <c r="EY20" s="9">
        <f t="shared" si="322"/>
        <v>0.43287986028280118</v>
      </c>
      <c r="EZ20" s="9">
        <f t="shared" si="322"/>
        <v>0.43292172380671401</v>
      </c>
      <c r="FA20" s="9">
        <f t="shared" si="322"/>
        <v>0.43296039226117633</v>
      </c>
      <c r="FB20" s="9">
        <f t="shared" si="322"/>
        <v>0.43299610896866841</v>
      </c>
      <c r="FC20" s="9">
        <f t="shared" si="322"/>
        <v>0.43302909879902568</v>
      </c>
      <c r="FD20" s="9">
        <f t="shared" si="322"/>
        <v>0.43305956955737979</v>
      </c>
      <c r="FE20" s="9">
        <f t="shared" si="322"/>
        <v>0.43308771326939083</v>
      </c>
      <c r="FF20" s="9">
        <f t="shared" si="322"/>
        <v>0.4331137073711197</v>
      </c>
      <c r="FG20" s="9">
        <f t="shared" si="322"/>
        <v>0.43313771581040444</v>
      </c>
      <c r="FH20" s="9">
        <f t="shared" si="322"/>
        <v>0.43315989006613992</v>
      </c>
      <c r="FI20" s="9">
        <f t="shared" si="322"/>
        <v>0.43318037009142502</v>
      </c>
      <c r="FJ20" s="9">
        <f t="shared" si="322"/>
        <v>0.43319928518613277</v>
      </c>
      <c r="FK20" s="9">
        <f t="shared" si="322"/>
        <v>0.43321675480407135</v>
      </c>
      <c r="FL20" s="9">
        <f t="shared" si="322"/>
        <v>0.43323288929954329</v>
      </c>
      <c r="FM20" s="9">
        <f t="shared" si="322"/>
        <v>0.43324779061777102</v>
      </c>
      <c r="FN20" s="9">
        <f t="shared" si="322"/>
        <v>0.43326155293333973</v>
      </c>
      <c r="FO20" s="9">
        <f t="shared" si="322"/>
        <v>0.43327426324051155</v>
      </c>
      <c r="FP20" s="9">
        <f t="shared" ref="FP20:GU20" si="323">FO20*EXP(($DA$77*(1-FO20)-1)/$DA$70)</f>
        <v>0.43328600189898869</v>
      </c>
      <c r="FQ20" s="9">
        <f t="shared" si="323"/>
        <v>0.43329684313844397</v>
      </c>
      <c r="FR20" s="9">
        <f t="shared" si="323"/>
        <v>0.43330685552489817</v>
      </c>
      <c r="FS20" s="9">
        <f t="shared" si="323"/>
        <v>0.43331610239179613</v>
      </c>
      <c r="FT20" s="9">
        <f t="shared" si="323"/>
        <v>0.43332464223842854</v>
      </c>
      <c r="FU20" s="9">
        <f t="shared" si="323"/>
        <v>0.43333252909814857</v>
      </c>
      <c r="FV20" s="9">
        <f t="shared" si="323"/>
        <v>0.43333981287865542</v>
      </c>
      <c r="FW20" s="9">
        <f t="shared" si="323"/>
        <v>0.4333465396764451</v>
      </c>
      <c r="FX20" s="9">
        <f t="shared" si="323"/>
        <v>0.43335275206737733</v>
      </c>
      <c r="FY20" s="9">
        <f t="shared" si="323"/>
        <v>0.43335848937515919</v>
      </c>
      <c r="FZ20" s="9">
        <f t="shared" si="323"/>
        <v>0.43336378791941421</v>
      </c>
      <c r="GA20" s="9">
        <f t="shared" si="323"/>
        <v>0.43336868124487982</v>
      </c>
      <c r="GB20" s="9">
        <f t="shared" si="323"/>
        <v>0.43337320033316207</v>
      </c>
      <c r="GC20" s="9">
        <f t="shared" si="323"/>
        <v>0.43337737379836777</v>
      </c>
      <c r="GD20" s="9">
        <f t="shared" si="323"/>
        <v>0.43338122806783658</v>
      </c>
      <c r="GE20" s="9">
        <f t="shared" si="323"/>
        <v>0.43338478754910353</v>
      </c>
      <c r="GF20" s="9">
        <f t="shared" si="323"/>
        <v>0.43338807478413655</v>
      </c>
      <c r="GG20" s="9">
        <f t="shared" si="323"/>
        <v>0.43339111059181534</v>
      </c>
      <c r="GH20" s="9">
        <f t="shared" si="323"/>
        <v>0.4333939141995462</v>
      </c>
      <c r="GI20" s="9">
        <f t="shared" si="323"/>
        <v>0.43339650336483709</v>
      </c>
      <c r="GJ20" s="9">
        <f t="shared" si="323"/>
        <v>0.43339889448759816</v>
      </c>
      <c r="GK20" s="9">
        <f t="shared" si="323"/>
        <v>0.43340110271387278</v>
      </c>
      <c r="GL20" s="9">
        <f t="shared" si="323"/>
        <v>0.43340314203165137</v>
      </c>
      <c r="GM20" s="9">
        <f t="shared" si="323"/>
        <v>0.43340502535937142</v>
      </c>
      <c r="GN20" s="9">
        <f t="shared" si="323"/>
        <v>0.43340676462766048</v>
      </c>
      <c r="GO20" s="9">
        <f t="shared" si="323"/>
        <v>0.43340837085483747</v>
      </c>
      <c r="GP20" s="9">
        <f t="shared" si="323"/>
        <v>0.43340985421664763</v>
      </c>
      <c r="GQ20" s="9">
        <f t="shared" si="323"/>
        <v>0.43341122411067123</v>
      </c>
      <c r="GR20" s="9">
        <f t="shared" si="323"/>
        <v>0.43341248921581199</v>
      </c>
      <c r="GS20" s="9">
        <f t="shared" si="323"/>
        <v>0.43341365754724082</v>
      </c>
      <c r="GT20" s="9">
        <f t="shared" si="323"/>
        <v>0.43341473650714157</v>
      </c>
      <c r="GU20" s="9">
        <f t="shared" si="323"/>
        <v>0.43341573293157881</v>
      </c>
      <c r="GV20" s="9">
        <f t="shared" ref="GV20:ID20" si="324">GU20*EXP(($DA$77*(1-GU20)-1)/$DA$70)</f>
        <v>0.43341665313378441</v>
      </c>
      <c r="GW20" s="9">
        <f t="shared" si="324"/>
        <v>0.43341750294413556</v>
      </c>
      <c r="GX20" s="9">
        <f t="shared" si="324"/>
        <v>0.43341828774707725</v>
      </c>
      <c r="GY20" s="9">
        <f t="shared" si="324"/>
        <v>0.4334190125152228</v>
      </c>
      <c r="GZ20" s="9">
        <f t="shared" si="324"/>
        <v>0.43341968184084728</v>
      </c>
      <c r="HA20" s="9">
        <f t="shared" si="324"/>
        <v>0.43342029996497361</v>
      </c>
      <c r="HB20" s="9">
        <f t="shared" si="324"/>
        <v>0.43342087080423503</v>
      </c>
      <c r="HC20" s="9">
        <f t="shared" si="324"/>
        <v>0.4334213979756838</v>
      </c>
      <c r="HD20" s="9">
        <f t="shared" si="324"/>
        <v>0.43342188481970295</v>
      </c>
      <c r="HE20" s="9">
        <f t="shared" si="324"/>
        <v>0.43342233442116623</v>
      </c>
      <c r="HF20" s="9">
        <f t="shared" si="324"/>
        <v>0.43342274962898036</v>
      </c>
      <c r="HG20" s="9">
        <f t="shared" si="324"/>
        <v>0.43342313307413255</v>
      </c>
      <c r="HH20" s="9">
        <f t="shared" si="324"/>
        <v>0.4334234871863582</v>
      </c>
      <c r="HI20" s="9">
        <f t="shared" si="324"/>
        <v>0.4334238142095338</v>
      </c>
      <c r="HJ20" s="9">
        <f t="shared" si="324"/>
        <v>0.43342411621589289</v>
      </c>
      <c r="HK20" s="9">
        <f t="shared" si="324"/>
        <v>0.43342439511915476</v>
      </c>
      <c r="HL20" s="9">
        <f t="shared" si="324"/>
        <v>0.43342465268664909</v>
      </c>
      <c r="HM20" s="9">
        <f t="shared" si="324"/>
        <v>0.43342489055051331</v>
      </c>
      <c r="HN20" s="9">
        <f t="shared" si="324"/>
        <v>0.43342511021803343</v>
      </c>
      <c r="HO20" s="9">
        <f t="shared" si="324"/>
        <v>0.43342531308119414</v>
      </c>
      <c r="HP20" s="9">
        <f t="shared" si="324"/>
        <v>0.43342550042549871</v>
      </c>
      <c r="HQ20" s="9">
        <f t="shared" si="324"/>
        <v>0.43342567343811378</v>
      </c>
      <c r="HR20" s="9">
        <f t="shared" si="324"/>
        <v>0.43342583321539158</v>
      </c>
      <c r="HS20" s="9">
        <f t="shared" si="324"/>
        <v>0.43342598076981653</v>
      </c>
      <c r="HT20" s="9">
        <f t="shared" si="324"/>
        <v>0.43342611703642092</v>
      </c>
      <c r="HU20" s="9">
        <f t="shared" si="324"/>
        <v>0.43342624287870934</v>
      </c>
      <c r="HV20" s="9">
        <f t="shared" si="324"/>
        <v>0.4334263590941303</v>
      </c>
      <c r="HW20" s="9">
        <f t="shared" si="324"/>
        <v>0.43342646641912919</v>
      </c>
      <c r="HX20" s="9">
        <f t="shared" si="324"/>
        <v>0.43342656553381481</v>
      </c>
      <c r="HY20" s="9">
        <f t="shared" si="324"/>
        <v>0.43342665706626893</v>
      </c>
      <c r="HZ20" s="9">
        <f t="shared" si="324"/>
        <v>0.43342674159652611</v>
      </c>
      <c r="IA20" s="9">
        <f t="shared" si="324"/>
        <v>0.43342681966024915</v>
      </c>
      <c r="IB20" s="9">
        <f t="shared" si="324"/>
        <v>0.43342689175212329</v>
      </c>
      <c r="IC20" s="9">
        <f t="shared" si="324"/>
        <v>0.43342695832899131</v>
      </c>
      <c r="ID20" s="9">
        <f t="shared" si="324"/>
        <v>0.43342701981274784</v>
      </c>
    </row>
    <row r="22" spans="1:238" x14ac:dyDescent="0.25">
      <c r="A22" s="9" t="s">
        <v>46</v>
      </c>
      <c r="AI22">
        <f>DA74</f>
        <v>3.5</v>
      </c>
      <c r="AJ22">
        <f t="shared" ref="AJ22:BO22" si="325">LN(AJ9/AI9)*10+1</f>
        <v>3.4996500000000008</v>
      </c>
      <c r="AK22">
        <f t="shared" si="325"/>
        <v>3.499550606833195</v>
      </c>
      <c r="AL22">
        <f t="shared" si="325"/>
        <v>3.4994229936825891</v>
      </c>
      <c r="AM22">
        <f t="shared" si="325"/>
        <v>3.4992591519714873</v>
      </c>
      <c r="AN22">
        <f t="shared" si="325"/>
        <v>3.4990488027733559</v>
      </c>
      <c r="AO22">
        <f t="shared" si="325"/>
        <v>3.498778754754742</v>
      </c>
      <c r="AP22">
        <f t="shared" si="325"/>
        <v>3.4984320815580658</v>
      </c>
      <c r="AQ22">
        <f t="shared" si="325"/>
        <v>3.4979870685052483</v>
      </c>
      <c r="AR22">
        <f t="shared" si="325"/>
        <v>3.4974158650197125</v>
      </c>
      <c r="AS22">
        <f t="shared" si="325"/>
        <v>3.4966827623349177</v>
      </c>
      <c r="AT22">
        <f t="shared" si="325"/>
        <v>3.4957419952405182</v>
      </c>
      <c r="AU22">
        <f t="shared" si="325"/>
        <v>3.4945349411845861</v>
      </c>
      <c r="AV22">
        <f t="shared" si="325"/>
        <v>3.4929865595113325</v>
      </c>
      <c r="AW22">
        <f t="shared" si="325"/>
        <v>3.4910008778486659</v>
      </c>
      <c r="AX22">
        <f t="shared" si="325"/>
        <v>3.4884552923293604</v>
      </c>
      <c r="AY22">
        <f t="shared" si="325"/>
        <v>3.4851934055740257</v>
      </c>
      <c r="AZ22">
        <f t="shared" si="325"/>
        <v>3.4810160859540407</v>
      </c>
      <c r="BA22">
        <f t="shared" si="325"/>
        <v>3.4756704028232805</v>
      </c>
      <c r="BB22">
        <f t="shared" si="325"/>
        <v>3.4688360916898802</v>
      </c>
      <c r="BC22">
        <f t="shared" si="325"/>
        <v>3.4601092586955851</v>
      </c>
      <c r="BD22">
        <f t="shared" si="325"/>
        <v>3.4489831905575605</v>
      </c>
      <c r="BE22">
        <f t="shared" si="325"/>
        <v>3.4348264641682165</v>
      </c>
      <c r="BF22">
        <f t="shared" si="325"/>
        <v>3.4168591513875293</v>
      </c>
      <c r="BG22">
        <f t="shared" si="325"/>
        <v>3.3941289275753173</v>
      </c>
      <c r="BH22">
        <f t="shared" si="325"/>
        <v>3.3654904838345376</v>
      </c>
      <c r="BI22">
        <f t="shared" si="325"/>
        <v>2.4734126639363061</v>
      </c>
      <c r="BJ22">
        <f t="shared" si="325"/>
        <v>2.4533170081661764</v>
      </c>
      <c r="BK22">
        <f t="shared" si="325"/>
        <v>2.4303724008722929</v>
      </c>
      <c r="BL22">
        <f t="shared" si="325"/>
        <v>2.4042882955160696</v>
      </c>
      <c r="BM22">
        <f t="shared" si="325"/>
        <v>2.3747813945141463</v>
      </c>
      <c r="BN22">
        <f t="shared" si="325"/>
        <v>2.3415894369072965</v>
      </c>
      <c r="BO22">
        <f t="shared" si="325"/>
        <v>2.3044882516441074</v>
      </c>
      <c r="BP22">
        <f t="shared" ref="BP22:CU22" si="326">LN(BP9/BO9)*10+1</f>
        <v>2.2633117531155094</v>
      </c>
      <c r="BQ22">
        <f t="shared" si="326"/>
        <v>1.7573178842506003</v>
      </c>
      <c r="BR22">
        <f t="shared" si="326"/>
        <v>1.7335049067474892</v>
      </c>
      <c r="BS22">
        <f t="shared" si="326"/>
        <v>1.7086561368654722</v>
      </c>
      <c r="BT22">
        <f t="shared" si="326"/>
        <v>1.6828545113122853</v>
      </c>
      <c r="BU22">
        <f t="shared" si="326"/>
        <v>1.656201304314592</v>
      </c>
      <c r="BV22">
        <f t="shared" si="326"/>
        <v>1.6288152699835292</v>
      </c>
      <c r="BW22">
        <f t="shared" si="326"/>
        <v>1.600831092207065</v>
      </c>
      <c r="BX22">
        <f t="shared" si="326"/>
        <v>1.5723971500591976</v>
      </c>
      <c r="BY22">
        <f t="shared" si="326"/>
        <v>1.5436726531655065</v>
      </c>
      <c r="BZ22">
        <f t="shared" si="326"/>
        <v>1.29789553318463</v>
      </c>
      <c r="CA22">
        <f t="shared" si="326"/>
        <v>1.283771367965862</v>
      </c>
      <c r="CB22">
        <f t="shared" si="326"/>
        <v>1.2699198738669752</v>
      </c>
      <c r="CC22">
        <f t="shared" si="326"/>
        <v>1.256374694057063</v>
      </c>
      <c r="CD22">
        <f t="shared" si="326"/>
        <v>1.2431662360815301</v>
      </c>
      <c r="CE22">
        <f t="shared" si="326"/>
        <v>1.2303214630203794</v>
      </c>
      <c r="CF22">
        <f t="shared" si="326"/>
        <v>1.2178637555704219</v>
      </c>
      <c r="CG22">
        <f t="shared" si="326"/>
        <v>1.2058128436784199</v>
      </c>
      <c r="CH22">
        <f t="shared" si="326"/>
        <v>1.1941848042628866</v>
      </c>
      <c r="CI22">
        <f t="shared" si="326"/>
        <v>1.1829921198021813</v>
      </c>
      <c r="CJ22">
        <f t="shared" si="326"/>
        <v>1.1722437911878851</v>
      </c>
      <c r="CK22">
        <f t="shared" si="326"/>
        <v>1.1619454972691614</v>
      </c>
      <c r="CL22">
        <f t="shared" si="326"/>
        <v>1.1520997929422376</v>
      </c>
      <c r="CM22">
        <f t="shared" si="326"/>
        <v>1.1427063374438327</v>
      </c>
      <c r="CN22">
        <f t="shared" si="326"/>
        <v>1.1337621446448822</v>
      </c>
      <c r="CO22">
        <f t="shared" si="326"/>
        <v>1.1252618475563712</v>
      </c>
      <c r="CP22">
        <f t="shared" si="326"/>
        <v>1.1171979698913825</v>
      </c>
      <c r="CQ22">
        <f t="shared" si="326"/>
        <v>1.1095611983144225</v>
      </c>
      <c r="CR22">
        <f t="shared" si="326"/>
        <v>1.1023406498914321</v>
      </c>
      <c r="CS22">
        <f t="shared" si="326"/>
        <v>1.0955241301784162</v>
      </c>
      <c r="CT22">
        <f t="shared" si="326"/>
        <v>1.0890983783081556</v>
      </c>
      <c r="CU22">
        <f t="shared" si="326"/>
        <v>1.0830492963167624</v>
      </c>
      <c r="CV22">
        <f t="shared" ref="CV22:EA22" si="327">LN(CV9/CU9)*10+1</f>
        <v>1.0773621607677832</v>
      </c>
      <c r="CW22">
        <f t="shared" si="327"/>
        <v>1.0720218154628309</v>
      </c>
      <c r="CX22">
        <f t="shared" si="327"/>
        <v>1.0670128446635017</v>
      </c>
      <c r="CY22">
        <f t="shared" si="327"/>
        <v>1.0623197267856579</v>
      </c>
      <c r="CZ22">
        <f t="shared" si="327"/>
        <v>1.0579269689648192</v>
      </c>
      <c r="DA22">
        <f t="shared" si="327"/>
        <v>1.0538192232357819</v>
      </c>
      <c r="DB22">
        <f t="shared" si="327"/>
        <v>1.0708025459436337</v>
      </c>
      <c r="DC22">
        <f t="shared" si="327"/>
        <v>1.0656213217707753</v>
      </c>
      <c r="DD22">
        <f t="shared" si="327"/>
        <v>1.0607863854204951</v>
      </c>
      <c r="DE22">
        <f t="shared" si="327"/>
        <v>1.05627928842338</v>
      </c>
      <c r="DF22">
        <f t="shared" si="327"/>
        <v>1.0520818809035382</v>
      </c>
      <c r="DG22">
        <f t="shared" si="327"/>
        <v>1.0481764213070566</v>
      </c>
      <c r="DH22">
        <f t="shared" si="327"/>
        <v>1.0445456655409</v>
      </c>
      <c r="DI22">
        <f t="shared" si="327"/>
        <v>1.041172937485813</v>
      </c>
      <c r="DJ22">
        <f t="shared" si="327"/>
        <v>1.0380421828696029</v>
      </c>
      <c r="DK22">
        <f t="shared" si="327"/>
        <v>1.0351380084535247</v>
      </c>
      <c r="DL22">
        <f t="shared" si="327"/>
        <v>1.0324457084080694</v>
      </c>
      <c r="DM22">
        <f t="shared" si="327"/>
        <v>1.0299512796477095</v>
      </c>
      <c r="DN22">
        <f t="shared" si="327"/>
        <v>1.0276414277669326</v>
      </c>
      <c r="DO22">
        <f t="shared" si="327"/>
        <v>1.0255035650808177</v>
      </c>
      <c r="DP22">
        <f t="shared" si="327"/>
        <v>1.0235258021292293</v>
      </c>
      <c r="DQ22">
        <f t="shared" si="327"/>
        <v>1.0216969338593305</v>
      </c>
      <c r="DR22">
        <f t="shared" si="327"/>
        <v>1.0200064215609805</v>
      </c>
      <c r="DS22">
        <f t="shared" si="327"/>
        <v>1.0184443714958815</v>
      </c>
      <c r="DT22">
        <f t="shared" si="327"/>
        <v>1.0170015110365278</v>
      </c>
      <c r="DU22">
        <f t="shared" si="327"/>
        <v>1.015669163015811</v>
      </c>
      <c r="DV22">
        <f t="shared" si="327"/>
        <v>1.0144392188834013</v>
      </c>
      <c r="DW22">
        <f t="shared" si="327"/>
        <v>1.0133041111707062</v>
      </c>
      <c r="DX22">
        <f t="shared" si="327"/>
        <v>1.0122567856821973</v>
      </c>
      <c r="DY22">
        <f t="shared" si="327"/>
        <v>1.0112906737567553</v>
      </c>
      <c r="DZ22">
        <f t="shared" si="327"/>
        <v>1.0103996648777291</v>
      </c>
      <c r="EA22">
        <f t="shared" si="327"/>
        <v>1.0095780798540683</v>
      </c>
      <c r="EB22">
        <f t="shared" ref="EB22:EG22" si="328">LN(EB9/EA9)*10+1</f>
        <v>1.008820644746321</v>
      </c>
      <c r="EC22">
        <f t="shared" si="328"/>
        <v>1.0081224656697769</v>
      </c>
      <c r="ED22">
        <f t="shared" si="328"/>
        <v>1.0074790045718924</v>
      </c>
      <c r="EE22">
        <f t="shared" si="328"/>
        <v>1.0068860560514841</v>
      </c>
      <c r="EF22">
        <f t="shared" si="328"/>
        <v>1.0063397252625259</v>
      </c>
      <c r="EG22">
        <f t="shared" si="328"/>
        <v>1.0058364069250225</v>
      </c>
      <c r="EH22">
        <f t="shared" ref="EH22" si="329">LN(EH9/EG9)*10+1</f>
        <v>1.0053727654487461</v>
      </c>
      <c r="EI22">
        <f t="shared" ref="EI22" si="330">LN(EI9/EH9)*10+1</f>
        <v>1.0049457161621929</v>
      </c>
      <c r="EJ22">
        <f t="shared" ref="EJ22" si="331">LN(EJ9/EI9)*10+1</f>
        <v>1.0045524076284522</v>
      </c>
      <c r="EK22">
        <f t="shared" ref="EK22" si="332">LN(EK9/EJ9)*10+1</f>
        <v>1.0041902050212577</v>
      </c>
      <c r="EL22">
        <f t="shared" ref="EL22" si="333">LN(EL9/EK9)*10+1</f>
        <v>1.0038566745281907</v>
      </c>
      <c r="EM22">
        <f t="shared" ref="EM22" si="334">LN(EM9/EL9)*10+1</f>
        <v>1.0035495687432305</v>
      </c>
      <c r="EN22">
        <f t="shared" ref="EN22" si="335">LN(EN9/EM9)*10+1</f>
        <v>1.0032668130075215</v>
      </c>
      <c r="EO22">
        <f t="shared" ref="EO22" si="336">LN(EO9/EN9)*10+1</f>
        <v>1.003006492655063</v>
      </c>
      <c r="EP22">
        <f t="shared" ref="EP22" si="337">LN(EP9/EO9)*10+1</f>
        <v>1.0027668411187423</v>
      </c>
      <c r="EQ22">
        <f t="shared" ref="EQ22" si="338">LN(EQ9/EP9)*10+1</f>
        <v>1.0025462288516735</v>
      </c>
      <c r="ER22">
        <f t="shared" ref="ER22" si="339">LN(ER9/EQ9)*10+1</f>
        <v>1.002343153018896</v>
      </c>
      <c r="ES22">
        <f t="shared" ref="ES22" si="340">LN(ES9/ER9)*10+1</f>
        <v>1.0021562279151406</v>
      </c>
      <c r="ET22">
        <f t="shared" ref="ET22" si="341">LN(ET9/ES9)*10+1</f>
        <v>1.0019841760653276</v>
      </c>
      <c r="EU22">
        <f t="shared" ref="EU22" si="342">LN(EU9/ET9)*10+1</f>
        <v>1.0018258199657661</v>
      </c>
      <c r="EV22">
        <f t="shared" ref="EV22" si="343">LN(EV9/EU9)*10+1</f>
        <v>1.0016800744255101</v>
      </c>
      <c r="EW22">
        <f t="shared" ref="EW22" si="344">LN(EW9/EV9)*10+1</f>
        <v>1.0015459394689554</v>
      </c>
      <c r="EX22">
        <f t="shared" ref="EX22" si="345">LN(EX9/EW9)*10+1</f>
        <v>1.0014224937625906</v>
      </c>
      <c r="EY22">
        <f t="shared" ref="EY22" si="346">LN(EY9/EX9)*10+1</f>
        <v>1.0013088885304888</v>
      </c>
      <c r="EZ22">
        <f t="shared" ref="EZ22" si="347">LN(EZ9/EY9)*10+1</f>
        <v>1.001204341925124</v>
      </c>
      <c r="FA22">
        <f t="shared" ref="FA22" si="348">LN(FA9/EZ9)*10+1</f>
        <v>1.0011081338218051</v>
      </c>
      <c r="FB22">
        <f t="shared" ref="FB22" si="349">LN(FB9/FA9)*10+1</f>
        <v>1.0010196010068975</v>
      </c>
      <c r="FC22">
        <f t="shared" ref="FC22" si="350">LN(FC9/FB9)*10+1</f>
        <v>1.0009381327317808</v>
      </c>
      <c r="FD22">
        <f t="shared" ref="FD22" si="351">LN(FD9/FC9)*10+1</f>
        <v>1.0008631666061873</v>
      </c>
      <c r="FE22">
        <f t="shared" ref="FE22" si="352">LN(FE9/FD9)*10+1</f>
        <v>1.0007941848062547</v>
      </c>
      <c r="FF22">
        <f t="shared" ref="FF22" si="353">LN(FF9/FE9)*10+1</f>
        <v>1.0007307105742249</v>
      </c>
      <c r="FG22">
        <f t="shared" ref="FG22" si="354">LN(FG9/FF9)*10+1</f>
        <v>1.0006723049882293</v>
      </c>
      <c r="FH22">
        <f t="shared" ref="FH22" si="355">LN(FH9/FG9)*10+1</f>
        <v>1.0006185639820719</v>
      </c>
      <c r="FI22">
        <f t="shared" ref="FI22" si="356">LN(FI9/FH9)*10+1</f>
        <v>1.0005691155963128</v>
      </c>
      <c r="FJ22">
        <f t="shared" ref="FJ22" si="357">LN(FJ9/FI9)*10+1</f>
        <v>1.0005236174431911</v>
      </c>
      <c r="FK22">
        <f t="shared" ref="FK22" si="358">LN(FK9/FJ9)*10+1</f>
        <v>1.0004817543692555</v>
      </c>
      <c r="FL22">
        <f t="shared" ref="FL22" si="359">LN(FL9/FK9)*10+1</f>
        <v>1.0004432363006386</v>
      </c>
      <c r="FM22">
        <f t="shared" ref="FM22" si="360">LN(FM9/FL9)*10+1</f>
        <v>1.0004077962570199</v>
      </c>
      <c r="FN22">
        <f t="shared" ref="FN22" si="361">LN(FN9/FM9)*10+1</f>
        <v>1.0003751885213759</v>
      </c>
      <c r="FO22">
        <f t="shared" ref="FO22" si="362">LN(FO9/FN9)*10+1</f>
        <v>1.0003451869534983</v>
      </c>
      <c r="FP22">
        <f t="shared" ref="FP22" si="363">LN(FP9/FO9)*10+1</f>
        <v>1.0003175834362064</v>
      </c>
      <c r="FQ22">
        <f t="shared" ref="FQ22" si="364">LN(FQ9/FP9)*10+1</f>
        <v>1.0002921864439533</v>
      </c>
      <c r="FR22">
        <f t="shared" ref="FR22" si="365">LN(FR9/FQ9)*10+1</f>
        <v>1.0002688197243579</v>
      </c>
      <c r="FS22">
        <f t="shared" ref="FS22" si="366">LN(FS9/FR9)*10+1</f>
        <v>1.0002473210838529</v>
      </c>
      <c r="FT22">
        <f t="shared" ref="FT22" si="367">LN(FT9/FS9)*10+1</f>
        <v>1.0002275412693178</v>
      </c>
      <c r="FU22">
        <f t="shared" ref="FU22" si="368">LN(FU9/FT9)*10+1</f>
        <v>1.000209342938233</v>
      </c>
      <c r="FV22">
        <f t="shared" ref="FV22" si="369">LN(FV9/FU9)*10+1</f>
        <v>1.0001925997103678</v>
      </c>
      <c r="FW22">
        <f t="shared" ref="FW22" si="370">LN(FW9/FV9)*10+1</f>
        <v>1.000177195294659</v>
      </c>
      <c r="FX22">
        <f t="shared" ref="FX22" si="371">LN(FX9/FW9)*10+1</f>
        <v>1.0001630226853389</v>
      </c>
      <c r="FY22">
        <f t="shared" ref="FY22" si="372">LN(FY9/FX9)*10+1</f>
        <v>1.0001499834218655</v>
      </c>
      <c r="FZ22">
        <f t="shared" ref="FZ22" si="373">LN(FZ9/FY9)*10+1</f>
        <v>1.000137986907657</v>
      </c>
      <c r="GA22">
        <f t="shared" ref="GA22" si="374">LN(GA9/FZ9)*10+1</f>
        <v>1.0001269497829344</v>
      </c>
      <c r="GB22">
        <f t="shared" ref="GB22" si="375">LN(GB9/GA9)*10+1</f>
        <v>1.0001167953474674</v>
      </c>
      <c r="GC22">
        <f t="shared" ref="GC22" si="376">LN(GC9/GB9)*10+1</f>
        <v>1.0001074530292295</v>
      </c>
      <c r="GD22">
        <f t="shared" ref="GD22" si="377">LN(GD9/GC9)*10+1</f>
        <v>1.0000988578953287</v>
      </c>
      <c r="GE22">
        <f t="shared" ref="GE22" si="378">LN(GE9/GD9)*10+1</f>
        <v>1.0000909502019029</v>
      </c>
      <c r="GF22">
        <f t="shared" ref="GF22" si="379">LN(GF9/GE9)*10+1</f>
        <v>1.0000836749798598</v>
      </c>
      <c r="GG22">
        <f t="shared" ref="GG22" si="380">LN(GG9/GF9)*10+1</f>
        <v>1.0000769816536186</v>
      </c>
      <c r="GH22">
        <f t="shared" ref="GH22" si="381">LN(GH9/GG9)*10+1</f>
        <v>1.0000708236902449</v>
      </c>
      <c r="GI22">
        <f t="shared" ref="GI22" si="382">LN(GI9/GH9)*10+1</f>
        <v>1.0000651582765618</v>
      </c>
      <c r="GJ22">
        <f t="shared" ref="GJ22" si="383">LN(GJ9/GI9)*10+1</f>
        <v>1.000059946022017</v>
      </c>
      <c r="GK22">
        <f t="shared" ref="GK22" si="384">LN(GK9/GJ9)*10+1</f>
        <v>1.0000551506852347</v>
      </c>
      <c r="GL22">
        <f t="shared" ref="GL22" si="385">LN(GL9/GK9)*10+1</f>
        <v>1.0000507389224096</v>
      </c>
      <c r="GM22">
        <f t="shared" ref="GM22" si="386">LN(GM9/GL9)*10+1</f>
        <v>1.0000466800557644</v>
      </c>
      <c r="GN22">
        <f t="shared" ref="GN22" si="387">LN(GN9/GM9)*10+1</f>
        <v>1.0000429458604898</v>
      </c>
      <c r="GO22">
        <f t="shared" ref="GO22" si="388">LN(GO9/GN9)*10+1</f>
        <v>1.0000395103687096</v>
      </c>
      <c r="GP22">
        <f t="shared" ref="GP22" si="389">LN(GP9/GO9)*10+1</f>
        <v>1.0000363496890741</v>
      </c>
      <c r="GQ22">
        <f t="shared" ref="GQ22" si="390">LN(GQ9/GP9)*10+1</f>
        <v>1.0000334418407939</v>
      </c>
      <c r="GR22">
        <f t="shared" ref="GR22" si="391">LN(GR9/GQ9)*10+1</f>
        <v>1.0000307666008932</v>
      </c>
      <c r="GS22">
        <f t="shared" ref="GS22" si="392">LN(GS9/GR9)*10+1</f>
        <v>1.0000283053636922</v>
      </c>
      <c r="GT22">
        <f t="shared" ref="GT22" si="393">LN(GT9/GS9)*10+1</f>
        <v>1.0000260410115134</v>
      </c>
      <c r="GU22">
        <f t="shared" ref="GU22" si="394">LN(GU9/GT9)*10+1</f>
        <v>1.0000239577956922</v>
      </c>
      <c r="GV22">
        <f t="shared" ref="GV22" si="395">LN(GV9/GU9)*10+1</f>
        <v>1.0000220412271399</v>
      </c>
      <c r="GW22">
        <f t="shared" ref="GW22" si="396">LN(GW9/GV9)*10+1</f>
        <v>1.0000202779756069</v>
      </c>
      <c r="GX22">
        <f t="shared" ref="GX22" si="397">LN(GX9/GW9)*10+1</f>
        <v>1.0000186557770319</v>
      </c>
      <c r="GY22">
        <f t="shared" ref="GY22" si="398">LN(GY9/GX9)*10+1</f>
        <v>1.0000171633482817</v>
      </c>
      <c r="GZ22">
        <f t="shared" ref="GZ22" si="399">LN(GZ9/GY9)*10+1</f>
        <v>1.0000157903086995</v>
      </c>
      <c r="HA22">
        <f t="shared" ref="HA22" si="400">LN(HA9/GZ9)*10+1</f>
        <v>1.0000145271079386</v>
      </c>
      <c r="HB22">
        <f t="shared" ref="HB22" si="401">LN(HB9/HA9)*10+1</f>
        <v>1.0000133649595631</v>
      </c>
      <c r="HC22">
        <f t="shared" ref="HC22" si="402">LN(HC9/HB9)*10+1</f>
        <v>1.0000122957799467</v>
      </c>
      <c r="HD22">
        <f t="shared" ref="HD22" si="403">LN(HD9/HC9)*10+1</f>
        <v>1.0000113121320633</v>
      </c>
      <c r="HE22">
        <f t="shared" ref="HE22" si="404">LN(HE9/HD9)*10+1</f>
        <v>1.000010407173783</v>
      </c>
      <c r="HF22">
        <f t="shared" ref="HF22" si="405">LN(HF9/HE9)*10+1</f>
        <v>1.0000095746102795</v>
      </c>
      <c r="HG22">
        <f t="shared" ref="HG22" si="406">LN(HG9/HF9)*10+1</f>
        <v>1.0000088086502577</v>
      </c>
      <c r="HH22">
        <f t="shared" ref="HH22" si="407">LN(HH9/HG9)*10+1</f>
        <v>1.0000081039656854</v>
      </c>
      <c r="HI22">
        <f t="shared" ref="HI22" si="408">LN(HI9/HH9)*10+1</f>
        <v>1.0000074556547365</v>
      </c>
      <c r="HJ22">
        <f t="shared" ref="HJ22" si="409">LN(HJ9/HI9)*10+1</f>
        <v>1.0000068592076921</v>
      </c>
      <c r="HK22">
        <f t="shared" ref="HK22" si="410">LN(HK9/HJ9)*10+1</f>
        <v>1.0000063104755939</v>
      </c>
      <c r="HL22">
        <f t="shared" ref="HL22" si="411">LN(HL9/HK9)*10+1</f>
        <v>1.0000058056413699</v>
      </c>
      <c r="HM22">
        <f t="shared" ref="HM22" si="412">LN(HM9/HL9)*10+1</f>
        <v>1.0000053411932956</v>
      </c>
      <c r="HN22">
        <f t="shared" ref="HN22" si="413">LN(HN9/HM9)*10+1</f>
        <v>1.0000049139005716</v>
      </c>
      <c r="HO22">
        <f t="shared" ref="HO22" si="414">LN(HO9/HN9)*10+1</f>
        <v>1.0000045207908435</v>
      </c>
      <c r="HP22">
        <f t="shared" ref="HP22" si="415">LN(HP9/HO9)*10+1</f>
        <v>1.0000041591295374</v>
      </c>
      <c r="HQ22">
        <f t="shared" ref="HQ22" si="416">LN(HQ9/HP9)*10+1</f>
        <v>1.0000038264008346</v>
      </c>
      <c r="HR22">
        <f t="shared" ref="HR22" si="417">LN(HR9/HQ9)*10+1</f>
        <v>1.0000035202901747</v>
      </c>
      <c r="HS22">
        <f t="shared" ref="HS22" si="418">LN(HS9/HR9)*10+1</f>
        <v>1.0000032386681488</v>
      </c>
      <c r="HT22">
        <f t="shared" ref="HT22" si="419">LN(HT9/HS9)*10+1</f>
        <v>1.0000029795757042</v>
      </c>
      <c r="HU22">
        <f t="shared" ref="HU22" si="420">LN(HU9/HT9)*10+1</f>
        <v>1.0000027412105004</v>
      </c>
      <c r="HV22">
        <f t="shared" ref="HV22" si="421">LN(HV9/HU9)*10+1</f>
        <v>1.0000025219143813</v>
      </c>
      <c r="HW22">
        <f t="shared" ref="HW22" si="422">LN(HW9/HV9)*10+1</f>
        <v>1.0000023201618422</v>
      </c>
      <c r="HX22">
        <f t="shared" ref="HX22" si="423">LN(HX9/HW9)*10+1</f>
        <v>1.0000021345494114</v>
      </c>
      <c r="HY22">
        <f t="shared" ref="HY22" si="424">LN(HY9/HX9)*10+1</f>
        <v>1.0000019637858966</v>
      </c>
      <c r="HZ22">
        <f t="shared" ref="HZ22" si="425">LN(HZ9/HY9)*10+1</f>
        <v>1.0000018066833951</v>
      </c>
      <c r="IA22">
        <f t="shared" ref="IA22" si="426">LN(IA9/HZ9)*10+1</f>
        <v>1.0000016621490357</v>
      </c>
      <c r="IB22">
        <f t="shared" ref="IB22" si="427">LN(IB9/IA9)*10+1</f>
        <v>1.0000015291773787</v>
      </c>
      <c r="IC22">
        <f t="shared" ref="IC22" si="428">LN(IC9/IB9)*10+1</f>
        <v>1.0000014068434115</v>
      </c>
      <c r="ID22">
        <f t="shared" ref="ID22" si="429">LN(ID9/IC9)*10+1</f>
        <v>1.0000012942961287</v>
      </c>
    </row>
    <row r="23" spans="1:238" s="12" customFormat="1" ht="15.75" thickBot="1" x14ac:dyDescent="0.3"/>
    <row r="24" spans="1:238" s="26" customFormat="1" ht="15.75" thickBot="1" x14ac:dyDescent="0.3">
      <c r="A24" s="26" t="s">
        <v>9</v>
      </c>
      <c r="AW24" s="26">
        <v>2</v>
      </c>
      <c r="AX24" s="26">
        <v>2</v>
      </c>
      <c r="AY24" s="26">
        <v>3</v>
      </c>
      <c r="AZ24" s="26">
        <v>6</v>
      </c>
      <c r="BA24" s="26">
        <v>8</v>
      </c>
      <c r="BB24" s="26">
        <v>9</v>
      </c>
      <c r="BC24" s="26">
        <v>13</v>
      </c>
      <c r="BD24" s="26">
        <v>17</v>
      </c>
      <c r="BE24" s="26">
        <v>26</v>
      </c>
      <c r="BF24" s="26">
        <v>28</v>
      </c>
      <c r="BG24" s="26">
        <v>44</v>
      </c>
      <c r="BH24" s="26">
        <v>68</v>
      </c>
      <c r="BI24" s="26">
        <v>84</v>
      </c>
      <c r="BJ24" s="26">
        <v>94</v>
      </c>
      <c r="BK24" s="26">
        <v>123</v>
      </c>
      <c r="BL24" s="26">
        <v>159</v>
      </c>
      <c r="BM24" s="26">
        <v>206</v>
      </c>
      <c r="BN24" s="26">
        <v>267</v>
      </c>
      <c r="BO24" s="26">
        <v>351</v>
      </c>
      <c r="BP24" s="26">
        <v>433</v>
      </c>
      <c r="BQ24" s="26">
        <v>541</v>
      </c>
      <c r="BR24" s="26">
        <v>645</v>
      </c>
      <c r="BS24" s="26">
        <v>775</v>
      </c>
      <c r="BT24" s="26">
        <v>931</v>
      </c>
      <c r="BU24" s="26">
        <v>1107</v>
      </c>
      <c r="BV24" s="26">
        <v>1275</v>
      </c>
      <c r="BW24" s="26">
        <v>1444</v>
      </c>
      <c r="BX24" s="26">
        <v>1584</v>
      </c>
      <c r="BY24" s="26">
        <v>1810</v>
      </c>
      <c r="BZ24" s="26">
        <v>2016</v>
      </c>
      <c r="CA24" s="26">
        <v>2349</v>
      </c>
      <c r="CB24" s="26">
        <v>2607</v>
      </c>
      <c r="CC24" s="26">
        <v>2736</v>
      </c>
      <c r="CD24" s="26">
        <v>2871</v>
      </c>
      <c r="CE24" s="26">
        <v>3022</v>
      </c>
      <c r="CF24" s="26">
        <v>3194</v>
      </c>
      <c r="CG24" s="26">
        <v>3495</v>
      </c>
      <c r="CH24" s="26">
        <v>3804</v>
      </c>
      <c r="CI24" s="26">
        <v>4052</v>
      </c>
      <c r="CJ24" s="26">
        <v>4352</v>
      </c>
      <c r="CK24" s="26">
        <v>4477</v>
      </c>
      <c r="CL24" s="26">
        <v>4642</v>
      </c>
      <c r="CM24" s="26">
        <v>4862</v>
      </c>
      <c r="CN24" s="26">
        <v>5086</v>
      </c>
      <c r="CO24" s="26">
        <v>5315</v>
      </c>
      <c r="CP24" s="26">
        <v>5575</v>
      </c>
      <c r="CQ24" s="26">
        <v>5760</v>
      </c>
      <c r="CR24" s="26">
        <v>5877</v>
      </c>
      <c r="CS24" s="26">
        <v>5976</v>
      </c>
      <c r="CT24" s="26">
        <v>6126</v>
      </c>
      <c r="CU24" s="26">
        <v>6314</v>
      </c>
      <c r="CV24" s="26">
        <v>6467</v>
      </c>
      <c r="CW24" s="26">
        <v>6623</v>
      </c>
      <c r="CX24" s="26">
        <v>6736</v>
      </c>
      <c r="CY24" s="26">
        <v>6812</v>
      </c>
      <c r="CZ24" s="26">
        <v>6866</v>
      </c>
      <c r="DA24" s="26">
        <v>6993</v>
      </c>
      <c r="DB24" s="28">
        <f>6993+141</f>
        <v>7134</v>
      </c>
      <c r="DC24" s="26">
        <v>7275</v>
      </c>
      <c r="DD24" s="26">
        <v>7392</v>
      </c>
      <c r="DE24" s="26">
        <v>7510</v>
      </c>
      <c r="DF24" s="26">
        <v>7549</v>
      </c>
      <c r="DG24" s="26">
        <v>7569</v>
      </c>
      <c r="DH24" s="26">
        <v>7661</v>
      </c>
      <c r="DI24" s="26">
        <v>7738</v>
      </c>
      <c r="DJ24" s="26">
        <v>7859</v>
      </c>
      <c r="DK24" s="26">
        <v>7928</v>
      </c>
      <c r="DL24" s="26">
        <v>8001</v>
      </c>
      <c r="DM24" s="26">
        <v>8027</v>
      </c>
      <c r="DN24" s="26">
        <v>8049</v>
      </c>
      <c r="DO24" s="26">
        <v>8123</v>
      </c>
      <c r="DP24" s="26">
        <v>8193</v>
      </c>
      <c r="DQ24" s="26">
        <v>8270</v>
      </c>
      <c r="DR24" s="26">
        <v>8309</v>
      </c>
      <c r="DS24" s="26">
        <v>8352</v>
      </c>
      <c r="DT24" s="26">
        <v>8366</v>
      </c>
    </row>
    <row r="25" spans="1:238" s="10" customFormat="1" x14ac:dyDescent="0.25">
      <c r="A25" s="10" t="s">
        <v>23</v>
      </c>
      <c r="AW25" s="10">
        <f>LN(AW24)</f>
        <v>0.69314718055994529</v>
      </c>
      <c r="AX25" s="10">
        <f t="shared" ref="AX25:CW25" si="430">LN(AX24)</f>
        <v>0.69314718055994529</v>
      </c>
      <c r="AY25" s="10">
        <f t="shared" si="430"/>
        <v>1.0986122886681098</v>
      </c>
      <c r="AZ25" s="10">
        <f t="shared" si="430"/>
        <v>1.791759469228055</v>
      </c>
      <c r="BA25" s="10">
        <f t="shared" si="430"/>
        <v>2.0794415416798357</v>
      </c>
      <c r="BB25" s="10">
        <f t="shared" si="430"/>
        <v>2.1972245773362196</v>
      </c>
      <c r="BC25" s="10">
        <f t="shared" si="430"/>
        <v>2.5649493574615367</v>
      </c>
      <c r="BD25" s="10">
        <f t="shared" si="430"/>
        <v>2.8332133440562162</v>
      </c>
      <c r="BE25" s="10">
        <f t="shared" si="430"/>
        <v>3.2580965380214821</v>
      </c>
      <c r="BF25" s="10">
        <f t="shared" si="430"/>
        <v>3.3322045101752038</v>
      </c>
      <c r="BG25" s="10">
        <f t="shared" si="430"/>
        <v>3.784189633918261</v>
      </c>
      <c r="BH25" s="10">
        <f t="shared" si="430"/>
        <v>4.219507705176107</v>
      </c>
      <c r="BI25" s="10">
        <f t="shared" si="430"/>
        <v>4.4308167988433134</v>
      </c>
      <c r="BJ25" s="10">
        <f t="shared" si="430"/>
        <v>4.5432947822700038</v>
      </c>
      <c r="BK25" s="10">
        <f t="shared" si="430"/>
        <v>4.8121843553724171</v>
      </c>
      <c r="BL25" s="10">
        <f t="shared" si="430"/>
        <v>5.0689042022202315</v>
      </c>
      <c r="BM25" s="10">
        <f t="shared" si="430"/>
        <v>5.3278761687895813</v>
      </c>
      <c r="BN25" s="10">
        <f t="shared" si="430"/>
        <v>5.5872486584002496</v>
      </c>
      <c r="BO25" s="10">
        <f t="shared" si="430"/>
        <v>5.8607862234658654</v>
      </c>
      <c r="BP25" s="10">
        <f t="shared" si="430"/>
        <v>6.0707377280024897</v>
      </c>
      <c r="BQ25" s="10">
        <f t="shared" si="430"/>
        <v>6.2934192788464811</v>
      </c>
      <c r="BR25" s="10">
        <f t="shared" si="430"/>
        <v>6.4692503167957724</v>
      </c>
      <c r="BS25" s="10">
        <f t="shared" si="430"/>
        <v>6.6528630293533473</v>
      </c>
      <c r="BT25" s="10">
        <f t="shared" si="430"/>
        <v>6.8362592772770672</v>
      </c>
      <c r="BU25" s="10">
        <f t="shared" si="430"/>
        <v>7.0094089327086371</v>
      </c>
      <c r="BV25" s="10">
        <f t="shared" si="430"/>
        <v>7.1507014575925263</v>
      </c>
      <c r="BW25" s="10">
        <f t="shared" si="430"/>
        <v>7.2751723194527713</v>
      </c>
      <c r="BX25" s="10">
        <f t="shared" si="430"/>
        <v>7.3677085723743714</v>
      </c>
      <c r="BY25" s="10">
        <f t="shared" si="430"/>
        <v>7.5010821242598711</v>
      </c>
      <c r="BZ25" s="10">
        <f t="shared" si="430"/>
        <v>7.6088706291912596</v>
      </c>
      <c r="CA25" s="10">
        <f t="shared" si="430"/>
        <v>7.7617449846589128</v>
      </c>
      <c r="CB25" s="10">
        <f t="shared" si="430"/>
        <v>7.8659554139335022</v>
      </c>
      <c r="CC25" s="10">
        <f t="shared" si="430"/>
        <v>7.914252278742441</v>
      </c>
      <c r="CD25" s="10">
        <f t="shared" si="430"/>
        <v>7.9624156801210644</v>
      </c>
      <c r="CE25" s="10">
        <f t="shared" si="430"/>
        <v>8.0136741428326843</v>
      </c>
      <c r="CF25" s="10">
        <f t="shared" si="430"/>
        <v>8.0690293287749579</v>
      </c>
      <c r="CG25" s="10">
        <f t="shared" si="430"/>
        <v>8.1590886546679098</v>
      </c>
      <c r="CH25" s="10">
        <f t="shared" si="430"/>
        <v>8.2438084236652802</v>
      </c>
      <c r="CI25" s="10">
        <f t="shared" si="430"/>
        <v>8.3069658653685732</v>
      </c>
      <c r="CJ25" s="10">
        <f t="shared" si="430"/>
        <v>8.3783907885357785</v>
      </c>
      <c r="CK25" s="10">
        <f t="shared" si="430"/>
        <v>8.4067084582409652</v>
      </c>
      <c r="CL25" s="10">
        <f t="shared" si="430"/>
        <v>8.4429005868343818</v>
      </c>
      <c r="CM25" s="10">
        <f t="shared" si="430"/>
        <v>8.4892051548760694</v>
      </c>
      <c r="CN25" s="10">
        <f t="shared" si="430"/>
        <v>8.5342469459820656</v>
      </c>
      <c r="CO25" s="10">
        <f t="shared" si="430"/>
        <v>8.5782882907760492</v>
      </c>
      <c r="CP25" s="10">
        <f t="shared" si="430"/>
        <v>8.6260475963283199</v>
      </c>
      <c r="CQ25" s="10">
        <f t="shared" si="430"/>
        <v>8.6586927536899374</v>
      </c>
      <c r="CR25" s="10">
        <f t="shared" si="430"/>
        <v>8.678801706612651</v>
      </c>
      <c r="CS25" s="10">
        <f t="shared" si="430"/>
        <v>8.6955067268126527</v>
      </c>
      <c r="CT25" s="10">
        <f t="shared" si="430"/>
        <v>8.7202972873927198</v>
      </c>
      <c r="CU25" s="10">
        <f t="shared" si="430"/>
        <v>8.7505246691179366</v>
      </c>
      <c r="CV25" s="10">
        <f t="shared" si="430"/>
        <v>8.7744676014465934</v>
      </c>
      <c r="CW25" s="10">
        <f t="shared" si="430"/>
        <v>8.7983037184849788</v>
      </c>
      <c r="CX25" s="10">
        <f t="shared" ref="CX25:CY25" si="431">LN(CX24)</f>
        <v>8.8152215559221627</v>
      </c>
      <c r="CY25" s="10">
        <f t="shared" si="431"/>
        <v>8.8264410417825783</v>
      </c>
      <c r="CZ25" s="10">
        <f t="shared" ref="CZ25:DA25" si="432">LN(CZ24)</f>
        <v>8.8343369740176367</v>
      </c>
      <c r="DA25" s="10">
        <f t="shared" si="432"/>
        <v>8.8526649277038665</v>
      </c>
      <c r="DB25" s="10">
        <f t="shared" ref="DB25:DC25" si="433">LN(DB24)</f>
        <v>8.8726273659188362</v>
      </c>
      <c r="DC25" s="10">
        <f t="shared" si="433"/>
        <v>8.8921990920396929</v>
      </c>
      <c r="DD25" s="10">
        <f t="shared" ref="DD25:DE25" si="434">LN(DD24)</f>
        <v>8.9081536133215202</v>
      </c>
      <c r="DE25" s="10">
        <f t="shared" si="434"/>
        <v>8.9239907447581803</v>
      </c>
      <c r="DF25" s="10">
        <f t="shared" ref="DF25:DG25" si="435">LN(DF24)</f>
        <v>8.9291703831396241</v>
      </c>
      <c r="DG25" s="10">
        <f t="shared" si="435"/>
        <v>8.9318162373091674</v>
      </c>
      <c r="DH25" s="10">
        <f t="shared" ref="DH25:DI25" si="436">LN(DH24)</f>
        <v>8.9438978025168208</v>
      </c>
      <c r="DI25" s="10">
        <f t="shared" si="436"/>
        <v>8.9538985352604588</v>
      </c>
      <c r="DJ25" s="10">
        <f t="shared" ref="DJ25:DK25" si="437">LN(DJ24)</f>
        <v>8.9694146508661756</v>
      </c>
      <c r="DK25" s="10">
        <f t="shared" si="437"/>
        <v>8.9781560760098245</v>
      </c>
      <c r="DL25" s="10">
        <f t="shared" ref="DL25:DM25" si="438">LN(DL24)</f>
        <v>8.9873218128501247</v>
      </c>
      <c r="DM25" s="10">
        <f t="shared" si="438"/>
        <v>8.9905661381315767</v>
      </c>
      <c r="DN25" s="10">
        <f t="shared" ref="DN25:DO25" si="439">LN(DN24)</f>
        <v>8.993303139093733</v>
      </c>
      <c r="DO25" s="10">
        <f t="shared" si="439"/>
        <v>9.0024548230509538</v>
      </c>
      <c r="DP25" s="10">
        <f t="shared" ref="DP25" si="440">LN(DP24)</f>
        <v>9.0110354101418153</v>
      </c>
      <c r="DQ25" s="10">
        <f t="shared" ref="DQ25:DR25" si="441">LN(DQ24)</f>
        <v>9.0203897880177362</v>
      </c>
      <c r="DR25" s="10">
        <f t="shared" si="441"/>
        <v>9.0250945436649808</v>
      </c>
      <c r="DS25" s="10">
        <f t="shared" ref="DS25:DT25" si="442">LN(DS24)</f>
        <v>9.0302563101224198</v>
      </c>
      <c r="DT25" s="10">
        <f t="shared" si="442"/>
        <v>9.0319311520021444</v>
      </c>
    </row>
    <row r="26" spans="1:238" s="10" customFormat="1" x14ac:dyDescent="0.25">
      <c r="A26" s="10" t="s">
        <v>16</v>
      </c>
      <c r="AY26" s="10">
        <f t="shared" ref="AY26:DT26" si="443">AY24-AX24</f>
        <v>1</v>
      </c>
      <c r="AZ26" s="10">
        <f t="shared" si="443"/>
        <v>3</v>
      </c>
      <c r="BA26" s="10">
        <f t="shared" si="443"/>
        <v>2</v>
      </c>
      <c r="BB26" s="10">
        <f t="shared" si="443"/>
        <v>1</v>
      </c>
      <c r="BC26" s="10">
        <f t="shared" si="443"/>
        <v>4</v>
      </c>
      <c r="BD26" s="10">
        <f t="shared" si="443"/>
        <v>4</v>
      </c>
      <c r="BE26" s="10">
        <f t="shared" si="443"/>
        <v>9</v>
      </c>
      <c r="BF26" s="10">
        <f t="shared" si="443"/>
        <v>2</v>
      </c>
      <c r="BG26" s="10">
        <f t="shared" si="443"/>
        <v>16</v>
      </c>
      <c r="BH26" s="10">
        <f t="shared" si="443"/>
        <v>24</v>
      </c>
      <c r="BI26" s="10">
        <f t="shared" si="443"/>
        <v>16</v>
      </c>
      <c r="BJ26" s="10">
        <f t="shared" si="443"/>
        <v>10</v>
      </c>
      <c r="BK26" s="10">
        <f t="shared" si="443"/>
        <v>29</v>
      </c>
      <c r="BL26" s="10">
        <f t="shared" si="443"/>
        <v>36</v>
      </c>
      <c r="BM26" s="10">
        <f t="shared" si="443"/>
        <v>47</v>
      </c>
      <c r="BN26" s="10">
        <f t="shared" si="443"/>
        <v>61</v>
      </c>
      <c r="BO26" s="10">
        <f t="shared" si="443"/>
        <v>84</v>
      </c>
      <c r="BP26" s="10">
        <f t="shared" si="443"/>
        <v>82</v>
      </c>
      <c r="BQ26" s="10">
        <f t="shared" si="443"/>
        <v>108</v>
      </c>
      <c r="BR26" s="10">
        <f t="shared" si="443"/>
        <v>104</v>
      </c>
      <c r="BS26" s="10">
        <f t="shared" si="443"/>
        <v>130</v>
      </c>
      <c r="BT26" s="10">
        <f t="shared" si="443"/>
        <v>156</v>
      </c>
      <c r="BU26" s="10">
        <f t="shared" si="443"/>
        <v>176</v>
      </c>
      <c r="BV26" s="10">
        <f t="shared" si="443"/>
        <v>168</v>
      </c>
      <c r="BW26" s="10">
        <f t="shared" si="443"/>
        <v>169</v>
      </c>
      <c r="BX26" s="10">
        <f t="shared" si="443"/>
        <v>140</v>
      </c>
      <c r="BY26" s="10">
        <f t="shared" si="443"/>
        <v>226</v>
      </c>
      <c r="BZ26" s="10">
        <f t="shared" si="443"/>
        <v>206</v>
      </c>
      <c r="CA26" s="10">
        <f t="shared" si="443"/>
        <v>333</v>
      </c>
      <c r="CB26" s="10">
        <f t="shared" si="443"/>
        <v>258</v>
      </c>
      <c r="CC26" s="10">
        <f t="shared" si="443"/>
        <v>129</v>
      </c>
      <c r="CD26" s="10">
        <f t="shared" si="443"/>
        <v>135</v>
      </c>
      <c r="CE26" s="10">
        <f t="shared" si="443"/>
        <v>151</v>
      </c>
      <c r="CF26" s="10">
        <f t="shared" si="443"/>
        <v>172</v>
      </c>
      <c r="CG26" s="10">
        <f t="shared" si="443"/>
        <v>301</v>
      </c>
      <c r="CH26" s="10">
        <f t="shared" si="443"/>
        <v>309</v>
      </c>
      <c r="CI26" s="10">
        <f t="shared" si="443"/>
        <v>248</v>
      </c>
      <c r="CJ26" s="10">
        <f t="shared" si="443"/>
        <v>300</v>
      </c>
      <c r="CK26" s="10">
        <f t="shared" si="443"/>
        <v>125</v>
      </c>
      <c r="CL26" s="10">
        <f t="shared" si="443"/>
        <v>165</v>
      </c>
      <c r="CM26" s="10">
        <f t="shared" si="443"/>
        <v>220</v>
      </c>
      <c r="CN26" s="10">
        <f t="shared" si="443"/>
        <v>224</v>
      </c>
      <c r="CO26" s="10">
        <f t="shared" si="443"/>
        <v>229</v>
      </c>
      <c r="CP26" s="10">
        <f t="shared" si="443"/>
        <v>260</v>
      </c>
      <c r="CQ26" s="10">
        <f t="shared" si="443"/>
        <v>185</v>
      </c>
      <c r="CR26" s="10">
        <f t="shared" si="443"/>
        <v>117</v>
      </c>
      <c r="CS26" s="10">
        <f t="shared" si="443"/>
        <v>99</v>
      </c>
      <c r="CT26" s="10">
        <f t="shared" si="443"/>
        <v>150</v>
      </c>
      <c r="CU26" s="10">
        <f t="shared" si="443"/>
        <v>188</v>
      </c>
      <c r="CV26" s="10">
        <f t="shared" si="443"/>
        <v>153</v>
      </c>
      <c r="CW26" s="10">
        <f t="shared" si="443"/>
        <v>156</v>
      </c>
      <c r="CX26" s="10">
        <f t="shared" si="443"/>
        <v>113</v>
      </c>
      <c r="CY26" s="10">
        <f t="shared" si="443"/>
        <v>76</v>
      </c>
      <c r="CZ26" s="10">
        <f t="shared" si="443"/>
        <v>54</v>
      </c>
      <c r="DA26" s="10">
        <f t="shared" si="443"/>
        <v>127</v>
      </c>
      <c r="DB26" s="10">
        <f t="shared" si="443"/>
        <v>141</v>
      </c>
      <c r="DC26" s="10">
        <f t="shared" si="443"/>
        <v>141</v>
      </c>
      <c r="DD26" s="10">
        <f t="shared" si="443"/>
        <v>117</v>
      </c>
      <c r="DE26" s="10">
        <f t="shared" si="443"/>
        <v>118</v>
      </c>
      <c r="DF26" s="10">
        <f t="shared" si="443"/>
        <v>39</v>
      </c>
      <c r="DG26" s="10">
        <f t="shared" si="443"/>
        <v>20</v>
      </c>
      <c r="DH26" s="10">
        <f t="shared" si="443"/>
        <v>92</v>
      </c>
      <c r="DI26" s="10">
        <f t="shared" si="443"/>
        <v>77</v>
      </c>
      <c r="DJ26" s="10">
        <f t="shared" si="443"/>
        <v>121</v>
      </c>
      <c r="DK26" s="10">
        <f t="shared" si="443"/>
        <v>69</v>
      </c>
      <c r="DL26" s="10">
        <f t="shared" si="443"/>
        <v>73</v>
      </c>
      <c r="DM26" s="10">
        <f t="shared" si="443"/>
        <v>26</v>
      </c>
      <c r="DN26" s="10">
        <f t="shared" si="443"/>
        <v>22</v>
      </c>
      <c r="DO26" s="10">
        <f t="shared" si="443"/>
        <v>74</v>
      </c>
      <c r="DP26" s="10">
        <f t="shared" si="443"/>
        <v>70</v>
      </c>
      <c r="DQ26" s="10">
        <f t="shared" si="443"/>
        <v>77</v>
      </c>
      <c r="DR26" s="10">
        <f t="shared" si="443"/>
        <v>39</v>
      </c>
      <c r="DS26" s="10">
        <f t="shared" si="443"/>
        <v>43</v>
      </c>
      <c r="DT26" s="10">
        <f t="shared" si="443"/>
        <v>14</v>
      </c>
    </row>
    <row r="27" spans="1:238" s="10" customFormat="1" x14ac:dyDescent="0.25">
      <c r="A27" s="10" t="s">
        <v>24</v>
      </c>
      <c r="AY27" s="10">
        <f t="shared" ref="AY27:CW27" si="444">LN(AY26)</f>
        <v>0</v>
      </c>
      <c r="AZ27" s="10">
        <f t="shared" si="444"/>
        <v>1.0986122886681098</v>
      </c>
      <c r="BA27" s="10">
        <f t="shared" si="444"/>
        <v>0.69314718055994529</v>
      </c>
      <c r="BB27" s="10">
        <f t="shared" si="444"/>
        <v>0</v>
      </c>
      <c r="BC27" s="10">
        <f t="shared" si="444"/>
        <v>1.3862943611198906</v>
      </c>
      <c r="BD27" s="10">
        <f t="shared" si="444"/>
        <v>1.3862943611198906</v>
      </c>
      <c r="BE27" s="10">
        <f t="shared" si="444"/>
        <v>2.1972245773362196</v>
      </c>
      <c r="BF27" s="10">
        <f t="shared" si="444"/>
        <v>0.69314718055994529</v>
      </c>
      <c r="BG27" s="10">
        <f t="shared" si="444"/>
        <v>2.7725887222397811</v>
      </c>
      <c r="BH27" s="10">
        <f t="shared" si="444"/>
        <v>3.1780538303479458</v>
      </c>
      <c r="BI27" s="10">
        <f t="shared" si="444"/>
        <v>2.7725887222397811</v>
      </c>
      <c r="BJ27" s="10">
        <f t="shared" si="444"/>
        <v>2.3025850929940459</v>
      </c>
      <c r="BK27" s="10">
        <f t="shared" si="444"/>
        <v>3.3672958299864741</v>
      </c>
      <c r="BL27" s="10">
        <f t="shared" si="444"/>
        <v>3.5835189384561099</v>
      </c>
      <c r="BM27" s="10">
        <f t="shared" si="444"/>
        <v>3.8501476017100584</v>
      </c>
      <c r="BN27" s="10">
        <f t="shared" si="444"/>
        <v>4.1108738641733114</v>
      </c>
      <c r="BO27" s="10">
        <f t="shared" si="444"/>
        <v>4.4308167988433134</v>
      </c>
      <c r="BP27" s="10">
        <f t="shared" si="444"/>
        <v>4.4067192472642533</v>
      </c>
      <c r="BQ27" s="10">
        <f t="shared" si="444"/>
        <v>4.6821312271242199</v>
      </c>
      <c r="BR27" s="10">
        <f t="shared" si="444"/>
        <v>4.6443908991413725</v>
      </c>
      <c r="BS27" s="10">
        <f t="shared" si="444"/>
        <v>4.8675344504555822</v>
      </c>
      <c r="BT27" s="10">
        <f t="shared" si="444"/>
        <v>5.0498560072495371</v>
      </c>
      <c r="BU27" s="10">
        <f t="shared" si="444"/>
        <v>5.1704839950381514</v>
      </c>
      <c r="BV27" s="10">
        <f t="shared" si="444"/>
        <v>5.1239639794032588</v>
      </c>
      <c r="BW27" s="10">
        <f t="shared" si="444"/>
        <v>5.1298987149230735</v>
      </c>
      <c r="BX27" s="10">
        <f t="shared" si="444"/>
        <v>4.9416424226093039</v>
      </c>
      <c r="BY27" s="10">
        <f t="shared" si="444"/>
        <v>5.4205349992722862</v>
      </c>
      <c r="BZ27" s="10">
        <f t="shared" si="444"/>
        <v>5.3278761687895813</v>
      </c>
      <c r="CA27" s="10">
        <f t="shared" si="444"/>
        <v>5.8081424899804439</v>
      </c>
      <c r="CB27" s="10">
        <f t="shared" si="444"/>
        <v>5.5529595849216173</v>
      </c>
      <c r="CC27" s="10">
        <f t="shared" si="444"/>
        <v>4.8598124043616719</v>
      </c>
      <c r="CD27" s="10">
        <f t="shared" si="444"/>
        <v>4.9052747784384296</v>
      </c>
      <c r="CE27" s="10">
        <f t="shared" si="444"/>
        <v>5.0172798368149243</v>
      </c>
      <c r="CF27" s="10">
        <f t="shared" si="444"/>
        <v>5.1474944768134527</v>
      </c>
      <c r="CG27" s="10">
        <f t="shared" si="444"/>
        <v>5.7071102647488754</v>
      </c>
      <c r="CH27" s="10">
        <f t="shared" si="444"/>
        <v>5.7333412768977459</v>
      </c>
      <c r="CI27" s="10">
        <f t="shared" si="444"/>
        <v>5.5134287461649825</v>
      </c>
      <c r="CJ27" s="10">
        <f t="shared" si="444"/>
        <v>5.7037824746562009</v>
      </c>
      <c r="CK27" s="10">
        <f t="shared" si="444"/>
        <v>4.8283137373023015</v>
      </c>
      <c r="CL27" s="10">
        <f t="shared" si="444"/>
        <v>5.1059454739005803</v>
      </c>
      <c r="CM27" s="10">
        <f t="shared" si="444"/>
        <v>5.393627546352362</v>
      </c>
      <c r="CN27" s="10">
        <f t="shared" si="444"/>
        <v>5.4116460518550396</v>
      </c>
      <c r="CO27" s="10">
        <f t="shared" si="444"/>
        <v>5.43372200355424</v>
      </c>
      <c r="CP27" s="10">
        <f t="shared" si="444"/>
        <v>5.5606816310155276</v>
      </c>
      <c r="CQ27" s="10">
        <f t="shared" si="444"/>
        <v>5.2203558250783244</v>
      </c>
      <c r="CR27" s="10">
        <f t="shared" si="444"/>
        <v>4.7621739347977563</v>
      </c>
      <c r="CS27" s="10">
        <f t="shared" si="444"/>
        <v>4.5951198501345898</v>
      </c>
      <c r="CT27" s="10">
        <f t="shared" si="444"/>
        <v>5.0106352940962555</v>
      </c>
      <c r="CU27" s="10">
        <f t="shared" si="444"/>
        <v>5.2364419628299492</v>
      </c>
      <c r="CV27" s="10">
        <f t="shared" si="444"/>
        <v>5.0304379213924353</v>
      </c>
      <c r="CW27" s="10">
        <f t="shared" si="444"/>
        <v>5.0498560072495371</v>
      </c>
      <c r="CX27" s="10">
        <f t="shared" ref="CX27:DE27" si="445">LN(CX26)</f>
        <v>4.7273878187123408</v>
      </c>
      <c r="CY27" s="10">
        <f t="shared" si="445"/>
        <v>4.3307333402863311</v>
      </c>
      <c r="CZ27" s="10">
        <f t="shared" si="445"/>
        <v>3.9889840465642745</v>
      </c>
      <c r="DA27" s="10">
        <f t="shared" si="445"/>
        <v>4.8441870864585912</v>
      </c>
      <c r="DB27" s="10">
        <f t="shared" si="445"/>
        <v>4.9487598903781684</v>
      </c>
      <c r="DC27" s="10">
        <f t="shared" si="445"/>
        <v>4.9487598903781684</v>
      </c>
      <c r="DD27" s="10">
        <f t="shared" si="445"/>
        <v>4.7621739347977563</v>
      </c>
      <c r="DE27" s="10">
        <f t="shared" si="445"/>
        <v>4.7706846244656651</v>
      </c>
      <c r="DF27" s="10">
        <f t="shared" ref="DF27:DG27" si="446">LN(DF26)</f>
        <v>3.6635616461296463</v>
      </c>
      <c r="DG27" s="10">
        <f t="shared" si="446"/>
        <v>2.9957322735539909</v>
      </c>
      <c r="DH27" s="10">
        <f t="shared" ref="DH27:DI27" si="447">LN(DH26)</f>
        <v>4.5217885770490405</v>
      </c>
      <c r="DI27" s="10">
        <f t="shared" si="447"/>
        <v>4.3438054218536841</v>
      </c>
      <c r="DJ27" s="10">
        <f t="shared" ref="DJ27:DK27" si="448">LN(DJ26)</f>
        <v>4.7957905455967413</v>
      </c>
      <c r="DK27" s="10">
        <f t="shared" si="448"/>
        <v>4.2341065045972597</v>
      </c>
      <c r="DL27" s="10">
        <f t="shared" ref="DL27:DM27" si="449">LN(DL26)</f>
        <v>4.290459441148391</v>
      </c>
      <c r="DM27" s="10">
        <f t="shared" si="449"/>
        <v>3.2580965380214821</v>
      </c>
      <c r="DN27" s="10">
        <f t="shared" ref="DN27:DO27" si="450">LN(DN26)</f>
        <v>3.0910424533583161</v>
      </c>
      <c r="DO27" s="10">
        <f t="shared" si="450"/>
        <v>4.3040650932041702</v>
      </c>
      <c r="DP27" s="10">
        <f t="shared" ref="DP27:DQ27" si="451">LN(DP26)</f>
        <v>4.2484952420493594</v>
      </c>
      <c r="DQ27" s="10">
        <f t="shared" si="451"/>
        <v>4.3438054218536841</v>
      </c>
      <c r="DR27" s="10">
        <f t="shared" ref="DR27:DS27" si="452">LN(DR26)</f>
        <v>3.6635616461296463</v>
      </c>
      <c r="DS27" s="10">
        <f t="shared" si="452"/>
        <v>3.7612001156935624</v>
      </c>
      <c r="DT27" s="10">
        <f t="shared" ref="DT27" si="453">LN(DT26)</f>
        <v>2.6390573296152584</v>
      </c>
    </row>
    <row r="28" spans="1:238" s="10" customFormat="1" x14ac:dyDescent="0.25">
      <c r="A28" s="10" t="s">
        <v>10</v>
      </c>
      <c r="AW28" s="36">
        <f t="shared" ref="AW28:CF28" si="454">EXP(LN(AL11)*$DA$90+$DC$90)</f>
        <v>4.7999579906818797</v>
      </c>
      <c r="AX28" s="36">
        <f t="shared" si="454"/>
        <v>6.0974484024842379</v>
      </c>
      <c r="AY28" s="36">
        <f t="shared" si="454"/>
        <v>7.7455111922008344</v>
      </c>
      <c r="AZ28" s="36">
        <f t="shared" si="454"/>
        <v>9.8387700411614158</v>
      </c>
      <c r="BA28" s="36">
        <f t="shared" si="454"/>
        <v>12.497326632294</v>
      </c>
      <c r="BB28" s="36">
        <f t="shared" si="454"/>
        <v>15.873581617762884</v>
      </c>
      <c r="BC28" s="36">
        <f t="shared" si="454"/>
        <v>20.160857002230987</v>
      </c>
      <c r="BD28" s="36">
        <f t="shared" si="454"/>
        <v>25.604280081262711</v>
      </c>
      <c r="BE28" s="36">
        <f t="shared" si="454"/>
        <v>32.514496660053538</v>
      </c>
      <c r="BF28" s="36">
        <f t="shared" si="454"/>
        <v>41.284907528740874</v>
      </c>
      <c r="BG28" s="36">
        <f t="shared" si="454"/>
        <v>52.41326577197178</v>
      </c>
      <c r="BH28" s="36">
        <f t="shared" si="454"/>
        <v>66.528627991435314</v>
      </c>
      <c r="BI28" s="36">
        <f t="shared" si="454"/>
        <v>84.42480708170109</v>
      </c>
      <c r="BJ28" s="36">
        <f t="shared" si="454"/>
        <v>107.10160238047143</v>
      </c>
      <c r="BK28" s="36">
        <f t="shared" si="454"/>
        <v>135.8151386537329</v>
      </c>
      <c r="BL28" s="36">
        <f t="shared" si="454"/>
        <v>172.13854939177108</v>
      </c>
      <c r="BM28" s="36">
        <f t="shared" si="454"/>
        <v>218.0338627545035</v>
      </c>
      <c r="BN28" s="36">
        <f t="shared" si="454"/>
        <v>275.93508671563615</v>
      </c>
      <c r="BO28" s="36">
        <f t="shared" si="454"/>
        <v>348.84083790024022</v>
      </c>
      <c r="BP28" s="36">
        <f t="shared" si="454"/>
        <v>440.41198237940262</v>
      </c>
      <c r="BQ28" s="36">
        <f t="shared" si="454"/>
        <v>555.06508766312641</v>
      </c>
      <c r="BR28" s="36">
        <f t="shared" si="454"/>
        <v>698.04537231143343</v>
      </c>
      <c r="BS28" s="36">
        <f t="shared" si="454"/>
        <v>875.45273412903362</v>
      </c>
      <c r="BT28" s="36">
        <f t="shared" si="454"/>
        <v>1008.0734855559034</v>
      </c>
      <c r="BU28" s="36">
        <f t="shared" si="454"/>
        <v>1158.5537082806422</v>
      </c>
      <c r="BV28" s="36">
        <f t="shared" si="454"/>
        <v>1328.5753563284541</v>
      </c>
      <c r="BW28" s="36">
        <f t="shared" si="454"/>
        <v>1519.7485052579875</v>
      </c>
      <c r="BX28" s="36">
        <f t="shared" si="454"/>
        <v>1733.526403121878</v>
      </c>
      <c r="BY28" s="36">
        <f t="shared" si="454"/>
        <v>1971.10240487495</v>
      </c>
      <c r="BZ28" s="36">
        <f t="shared" si="454"/>
        <v>2233.2912982863168</v>
      </c>
      <c r="CA28" s="36">
        <f t="shared" si="454"/>
        <v>2520.4006381936474</v>
      </c>
      <c r="CB28" s="36">
        <f t="shared" si="454"/>
        <v>2709.9188350508234</v>
      </c>
      <c r="CC28" s="36">
        <f t="shared" si="454"/>
        <v>2907.0528242054702</v>
      </c>
      <c r="CD28" s="36">
        <f t="shared" si="454"/>
        <v>3111.1176594175499</v>
      </c>
      <c r="CE28" s="36">
        <f t="shared" si="454"/>
        <v>3321.2931114183289</v>
      </c>
      <c r="CF28" s="36">
        <f t="shared" si="454"/>
        <v>3536.6316055336447</v>
      </c>
      <c r="CG28" s="35">
        <f t="shared" ref="CG28:DL28" si="455">EXP(LN(BV11)*$DA$91+$DC$91)</f>
        <v>3580.7103559125858</v>
      </c>
      <c r="CH28" s="35">
        <f t="shared" si="455"/>
        <v>3882.4558651655748</v>
      </c>
      <c r="CI28" s="35">
        <f t="shared" si="455"/>
        <v>4193.542135332691</v>
      </c>
      <c r="CJ28" s="35">
        <f t="shared" si="455"/>
        <v>4512.0681539070674</v>
      </c>
      <c r="CK28" s="35">
        <f t="shared" si="455"/>
        <v>4696.7446042576039</v>
      </c>
      <c r="CL28" s="35">
        <f t="shared" si="455"/>
        <v>4879.6900911570474</v>
      </c>
      <c r="CM28" s="35">
        <f t="shared" si="455"/>
        <v>5060.3142102165039</v>
      </c>
      <c r="CN28" s="35">
        <f t="shared" si="455"/>
        <v>5238.0614518523307</v>
      </c>
      <c r="CO28" s="35">
        <f t="shared" si="455"/>
        <v>5412.41697276999</v>
      </c>
      <c r="CP28" s="35">
        <f t="shared" si="455"/>
        <v>5582.9112928696049</v>
      </c>
      <c r="CQ28" s="35">
        <f t="shared" si="455"/>
        <v>5749.1238640439533</v>
      </c>
      <c r="CR28" s="35">
        <f t="shared" si="455"/>
        <v>5910.6854999825018</v>
      </c>
      <c r="CS28" s="35">
        <f t="shared" si="455"/>
        <v>6067.2796953116922</v>
      </c>
      <c r="CT28" s="35">
        <f t="shared" si="455"/>
        <v>6218.6428964961269</v>
      </c>
      <c r="CU28" s="35">
        <f t="shared" si="455"/>
        <v>6364.5638147201607</v>
      </c>
      <c r="CV28" s="35">
        <f t="shared" si="455"/>
        <v>6504.8818918366842</v>
      </c>
      <c r="CW28" s="35">
        <f t="shared" si="455"/>
        <v>6639.4850442835204</v>
      </c>
      <c r="CX28" s="35">
        <f t="shared" si="455"/>
        <v>6768.3068169466778</v>
      </c>
      <c r="CY28" s="35">
        <f t="shared" si="455"/>
        <v>6891.3230799501507</v>
      </c>
      <c r="CZ28" s="35">
        <f t="shared" si="455"/>
        <v>7008.5483971771546</v>
      </c>
      <c r="DA28" s="35">
        <f t="shared" si="455"/>
        <v>7120.0321870068155</v>
      </c>
      <c r="DB28" s="35">
        <f t="shared" si="455"/>
        <v>7225.8547843631732</v>
      </c>
      <c r="DC28" s="35">
        <f t="shared" si="455"/>
        <v>7326.1234997572883</v>
      </c>
      <c r="DD28" s="35">
        <f t="shared" si="455"/>
        <v>7420.968756502818</v>
      </c>
      <c r="DE28" s="35">
        <f t="shared" si="455"/>
        <v>7510.540372518617</v>
      </c>
      <c r="DF28" s="35">
        <f t="shared" si="455"/>
        <v>7595.0040387526369</v>
      </c>
      <c r="DG28" s="35">
        <f t="shared" si="455"/>
        <v>7674.5380327801213</v>
      </c>
      <c r="DH28" s="35">
        <f t="shared" si="455"/>
        <v>7749.3301938943969</v>
      </c>
      <c r="DI28" s="35">
        <f t="shared" si="455"/>
        <v>7819.5751752384122</v>
      </c>
      <c r="DJ28" s="35">
        <f t="shared" si="455"/>
        <v>7885.4719793266459</v>
      </c>
      <c r="DK28" s="35">
        <f t="shared" si="455"/>
        <v>7947.221775681498</v>
      </c>
      <c r="DL28" s="35">
        <f t="shared" si="455"/>
        <v>8005.0259932038189</v>
      </c>
      <c r="DM28" s="35">
        <f t="shared" ref="DM28:ER28" si="456">EXP(LN(DB11)*$DA$91+$DC$91)</f>
        <v>8081.7119228470292</v>
      </c>
      <c r="DN28" s="35">
        <f t="shared" si="456"/>
        <v>8153.4418965019922</v>
      </c>
      <c r="DO28" s="35">
        <f t="shared" si="456"/>
        <v>8220.4547413002183</v>
      </c>
      <c r="DP28" s="35">
        <f t="shared" si="456"/>
        <v>8282.9897524578901</v>
      </c>
      <c r="DQ28" s="35">
        <f t="shared" si="456"/>
        <v>8341.2845356591315</v>
      </c>
      <c r="DR28" s="35">
        <f t="shared" si="456"/>
        <v>8395.5731870074324</v>
      </c>
      <c r="DS28" s="35">
        <f t="shared" si="456"/>
        <v>8446.0847850632726</v>
      </c>
      <c r="DT28" s="35">
        <f t="shared" si="456"/>
        <v>8493.042167401627</v>
      </c>
      <c r="DU28" s="35">
        <f t="shared" si="456"/>
        <v>8536.6609632386862</v>
      </c>
      <c r="DV28" s="35">
        <f t="shared" si="456"/>
        <v>8577.1488537458117</v>
      </c>
      <c r="DW28" s="35">
        <f t="shared" si="456"/>
        <v>8614.7050324641732</v>
      </c>
      <c r="DX28" s="35">
        <f t="shared" si="456"/>
        <v>8649.5198395644948</v>
      </c>
      <c r="DY28" s="35">
        <f t="shared" si="456"/>
        <v>8681.7745453921398</v>
      </c>
      <c r="DZ28" s="35">
        <f t="shared" si="456"/>
        <v>8711.6412606668164</v>
      </c>
      <c r="EA28" s="35">
        <f t="shared" si="456"/>
        <v>8739.2829527520116</v>
      </c>
      <c r="EB28" s="35">
        <f t="shared" si="456"/>
        <v>8764.8535494906755</v>
      </c>
      <c r="EC28" s="35">
        <f t="shared" si="456"/>
        <v>8788.4981141509197</v>
      </c>
      <c r="ED28" s="35">
        <f t="shared" si="456"/>
        <v>8810.3530769929748</v>
      </c>
      <c r="EE28" s="35">
        <f t="shared" si="456"/>
        <v>8830.5465108234839</v>
      </c>
      <c r="EF28" s="35">
        <f t="shared" si="456"/>
        <v>8849.1984396210264</v>
      </c>
      <c r="EG28" s="35">
        <f t="shared" si="456"/>
        <v>8866.4211708923012</v>
      </c>
      <c r="EH28" s="35">
        <f t="shared" si="456"/>
        <v>8882.3196438384293</v>
      </c>
      <c r="EI28" s="35">
        <f t="shared" si="456"/>
        <v>8896.9917866857977</v>
      </c>
      <c r="EJ28" s="35">
        <f t="shared" si="456"/>
        <v>8910.5288776637281</v>
      </c>
      <c r="EK28" s="35">
        <f t="shared" si="456"/>
        <v>8923.0159051030714</v>
      </c>
      <c r="EL28" s="35">
        <f t="shared" si="456"/>
        <v>8934.5319229946672</v>
      </c>
      <c r="EM28" s="35">
        <f t="shared" si="456"/>
        <v>8945.1503990950823</v>
      </c>
      <c r="EN28" s="35">
        <f t="shared" si="456"/>
        <v>8954.9395533087536</v>
      </c>
      <c r="EO28" s="35">
        <f t="shared" si="456"/>
        <v>8963.9626846224583</v>
      </c>
      <c r="EP28" s="35">
        <f t="shared" si="456"/>
        <v>8972.2784853323137</v>
      </c>
      <c r="EQ28" s="35">
        <f t="shared" si="456"/>
        <v>8979.9413416895386</v>
      </c>
      <c r="ER28" s="35">
        <f t="shared" si="456"/>
        <v>8987.0016204155381</v>
      </c>
      <c r="ES28" s="35">
        <f t="shared" ref="ES28:FX28" si="457">EXP(LN(EH11)*$DA$91+$DC$91)</f>
        <v>8993.5059408014167</v>
      </c>
      <c r="ET28" s="35">
        <f t="shared" si="457"/>
        <v>8999.4974323256174</v>
      </c>
      <c r="EU28" s="35">
        <f t="shared" si="457"/>
        <v>9005.0159778952184</v>
      </c>
      <c r="EV28" s="35">
        <f t="shared" si="457"/>
        <v>9010.0984429576456</v>
      </c>
      <c r="EW28" s="35">
        <f t="shared" si="457"/>
        <v>9014.7788908358161</v>
      </c>
      <c r="EX28" s="35">
        <f t="shared" si="457"/>
        <v>9019.0887847216327</v>
      </c>
      <c r="EY28" s="35">
        <f t="shared" si="457"/>
        <v>9023.0571768249883</v>
      </c>
      <c r="EZ28" s="35">
        <f t="shared" si="457"/>
        <v>9026.7108852157326</v>
      </c>
      <c r="FA28" s="35">
        <f t="shared" si="457"/>
        <v>9030.0746589253959</v>
      </c>
      <c r="FB28" s="35">
        <f t="shared" si="457"/>
        <v>9033.1713318905859</v>
      </c>
      <c r="FC28" s="35">
        <f t="shared" si="457"/>
        <v>9036.0219663248608</v>
      </c>
      <c r="FD28" s="35">
        <f t="shared" si="457"/>
        <v>9038.6459861052517</v>
      </c>
      <c r="FE28" s="35">
        <f t="shared" si="457"/>
        <v>9041.0613007493666</v>
      </c>
      <c r="FF28" s="35">
        <f t="shared" si="457"/>
        <v>9043.2844205472047</v>
      </c>
      <c r="FG28" s="35">
        <f t="shared" si="457"/>
        <v>9045.3305633936925</v>
      </c>
      <c r="FH28" s="35">
        <f t="shared" si="457"/>
        <v>9047.2137538490861</v>
      </c>
      <c r="FI28" s="35">
        <f t="shared" si="457"/>
        <v>9048.9469149318593</v>
      </c>
      <c r="FJ28" s="35">
        <f t="shared" si="457"/>
        <v>9050.5419531266634</v>
      </c>
      <c r="FK28" s="35">
        <f t="shared" si="457"/>
        <v>9052.0098370651522</v>
      </c>
      <c r="FL28" s="35">
        <f t="shared" si="457"/>
        <v>9053.3606703145924</v>
      </c>
      <c r="FM28" s="35">
        <f t="shared" si="457"/>
        <v>9054.6037586846887</v>
      </c>
      <c r="FN28" s="35">
        <f t="shared" si="457"/>
        <v>9055.7476724388089</v>
      </c>
      <c r="FO28" s="35">
        <f t="shared" si="457"/>
        <v>9056.8003037741473</v>
      </c>
      <c r="FP28" s="35">
        <f t="shared" si="457"/>
        <v>9057.7689199113374</v>
      </c>
      <c r="FQ28" s="35">
        <f t="shared" si="457"/>
        <v>9058.6602121134583</v>
      </c>
      <c r="FR28" s="35">
        <f t="shared" si="457"/>
        <v>9059.4803409328815</v>
      </c>
      <c r="FS28" s="35">
        <f t="shared" si="457"/>
        <v>9060.2349779655233</v>
      </c>
      <c r="FT28" s="35">
        <f t="shared" si="457"/>
        <v>9060.9293443718816</v>
      </c>
      <c r="FU28" s="35">
        <f t="shared" si="457"/>
        <v>9061.5682464075326</v>
      </c>
      <c r="FV28" s="35">
        <f t="shared" si="457"/>
        <v>9062.1561081884392</v>
      </c>
      <c r="FW28" s="35">
        <f t="shared" si="457"/>
        <v>9062.697001900322</v>
      </c>
      <c r="FX28" s="35">
        <f t="shared" si="457"/>
        <v>9063.1946756466295</v>
      </c>
      <c r="FY28" s="35">
        <f t="shared" ref="FY28:HD28" si="458">EXP(LN(FN11)*$DA$91+$DC$91)</f>
        <v>9063.652579115691</v>
      </c>
      <c r="FZ28" s="35">
        <f t="shared" si="458"/>
        <v>9064.0738872342135</v>
      </c>
      <c r="GA28" s="35">
        <f t="shared" si="458"/>
        <v>9064.4615219620482</v>
      </c>
      <c r="GB28" s="35">
        <f t="shared" si="458"/>
        <v>9064.8181723721536</v>
      </c>
      <c r="GC28" s="35">
        <f t="shared" si="458"/>
        <v>9065.1463131478686</v>
      </c>
      <c r="GD28" s="35">
        <f t="shared" si="458"/>
        <v>9065.4482216213673</v>
      </c>
      <c r="GE28" s="35">
        <f t="shared" si="458"/>
        <v>9065.7259934660196</v>
      </c>
      <c r="GF28" s="35">
        <f t="shared" si="458"/>
        <v>9065.9815571481013</v>
      </c>
      <c r="GG28" s="35">
        <f t="shared" si="458"/>
        <v>9066.2166872348262</v>
      </c>
      <c r="GH28" s="35">
        <f t="shared" si="458"/>
        <v>9066.4330166481632</v>
      </c>
      <c r="GI28" s="35">
        <f t="shared" si="458"/>
        <v>9066.6320479474616</v>
      </c>
      <c r="GJ28" s="35">
        <f t="shared" si="458"/>
        <v>9066.8151637167593</v>
      </c>
      <c r="GK28" s="35">
        <f t="shared" si="458"/>
        <v>9066.9836361275084</v>
      </c>
      <c r="GL28" s="35">
        <f t="shared" si="458"/>
        <v>9067.138635741996</v>
      </c>
      <c r="GM28" s="35">
        <f t="shared" si="458"/>
        <v>9067.2812396166009</v>
      </c>
      <c r="GN28" s="35">
        <f t="shared" si="458"/>
        <v>9067.4124387610427</v>
      </c>
      <c r="GO28" s="35">
        <f t="shared" si="458"/>
        <v>9067.5331450040103</v>
      </c>
      <c r="GP28" s="35">
        <f t="shared" si="458"/>
        <v>9067.6441973123146</v>
      </c>
      <c r="GQ28" s="35">
        <f t="shared" si="458"/>
        <v>9067.746367606791</v>
      </c>
      <c r="GR28" s="35">
        <f t="shared" si="458"/>
        <v>9067.8403661152133</v>
      </c>
      <c r="GS28" s="35">
        <f t="shared" si="458"/>
        <v>9067.9268462982363</v>
      </c>
      <c r="GT28" s="35">
        <f t="shared" si="458"/>
        <v>9068.0064093830442</v>
      </c>
      <c r="GU28" s="35">
        <f t="shared" si="458"/>
        <v>9068.0796085353086</v>
      </c>
      <c r="GV28" s="35">
        <f t="shared" si="458"/>
        <v>9068.1469526985111</v>
      </c>
      <c r="GW28" s="35">
        <f t="shared" si="458"/>
        <v>9068.2089101269175</v>
      </c>
      <c r="GX28" s="35">
        <f t="shared" si="458"/>
        <v>9068.2659116367704</v>
      </c>
      <c r="GY28" s="35">
        <f t="shared" si="458"/>
        <v>9068.3183535976768</v>
      </c>
      <c r="GZ28" s="35">
        <f t="shared" si="458"/>
        <v>9068.3666006858202</v>
      </c>
      <c r="HA28" s="35">
        <f t="shared" si="458"/>
        <v>9068.4109884165991</v>
      </c>
      <c r="HB28" s="35">
        <f t="shared" si="458"/>
        <v>9068.4518254757186</v>
      </c>
      <c r="HC28" s="35">
        <f t="shared" si="458"/>
        <v>9068.4893958636076</v>
      </c>
      <c r="HD28" s="35">
        <f t="shared" si="458"/>
        <v>9068.5239608689099</v>
      </c>
      <c r="HE28" s="35">
        <f t="shared" ref="HE28:ID28" si="459">EXP(LN(GT11)*$DA$91+$DC$91)</f>
        <v>9068.5557608840809</v>
      </c>
      <c r="HF28" s="35">
        <f t="shared" si="459"/>
        <v>9068.5850170760332</v>
      </c>
      <c r="HG28" s="35">
        <f t="shared" si="459"/>
        <v>9068.6119329232642</v>
      </c>
      <c r="HH28" s="35">
        <f t="shared" si="459"/>
        <v>9068.6366956302227</v>
      </c>
      <c r="HI28" s="35">
        <f t="shared" si="459"/>
        <v>9068.6594774285622</v>
      </c>
      <c r="HJ28" s="35">
        <f t="shared" si="459"/>
        <v>9068.6804367743753</v>
      </c>
      <c r="HK28" s="35">
        <f t="shared" si="459"/>
        <v>9068.6997194498326</v>
      </c>
      <c r="HL28" s="35">
        <f t="shared" si="459"/>
        <v>9068.7174595766937</v>
      </c>
      <c r="HM28" s="35">
        <f t="shared" si="459"/>
        <v>9068.7337805488351</v>
      </c>
      <c r="HN28" s="35">
        <f t="shared" si="459"/>
        <v>9068.7487958900274</v>
      </c>
      <c r="HO28" s="35">
        <f t="shared" si="459"/>
        <v>9068.7626100436428</v>
      </c>
      <c r="HP28" s="35">
        <f t="shared" si="459"/>
        <v>9068.7753190985513</v>
      </c>
      <c r="HQ28" s="35">
        <f t="shared" si="459"/>
        <v>9068.7870114575035</v>
      </c>
      <c r="HR28" s="35">
        <f t="shared" si="459"/>
        <v>9068.7977684517791</v>
      </c>
      <c r="HS28" s="35">
        <f t="shared" si="459"/>
        <v>9068.8076649069044</v>
      </c>
      <c r="HT28" s="35">
        <f t="shared" si="459"/>
        <v>9068.8167696628188</v>
      </c>
      <c r="HU28" s="35">
        <f t="shared" si="459"/>
        <v>9068.8251460528681</v>
      </c>
      <c r="HV28" s="35">
        <f t="shared" si="459"/>
        <v>9068.8328523441014</v>
      </c>
      <c r="HW28" s="35">
        <f t="shared" si="459"/>
        <v>9068.8399421424419</v>
      </c>
      <c r="HX28" s="35">
        <f t="shared" si="459"/>
        <v>9068.8464647657656</v>
      </c>
      <c r="HY28" s="35">
        <f t="shared" si="459"/>
        <v>9068.8524655867241</v>
      </c>
      <c r="HZ28" s="35">
        <f t="shared" si="459"/>
        <v>9068.8579863483537</v>
      </c>
      <c r="IA28" s="35">
        <f t="shared" si="459"/>
        <v>9068.8630654543977</v>
      </c>
      <c r="IB28" s="35">
        <f t="shared" si="459"/>
        <v>9068.8677382365022</v>
      </c>
      <c r="IC28" s="35">
        <f t="shared" si="459"/>
        <v>9068.872037199897</v>
      </c>
      <c r="ID28" s="35">
        <f t="shared" si="459"/>
        <v>9068.8759922494482</v>
      </c>
    </row>
    <row r="29" spans="1:238" s="11" customFormat="1" x14ac:dyDescent="0.25">
      <c r="A29" s="11" t="s">
        <v>30</v>
      </c>
      <c r="AW29" s="36"/>
      <c r="AX29" s="36"/>
      <c r="AY29" s="36">
        <f t="shared" ref="AY29" si="460">EXP(LN(AN13)*$DA$90+$DC$90)</f>
        <v>2.439885710406021</v>
      </c>
      <c r="AZ29" s="36">
        <f t="shared" ref="AZ29:CE29" si="461">EXP(LN(AO13)*$DA$90+$DC$90)</f>
        <v>3.0984507942458244</v>
      </c>
      <c r="BA29" s="36">
        <f t="shared" si="461"/>
        <v>3.9343459140350725</v>
      </c>
      <c r="BB29" s="36">
        <f t="shared" si="461"/>
        <v>4.9950511809194458</v>
      </c>
      <c r="BC29" s="36">
        <f t="shared" si="461"/>
        <v>6.3405903022256078</v>
      </c>
      <c r="BD29" s="36">
        <f t="shared" si="461"/>
        <v>8.0467380467931413</v>
      </c>
      <c r="BE29" s="36">
        <f t="shared" si="461"/>
        <v>10.208980767575101</v>
      </c>
      <c r="BF29" s="36">
        <f t="shared" si="461"/>
        <v>12.947363781950875</v>
      </c>
      <c r="BG29" s="36">
        <f t="shared" si="461"/>
        <v>16.412353963311087</v>
      </c>
      <c r="BH29" s="36">
        <f t="shared" si="461"/>
        <v>20.791815292065454</v>
      </c>
      <c r="BI29" s="36">
        <f t="shared" si="461"/>
        <v>26.319120280717005</v>
      </c>
      <c r="BJ29" s="36">
        <f t="shared" si="461"/>
        <v>33.282271851406577</v>
      </c>
      <c r="BK29" s="36">
        <f t="shared" si="461"/>
        <v>42.033645543011332</v>
      </c>
      <c r="BL29" s="36">
        <f t="shared" si="461"/>
        <v>52.999521932872319</v>
      </c>
      <c r="BM29" s="36">
        <f t="shared" si="461"/>
        <v>66.687890276085625</v>
      </c>
      <c r="BN29" s="36">
        <f t="shared" si="461"/>
        <v>83.691989592834545</v>
      </c>
      <c r="BO29" s="36">
        <f t="shared" si="461"/>
        <v>100.34390924971702</v>
      </c>
      <c r="BP29" s="36">
        <f t="shared" si="461"/>
        <v>116.71879566199846</v>
      </c>
      <c r="BQ29" s="36">
        <f t="shared" si="461"/>
        <v>132.90790694870583</v>
      </c>
      <c r="BR29" s="36">
        <f t="shared" si="461"/>
        <v>149.03268197692697</v>
      </c>
      <c r="BS29" s="36">
        <f t="shared" si="461"/>
        <v>165.26068983709888</v>
      </c>
      <c r="BT29" s="36">
        <f t="shared" si="461"/>
        <v>181.8258151288677</v>
      </c>
      <c r="BU29" s="36">
        <f t="shared" si="461"/>
        <v>199.05479853686398</v>
      </c>
      <c r="BV29" s="36">
        <f t="shared" si="461"/>
        <v>217.40230503318938</v>
      </c>
      <c r="BW29" s="36">
        <f t="shared" si="461"/>
        <v>231.29668051215157</v>
      </c>
      <c r="BX29" s="36">
        <f t="shared" si="461"/>
        <v>242.03321295601992</v>
      </c>
      <c r="BY29" s="36">
        <f t="shared" si="461"/>
        <v>251.43152988234056</v>
      </c>
      <c r="BZ29" s="36">
        <f t="shared" si="461"/>
        <v>256.96023352323857</v>
      </c>
      <c r="CA29" s="36">
        <f t="shared" si="461"/>
        <v>259.15019950419594</v>
      </c>
      <c r="CB29" s="36">
        <f t="shared" si="461"/>
        <v>258.70377966461263</v>
      </c>
      <c r="CC29" s="36">
        <f t="shared" si="461"/>
        <v>256.51931426197041</v>
      </c>
      <c r="CD29" s="36">
        <f t="shared" si="461"/>
        <v>253.71202884307428</v>
      </c>
      <c r="CE29" s="36">
        <f t="shared" si="461"/>
        <v>251.62846750395377</v>
      </c>
      <c r="CF29" s="36">
        <f t="shared" ref="CF29:DK29" si="462">EXP(LN(BU13)*$DA$90+$DC$90)</f>
        <v>246.90297874216017</v>
      </c>
      <c r="CG29" s="36">
        <f t="shared" si="462"/>
        <v>242.29104105782903</v>
      </c>
      <c r="CH29" s="36">
        <f t="shared" si="462"/>
        <v>233.38852044122513</v>
      </c>
      <c r="CI29" s="36">
        <f t="shared" si="462"/>
        <v>221.1629496488427</v>
      </c>
      <c r="CJ29" s="36">
        <f t="shared" si="462"/>
        <v>206.64412117929837</v>
      </c>
      <c r="CK29" s="36">
        <f t="shared" si="462"/>
        <v>190.91883294907063</v>
      </c>
      <c r="CL29" s="36">
        <f t="shared" si="462"/>
        <v>175.12381913886108</v>
      </c>
      <c r="CM29" s="36">
        <f t="shared" si="462"/>
        <v>160.43668151376195</v>
      </c>
      <c r="CN29" s="36">
        <f t="shared" si="462"/>
        <v>148.06396153866604</v>
      </c>
      <c r="CO29" s="36">
        <f t="shared" si="462"/>
        <v>139.22462070145352</v>
      </c>
      <c r="CP29" s="36">
        <f t="shared" si="462"/>
        <v>135.12674483960294</v>
      </c>
      <c r="CQ29" s="36">
        <f t="shared" si="462"/>
        <v>130.83259207858956</v>
      </c>
      <c r="CR29" s="36">
        <f t="shared" si="462"/>
        <v>126.37796295478348</v>
      </c>
      <c r="CS29" s="36">
        <f t="shared" si="462"/>
        <v>121.79807445919178</v>
      </c>
      <c r="CT29" s="36">
        <f t="shared" si="462"/>
        <v>117.12706595932123</v>
      </c>
      <c r="CU29" s="36">
        <f t="shared" si="462"/>
        <v>112.39757149014457</v>
      </c>
      <c r="CV29" s="36">
        <f t="shared" si="462"/>
        <v>107.6403634737126</v>
      </c>
      <c r="CW29" s="36">
        <f t="shared" si="462"/>
        <v>102.88406984690671</v>
      </c>
      <c r="CX29" s="36">
        <f t="shared" si="462"/>
        <v>98.154963811582249</v>
      </c>
      <c r="CY29" s="36">
        <f t="shared" si="462"/>
        <v>93.476823067685132</v>
      </c>
      <c r="CZ29" s="36">
        <f t="shared" si="462"/>
        <v>88.870853504442096</v>
      </c>
      <c r="DA29" s="36">
        <f t="shared" si="462"/>
        <v>84.355670926840787</v>
      </c>
      <c r="DB29" s="36">
        <f t="shared" si="462"/>
        <v>79.947333471919535</v>
      </c>
      <c r="DC29" s="36">
        <f t="shared" si="462"/>
        <v>75.659416884431096</v>
      </c>
      <c r="DD29" s="36">
        <f t="shared" si="462"/>
        <v>71.503124719176768</v>
      </c>
      <c r="DE29" s="36">
        <f t="shared" si="462"/>
        <v>67.48742575216572</v>
      </c>
      <c r="DF29" s="36">
        <f t="shared" si="462"/>
        <v>63.619211345120135</v>
      </c>
      <c r="DG29" s="36">
        <f t="shared" si="462"/>
        <v>59.903466149223547</v>
      </c>
      <c r="DH29" s="36">
        <f t="shared" si="462"/>
        <v>57.093554358383827</v>
      </c>
      <c r="DI29" s="36">
        <f t="shared" si="462"/>
        <v>54.996229489330346</v>
      </c>
      <c r="DJ29" s="36">
        <f t="shared" si="462"/>
        <v>53.426493751989739</v>
      </c>
      <c r="DK29" s="36">
        <f t="shared" si="462"/>
        <v>52.208189287502684</v>
      </c>
      <c r="DL29" s="36">
        <f t="shared" ref="DL29:EQ29" si="463">EXP(LN(DA13)*$DA$90+$DC$90)</f>
        <v>51.174367389492062</v>
      </c>
      <c r="DM29" s="36">
        <f t="shared" si="463"/>
        <v>50.167402097920807</v>
      </c>
      <c r="DN29" s="36">
        <f t="shared" si="463"/>
        <v>49.03884640566978</v>
      </c>
      <c r="DO29" s="36">
        <f t="shared" si="463"/>
        <v>47.649047355472256</v>
      </c>
      <c r="DP29" s="36">
        <f t="shared" si="463"/>
        <v>45.866536236382061</v>
      </c>
      <c r="DQ29" s="36">
        <f t="shared" si="463"/>
        <v>43.567190510265689</v>
      </c>
      <c r="DR29" s="36">
        <f t="shared" si="463"/>
        <v>40.633119874213939</v>
      </c>
      <c r="DS29" s="36">
        <f t="shared" si="463"/>
        <v>37.868120620313135</v>
      </c>
      <c r="DT29" s="36">
        <f t="shared" si="463"/>
        <v>35.266554724866808</v>
      </c>
      <c r="DU29" s="36">
        <f t="shared" si="463"/>
        <v>32.822329838594563</v>
      </c>
      <c r="DV29" s="36">
        <f t="shared" si="463"/>
        <v>30.529026356812999</v>
      </c>
      <c r="DW29" s="36">
        <f t="shared" si="463"/>
        <v>28.380008330082561</v>
      </c>
      <c r="DX29" s="36">
        <f t="shared" si="463"/>
        <v>26.368519169913544</v>
      </c>
      <c r="DY29" s="36">
        <f t="shared" si="463"/>
        <v>24.487763256119209</v>
      </c>
      <c r="DZ29" s="36">
        <f t="shared" si="463"/>
        <v>22.730974639580758</v>
      </c>
      <c r="EA29" s="36">
        <f t="shared" si="463"/>
        <v>21.091474069388219</v>
      </c>
      <c r="EB29" s="36">
        <f t="shared" si="463"/>
        <v>19.562715568058099</v>
      </c>
      <c r="EC29" s="36">
        <f t="shared" si="463"/>
        <v>18.138323742845156</v>
      </c>
      <c r="ED29" s="36">
        <f t="shared" si="463"/>
        <v>16.812122963574058</v>
      </c>
      <c r="EE29" s="36">
        <f t="shared" si="463"/>
        <v>15.578159465030092</v>
      </c>
      <c r="EF29" s="36">
        <f t="shared" si="463"/>
        <v>14.430717350470493</v>
      </c>
      <c r="EG29" s="36">
        <f t="shared" si="463"/>
        <v>13.364329386836843</v>
      </c>
      <c r="EH29" s="36">
        <f t="shared" si="463"/>
        <v>12.373783395230362</v>
      </c>
      <c r="EI29" s="36">
        <f t="shared" si="463"/>
        <v>11.454124954807256</v>
      </c>
      <c r="EJ29" s="36">
        <f t="shared" si="463"/>
        <v>10.600657056318108</v>
      </c>
      <c r="EK29" s="36">
        <f t="shared" si="463"/>
        <v>9.8089372643531902</v>
      </c>
      <c r="EL29" s="36">
        <f t="shared" si="463"/>
        <v>9.0747728757532808</v>
      </c>
      <c r="EM29" s="36">
        <f t="shared" si="463"/>
        <v>8.3942144960403073</v>
      </c>
      <c r="EN29" s="36">
        <f t="shared" si="463"/>
        <v>7.7635483962620784</v>
      </c>
      <c r="EO29" s="36">
        <f t="shared" si="463"/>
        <v>7.179287959241841</v>
      </c>
      <c r="EP29" s="36">
        <f t="shared" si="463"/>
        <v>6.6381644766937375</v>
      </c>
      <c r="EQ29" s="36">
        <f t="shared" si="463"/>
        <v>6.1371175166502292</v>
      </c>
      <c r="ER29" s="36">
        <f t="shared" ref="ER29:FW29" si="464">EXP(LN(EG13)*$DA$90+$DC$90)</f>
        <v>5.6732850437996722</v>
      </c>
      <c r="ES29" s="36">
        <f t="shared" si="464"/>
        <v>5.2439934432014566</v>
      </c>
      <c r="ET29" s="36">
        <f t="shared" si="464"/>
        <v>4.8467475700228473</v>
      </c>
      <c r="EU29" s="36">
        <f t="shared" si="464"/>
        <v>4.4792209239815231</v>
      </c>
      <c r="EV29" s="36">
        <f t="shared" si="464"/>
        <v>4.1392460266758082</v>
      </c>
      <c r="EW29" s="36">
        <f t="shared" si="464"/>
        <v>3.8248050625403893</v>
      </c>
      <c r="EX29" s="36">
        <f t="shared" si="464"/>
        <v>3.5340208294174302</v>
      </c>
      <c r="EY29" s="36">
        <f t="shared" si="464"/>
        <v>3.2651480323450364</v>
      </c>
      <c r="EZ29" s="36">
        <f t="shared" si="464"/>
        <v>3.0165649438270585</v>
      </c>
      <c r="FA29" s="36">
        <f t="shared" si="464"/>
        <v>2.7867654452902126</v>
      </c>
      <c r="FB29" s="36">
        <f t="shared" si="464"/>
        <v>2.5743514574051081</v>
      </c>
      <c r="FC29" s="36">
        <f t="shared" si="464"/>
        <v>2.3780257612308415</v>
      </c>
      <c r="FD29" s="36">
        <f t="shared" si="464"/>
        <v>2.1965852075467858</v>
      </c>
      <c r="FE29" s="36">
        <f t="shared" si="464"/>
        <v>2.0289143080865322</v>
      </c>
      <c r="FF29" s="36">
        <f t="shared" si="464"/>
        <v>1.8739791995445483</v>
      </c>
      <c r="FG29" s="36">
        <f t="shared" si="464"/>
        <v>1.7308219690549398</v>
      </c>
      <c r="FH29" s="36">
        <f t="shared" si="464"/>
        <v>1.598555328235385</v>
      </c>
      <c r="FI29" s="36">
        <f t="shared" si="464"/>
        <v>1.4763576217493923</v>
      </c>
      <c r="FJ29" s="36">
        <f t="shared" si="464"/>
        <v>1.3634681555845753</v>
      </c>
      <c r="FK29" s="36">
        <f t="shared" si="464"/>
        <v>1.259182829812435</v>
      </c>
      <c r="FL29" s="36">
        <f t="shared" si="464"/>
        <v>1.1628500604095116</v>
      </c>
      <c r="FM29" s="36">
        <f t="shared" si="464"/>
        <v>1.0738669747486851</v>
      </c>
      <c r="FN29" s="36">
        <f t="shared" si="464"/>
        <v>0.99167586555838261</v>
      </c>
      <c r="FO29" s="36">
        <f t="shared" si="464"/>
        <v>0.9157608884656373</v>
      </c>
      <c r="FP29" s="36">
        <f t="shared" si="464"/>
        <v>0.84564498865375803</v>
      </c>
      <c r="FQ29" s="36">
        <f t="shared" si="464"/>
        <v>0.78088704265671627</v>
      </c>
      <c r="FR29" s="36">
        <f t="shared" si="464"/>
        <v>0.72107920185247643</v>
      </c>
      <c r="FS29" s="36">
        <f t="shared" si="464"/>
        <v>0.66584442479603345</v>
      </c>
      <c r="FT29" s="36">
        <f t="shared" si="464"/>
        <v>0.61483418613473528</v>
      </c>
      <c r="FU29" s="36">
        <f t="shared" si="464"/>
        <v>0.56772635045383235</v>
      </c>
      <c r="FV29" s="36">
        <f t="shared" si="464"/>
        <v>0.52422320001926226</v>
      </c>
      <c r="FW29" s="36">
        <f t="shared" si="464"/>
        <v>0.48404960598493141</v>
      </c>
      <c r="FX29" s="36">
        <f t="shared" ref="FX29:HC29" si="465">EXP(LN(FM13)*$DA$90+$DC$90)</f>
        <v>0.4469513332310886</v>
      </c>
      <c r="FY29" s="36">
        <f t="shared" si="465"/>
        <v>0.41269346957909298</v>
      </c>
      <c r="FZ29" s="36">
        <f t="shared" si="465"/>
        <v>0.38105897068963646</v>
      </c>
      <c r="GA29" s="36">
        <f t="shared" si="465"/>
        <v>0.35184731249187712</v>
      </c>
      <c r="GB29" s="36">
        <f t="shared" si="465"/>
        <v>0.32487324350787938</v>
      </c>
      <c r="GC29" s="36">
        <f t="shared" si="465"/>
        <v>0.2999656299319059</v>
      </c>
      <c r="GD29" s="36">
        <f t="shared" si="465"/>
        <v>0.2769663867922702</v>
      </c>
      <c r="GE29" s="36">
        <f t="shared" si="465"/>
        <v>0.25572948897039466</v>
      </c>
      <c r="GF29" s="36">
        <f t="shared" si="465"/>
        <v>0.23612005627223601</v>
      </c>
      <c r="GG29" s="36">
        <f t="shared" si="465"/>
        <v>0.2180135071440176</v>
      </c>
      <c r="GH29" s="36">
        <f t="shared" si="465"/>
        <v>0.20129477599814641</v>
      </c>
      <c r="GI29" s="36">
        <f t="shared" si="465"/>
        <v>0.18585758946737607</v>
      </c>
      <c r="GJ29" s="36">
        <f t="shared" si="465"/>
        <v>0.17160379723395844</v>
      </c>
      <c r="GK29" s="36">
        <f t="shared" si="465"/>
        <v>0.15844275338894137</v>
      </c>
      <c r="GL29" s="36">
        <f t="shared" si="465"/>
        <v>0.14629074456867905</v>
      </c>
      <c r="GM29" s="36">
        <f t="shared" si="465"/>
        <v>0.13507046137961126</v>
      </c>
      <c r="GN29" s="36">
        <f t="shared" si="465"/>
        <v>0.12471050988143755</v>
      </c>
      <c r="GO29" s="36">
        <f t="shared" si="465"/>
        <v>0.11514496012724862</v>
      </c>
      <c r="GP29" s="36">
        <f t="shared" si="465"/>
        <v>0.10631292898207319</v>
      </c>
      <c r="GQ29" s="36">
        <f t="shared" si="465"/>
        <v>9.8158194644087912E-2</v>
      </c>
      <c r="GR29" s="36">
        <f t="shared" si="465"/>
        <v>9.0628840481048648E-2</v>
      </c>
      <c r="GS29" s="36">
        <f t="shared" si="465"/>
        <v>8.3676925973094438E-2</v>
      </c>
      <c r="GT29" s="36">
        <f t="shared" si="465"/>
        <v>7.7258182713768192E-2</v>
      </c>
      <c r="GU29" s="36">
        <f t="shared" si="465"/>
        <v>7.1331733576416242E-2</v>
      </c>
      <c r="GV29" s="36">
        <f t="shared" si="465"/>
        <v>6.5859833290714695E-2</v>
      </c>
      <c r="GW29" s="36">
        <f t="shared" si="465"/>
        <v>6.0807628809263138E-2</v>
      </c>
      <c r="GX29" s="36">
        <f t="shared" si="465"/>
        <v>5.6142937960615792E-2</v>
      </c>
      <c r="GY29" s="36">
        <f t="shared" si="465"/>
        <v>5.1836045002970031E-2</v>
      </c>
      <c r="GZ29" s="36">
        <f t="shared" si="465"/>
        <v>4.7859511791884794E-2</v>
      </c>
      <c r="HA29" s="36">
        <f t="shared" si="465"/>
        <v>4.4188003377035018E-2</v>
      </c>
      <c r="HB29" s="36">
        <f t="shared" si="465"/>
        <v>4.0798126927815176E-2</v>
      </c>
      <c r="HC29" s="36">
        <f t="shared" si="465"/>
        <v>3.7668282973849353E-2</v>
      </c>
      <c r="HD29" s="36">
        <f t="shared" ref="HD29:ID29" si="466">EXP(LN(GS13)*$DA$90+$DC$90)</f>
        <v>3.4778528022574896E-2</v>
      </c>
      <c r="HE29" s="36">
        <f t="shared" si="466"/>
        <v>3.2110447685458121E-2</v>
      </c>
      <c r="HF29" s="36">
        <f t="shared" si="466"/>
        <v>2.964703951173021E-2</v>
      </c>
      <c r="HG29" s="36">
        <f t="shared" si="466"/>
        <v>2.7372604789058421E-2</v>
      </c>
      <c r="HH29" s="36">
        <f t="shared" si="466"/>
        <v>2.5272648626541449E-2</v>
      </c>
      <c r="HI29" s="36">
        <f t="shared" si="466"/>
        <v>2.3333787686944003E-2</v>
      </c>
      <c r="HJ29" s="36">
        <f t="shared" si="466"/>
        <v>2.1543664984040315E-2</v>
      </c>
      <c r="HK29" s="36">
        <f t="shared" si="466"/>
        <v>1.9890871205603209E-2</v>
      </c>
      <c r="HL29" s="36">
        <f t="shared" si="466"/>
        <v>1.8364872062468122E-2</v>
      </c>
      <c r="HM29" s="36">
        <f t="shared" si="466"/>
        <v>1.6955941203074774E-2</v>
      </c>
      <c r="HN29" s="36">
        <f t="shared" si="466"/>
        <v>1.5655098267568918E-2</v>
      </c>
      <c r="HO29" s="36">
        <f t="shared" si="466"/>
        <v>1.4454051688356753E-2</v>
      </c>
      <c r="HP29" s="36">
        <f t="shared" si="466"/>
        <v>1.334514587463932E-2</v>
      </c>
      <c r="HQ29" s="36">
        <f t="shared" si="466"/>
        <v>1.232131244370808E-2</v>
      </c>
      <c r="HR29" s="36">
        <f t="shared" si="466"/>
        <v>1.1376025190512845E-2</v>
      </c>
      <c r="HS29" s="36">
        <f t="shared" si="466"/>
        <v>1.050325850930142E-2</v>
      </c>
      <c r="HT29" s="36">
        <f t="shared" si="466"/>
        <v>9.6974490016648335E-3</v>
      </c>
      <c r="HU29" s="36">
        <f t="shared" si="466"/>
        <v>8.9534600282616429E-3</v>
      </c>
      <c r="HV29" s="36">
        <f t="shared" si="466"/>
        <v>8.2665489782717139E-3</v>
      </c>
      <c r="HW29" s="36">
        <f t="shared" si="466"/>
        <v>7.6323370482166775E-3</v>
      </c>
      <c r="HX29" s="36">
        <f t="shared" si="466"/>
        <v>7.0467813384238014E-3</v>
      </c>
      <c r="HY29" s="36">
        <f t="shared" si="466"/>
        <v>6.5061490880996501E-3</v>
      </c>
      <c r="HZ29" s="36">
        <f t="shared" si="466"/>
        <v>6.0069938869927418E-3</v>
      </c>
      <c r="IA29" s="36">
        <f t="shared" si="466"/>
        <v>5.5461337110032172E-3</v>
      </c>
      <c r="IB29" s="36">
        <f t="shared" si="466"/>
        <v>5.1206306425095136E-3</v>
      </c>
      <c r="IC29" s="36">
        <f t="shared" si="466"/>
        <v>4.727772145185315E-3</v>
      </c>
      <c r="ID29" s="36">
        <f t="shared" si="466"/>
        <v>4.3650537757492598E-3</v>
      </c>
    </row>
    <row r="30" spans="1:238" s="34" customFormat="1" x14ac:dyDescent="0.25">
      <c r="A30" s="34" t="s">
        <v>31</v>
      </c>
      <c r="AY30" s="34">
        <f t="shared" ref="AY30" si="467">LN(AY29)</f>
        <v>0.89195119821055113</v>
      </c>
      <c r="AZ30" s="34">
        <f t="shared" ref="AZ30:BB30" si="468">LN(AZ29)</f>
        <v>1.1309022427858841</v>
      </c>
      <c r="BA30" s="34">
        <f t="shared" si="468"/>
        <v>1.3697446454442357</v>
      </c>
      <c r="BB30" s="34">
        <f t="shared" si="468"/>
        <v>1.608447658478342</v>
      </c>
      <c r="BC30" s="34">
        <f>LN(BC29)</f>
        <v>1.8469718717214532</v>
      </c>
      <c r="BD30" s="34">
        <f t="shared" ref="BD30:DM30" si="469">LN(BD29)</f>
        <v>2.0852667977315837</v>
      </c>
      <c r="BE30" s="34">
        <f t="shared" si="469"/>
        <v>2.323267800315489</v>
      </c>
      <c r="BF30" s="34">
        <f t="shared" si="469"/>
        <v>2.5608921984612509</v>
      </c>
      <c r="BG30" s="34">
        <f t="shared" si="469"/>
        <v>2.7980343416951063</v>
      </c>
      <c r="BH30" s="34">
        <f t="shared" si="469"/>
        <v>3.0345594136937972</v>
      </c>
      <c r="BI30" s="34">
        <f t="shared" si="469"/>
        <v>3.2702956819136064</v>
      </c>
      <c r="BJ30" s="34">
        <f t="shared" si="469"/>
        <v>3.5050248783888973</v>
      </c>
      <c r="BK30" s="34">
        <f t="shared" si="469"/>
        <v>3.7384703819439657</v>
      </c>
      <c r="BL30" s="34">
        <f t="shared" si="469"/>
        <v>3.9702828933769556</v>
      </c>
      <c r="BM30" s="34">
        <f t="shared" si="469"/>
        <v>4.2000233813572843</v>
      </c>
      <c r="BN30" s="34">
        <f t="shared" si="469"/>
        <v>4.4271432691262174</v>
      </c>
      <c r="BO30" s="34">
        <f t="shared" si="469"/>
        <v>4.6086033783302423</v>
      </c>
      <c r="BP30" s="34">
        <f t="shared" si="469"/>
        <v>4.7597675859810238</v>
      </c>
      <c r="BQ30" s="34">
        <f t="shared" si="469"/>
        <v>4.8896564594250034</v>
      </c>
      <c r="BR30" s="34">
        <f t="shared" si="469"/>
        <v>5.0041656240205183</v>
      </c>
      <c r="BS30" s="34">
        <f t="shared" si="469"/>
        <v>5.1075241655176171</v>
      </c>
      <c r="BT30" s="34">
        <f t="shared" si="469"/>
        <v>5.203049169071214</v>
      </c>
      <c r="BU30" s="34">
        <f t="shared" si="469"/>
        <v>5.2935801563492415</v>
      </c>
      <c r="BV30" s="34">
        <f t="shared" si="469"/>
        <v>5.3817495773594626</v>
      </c>
      <c r="BW30" s="34">
        <f t="shared" si="469"/>
        <v>5.4437012176953772</v>
      </c>
      <c r="BX30" s="34">
        <f t="shared" si="469"/>
        <v>5.4890749603595594</v>
      </c>
      <c r="BY30" s="34">
        <f t="shared" si="469"/>
        <v>5.5271707054851493</v>
      </c>
      <c r="BZ30" s="34">
        <f t="shared" si="469"/>
        <v>5.548921339550164</v>
      </c>
      <c r="CA30" s="34">
        <f t="shared" si="469"/>
        <v>5.5574078144760364</v>
      </c>
      <c r="CB30" s="34">
        <f t="shared" si="469"/>
        <v>5.5556836993079557</v>
      </c>
      <c r="CC30" s="34">
        <f t="shared" si="469"/>
        <v>5.5472039610429178</v>
      </c>
      <c r="CD30" s="34">
        <f t="shared" si="469"/>
        <v>5.5361998791315177</v>
      </c>
      <c r="CE30" s="34">
        <f t="shared" si="469"/>
        <v>5.5279536643079421</v>
      </c>
      <c r="CF30" s="34">
        <f t="shared" si="469"/>
        <v>5.5089954608476575</v>
      </c>
      <c r="CG30" s="34">
        <f t="shared" si="469"/>
        <v>5.4901396525529726</v>
      </c>
      <c r="CH30" s="34">
        <f t="shared" si="469"/>
        <v>5.4527045345864327</v>
      </c>
      <c r="CI30" s="34">
        <f t="shared" si="469"/>
        <v>5.3988997585522647</v>
      </c>
      <c r="CJ30" s="34">
        <f t="shared" si="469"/>
        <v>5.3309980923522531</v>
      </c>
      <c r="CK30" s="34">
        <f t="shared" si="469"/>
        <v>5.2518483793443984</v>
      </c>
      <c r="CL30" s="34">
        <f t="shared" si="469"/>
        <v>5.1654932616729017</v>
      </c>
      <c r="CM30" s="34">
        <f t="shared" si="469"/>
        <v>5.0778993570290165</v>
      </c>
      <c r="CN30" s="34">
        <f t="shared" si="469"/>
        <v>4.9976443529630066</v>
      </c>
      <c r="CO30" s="34">
        <f t="shared" si="469"/>
        <v>4.9360886051154296</v>
      </c>
      <c r="CP30" s="34">
        <f t="shared" si="469"/>
        <v>4.9062131886575235</v>
      </c>
      <c r="CQ30" s="34">
        <f t="shared" si="469"/>
        <v>4.87391858289695</v>
      </c>
      <c r="CR30" s="34">
        <f t="shared" si="469"/>
        <v>4.8392771228009694</v>
      </c>
      <c r="CS30" s="34">
        <f t="shared" si="469"/>
        <v>4.8023645461129982</v>
      </c>
      <c r="CT30" s="34">
        <f t="shared" si="469"/>
        <v>4.7632593793299911</v>
      </c>
      <c r="CU30" s="34">
        <f t="shared" si="469"/>
        <v>4.7220423312666107</v>
      </c>
      <c r="CV30" s="34">
        <f t="shared" si="469"/>
        <v>4.6787957026061866</v>
      </c>
      <c r="CW30" s="34">
        <f t="shared" si="469"/>
        <v>4.633602818871978</v>
      </c>
      <c r="CX30" s="34">
        <f t="shared" si="469"/>
        <v>4.5865474931734864</v>
      </c>
      <c r="CY30" s="34">
        <f t="shared" si="469"/>
        <v>4.5377135239378763</v>
      </c>
      <c r="CZ30" s="34">
        <f t="shared" si="469"/>
        <v>4.4871842316700823</v>
      </c>
      <c r="DA30" s="34">
        <f t="shared" ref="DA30:DB30" si="470">LN(DA29)</f>
        <v>4.4350420376371291</v>
      </c>
      <c r="DB30" s="34">
        <f t="shared" si="470"/>
        <v>4.3813680862774733</v>
      </c>
      <c r="DC30" s="34">
        <f t="shared" ref="DC30:DD30" si="471">LN(DC29)</f>
        <v>4.3262419121229909</v>
      </c>
      <c r="DD30" s="34">
        <f t="shared" si="471"/>
        <v>4.26974115111115</v>
      </c>
      <c r="DE30" s="34">
        <f t="shared" ref="DE30:DF30" si="472">LN(DE29)</f>
        <v>4.2119412953721493</v>
      </c>
      <c r="DF30" s="34">
        <f t="shared" si="472"/>
        <v>4.1529154899084215</v>
      </c>
      <c r="DG30" s="34">
        <f t="shared" ref="DG30:DH30" si="473">LN(DG29)</f>
        <v>4.0927343690436411</v>
      </c>
      <c r="DH30" s="34">
        <f t="shared" si="473"/>
        <v>4.0446912268993289</v>
      </c>
      <c r="DI30" s="34">
        <f t="shared" si="469"/>
        <v>4.0072646281430391</v>
      </c>
      <c r="DJ30" s="34">
        <f t="shared" ref="DJ30:DK30" si="474">LN(DJ29)</f>
        <v>3.9783067606082554</v>
      </c>
      <c r="DK30" s="34">
        <f t="shared" si="474"/>
        <v>3.9552393654861078</v>
      </c>
      <c r="DL30" s="34">
        <f t="shared" ref="DL30" si="475">LN(DL29)</f>
        <v>3.9352387697609723</v>
      </c>
      <c r="DM30" s="34">
        <f t="shared" si="469"/>
        <v>3.9153654551725863</v>
      </c>
      <c r="DN30" s="34">
        <f t="shared" ref="DN30:DO30" si="476">LN(DN29)</f>
        <v>3.8926127678127287</v>
      </c>
      <c r="DO30" s="34">
        <f t="shared" si="476"/>
        <v>3.8638626373604259</v>
      </c>
      <c r="DP30" s="34">
        <f t="shared" ref="DP30:DQ30" si="477">LN(DP29)</f>
        <v>3.8257357931435596</v>
      </c>
      <c r="DQ30" s="34">
        <f t="shared" si="477"/>
        <v>3.7743043558438503</v>
      </c>
      <c r="DR30" s="34">
        <f t="shared" ref="DR30:DS30" si="478">LN(DR29)</f>
        <v>3.7045834945045941</v>
      </c>
      <c r="DS30" s="34">
        <f t="shared" si="478"/>
        <v>3.6341096135450073</v>
      </c>
      <c r="DT30" s="34">
        <f t="shared" ref="DT30" si="479">LN(DT29)</f>
        <v>3.5629350565979365</v>
      </c>
      <c r="DU30" s="34">
        <f t="shared" ref="DT30:EG30" si="480">LN(DU29)</f>
        <v>3.4911090715212607</v>
      </c>
      <c r="DV30" s="34">
        <f t="shared" si="480"/>
        <v>3.4186779148793534</v>
      </c>
      <c r="DW30" s="34">
        <f t="shared" si="480"/>
        <v>3.3456849652513236</v>
      </c>
      <c r="DX30" s="34">
        <f t="shared" si="480"/>
        <v>3.2721708429261867</v>
      </c>
      <c r="DY30" s="34">
        <f t="shared" si="480"/>
        <v>3.198173533845611</v>
      </c>
      <c r="DZ30" s="34">
        <f t="shared" si="480"/>
        <v>3.1237285159412478</v>
      </c>
      <c r="EA30" s="34">
        <f t="shared" si="480"/>
        <v>3.0488688862818707</v>
      </c>
      <c r="EB30" s="34">
        <f t="shared" si="480"/>
        <v>2.9736254876931074</v>
      </c>
      <c r="EC30" s="34">
        <f t="shared" si="480"/>
        <v>2.8980270337383525</v>
      </c>
      <c r="ED30" s="34">
        <f t="shared" si="480"/>
        <v>2.8221002311521719</v>
      </c>
      <c r="EE30" s="34">
        <f t="shared" si="480"/>
        <v>2.7458698989988424</v>
      </c>
      <c r="EF30" s="34">
        <f t="shared" si="480"/>
        <v>2.6693590839874748</v>
      </c>
      <c r="EG30" s="34">
        <f t="shared" si="480"/>
        <v>2.592589171514688</v>
      </c>
      <c r="EH30" s="34">
        <f t="shared" ref="EH30:FD30" si="481">LN(EH29)</f>
        <v>2.5155799921253257</v>
      </c>
      <c r="EI30" s="34">
        <f t="shared" si="481"/>
        <v>2.4383499231846635</v>
      </c>
      <c r="EJ30" s="34">
        <f t="shared" si="481"/>
        <v>2.3609159856420456</v>
      </c>
      <c r="EK30" s="34">
        <f t="shared" si="481"/>
        <v>2.2832939358387359</v>
      </c>
      <c r="EL30" s="34">
        <f t="shared" si="481"/>
        <v>2.2054983523725191</v>
      </c>
      <c r="EM30" s="34">
        <f t="shared" si="481"/>
        <v>2.1275427180803046</v>
      </c>
      <c r="EN30" s="34">
        <f t="shared" si="481"/>
        <v>2.0494394972397227</v>
      </c>
      <c r="EO30" s="34">
        <f t="shared" si="481"/>
        <v>1.9712002081204334</v>
      </c>
      <c r="EP30" s="34">
        <f t="shared" si="481"/>
        <v>1.8928354910404863</v>
      </c>
      <c r="EQ30" s="34">
        <f t="shared" si="481"/>
        <v>1.8143551720993321</v>
      </c>
      <c r="ER30" s="34">
        <f t="shared" si="481"/>
        <v>1.7357683227722109</v>
      </c>
      <c r="ES30" s="34">
        <f t="shared" si="481"/>
        <v>1.6570833155577001</v>
      </c>
      <c r="ET30" s="34">
        <f t="shared" si="481"/>
        <v>1.5783078758748728</v>
      </c>
      <c r="EU30" s="34">
        <f t="shared" si="481"/>
        <v>1.499449130407398</v>
      </c>
      <c r="EV30" s="34">
        <f t="shared" si="481"/>
        <v>1.4205136520910822</v>
      </c>
      <c r="EW30" s="34">
        <f t="shared" si="481"/>
        <v>1.34150750193806</v>
      </c>
      <c r="EX30" s="34">
        <f t="shared" si="481"/>
        <v>1.2624362678861991</v>
      </c>
      <c r="EY30" s="34">
        <f t="shared" si="481"/>
        <v>1.1833051008568192</v>
      </c>
      <c r="EZ30" s="34">
        <f t="shared" si="481"/>
        <v>1.1041187481968606</v>
      </c>
      <c r="FA30" s="34">
        <f t="shared" si="481"/>
        <v>1.0248815846747532</v>
      </c>
      <c r="FB30" s="34">
        <f t="shared" si="481"/>
        <v>0.94559764119144063</v>
      </c>
      <c r="FC30" s="34">
        <f t="shared" si="481"/>
        <v>0.86627063135997151</v>
      </c>
      <c r="FD30" s="34">
        <f t="shared" si="481"/>
        <v>0.78690397609958618</v>
      </c>
      <c r="FE30" s="34">
        <f t="shared" ref="FE30:GV30" si="482">LN(FE29)</f>
        <v>0.70750082638184597</v>
      </c>
      <c r="FF30" s="34">
        <f t="shared" si="482"/>
        <v>0.62806408425865845</v>
      </c>
      <c r="FG30" s="34">
        <f t="shared" si="482"/>
        <v>0.54859642229412675</v>
      </c>
      <c r="FH30" s="34">
        <f t="shared" si="482"/>
        <v>0.46910030151518178</v>
      </c>
      <c r="FI30" s="34">
        <f t="shared" si="482"/>
        <v>0.38957798798864335</v>
      </c>
      <c r="FJ30" s="34">
        <f t="shared" si="482"/>
        <v>0.31003156812397398</v>
      </c>
      <c r="FK30" s="34">
        <f t="shared" si="482"/>
        <v>0.23046296279740056</v>
      </c>
      <c r="FL30" s="34">
        <f t="shared" si="482"/>
        <v>0.15087394038365701</v>
      </c>
      <c r="FM30" s="34">
        <f t="shared" si="482"/>
        <v>7.1266128777338705E-2</v>
      </c>
      <c r="FN30" s="34">
        <f t="shared" si="482"/>
        <v>-8.3589735202132254E-3</v>
      </c>
      <c r="FO30" s="34">
        <f t="shared" si="482"/>
        <v>-8.799998717753521E-2</v>
      </c>
      <c r="FP30" s="34">
        <f t="shared" si="482"/>
        <v>-0.16765564260842994</v>
      </c>
      <c r="FQ30" s="34">
        <f t="shared" si="482"/>
        <v>-0.24732477128416261</v>
      </c>
      <c r="FR30" s="34">
        <f t="shared" si="482"/>
        <v>-0.3270062977268231</v>
      </c>
      <c r="FS30" s="34">
        <f t="shared" si="482"/>
        <v>-0.40669923213198933</v>
      </c>
      <c r="FT30" s="34">
        <f t="shared" si="482"/>
        <v>-0.48640266356963918</v>
      </c>
      <c r="FU30" s="34">
        <f t="shared" si="482"/>
        <v>-0.56611575372300482</v>
      </c>
      <c r="FV30" s="34">
        <f t="shared" si="482"/>
        <v>-0.64583773111861376</v>
      </c>
      <c r="FW30" s="34">
        <f t="shared" si="482"/>
        <v>-0.72556788581301745</v>
      </c>
      <c r="FX30" s="34">
        <f t="shared" si="482"/>
        <v>-0.80530556449917567</v>
      </c>
      <c r="FY30" s="34">
        <f t="shared" si="482"/>
        <v>-0.88505016600013375</v>
      </c>
      <c r="FZ30" s="34">
        <f t="shared" si="482"/>
        <v>-0.96480113711946869</v>
      </c>
      <c r="GA30" s="34">
        <f t="shared" si="482"/>
        <v>-1.0445579688199325</v>
      </c>
      <c r="GB30" s="34">
        <f t="shared" si="482"/>
        <v>-1.1243201927057278</v>
      </c>
      <c r="GC30" s="34">
        <f t="shared" si="482"/>
        <v>-1.2040873777828709</v>
      </c>
      <c r="GD30" s="34">
        <f t="shared" si="482"/>
        <v>-1.2838591274783044</v>
      </c>
      <c r="GE30" s="34">
        <f t="shared" si="482"/>
        <v>-1.3636350768958041</v>
      </c>
      <c r="GF30" s="34">
        <f t="shared" si="482"/>
        <v>-1.4434148902891788</v>
      </c>
      <c r="GG30" s="34">
        <f t="shared" si="482"/>
        <v>-1.5231982587362234</v>
      </c>
      <c r="GH30" s="34">
        <f t="shared" si="482"/>
        <v>-1.602984897998784</v>
      </c>
      <c r="GI30" s="34">
        <f t="shared" si="482"/>
        <v>-1.6827745465519426</v>
      </c>
      <c r="GJ30" s="34">
        <f t="shared" si="482"/>
        <v>-1.7625669637700834</v>
      </c>
      <c r="GK30" s="34">
        <f t="shared" si="482"/>
        <v>-1.8423619282618895</v>
      </c>
      <c r="GL30" s="34">
        <f t="shared" si="482"/>
        <v>-1.9221592363292519</v>
      </c>
      <c r="GM30" s="34">
        <f t="shared" si="482"/>
        <v>-2.0019587005597326</v>
      </c>
      <c r="GN30" s="34">
        <f t="shared" si="482"/>
        <v>-2.0817601485209334</v>
      </c>
      <c r="GO30" s="34">
        <f t="shared" si="482"/>
        <v>-2.1615634215651771</v>
      </c>
      <c r="GP30" s="34">
        <f t="shared" si="482"/>
        <v>-2.2413683737294527</v>
      </c>
      <c r="GQ30" s="34">
        <f t="shared" si="482"/>
        <v>-2.3211748707200099</v>
      </c>
      <c r="GR30" s="34">
        <f t="shared" si="482"/>
        <v>-2.4009827889832924</v>
      </c>
      <c r="GS30" s="34">
        <f t="shared" si="482"/>
        <v>-2.480792014843463</v>
      </c>
      <c r="GT30" s="34">
        <f t="shared" si="482"/>
        <v>-2.5606024437166264</v>
      </c>
      <c r="GU30" s="34">
        <f t="shared" si="482"/>
        <v>-2.6404139793787107</v>
      </c>
      <c r="GV30" s="34">
        <f t="shared" si="482"/>
        <v>-2.7202265333047402</v>
      </c>
      <c r="GW30" s="34">
        <f t="shared" ref="GW30:ID30" si="483">LN(GW29)</f>
        <v>-2.8000400240446344</v>
      </c>
      <c r="GX30" s="34">
        <f t="shared" si="483"/>
        <v>-2.8798543766671627</v>
      </c>
      <c r="GY30" s="34">
        <f t="shared" si="483"/>
        <v>-2.9596695222295089</v>
      </c>
      <c r="GZ30" s="34">
        <f t="shared" si="483"/>
        <v>-3.0394853973085389</v>
      </c>
      <c r="HA30" s="34">
        <f t="shared" si="483"/>
        <v>-3.1193019435478555</v>
      </c>
      <c r="HB30" s="34">
        <f t="shared" si="483"/>
        <v>-3.1991191072578355</v>
      </c>
      <c r="HC30" s="34">
        <f t="shared" si="483"/>
        <v>-3.2789368390483888</v>
      </c>
      <c r="HD30" s="34">
        <f t="shared" si="483"/>
        <v>-3.3587550934767845</v>
      </c>
      <c r="HE30" s="34">
        <f t="shared" si="483"/>
        <v>-3.4385738287338046</v>
      </c>
      <c r="HF30" s="34">
        <f t="shared" si="483"/>
        <v>-3.5183930063572491</v>
      </c>
      <c r="HG30" s="34">
        <f t="shared" si="483"/>
        <v>-3.5982125909635991</v>
      </c>
      <c r="HH30" s="34">
        <f t="shared" si="483"/>
        <v>-3.6780325499941515</v>
      </c>
      <c r="HI30" s="34">
        <f t="shared" si="483"/>
        <v>-3.7578528534928703</v>
      </c>
      <c r="HJ30" s="34">
        <f t="shared" si="483"/>
        <v>-3.8376734739075085</v>
      </c>
      <c r="HK30" s="34">
        <f t="shared" si="483"/>
        <v>-3.9174943858888129</v>
      </c>
      <c r="HL30" s="34">
        <f t="shared" si="483"/>
        <v>-3.9973155661127668</v>
      </c>
      <c r="HM30" s="34">
        <f t="shared" si="483"/>
        <v>-4.0771369931154293</v>
      </c>
      <c r="HN30" s="34">
        <f t="shared" si="483"/>
        <v>-4.1569586471510371</v>
      </c>
      <c r="HO30" s="34">
        <f t="shared" si="483"/>
        <v>-4.2367805100687441</v>
      </c>
      <c r="HP30" s="34">
        <f t="shared" si="483"/>
        <v>-4.3166025651520981</v>
      </c>
      <c r="HQ30" s="34">
        <f t="shared" si="483"/>
        <v>-4.3964247970288701</v>
      </c>
      <c r="HR30" s="34">
        <f t="shared" si="483"/>
        <v>-4.4762471915677926</v>
      </c>
      <c r="HS30" s="34">
        <f t="shared" si="483"/>
        <v>-4.5560697357431801</v>
      </c>
      <c r="HT30" s="34">
        <f t="shared" si="483"/>
        <v>-4.6358924175796972</v>
      </c>
      <c r="HU30" s="34">
        <f t="shared" si="483"/>
        <v>-4.7157152260675996</v>
      </c>
      <c r="HV30" s="34">
        <f t="shared" si="483"/>
        <v>-4.7955381510800397</v>
      </c>
      <c r="HW30" s="34">
        <f t="shared" si="483"/>
        <v>-4.8753611833091011</v>
      </c>
      <c r="HX30" s="34">
        <f t="shared" si="483"/>
        <v>-4.9551843141489158</v>
      </c>
      <c r="HY30" s="34">
        <f t="shared" si="483"/>
        <v>-5.0350075357155664</v>
      </c>
      <c r="HZ30" s="34">
        <f t="shared" si="483"/>
        <v>-5.1148308407619183</v>
      </c>
      <c r="IA30" s="34">
        <f t="shared" si="483"/>
        <v>-5.1946542226303478</v>
      </c>
      <c r="IB30" s="34">
        <f t="shared" si="483"/>
        <v>-5.2744776751506741</v>
      </c>
      <c r="IC30" s="34">
        <f t="shared" si="483"/>
        <v>-5.3543011926823425</v>
      </c>
      <c r="ID30" s="34">
        <f t="shared" si="483"/>
        <v>-5.4341247700071786</v>
      </c>
    </row>
    <row r="31" spans="1:238" s="11" customFormat="1" x14ac:dyDescent="0.25">
      <c r="A31" s="11" t="s">
        <v>27</v>
      </c>
      <c r="AW31" s="36"/>
      <c r="AX31" s="36"/>
      <c r="AY31" s="36"/>
      <c r="AZ31" s="36">
        <f t="shared" ref="AZ31:CE31" si="484">EXP(LN(AO15)*$DA$90+$DC$90)</f>
        <v>1.5707185709719502</v>
      </c>
      <c r="BA31" s="36">
        <f t="shared" si="484"/>
        <v>2.19106470258478</v>
      </c>
      <c r="BB31" s="36">
        <f t="shared" si="484"/>
        <v>3.0226467081187351</v>
      </c>
      <c r="BC31" s="36">
        <f t="shared" si="484"/>
        <v>4.1237747790219084</v>
      </c>
      <c r="BD31" s="36">
        <f t="shared" si="484"/>
        <v>5.5638812176730532</v>
      </c>
      <c r="BE31" s="36">
        <f t="shared" si="484"/>
        <v>7.4239685572435183</v>
      </c>
      <c r="BF31" s="36">
        <f t="shared" si="484"/>
        <v>9.7964733295347557</v>
      </c>
      <c r="BG31" s="36">
        <f t="shared" si="484"/>
        <v>12.784353170554047</v>
      </c>
      <c r="BH31" s="36">
        <f t="shared" si="484"/>
        <v>16.499208900501991</v>
      </c>
      <c r="BI31" s="36">
        <f t="shared" si="484"/>
        <v>21.058277551913012</v>
      </c>
      <c r="BJ31" s="36">
        <f t="shared" si="484"/>
        <v>26.58018088942347</v>
      </c>
      <c r="BK31" s="36">
        <f t="shared" si="484"/>
        <v>33.179388785643603</v>
      </c>
      <c r="BL31" s="36">
        <f t="shared" si="484"/>
        <v>40.959457244508023</v>
      </c>
      <c r="BM31" s="36">
        <f t="shared" si="484"/>
        <v>50.005222890873519</v>
      </c>
      <c r="BN31" s="36">
        <f t="shared" si="484"/>
        <v>60.374271609711094</v>
      </c>
      <c r="BO31" s="36">
        <f t="shared" si="484"/>
        <v>72.088137246094661</v>
      </c>
      <c r="BP31" s="36">
        <f t="shared" si="484"/>
        <v>85.123812286927162</v>
      </c>
      <c r="BQ31" s="36">
        <f t="shared" si="484"/>
        <v>99.406249751832377</v>
      </c>
      <c r="BR31" s="36">
        <f t="shared" si="484"/>
        <v>114.80258749320934</v>
      </c>
      <c r="BS31" s="36">
        <f t="shared" si="484"/>
        <v>131.11881813085427</v>
      </c>
      <c r="BT31" s="36">
        <f t="shared" si="484"/>
        <v>148.09954964575834</v>
      </c>
      <c r="BU31" s="36">
        <f t="shared" si="484"/>
        <v>165.43134942985651</v>
      </c>
      <c r="BV31" s="36">
        <f t="shared" si="484"/>
        <v>182.74994262059593</v>
      </c>
      <c r="BW31" s="36">
        <f t="shared" si="484"/>
        <v>199.65125695357648</v>
      </c>
      <c r="BX31" s="36">
        <f t="shared" si="484"/>
        <v>215.70599269589184</v>
      </c>
      <c r="BY31" s="36">
        <f t="shared" si="484"/>
        <v>230.47707585581972</v>
      </c>
      <c r="BZ31" s="36">
        <f t="shared" si="484"/>
        <v>243.53905823986699</v>
      </c>
      <c r="CA31" s="36">
        <f t="shared" si="484"/>
        <v>254.49829189955156</v>
      </c>
      <c r="CB31" s="36">
        <f t="shared" si="484"/>
        <v>263.01255726751862</v>
      </c>
      <c r="CC31" s="36">
        <f t="shared" si="484"/>
        <v>268.80878539889898</v>
      </c>
      <c r="CD31" s="36">
        <f t="shared" si="484"/>
        <v>271.69759592955495</v>
      </c>
      <c r="CE31" s="36">
        <f t="shared" si="484"/>
        <v>271.58357151211612</v>
      </c>
      <c r="CF31" s="36">
        <f t="shared" ref="CF31:DK31" si="485">EXP(LN(BU15)*$DA$90+$DC$90)</f>
        <v>236.28513460129932</v>
      </c>
      <c r="CG31" s="36">
        <f t="shared" si="485"/>
        <v>225.27802017645749</v>
      </c>
      <c r="CH31" s="36">
        <f t="shared" si="485"/>
        <v>214.78366152935888</v>
      </c>
      <c r="CI31" s="36">
        <f t="shared" si="485"/>
        <v>204.77817242811153</v>
      </c>
      <c r="CJ31" s="36">
        <f t="shared" si="485"/>
        <v>195.23877935782983</v>
      </c>
      <c r="CK31" s="36">
        <f t="shared" si="485"/>
        <v>186.14376968579069</v>
      </c>
      <c r="CL31" s="36">
        <f t="shared" si="485"/>
        <v>177.47244224125987</v>
      </c>
      <c r="CM31" s="36">
        <f t="shared" si="485"/>
        <v>169.20506019751929</v>
      </c>
      <c r="CN31" s="36">
        <f t="shared" si="485"/>
        <v>161.32280614882961</v>
      </c>
      <c r="CO31" s="36">
        <f t="shared" si="485"/>
        <v>153.80773928009503</v>
      </c>
      <c r="CP31" s="36">
        <f t="shared" si="485"/>
        <v>146.64275453173664</v>
      </c>
      <c r="CQ31" s="36">
        <f t="shared" si="485"/>
        <v>139.8115436668279</v>
      </c>
      <c r="CR31" s="36">
        <f t="shared" si="485"/>
        <v>133.29855815188546</v>
      </c>
      <c r="CS31" s="36">
        <f t="shared" si="485"/>
        <v>127.08897376681634</v>
      </c>
      <c r="CT31" s="36">
        <f t="shared" si="485"/>
        <v>121.16865686348066</v>
      </c>
      <c r="CU31" s="36">
        <f t="shared" si="485"/>
        <v>115.52413219606483</v>
      </c>
      <c r="CV31" s="36">
        <f t="shared" si="485"/>
        <v>110.14255225004651</v>
      </c>
      <c r="CW31" s="36">
        <f t="shared" si="485"/>
        <v>105.01166799993909</v>
      </c>
      <c r="CX31" s="36">
        <f t="shared" si="485"/>
        <v>100.11980102925894</v>
      </c>
      <c r="CY31" s="36">
        <f t="shared" si="485"/>
        <v>95.455816949257695</v>
      </c>
      <c r="CZ31" s="36">
        <f t="shared" si="485"/>
        <v>91.009100055915567</v>
      </c>
      <c r="DA31" s="36">
        <f t="shared" si="485"/>
        <v>86.769529167515813</v>
      </c>
      <c r="DB31" s="36">
        <f t="shared" si="485"/>
        <v>82.727454587800679</v>
      </c>
      <c r="DC31" s="36">
        <f t="shared" si="485"/>
        <v>78.873676142278498</v>
      </c>
      <c r="DD31" s="36">
        <f t="shared" si="485"/>
        <v>75.199422237686179</v>
      </c>
      <c r="DE31" s="36">
        <f t="shared" si="485"/>
        <v>71.696329896947674</v>
      </c>
      <c r="DF31" s="36">
        <f t="shared" si="485"/>
        <v>68.356425724184106</v>
      </c>
      <c r="DG31" s="36">
        <f t="shared" si="485"/>
        <v>65.172107756450444</v>
      </c>
      <c r="DH31" s="36">
        <f t="shared" si="485"/>
        <v>62.136128160891971</v>
      </c>
      <c r="DI31" s="36">
        <f t="shared" si="485"/>
        <v>59.24157673793588</v>
      </c>
      <c r="DJ31" s="36">
        <f t="shared" si="485"/>
        <v>56.481865192972279</v>
      </c>
      <c r="DK31" s="36">
        <f t="shared" si="485"/>
        <v>53.850712140722216</v>
      </c>
      <c r="DL31" s="36">
        <f t="shared" ref="DL31:EQ31" si="486">EXP(LN(DA15)*$DA$90+$DC$90)</f>
        <v>51.342128808163899</v>
      </c>
      <c r="DM31" s="36">
        <f t="shared" si="486"/>
        <v>48.950405403473212</v>
      </c>
      <c r="DN31" s="36">
        <f t="shared" si="486"/>
        <v>46.670098119955071</v>
      </c>
      <c r="DO31" s="36">
        <f t="shared" si="486"/>
        <v>44.496016745383073</v>
      </c>
      <c r="DP31" s="36">
        <f t="shared" si="486"/>
        <v>42.423212848546655</v>
      </c>
      <c r="DQ31" s="36">
        <f t="shared" si="486"/>
        <v>40.446968516116321</v>
      </c>
      <c r="DR31" s="36">
        <f t="shared" si="486"/>
        <v>38.562785614191135</v>
      </c>
      <c r="DS31" s="36">
        <f t="shared" si="486"/>
        <v>36.766375550086757</v>
      </c>
      <c r="DT31" s="36">
        <f t="shared" si="486"/>
        <v>35.053649511060385</v>
      </c>
      <c r="DU31" s="36">
        <f t="shared" si="486"/>
        <v>33.420709157755539</v>
      </c>
      <c r="DV31" s="36">
        <f t="shared" si="486"/>
        <v>31.863837751183613</v>
      </c>
      <c r="DW31" s="36">
        <f t="shared" si="486"/>
        <v>30.379491693046397</v>
      </c>
      <c r="DX31" s="36">
        <f t="shared" si="486"/>
        <v>28.964292460144495</v>
      </c>
      <c r="DY31" s="36">
        <f t="shared" si="486"/>
        <v>27.615018914513517</v>
      </c>
      <c r="DZ31" s="36">
        <f t="shared" si="486"/>
        <v>26.328599971785245</v>
      </c>
      <c r="EA31" s="36">
        <f t="shared" si="486"/>
        <v>25.10210761108587</v>
      </c>
      <c r="EB31" s="36">
        <f t="shared" si="486"/>
        <v>23.93275021056159</v>
      </c>
      <c r="EC31" s="36">
        <f t="shared" si="486"/>
        <v>22.817866193362182</v>
      </c>
      <c r="ED31" s="36">
        <f t="shared" si="486"/>
        <v>21.754917969620298</v>
      </c>
      <c r="EE31" s="36">
        <f t="shared" si="486"/>
        <v>20.741486160637894</v>
      </c>
      <c r="EF31" s="36">
        <f t="shared" si="486"/>
        <v>19.775264092133064</v>
      </c>
      <c r="EG31" s="36">
        <f t="shared" si="486"/>
        <v>18.854052544014074</v>
      </c>
      <c r="EH31" s="36">
        <f t="shared" si="486"/>
        <v>17.975754744729674</v>
      </c>
      <c r="EI31" s="36">
        <f t="shared" si="486"/>
        <v>17.13837159880309</v>
      </c>
      <c r="EJ31" s="36">
        <f t="shared" si="486"/>
        <v>16.339997136686403</v>
      </c>
      <c r="EK31" s="36">
        <f t="shared" si="486"/>
        <v>15.578814176579442</v>
      </c>
      <c r="EL31" s="36">
        <f t="shared" si="486"/>
        <v>14.853090188338292</v>
      </c>
      <c r="EM31" s="36">
        <f t="shared" si="486"/>
        <v>14.16117335005984</v>
      </c>
      <c r="EN31" s="36">
        <f t="shared" si="486"/>
        <v>13.501488788366443</v>
      </c>
      <c r="EO31" s="36">
        <f t="shared" si="486"/>
        <v>12.872534993833282</v>
      </c>
      <c r="EP31" s="36">
        <f t="shared" si="486"/>
        <v>12.272880403399657</v>
      </c>
      <c r="EQ31" s="36">
        <f t="shared" si="486"/>
        <v>11.701160141985152</v>
      </c>
      <c r="ER31" s="36">
        <f t="shared" ref="ER31:FW31" si="487">EXP(LN(EG15)*$DA$90+$DC$90)</f>
        <v>11.156072915894729</v>
      </c>
      <c r="ES31" s="36">
        <f t="shared" si="487"/>
        <v>10.63637805094128</v>
      </c>
      <c r="ET31" s="36">
        <f t="shared" si="487"/>
        <v>10.140892668544581</v>
      </c>
      <c r="EU31" s="36">
        <f t="shared" si="487"/>
        <v>9.6684889933787534</v>
      </c>
      <c r="EV31" s="36">
        <f t="shared" si="487"/>
        <v>9.2180917864405529</v>
      </c>
      <c r="EW31" s="36">
        <f t="shared" si="487"/>
        <v>8.7886758976955814</v>
      </c>
      <c r="EX31" s="36">
        <f t="shared" si="487"/>
        <v>8.3792639327320906</v>
      </c>
      <c r="EY31" s="36">
        <f t="shared" si="487"/>
        <v>7.9889240281115228</v>
      </c>
      <c r="EZ31" s="36">
        <f t="shared" si="487"/>
        <v>7.6167677303521684</v>
      </c>
      <c r="FA31" s="36">
        <f t="shared" si="487"/>
        <v>7.2619479737183328</v>
      </c>
      <c r="FB31" s="36">
        <f t="shared" si="487"/>
        <v>6.9236571522121961</v>
      </c>
      <c r="FC31" s="36">
        <f t="shared" si="487"/>
        <v>6.6011252813800914</v>
      </c>
      <c r="FD31" s="36">
        <f t="shared" si="487"/>
        <v>6.2936182457493164</v>
      </c>
      <c r="FE31" s="36">
        <f t="shared" si="487"/>
        <v>6.0004361279062888</v>
      </c>
      <c r="FF31" s="36">
        <f t="shared" si="487"/>
        <v>5.7209116154130992</v>
      </c>
      <c r="FG31" s="36">
        <f t="shared" si="487"/>
        <v>5.4544084819361984</v>
      </c>
      <c r="FH31" s="36">
        <f t="shared" si="487"/>
        <v>5.2003201391303655</v>
      </c>
      <c r="FI31" s="36">
        <f t="shared" si="487"/>
        <v>4.9580682559816385</v>
      </c>
      <c r="FJ31" s="36">
        <f t="shared" si="487"/>
        <v>4.7271014424668962</v>
      </c>
      <c r="FK31" s="36">
        <f t="shared" si="487"/>
        <v>4.5068939945338604</v>
      </c>
      <c r="FL31" s="36">
        <f t="shared" si="487"/>
        <v>4.2969446975449799</v>
      </c>
      <c r="FM31" s="36">
        <f t="shared" si="487"/>
        <v>4.0967756854617612</v>
      </c>
      <c r="FN31" s="36">
        <f t="shared" si="487"/>
        <v>3.9059313531728241</v>
      </c>
      <c r="FO31" s="36">
        <f t="shared" si="487"/>
        <v>3.7239773194901966</v>
      </c>
      <c r="FP31" s="36">
        <f t="shared" si="487"/>
        <v>3.5504994384533339</v>
      </c>
      <c r="FQ31" s="36">
        <f t="shared" si="487"/>
        <v>3.385102856690648</v>
      </c>
      <c r="FR31" s="36">
        <f t="shared" si="487"/>
        <v>3.2274111146929001</v>
      </c>
      <c r="FS31" s="36">
        <f t="shared" si="487"/>
        <v>3.0770652899529187</v>
      </c>
      <c r="FT31" s="36">
        <f t="shared" si="487"/>
        <v>2.9337231800213264</v>
      </c>
      <c r="FU31" s="36">
        <f t="shared" si="487"/>
        <v>2.797058523618829</v>
      </c>
      <c r="FV31" s="36">
        <f t="shared" si="487"/>
        <v>2.6667602580322094</v>
      </c>
      <c r="FW31" s="36">
        <f t="shared" si="487"/>
        <v>2.54253181110384</v>
      </c>
      <c r="FX31" s="36">
        <f t="shared" ref="FX31:HC31" si="488">EXP(LN(FM15)*$DA$90+$DC$90)</f>
        <v>2.4240904262031657</v>
      </c>
      <c r="FY31" s="36">
        <f t="shared" si="488"/>
        <v>2.3111665186437516</v>
      </c>
      <c r="FZ31" s="36">
        <f t="shared" si="488"/>
        <v>2.203503062080987</v>
      </c>
      <c r="GA31" s="36">
        <f t="shared" si="488"/>
        <v>2.1008550034938915</v>
      </c>
      <c r="GB31" s="36">
        <f t="shared" si="488"/>
        <v>2.0029887054194186</v>
      </c>
      <c r="GC31" s="36">
        <f t="shared" si="488"/>
        <v>1.9096814141697223</v>
      </c>
      <c r="GD31" s="36">
        <f t="shared" si="488"/>
        <v>1.8207207528220342</v>
      </c>
      <c r="GE31" s="36">
        <f t="shared" si="488"/>
        <v>1.7359042378270819</v>
      </c>
      <c r="GF31" s="36">
        <f t="shared" si="488"/>
        <v>1.6550388181358646</v>
      </c>
      <c r="GG31" s="36">
        <f t="shared" si="488"/>
        <v>1.5779404357957527</v>
      </c>
      <c r="GH31" s="36">
        <f t="shared" si="488"/>
        <v>1.5044336070157887</v>
      </c>
      <c r="GI31" s="36">
        <f t="shared" si="488"/>
        <v>1.4343510227476688</v>
      </c>
      <c r="GJ31" s="36">
        <f t="shared" si="488"/>
        <v>1.367533167873251</v>
      </c>
      <c r="GK31" s="36">
        <f t="shared" si="488"/>
        <v>1.3038279581318681</v>
      </c>
      <c r="GL31" s="36">
        <f t="shared" si="488"/>
        <v>1.2430903939610138</v>
      </c>
      <c r="GM31" s="36">
        <f t="shared" si="488"/>
        <v>1.1851822304625441</v>
      </c>
      <c r="GN31" s="36">
        <f t="shared" si="488"/>
        <v>1.1299716627431551</v>
      </c>
      <c r="GO31" s="36">
        <f t="shared" si="488"/>
        <v>1.0773330259129998</v>
      </c>
      <c r="GP31" s="36">
        <f t="shared" si="488"/>
        <v>1.0271465090595615</v>
      </c>
      <c r="GQ31" s="36">
        <f t="shared" si="488"/>
        <v>0.97929788254578354</v>
      </c>
      <c r="GR31" s="36">
        <f t="shared" si="488"/>
        <v>0.93367823801175498</v>
      </c>
      <c r="GS31" s="36">
        <f t="shared" si="488"/>
        <v>0.8901837404881553</v>
      </c>
      <c r="GT31" s="36">
        <f t="shared" si="488"/>
        <v>0.84871539205726509</v>
      </c>
      <c r="GU31" s="36">
        <f t="shared" si="488"/>
        <v>0.80917880652359631</v>
      </c>
      <c r="GV31" s="36">
        <f t="shared" si="488"/>
        <v>0.77148399458127581</v>
      </c>
      <c r="GW31" s="36">
        <f t="shared" si="488"/>
        <v>0.73554515898919082</v>
      </c>
      <c r="GX31" s="36">
        <f t="shared" si="488"/>
        <v>0.70128049928770952</v>
      </c>
      <c r="GY31" s="36">
        <f t="shared" si="488"/>
        <v>0.66861202561248401</v>
      </c>
      <c r="GZ31" s="36">
        <f t="shared" si="488"/>
        <v>0.63746538118155094</v>
      </c>
      <c r="HA31" s="36">
        <f t="shared" si="488"/>
        <v>0.60776967305170948</v>
      </c>
      <c r="HB31" s="36">
        <f t="shared" si="488"/>
        <v>0.57945731075893669</v>
      </c>
      <c r="HC31" s="36">
        <f t="shared" si="488"/>
        <v>0.5524638524755926</v>
      </c>
      <c r="HD31" s="36">
        <f t="shared" ref="HD31:ID31" si="489">EXP(LN(GS15)*$DA$90+$DC$90)</f>
        <v>0.52672785833424007</v>
      </c>
      <c r="HE31" s="36">
        <f t="shared" si="489"/>
        <v>0.50219075058423446</v>
      </c>
      <c r="HF31" s="36">
        <f t="shared" si="489"/>
        <v>0.47879668026277783</v>
      </c>
      <c r="HG31" s="36">
        <f t="shared" si="489"/>
        <v>0.45649240007697894</v>
      </c>
      <c r="HH31" s="36">
        <f t="shared" si="489"/>
        <v>0.43522714320757727</v>
      </c>
      <c r="HI31" s="36">
        <f t="shared" si="489"/>
        <v>0.41495250775847764</v>
      </c>
      <c r="HJ31" s="36">
        <f t="shared" si="489"/>
        <v>0.39562234658909473</v>
      </c>
      <c r="HK31" s="36">
        <f t="shared" si="489"/>
        <v>0.37719266227874509</v>
      </c>
      <c r="HL31" s="36">
        <f t="shared" si="489"/>
        <v>0.35962150698402739</v>
      </c>
      <c r="HM31" s="36">
        <f t="shared" si="489"/>
        <v>0.34286888696124646</v>
      </c>
      <c r="HN31" s="36">
        <f t="shared" si="489"/>
        <v>0.32689667153657076</v>
      </c>
      <c r="HO31" s="36">
        <f t="shared" si="489"/>
        <v>0.31166850631672183</v>
      </c>
      <c r="HP31" s="36">
        <f t="shared" si="489"/>
        <v>0.29714973044266524</v>
      </c>
      <c r="HQ31" s="36">
        <f t="shared" si="489"/>
        <v>0.28330729769795543</v>
      </c>
      <c r="HR31" s="36">
        <f t="shared" si="489"/>
        <v>0.27010970129217221</v>
      </c>
      <c r="HS31" s="36">
        <f t="shared" si="489"/>
        <v>0.25752690214825047</v>
      </c>
      <c r="HT31" s="36">
        <f t="shared" si="489"/>
        <v>0.24553026053047036</v>
      </c>
      <c r="HU31" s="36">
        <f t="shared" si="489"/>
        <v>0.2340924708574964</v>
      </c>
      <c r="HV31" s="36">
        <f t="shared" si="489"/>
        <v>0.22318749955208556</v>
      </c>
      <c r="HW31" s="36">
        <f t="shared" si="489"/>
        <v>0.21279052578600666</v>
      </c>
      <c r="HX31" s="36">
        <f t="shared" si="489"/>
        <v>0.2028778849853024</v>
      </c>
      <c r="HY31" s="36">
        <f t="shared" si="489"/>
        <v>0.19342701496730022</v>
      </c>
      <c r="HZ31" s="36">
        <f t="shared" si="489"/>
        <v>0.18441640458678213</v>
      </c>
      <c r="IA31" s="36">
        <f t="shared" si="489"/>
        <v>0.17582554477442111</v>
      </c>
      <c r="IB31" s="36">
        <f t="shared" si="489"/>
        <v>0.167634881856046</v>
      </c>
      <c r="IC31" s="36">
        <f t="shared" si="489"/>
        <v>0.15982577304648096</v>
      </c>
      <c r="ID31" s="36">
        <f t="shared" si="489"/>
        <v>0.15238044401666367</v>
      </c>
    </row>
    <row r="32" spans="1:238" s="27" customFormat="1" x14ac:dyDescent="0.25">
      <c r="A32" s="27" t="s">
        <v>32</v>
      </c>
      <c r="AW32" s="37"/>
      <c r="AX32" s="37"/>
      <c r="AY32" s="37"/>
      <c r="AZ32" s="37">
        <f t="shared" ref="AZ32:CE32" si="490">EXP(LN(AO5)*$DA$90+$DC$90)</f>
        <v>2.8613373915796743</v>
      </c>
      <c r="BA32" s="37">
        <f t="shared" si="490"/>
        <v>1.6666974597449107</v>
      </c>
      <c r="BB32" s="37">
        <f t="shared" si="490"/>
        <v>2.1044884752339246</v>
      </c>
      <c r="BC32" s="37">
        <f t="shared" si="490"/>
        <v>3.6623989184692194</v>
      </c>
      <c r="BD32" s="37">
        <f t="shared" si="490"/>
        <v>11.596758184317441</v>
      </c>
      <c r="BE32" s="37">
        <f t="shared" si="490"/>
        <v>9.9766372223752882</v>
      </c>
      <c r="BF32" s="37">
        <f t="shared" si="490"/>
        <v>6.9565580932937943</v>
      </c>
      <c r="BG32" s="37">
        <f t="shared" si="490"/>
        <v>12.654405080373444</v>
      </c>
      <c r="BH32" s="37">
        <f t="shared" si="490"/>
        <v>7.3175301955128322</v>
      </c>
      <c r="BI32" s="37">
        <f t="shared" si="490"/>
        <v>14.65837465941661</v>
      </c>
      <c r="BJ32" s="37">
        <f t="shared" si="490"/>
        <v>25.88747133895507</v>
      </c>
      <c r="BK32" s="37">
        <f t="shared" si="490"/>
        <v>38.906688561992731</v>
      </c>
      <c r="BL32" s="37">
        <f t="shared" si="490"/>
        <v>46.098522101475609</v>
      </c>
      <c r="BM32" s="37">
        <f t="shared" si="490"/>
        <v>45.813761526356238</v>
      </c>
      <c r="BN32" s="37">
        <f t="shared" si="490"/>
        <v>59.495628830237848</v>
      </c>
      <c r="BO32" s="37">
        <f t="shared" si="490"/>
        <v>70.943982175766422</v>
      </c>
      <c r="BP32" s="37">
        <f t="shared" si="490"/>
        <v>100.30917299280355</v>
      </c>
      <c r="BQ32" s="37">
        <f t="shared" si="490"/>
        <v>139.65105718528551</v>
      </c>
      <c r="BR32" s="37">
        <f t="shared" si="490"/>
        <v>141.14120110865687</v>
      </c>
      <c r="BS32" s="37">
        <f t="shared" si="490"/>
        <v>209.78896563014311</v>
      </c>
      <c r="BT32" s="37">
        <f t="shared" si="490"/>
        <v>119.5293018477965</v>
      </c>
      <c r="BU32" s="37">
        <f t="shared" si="490"/>
        <v>119.21091710871542</v>
      </c>
      <c r="BV32" s="37">
        <f t="shared" si="490"/>
        <v>194.46099383484864</v>
      </c>
      <c r="BW32" s="37">
        <f t="shared" si="490"/>
        <v>183.40948587551966</v>
      </c>
      <c r="BX32" s="37">
        <f t="shared" si="490"/>
        <v>201.08726885227244</v>
      </c>
      <c r="BY32" s="37">
        <f t="shared" si="490"/>
        <v>301.56620787338369</v>
      </c>
      <c r="BZ32" s="37">
        <f t="shared" si="490"/>
        <v>315.43077422241061</v>
      </c>
      <c r="CA32" s="37">
        <f t="shared" si="490"/>
        <v>310.68157436068094</v>
      </c>
      <c r="CB32" s="37">
        <f t="shared" si="490"/>
        <v>219.18294660575219</v>
      </c>
      <c r="CC32" s="37">
        <f t="shared" si="490"/>
        <v>206.32801021003294</v>
      </c>
      <c r="CD32" s="37">
        <f t="shared" si="490"/>
        <v>227.27746585181765</v>
      </c>
      <c r="CE32" s="37">
        <f t="shared" si="490"/>
        <v>272.82960626601482</v>
      </c>
      <c r="CF32" s="37">
        <f t="shared" ref="CF32:DK32" si="491">EXP(LN(BU5)*$DA$90+$DC$90)</f>
        <v>319.56738598516847</v>
      </c>
      <c r="CG32" s="37">
        <f t="shared" si="491"/>
        <v>290.64647133969896</v>
      </c>
      <c r="CH32" s="37">
        <f t="shared" si="491"/>
        <v>227.71941509523992</v>
      </c>
      <c r="CI32" s="37">
        <f t="shared" si="491"/>
        <v>187.69091508745515</v>
      </c>
      <c r="CJ32" s="37">
        <f t="shared" si="491"/>
        <v>152.76786447836915</v>
      </c>
      <c r="CK32" s="37">
        <f t="shared" si="491"/>
        <v>199.17600120685125</v>
      </c>
      <c r="CL32" s="37">
        <f t="shared" si="491"/>
        <v>258.56519282473499</v>
      </c>
      <c r="CM32" s="37">
        <f t="shared" si="491"/>
        <v>227.98456629020055</v>
      </c>
      <c r="CN32" s="37">
        <f t="shared" si="491"/>
        <v>183.45410688181292</v>
      </c>
      <c r="CO32" s="37">
        <f t="shared" si="491"/>
        <v>154.11718686346879</v>
      </c>
      <c r="CP32" s="37">
        <f t="shared" si="491"/>
        <v>114.33939483999835</v>
      </c>
      <c r="CQ32" s="37">
        <f t="shared" si="491"/>
        <v>105.9402689314427</v>
      </c>
      <c r="CR32" s="37">
        <f t="shared" si="491"/>
        <v>102.27933022820575</v>
      </c>
      <c r="CS32" s="37">
        <f t="shared" si="491"/>
        <v>120.7570042561786</v>
      </c>
      <c r="CT32" s="37">
        <f t="shared" si="491"/>
        <v>138.97348516972608</v>
      </c>
      <c r="CU32" s="37">
        <f t="shared" si="491"/>
        <v>172.86510910551701</v>
      </c>
      <c r="CV32" s="37">
        <f t="shared" si="491"/>
        <v>99.529799585853809</v>
      </c>
      <c r="CW32" s="37">
        <f t="shared" si="491"/>
        <v>108.17980008371806</v>
      </c>
      <c r="CX32" s="37">
        <f t="shared" si="491"/>
        <v>64.600088859608945</v>
      </c>
      <c r="CY32" s="37">
        <f t="shared" si="491"/>
        <v>67.63540183292524</v>
      </c>
      <c r="CZ32" s="37">
        <f t="shared" si="491"/>
        <v>104.88833508807446</v>
      </c>
      <c r="DA32" s="37">
        <f t="shared" si="491"/>
        <v>117.93699805019892</v>
      </c>
      <c r="DB32" s="37">
        <f t="shared" si="491"/>
        <v>89.971165220010192</v>
      </c>
      <c r="DC32" s="37">
        <f t="shared" si="491"/>
        <v>73.5022307189424</v>
      </c>
      <c r="DD32" s="37">
        <f t="shared" si="491"/>
        <v>61.511557643310944</v>
      </c>
      <c r="DE32" s="37">
        <f t="shared" si="491"/>
        <v>48.847243386343152</v>
      </c>
      <c r="DF32" s="37">
        <f t="shared" si="491"/>
        <v>56.67758352747164</v>
      </c>
      <c r="DG32" s="37">
        <f t="shared" si="491"/>
        <v>78.745993679226089</v>
      </c>
      <c r="DH32" s="37">
        <f t="shared" si="491"/>
        <v>71.45595621891546</v>
      </c>
      <c r="DI32" s="37">
        <f t="shared" si="491"/>
        <v>52.627378154368159</v>
      </c>
      <c r="DJ32" s="37">
        <f t="shared" si="491"/>
        <v>44.19861193264294</v>
      </c>
      <c r="DK32" s="37">
        <f t="shared" si="491"/>
        <v>34.976828809330804</v>
      </c>
      <c r="DL32" s="37">
        <f t="shared" ref="DL32:EE32" si="492">EXP(LN(DA5)*$DA$90+$DC$90)</f>
        <v>24.864075974631842</v>
      </c>
      <c r="DM32" s="37">
        <f t="shared" si="492"/>
        <v>42.533204207415679</v>
      </c>
      <c r="DN32" s="37">
        <f t="shared" si="492"/>
        <v>56.724601310642207</v>
      </c>
      <c r="DO32" s="37">
        <f t="shared" si="492"/>
        <v>62.026783863466953</v>
      </c>
      <c r="DP32" s="37">
        <f t="shared" si="492"/>
        <v>56.865644246145564</v>
      </c>
      <c r="DQ32" s="37">
        <f t="shared" si="492"/>
        <v>36.848234948943407</v>
      </c>
      <c r="DR32" s="37">
        <f t="shared" si="492"/>
        <v>28.123006394993485</v>
      </c>
      <c r="DS32" s="37">
        <f t="shared" si="492"/>
        <v>34.976828809330804</v>
      </c>
      <c r="DT32" s="37">
        <f t="shared" si="492"/>
        <v>30.060504847365205</v>
      </c>
      <c r="DU32" s="37">
        <f t="shared" si="492"/>
        <v>45.956151643106232</v>
      </c>
      <c r="DV32" s="37">
        <f t="shared" si="492"/>
        <v>43.580364068111592</v>
      </c>
      <c r="DW32" s="37">
        <f t="shared" si="492"/>
        <v>36.272878926902571</v>
      </c>
      <c r="DX32" s="37">
        <f t="shared" si="492"/>
        <v>27.637716368503277</v>
      </c>
      <c r="DY32" s="37">
        <f t="shared" si="492"/>
        <v>20.898247698419798</v>
      </c>
      <c r="DZ32" s="37">
        <f t="shared" si="492"/>
        <v>32.13713249064309</v>
      </c>
      <c r="EA32" s="37">
        <f t="shared" si="492"/>
        <v>27.297787648118767</v>
      </c>
      <c r="EB32" s="37">
        <f t="shared" si="492"/>
        <v>35.313044225591028</v>
      </c>
      <c r="EC32" s="37">
        <f t="shared" si="492"/>
        <v>24.961621923924419</v>
      </c>
      <c r="ED32" s="37">
        <f t="shared" si="492"/>
        <v>34.736586809470019</v>
      </c>
      <c r="EE32" s="37">
        <f t="shared" si="492"/>
        <v>14.258613625319017</v>
      </c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</row>
    <row r="34" spans="1:238" x14ac:dyDescent="0.25">
      <c r="A34" t="s">
        <v>35</v>
      </c>
      <c r="AL34">
        <f t="shared" ref="AL34:AM34" si="493">LN(2)/LN(AL3/AK3)</f>
        <v>1.3009408533544065</v>
      </c>
      <c r="AM34">
        <f t="shared" si="493"/>
        <v>16.286500477641212</v>
      </c>
      <c r="AN34">
        <f t="shared" ref="AN34:CW34" si="494">LN(2)/LN(AN3/AM3)</f>
        <v>1.3911722518720364</v>
      </c>
      <c r="AO34">
        <f t="shared" si="494"/>
        <v>1.3916198174355698</v>
      </c>
      <c r="AP34">
        <f t="shared" si="494"/>
        <v>3.4421613697476308</v>
      </c>
      <c r="AQ34">
        <f t="shared" si="494"/>
        <v>3.3131574323068724</v>
      </c>
      <c r="AR34">
        <f t="shared" si="494"/>
        <v>2.3882698269058018</v>
      </c>
      <c r="AS34">
        <f t="shared" si="494"/>
        <v>1.1370531884539172</v>
      </c>
      <c r="AT34">
        <f t="shared" si="494"/>
        <v>2.1046962231169348</v>
      </c>
      <c r="AU34">
        <f t="shared" si="494"/>
        <v>3.936474627650171</v>
      </c>
      <c r="AV34">
        <f t="shared" si="494"/>
        <v>2.6293915696652692</v>
      </c>
      <c r="AW34">
        <f t="shared" si="494"/>
        <v>5.6400137650367048</v>
      </c>
      <c r="AX34">
        <f t="shared" si="494"/>
        <v>3.2350648186222752</v>
      </c>
      <c r="AY34">
        <f t="shared" si="494"/>
        <v>2.313409395708089</v>
      </c>
      <c r="AZ34">
        <f t="shared" si="494"/>
        <v>2.0766584876441847</v>
      </c>
      <c r="BA34">
        <f t="shared" si="494"/>
        <v>2.3756462014083106</v>
      </c>
      <c r="BB34">
        <f t="shared" si="494"/>
        <v>3.0904645629420449</v>
      </c>
      <c r="BC34">
        <f t="shared" si="494"/>
        <v>2.9589063168512073</v>
      </c>
      <c r="BD34">
        <f t="shared" si="494"/>
        <v>3.0953112164317003</v>
      </c>
      <c r="BE34">
        <f t="shared" si="494"/>
        <v>2.7379642364707668</v>
      </c>
      <c r="BF34">
        <f t="shared" si="494"/>
        <v>2.5242150087120532</v>
      </c>
      <c r="BG34">
        <f t="shared" si="494"/>
        <v>3.1888308172663855</v>
      </c>
      <c r="BH34">
        <f t="shared" si="494"/>
        <v>2.6768218643965134</v>
      </c>
      <c r="BI34">
        <f t="shared" si="494"/>
        <v>5.8077199903546042</v>
      </c>
      <c r="BJ34">
        <f t="shared" si="494"/>
        <v>6.5188081326457255</v>
      </c>
      <c r="BK34">
        <f t="shared" si="494"/>
        <v>4.4591978028426604</v>
      </c>
      <c r="BL34">
        <f t="shared" si="494"/>
        <v>5.4574309238342433</v>
      </c>
      <c r="BM34">
        <f t="shared" si="494"/>
        <v>5.6182159779489949</v>
      </c>
      <c r="BN34">
        <f t="shared" si="494"/>
        <v>4.248011703383467</v>
      </c>
      <c r="BO34">
        <f t="shared" si="494"/>
        <v>4.7309451711108812</v>
      </c>
      <c r="BP34">
        <f t="shared" si="494"/>
        <v>5.5065217475578958</v>
      </c>
      <c r="BQ34">
        <f t="shared" si="494"/>
        <v>8.7789599518603687</v>
      </c>
      <c r="BR34">
        <f t="shared" si="494"/>
        <v>10.067685635295625</v>
      </c>
      <c r="BS34">
        <f t="shared" si="494"/>
        <v>9.7597271619573913</v>
      </c>
      <c r="BT34">
        <f t="shared" si="494"/>
        <v>8.6960338427135202</v>
      </c>
      <c r="BU34">
        <f t="shared" si="494"/>
        <v>8.0113665276774331</v>
      </c>
      <c r="BV34">
        <f t="shared" si="494"/>
        <v>9.5764421191373721</v>
      </c>
      <c r="BW34">
        <f t="shared" si="494"/>
        <v>13.15249045360922</v>
      </c>
      <c r="BX34">
        <f t="shared" si="494"/>
        <v>16.867618238613574</v>
      </c>
      <c r="BY34">
        <f t="shared" si="494"/>
        <v>21.691998003123913</v>
      </c>
      <c r="BZ34">
        <f t="shared" si="494"/>
        <v>17.050543181069663</v>
      </c>
      <c r="CA34">
        <f t="shared" si="494"/>
        <v>13.591684932608164</v>
      </c>
      <c r="CB34">
        <f t="shared" si="494"/>
        <v>16.244251261688376</v>
      </c>
      <c r="CC34">
        <f t="shared" si="494"/>
        <v>21.166393661513904</v>
      </c>
      <c r="CD34">
        <f t="shared" si="494"/>
        <v>26.155004477673284</v>
      </c>
      <c r="CE34">
        <f t="shared" si="494"/>
        <v>36.547268305519545</v>
      </c>
      <c r="CF34">
        <f t="shared" si="494"/>
        <v>40.30123370528343</v>
      </c>
      <c r="CG34">
        <f t="shared" si="494"/>
        <v>42.515435459108815</v>
      </c>
      <c r="CH34">
        <f t="shared" si="494"/>
        <v>36.382039667761155</v>
      </c>
      <c r="CI34">
        <f t="shared" si="494"/>
        <v>32.061339082943476</v>
      </c>
      <c r="CJ34">
        <f t="shared" si="494"/>
        <v>26.147956836110207</v>
      </c>
      <c r="CK34">
        <f t="shared" si="494"/>
        <v>47.510760667422453</v>
      </c>
      <c r="CL34">
        <f t="shared" si="494"/>
        <v>44.213904364468078</v>
      </c>
      <c r="CM34">
        <f t="shared" si="494"/>
        <v>76.703312674087499</v>
      </c>
      <c r="CN34">
        <f t="shared" si="494"/>
        <v>73.788170835170121</v>
      </c>
      <c r="CO34">
        <f t="shared" si="494"/>
        <v>47.224895894986929</v>
      </c>
      <c r="CP34">
        <f t="shared" si="494"/>
        <v>42.43399623006917</v>
      </c>
      <c r="CQ34">
        <f t="shared" si="494"/>
        <v>57.105730557094276</v>
      </c>
      <c r="CR34">
        <f t="shared" si="494"/>
        <v>71.308442659716292</v>
      </c>
      <c r="CS34">
        <f t="shared" si="494"/>
        <v>86.652034109097926</v>
      </c>
      <c r="CT34">
        <f t="shared" si="494"/>
        <v>111.03227643310825</v>
      </c>
      <c r="CU34">
        <f t="shared" si="494"/>
        <v>95.703746306733578</v>
      </c>
      <c r="CV34">
        <f t="shared" si="494"/>
        <v>68.472941502928535</v>
      </c>
      <c r="CW34">
        <f t="shared" si="494"/>
        <v>76.516324075174296</v>
      </c>
      <c r="CX34">
        <f t="shared" ref="CX34:DD34" si="495">LN(2)/LN(CX3/CW3)</f>
        <v>106.14135439007865</v>
      </c>
      <c r="CY34">
        <f t="shared" si="495"/>
        <v>128.13222734833016</v>
      </c>
      <c r="CZ34">
        <f t="shared" si="495"/>
        <v>164.40143899995655</v>
      </c>
      <c r="DA34">
        <f t="shared" si="495"/>
        <v>235.6528268861756</v>
      </c>
      <c r="DB34">
        <f t="shared" si="495"/>
        <v>135.04544710773138</v>
      </c>
      <c r="DC34">
        <f t="shared" si="495"/>
        <v>100.57165703325389</v>
      </c>
      <c r="DD34">
        <f t="shared" si="495"/>
        <v>92.271231299483986</v>
      </c>
      <c r="DE34">
        <f t="shared" ref="DE34:DK34" si="496">LN(2)/LN(DE3/DD3)</f>
        <v>101.7623518241984</v>
      </c>
      <c r="DF34">
        <f t="shared" si="496"/>
        <v>161.00201952777101</v>
      </c>
      <c r="DG34">
        <f t="shared" si="496"/>
        <v>214.31530129984594</v>
      </c>
      <c r="DH34">
        <f t="shared" si="496"/>
        <v>171.27524118705495</v>
      </c>
      <c r="DI34">
        <f t="shared" si="496"/>
        <v>201.38934592937636</v>
      </c>
      <c r="DJ34">
        <f t="shared" si="496"/>
        <v>129.83169175080408</v>
      </c>
      <c r="DK34">
        <f t="shared" si="496"/>
        <v>137.94666857323563</v>
      </c>
      <c r="DL34">
        <f t="shared" ref="DL34" si="497">LN(2)/LN(DL3/DK3)</f>
        <v>167.86488192729578</v>
      </c>
      <c r="DM34">
        <f t="shared" ref="DM34:DT34" si="498">LN(2)/LN(DM3/DL3)</f>
        <v>223.80559924041592</v>
      </c>
      <c r="DN34">
        <f t="shared" si="498"/>
        <v>300.50130937245513</v>
      </c>
      <c r="DO34">
        <f t="shared" si="498"/>
        <v>192.26665154565336</v>
      </c>
      <c r="DP34">
        <f t="shared" si="498"/>
        <v>228.76158536311647</v>
      </c>
      <c r="DQ34">
        <f t="shared" si="498"/>
        <v>175.43197559017239</v>
      </c>
      <c r="DR34">
        <f t="shared" si="498"/>
        <v>252.89388321588081</v>
      </c>
      <c r="DS34">
        <f t="shared" si="498"/>
        <v>179.66412734808438</v>
      </c>
      <c r="DT34">
        <f t="shared" si="498"/>
        <v>456.63791177155406</v>
      </c>
    </row>
    <row r="35" spans="1:238" x14ac:dyDescent="0.25">
      <c r="A35" t="s">
        <v>36</v>
      </c>
      <c r="AL35">
        <f t="shared" ref="AL35" si="499">LN(2)/LN(AL3/AJ3)*2</f>
        <v>1.3926615366441739</v>
      </c>
      <c r="AM35">
        <f t="shared" ref="AM35" si="500">LN(2)/LN(AM3/AK3)*2</f>
        <v>2.4094208396532091</v>
      </c>
      <c r="AN35">
        <f t="shared" ref="AN35:CW35" si="501">LN(2)/LN(AN3/AL3)*2</f>
        <v>2.5633835280555033</v>
      </c>
      <c r="AO35">
        <f t="shared" si="501"/>
        <v>1.3913959986620852</v>
      </c>
      <c r="AP35">
        <f t="shared" si="501"/>
        <v>1.9819597914995244</v>
      </c>
      <c r="AQ35">
        <f t="shared" si="501"/>
        <v>3.3764276297102449</v>
      </c>
      <c r="AR35">
        <f t="shared" si="501"/>
        <v>2.7756958275952441</v>
      </c>
      <c r="AS35">
        <f t="shared" si="501"/>
        <v>1.540619006961796</v>
      </c>
      <c r="AT35">
        <f t="shared" si="501"/>
        <v>1.4764568431354355</v>
      </c>
      <c r="AU35">
        <f t="shared" si="501"/>
        <v>2.7428733554717852</v>
      </c>
      <c r="AV35">
        <f t="shared" si="501"/>
        <v>3.1528309865274347</v>
      </c>
      <c r="AW35">
        <f t="shared" si="501"/>
        <v>3.5866677339787327</v>
      </c>
      <c r="AX35">
        <f t="shared" si="501"/>
        <v>4.1116954482882564</v>
      </c>
      <c r="AY35">
        <f t="shared" si="501"/>
        <v>2.6976891512971344</v>
      </c>
      <c r="AZ35">
        <f t="shared" si="501"/>
        <v>2.1886501004738586</v>
      </c>
      <c r="BA35">
        <f t="shared" si="501"/>
        <v>2.2161133131452972</v>
      </c>
      <c r="BB35">
        <f t="shared" si="501"/>
        <v>2.6863159990914807</v>
      </c>
      <c r="BC35">
        <f t="shared" si="501"/>
        <v>3.0232549132800228</v>
      </c>
      <c r="BD35">
        <f t="shared" si="501"/>
        <v>3.0255721273873091</v>
      </c>
      <c r="BE35">
        <f t="shared" si="501"/>
        <v>2.9056921723523224</v>
      </c>
      <c r="BF35">
        <f t="shared" si="501"/>
        <v>2.6267483857921063</v>
      </c>
      <c r="BG35">
        <f t="shared" si="501"/>
        <v>2.8178645347409863</v>
      </c>
      <c r="BH35">
        <f t="shared" si="501"/>
        <v>2.9104798789757691</v>
      </c>
      <c r="BI35">
        <f t="shared" si="501"/>
        <v>3.6646013700241067</v>
      </c>
      <c r="BJ35">
        <f t="shared" si="501"/>
        <v>6.1427535681535614</v>
      </c>
      <c r="BK35">
        <f t="shared" si="501"/>
        <v>5.2957987221116349</v>
      </c>
      <c r="BL35">
        <f t="shared" si="501"/>
        <v>4.9080720183183173</v>
      </c>
      <c r="BM35">
        <f t="shared" si="501"/>
        <v>5.5366563933889799</v>
      </c>
      <c r="BN35">
        <f t="shared" si="501"/>
        <v>4.8379680658738096</v>
      </c>
      <c r="BO35">
        <f t="shared" si="501"/>
        <v>4.4764911416452904</v>
      </c>
      <c r="BP35">
        <f t="shared" si="501"/>
        <v>5.0893551457968691</v>
      </c>
      <c r="BQ35">
        <f t="shared" si="501"/>
        <v>6.7679249342817052</v>
      </c>
      <c r="BR35">
        <f t="shared" si="501"/>
        <v>9.3792615339903023</v>
      </c>
      <c r="BS35">
        <f t="shared" si="501"/>
        <v>9.9113148001292402</v>
      </c>
      <c r="BT35">
        <f t="shared" si="501"/>
        <v>9.1972276488140601</v>
      </c>
      <c r="BU35">
        <f t="shared" si="501"/>
        <v>8.3396713919096683</v>
      </c>
      <c r="BV35">
        <f t="shared" si="501"/>
        <v>8.7242691102841459</v>
      </c>
      <c r="BW35">
        <f t="shared" si="501"/>
        <v>11.083148154746359</v>
      </c>
      <c r="BX35">
        <f t="shared" si="501"/>
        <v>14.780172192778517</v>
      </c>
      <c r="BY35">
        <f t="shared" si="501"/>
        <v>18.978007397978999</v>
      </c>
      <c r="BZ35">
        <f t="shared" si="501"/>
        <v>19.093241554678386</v>
      </c>
      <c r="CA35">
        <f t="shared" si="501"/>
        <v>15.125898155133481</v>
      </c>
      <c r="CB35">
        <f t="shared" si="501"/>
        <v>14.800054784752918</v>
      </c>
      <c r="CC35">
        <f t="shared" si="501"/>
        <v>18.381517755027733</v>
      </c>
      <c r="CD35">
        <f t="shared" si="501"/>
        <v>23.397749972000337</v>
      </c>
      <c r="CE35">
        <f t="shared" si="501"/>
        <v>30.489930388418543</v>
      </c>
      <c r="CF35">
        <f t="shared" si="501"/>
        <v>38.332562450297061</v>
      </c>
      <c r="CG35">
        <f t="shared" si="501"/>
        <v>41.378734928792298</v>
      </c>
      <c r="CH35">
        <f t="shared" si="501"/>
        <v>39.210336119834622</v>
      </c>
      <c r="CI35">
        <f t="shared" si="501"/>
        <v>34.085310562058709</v>
      </c>
      <c r="CJ35">
        <f t="shared" si="501"/>
        <v>28.804282794091801</v>
      </c>
      <c r="CK35">
        <f t="shared" si="501"/>
        <v>33.731494690304544</v>
      </c>
      <c r="CL35">
        <f t="shared" si="501"/>
        <v>45.803083122782915</v>
      </c>
      <c r="CM35">
        <f t="shared" si="501"/>
        <v>56.093797294865595</v>
      </c>
      <c r="CN35">
        <f t="shared" si="501"/>
        <v>75.217507426203895</v>
      </c>
      <c r="CO35">
        <f t="shared" si="501"/>
        <v>57.591114416473509</v>
      </c>
      <c r="CP35">
        <f t="shared" si="501"/>
        <v>44.701445821529653</v>
      </c>
      <c r="CQ35">
        <f t="shared" si="501"/>
        <v>48.688587630071346</v>
      </c>
      <c r="CR35">
        <f t="shared" si="501"/>
        <v>63.421670847758008</v>
      </c>
      <c r="CS35">
        <f t="shared" si="501"/>
        <v>78.235033623756081</v>
      </c>
      <c r="CT35">
        <f t="shared" si="501"/>
        <v>97.338757722386859</v>
      </c>
      <c r="CU35">
        <f t="shared" si="501"/>
        <v>102.79974118477972</v>
      </c>
      <c r="CV35">
        <f t="shared" si="501"/>
        <v>79.830055166777967</v>
      </c>
      <c r="CW35">
        <f t="shared" si="501"/>
        <v>72.271526606170823</v>
      </c>
      <c r="CX35">
        <f t="shared" ref="CX35:DK35" si="502">LN(2)/LN(CX3/CV3)*2</f>
        <v>88.926415122855715</v>
      </c>
      <c r="CY35">
        <f t="shared" si="502"/>
        <v>116.10466746485397</v>
      </c>
      <c r="CZ35">
        <f t="shared" si="502"/>
        <v>144.01844971412854</v>
      </c>
      <c r="DA35">
        <f t="shared" si="502"/>
        <v>193.68204340318843</v>
      </c>
      <c r="DB35">
        <f t="shared" si="502"/>
        <v>171.69673344401704</v>
      </c>
      <c r="DC35">
        <f t="shared" si="502"/>
        <v>115.28657429126405</v>
      </c>
      <c r="DD35">
        <f t="shared" si="502"/>
        <v>96.242808936525691</v>
      </c>
      <c r="DE35">
        <f t="shared" si="502"/>
        <v>96.784663268984119</v>
      </c>
      <c r="DF35">
        <f t="shared" si="502"/>
        <v>124.70445723895565</v>
      </c>
      <c r="DG35">
        <f t="shared" si="502"/>
        <v>183.87212318839957</v>
      </c>
      <c r="DH35">
        <f t="shared" si="502"/>
        <v>190.39318072203628</v>
      </c>
      <c r="DI35">
        <f t="shared" si="502"/>
        <v>185.115570349488</v>
      </c>
      <c r="DJ35">
        <f t="shared" si="502"/>
        <v>157.88078961243562</v>
      </c>
      <c r="DK35">
        <f t="shared" si="502"/>
        <v>133.76621867859814</v>
      </c>
      <c r="DL35">
        <f t="shared" ref="DL35" si="503">LN(2)/LN(DL3/DJ3)*2</f>
        <v>151.44229310115489</v>
      </c>
      <c r="DM35">
        <f t="shared" ref="DM35:DT35" si="504">LN(2)/LN(DM3/DK3)*2</f>
        <v>191.84034691178741</v>
      </c>
      <c r="DN35">
        <f t="shared" si="504"/>
        <v>256.54392307956522</v>
      </c>
      <c r="DO35">
        <f t="shared" si="504"/>
        <v>234.49730956728465</v>
      </c>
      <c r="DP35">
        <f t="shared" si="504"/>
        <v>208.93241908414959</v>
      </c>
      <c r="DQ35">
        <f t="shared" si="504"/>
        <v>198.57860558064939</v>
      </c>
      <c r="DR35">
        <f t="shared" si="504"/>
        <v>207.15851090989665</v>
      </c>
      <c r="DS35">
        <f t="shared" si="504"/>
        <v>210.08030243347292</v>
      </c>
      <c r="DT35">
        <f t="shared" si="504"/>
        <v>257.86952386950054</v>
      </c>
    </row>
    <row r="36" spans="1:238" x14ac:dyDescent="0.25">
      <c r="A36" t="s">
        <v>37</v>
      </c>
      <c r="AL36">
        <f t="shared" ref="AL36" si="505">LN(2)/LN(AL3/AI3)*3</f>
        <v>1.9690699075763334</v>
      </c>
      <c r="AM36">
        <f t="shared" ref="AM36" si="506">LN(2)/LN(AM3/AJ3)*3</f>
        <v>2.0033393537198751</v>
      </c>
      <c r="AN36">
        <f t="shared" ref="AN36:CW36" si="507">LN(2)/LN(AN3/AK3)*3</f>
        <v>1.9368668613676632</v>
      </c>
      <c r="AO36">
        <f t="shared" si="507"/>
        <v>2.0015934592502473</v>
      </c>
      <c r="AP36">
        <f t="shared" si="507"/>
        <v>1.7361910336077186</v>
      </c>
      <c r="AQ36">
        <f t="shared" si="507"/>
        <v>2.2884532880500226</v>
      </c>
      <c r="AR36">
        <f t="shared" si="507"/>
        <v>2.9671970769707472</v>
      </c>
      <c r="AS36">
        <f t="shared" si="507"/>
        <v>1.874992522359189</v>
      </c>
      <c r="AT36">
        <f t="shared" si="507"/>
        <v>1.6917540242876703</v>
      </c>
      <c r="AU36">
        <f t="shared" si="507"/>
        <v>1.8649424917360813</v>
      </c>
      <c r="AV36">
        <f t="shared" si="507"/>
        <v>2.7039731393949973</v>
      </c>
      <c r="AW36">
        <f t="shared" si="507"/>
        <v>3.6961514191514961</v>
      </c>
      <c r="AX36">
        <f t="shared" si="507"/>
        <v>3.4612716675042954</v>
      </c>
      <c r="AY36">
        <f t="shared" si="507"/>
        <v>3.2655556613301222</v>
      </c>
      <c r="AZ36">
        <f t="shared" si="507"/>
        <v>2.4531487651109081</v>
      </c>
      <c r="BA36">
        <f t="shared" si="507"/>
        <v>2.2476230724983903</v>
      </c>
      <c r="BB36">
        <f t="shared" si="507"/>
        <v>2.4468685414425324</v>
      </c>
      <c r="BC36">
        <f t="shared" si="507"/>
        <v>2.7714220874645008</v>
      </c>
      <c r="BD36">
        <f t="shared" si="507"/>
        <v>3.0468980077507006</v>
      </c>
      <c r="BE36">
        <f t="shared" si="507"/>
        <v>2.9232162658421039</v>
      </c>
      <c r="BF36">
        <f t="shared" si="507"/>
        <v>2.7663361023958641</v>
      </c>
      <c r="BG36">
        <f t="shared" si="507"/>
        <v>2.7907179425120359</v>
      </c>
      <c r="BH36">
        <f t="shared" si="507"/>
        <v>2.7692273522489295</v>
      </c>
      <c r="BI36">
        <f t="shared" si="507"/>
        <v>3.4909841864608087</v>
      </c>
      <c r="BJ36">
        <f t="shared" si="507"/>
        <v>4.2908373729917226</v>
      </c>
      <c r="BK36">
        <f t="shared" si="507"/>
        <v>5.4561082089460147</v>
      </c>
      <c r="BL36">
        <f t="shared" si="507"/>
        <v>5.3486017281119214</v>
      </c>
      <c r="BM36">
        <f t="shared" si="507"/>
        <v>5.1239620637980376</v>
      </c>
      <c r="BN36">
        <f t="shared" si="507"/>
        <v>5.0282158842820532</v>
      </c>
      <c r="BO36">
        <f t="shared" si="507"/>
        <v>4.8017597809800723</v>
      </c>
      <c r="BP36">
        <f t="shared" si="507"/>
        <v>4.7741710262331924</v>
      </c>
      <c r="BQ36">
        <f t="shared" si="507"/>
        <v>5.9184928307783604</v>
      </c>
      <c r="BR36">
        <f t="shared" si="507"/>
        <v>7.5980288946101764</v>
      </c>
      <c r="BS36">
        <f t="shared" si="507"/>
        <v>9.5027440668109104</v>
      </c>
      <c r="BT36">
        <f t="shared" si="507"/>
        <v>9.4701594910417519</v>
      </c>
      <c r="BU36">
        <f t="shared" si="507"/>
        <v>8.7647672330780182</v>
      </c>
      <c r="BV36">
        <f t="shared" si="507"/>
        <v>8.7148370036830585</v>
      </c>
      <c r="BW36">
        <f t="shared" si="507"/>
        <v>9.8271472666754072</v>
      </c>
      <c r="BX36">
        <f t="shared" si="507"/>
        <v>12.513591029085537</v>
      </c>
      <c r="BY36">
        <f t="shared" si="507"/>
        <v>16.536545210850946</v>
      </c>
      <c r="BZ36">
        <f t="shared" si="507"/>
        <v>18.28885791224814</v>
      </c>
      <c r="CA36">
        <f t="shared" si="507"/>
        <v>16.823357345594559</v>
      </c>
      <c r="CB36">
        <f t="shared" si="507"/>
        <v>15.481170823699518</v>
      </c>
      <c r="CC36">
        <f t="shared" si="507"/>
        <v>16.449231697335279</v>
      </c>
      <c r="CD36">
        <f t="shared" si="507"/>
        <v>20.402813529218605</v>
      </c>
      <c r="CE36">
        <f t="shared" si="507"/>
        <v>26.586286103902868</v>
      </c>
      <c r="CF36">
        <f t="shared" si="507"/>
        <v>33.182697500099465</v>
      </c>
      <c r="CG36">
        <f t="shared" si="507"/>
        <v>39.63230125014838</v>
      </c>
      <c r="CH36">
        <f t="shared" si="507"/>
        <v>39.567346887777347</v>
      </c>
      <c r="CI36">
        <f t="shared" si="507"/>
        <v>36.497606033774005</v>
      </c>
      <c r="CJ36">
        <f t="shared" si="507"/>
        <v>30.953296988644887</v>
      </c>
      <c r="CK36">
        <f t="shared" si="507"/>
        <v>33.155772231493472</v>
      </c>
      <c r="CL36">
        <f t="shared" si="507"/>
        <v>36.625972117473175</v>
      </c>
      <c r="CM36">
        <f t="shared" si="507"/>
        <v>52.907785968416647</v>
      </c>
      <c r="CN36">
        <f t="shared" si="507"/>
        <v>60.967091964729008</v>
      </c>
      <c r="CO36">
        <f t="shared" si="507"/>
        <v>62.807723835286481</v>
      </c>
      <c r="CP36">
        <f t="shared" si="507"/>
        <v>51.46363442003301</v>
      </c>
      <c r="CQ36">
        <f t="shared" si="507"/>
        <v>48.190712192359868</v>
      </c>
      <c r="CR36">
        <f t="shared" si="507"/>
        <v>54.44549973932979</v>
      </c>
      <c r="CS36">
        <f t="shared" si="507"/>
        <v>69.645364385468753</v>
      </c>
      <c r="CT36">
        <f t="shared" si="507"/>
        <v>86.779478935677275</v>
      </c>
      <c r="CU36">
        <f t="shared" si="507"/>
        <v>96.78758180278038</v>
      </c>
      <c r="CV36">
        <f t="shared" si="507"/>
        <v>88.08086514727583</v>
      </c>
      <c r="CW36">
        <f t="shared" si="507"/>
        <v>78.694040974370438</v>
      </c>
      <c r="CX36">
        <f t="shared" ref="CX36:DK36" si="508">LN(2)/LN(CX3/CU3)*3</f>
        <v>80.873838065382742</v>
      </c>
      <c r="CY36">
        <f t="shared" si="508"/>
        <v>99.026428298216985</v>
      </c>
      <c r="CZ36">
        <f t="shared" si="508"/>
        <v>128.70836604418741</v>
      </c>
      <c r="DA36">
        <f t="shared" si="508"/>
        <v>165.46575019539011</v>
      </c>
      <c r="DB36">
        <f t="shared" si="508"/>
        <v>169.19407770379669</v>
      </c>
      <c r="DC36">
        <f t="shared" si="508"/>
        <v>138.94289337982701</v>
      </c>
      <c r="DD36">
        <f t="shared" si="508"/>
        <v>106.43699762190262</v>
      </c>
      <c r="DE36">
        <f t="shared" si="508"/>
        <v>98.014903273815492</v>
      </c>
      <c r="DF36">
        <f t="shared" si="508"/>
        <v>111.6256920909959</v>
      </c>
      <c r="DG36">
        <f t="shared" si="508"/>
        <v>144.89994543845128</v>
      </c>
      <c r="DH36">
        <f t="shared" si="508"/>
        <v>179.47220681956122</v>
      </c>
      <c r="DI36">
        <f t="shared" si="508"/>
        <v>193.92267186337881</v>
      </c>
      <c r="DJ36">
        <f t="shared" si="508"/>
        <v>162.10659784906426</v>
      </c>
      <c r="DK36">
        <f t="shared" si="508"/>
        <v>150.62536662671292</v>
      </c>
      <c r="DL36">
        <f t="shared" ref="DL36" si="509">LN(2)/LN(DL3/DI3)*3</f>
        <v>143.48142267280974</v>
      </c>
      <c r="DM36">
        <f t="shared" ref="DM36:DT36" si="510">LN(2)/LN(DM3/DJ3)*3</f>
        <v>169.73592659483634</v>
      </c>
      <c r="DN36">
        <f t="shared" si="510"/>
        <v>218.13251022430114</v>
      </c>
      <c r="DO36">
        <f t="shared" si="510"/>
        <v>230.82168131057426</v>
      </c>
      <c r="DP36">
        <f t="shared" si="510"/>
        <v>232.55370828293132</v>
      </c>
      <c r="DQ36">
        <f t="shared" si="510"/>
        <v>196.42907131095231</v>
      </c>
      <c r="DR36">
        <f t="shared" si="510"/>
        <v>213.8914491846345</v>
      </c>
      <c r="DS36">
        <f t="shared" si="510"/>
        <v>197.10409145499975</v>
      </c>
      <c r="DT36">
        <f t="shared" si="510"/>
        <v>256.18936432334573</v>
      </c>
    </row>
    <row r="37" spans="1:238" x14ac:dyDescent="0.25">
      <c r="A37" t="s">
        <v>38</v>
      </c>
      <c r="AL37">
        <f t="shared" ref="AL37" si="511">LN(2)/LN(AL3/AH3)*4</f>
        <v>2.6254265434351112</v>
      </c>
      <c r="AM37">
        <f t="shared" ref="AM37" si="512">LN(2)/LN(AM3/AI3)*4</f>
        <v>2.5237190142858297</v>
      </c>
      <c r="AN37">
        <f t="shared" ref="AN37:CW37" si="513">LN(2)/LN(AN3/AJ3)*4</f>
        <v>1.8047952360528288</v>
      </c>
      <c r="AO37">
        <f t="shared" si="513"/>
        <v>1.7640726496425903</v>
      </c>
      <c r="AP37">
        <f t="shared" si="513"/>
        <v>2.2354848580703317</v>
      </c>
      <c r="AQ37">
        <f t="shared" si="513"/>
        <v>1.9706886243838506</v>
      </c>
      <c r="AR37">
        <f t="shared" si="513"/>
        <v>2.3126169543030093</v>
      </c>
      <c r="AS37">
        <f t="shared" si="513"/>
        <v>2.1158182813101183</v>
      </c>
      <c r="AT37">
        <f t="shared" si="513"/>
        <v>1.9275860565049985</v>
      </c>
      <c r="AU37">
        <f t="shared" si="513"/>
        <v>1.9730268984199379</v>
      </c>
      <c r="AV37">
        <f t="shared" si="513"/>
        <v>2.0111166367665154</v>
      </c>
      <c r="AW37">
        <f t="shared" si="513"/>
        <v>3.1085272134048725</v>
      </c>
      <c r="AX37">
        <f t="shared" si="513"/>
        <v>3.5689816625619932</v>
      </c>
      <c r="AY37">
        <f t="shared" si="513"/>
        <v>3.079301450219011</v>
      </c>
      <c r="AZ37">
        <f t="shared" si="513"/>
        <v>2.8566886010822454</v>
      </c>
      <c r="BA37">
        <f t="shared" si="513"/>
        <v>2.4333028794618361</v>
      </c>
      <c r="BB37">
        <f t="shared" si="513"/>
        <v>2.4120806837365789</v>
      </c>
      <c r="BC37">
        <f t="shared" si="513"/>
        <v>2.5575127277980747</v>
      </c>
      <c r="BD37">
        <f t="shared" si="513"/>
        <v>2.8458690479346722</v>
      </c>
      <c r="BE37">
        <f t="shared" si="513"/>
        <v>2.9633079903281154</v>
      </c>
      <c r="BF37">
        <f t="shared" si="513"/>
        <v>2.8120898958866016</v>
      </c>
      <c r="BG37">
        <f t="shared" si="513"/>
        <v>2.8611044986061738</v>
      </c>
      <c r="BH37">
        <f t="shared" si="513"/>
        <v>2.7613448311762867</v>
      </c>
      <c r="BI37">
        <f t="shared" si="513"/>
        <v>3.1859327565343705</v>
      </c>
      <c r="BJ37">
        <f t="shared" si="513"/>
        <v>3.9496077873230053</v>
      </c>
      <c r="BK37">
        <f t="shared" si="513"/>
        <v>4.3317242651821122</v>
      </c>
      <c r="BL37">
        <f t="shared" si="513"/>
        <v>5.4564388275545985</v>
      </c>
      <c r="BM37">
        <f t="shared" si="513"/>
        <v>5.4135498444713415</v>
      </c>
      <c r="BN37">
        <f t="shared" si="513"/>
        <v>4.8727679107634465</v>
      </c>
      <c r="BO37">
        <f t="shared" si="513"/>
        <v>4.9504500383364629</v>
      </c>
      <c r="BP37">
        <f t="shared" si="513"/>
        <v>4.9604787003025601</v>
      </c>
      <c r="BQ37">
        <f t="shared" si="513"/>
        <v>5.3887290920324089</v>
      </c>
      <c r="BR37">
        <f t="shared" si="513"/>
        <v>6.5983354190969354</v>
      </c>
      <c r="BS37">
        <f t="shared" si="513"/>
        <v>8.0434163229777464</v>
      </c>
      <c r="BT37">
        <f t="shared" si="513"/>
        <v>9.2873527023313702</v>
      </c>
      <c r="BU37">
        <f t="shared" si="513"/>
        <v>9.0578237937524495</v>
      </c>
      <c r="BV37">
        <f t="shared" si="513"/>
        <v>8.9545075565259147</v>
      </c>
      <c r="BW37">
        <f t="shared" si="513"/>
        <v>9.5176514796326863</v>
      </c>
      <c r="BX37">
        <f t="shared" si="513"/>
        <v>10.972071026366955</v>
      </c>
      <c r="BY37">
        <f t="shared" si="513"/>
        <v>13.993877733991805</v>
      </c>
      <c r="BZ37">
        <f t="shared" si="513"/>
        <v>16.662117376206144</v>
      </c>
      <c r="CA37">
        <f t="shared" si="513"/>
        <v>16.834400778065813</v>
      </c>
      <c r="CB37">
        <f t="shared" si="513"/>
        <v>16.674744067251314</v>
      </c>
      <c r="CC37">
        <f t="shared" si="513"/>
        <v>16.595548056871291</v>
      </c>
      <c r="CD37">
        <f t="shared" si="513"/>
        <v>18.131302761022351</v>
      </c>
      <c r="CE37">
        <f t="shared" si="513"/>
        <v>22.935731109880471</v>
      </c>
      <c r="CF37">
        <f t="shared" si="513"/>
        <v>29.058518475087968</v>
      </c>
      <c r="CG37">
        <f t="shared" si="513"/>
        <v>35.109452554076306</v>
      </c>
      <c r="CH37">
        <f t="shared" si="513"/>
        <v>38.766481153688673</v>
      </c>
      <c r="CI37">
        <f t="shared" si="513"/>
        <v>37.379576500016405</v>
      </c>
      <c r="CJ37">
        <f t="shared" si="513"/>
        <v>33.211260404955404</v>
      </c>
      <c r="CK37">
        <f t="shared" si="513"/>
        <v>33.907479656789022</v>
      </c>
      <c r="CL37">
        <f t="shared" si="513"/>
        <v>35.367150224279129</v>
      </c>
      <c r="CM37">
        <f t="shared" si="513"/>
        <v>42.1290615102739</v>
      </c>
      <c r="CN37">
        <f t="shared" si="513"/>
        <v>56.93566242409662</v>
      </c>
      <c r="CO37">
        <f t="shared" si="513"/>
        <v>56.832595450586211</v>
      </c>
      <c r="CP37">
        <f t="shared" si="513"/>
        <v>56.076729190537776</v>
      </c>
      <c r="CQ37">
        <f t="shared" si="513"/>
        <v>52.76699062915938</v>
      </c>
      <c r="CR37">
        <f t="shared" si="513"/>
        <v>52.440966754285768</v>
      </c>
      <c r="CS37">
        <f t="shared" si="513"/>
        <v>60.02276412700386</v>
      </c>
      <c r="CT37">
        <f t="shared" si="513"/>
        <v>76.802316439524319</v>
      </c>
      <c r="CU37">
        <f t="shared" si="513"/>
        <v>88.850788105330096</v>
      </c>
      <c r="CV37">
        <f t="shared" si="513"/>
        <v>87.719257945301578</v>
      </c>
      <c r="CW37">
        <f t="shared" si="513"/>
        <v>84.873941039996296</v>
      </c>
      <c r="CX37">
        <f t="shared" ref="CX37:DK37" si="514">LN(2)/LN(CX3/CT3)*4</f>
        <v>84.133077835267102</v>
      </c>
      <c r="CY37">
        <f t="shared" si="514"/>
        <v>89.088343728009349</v>
      </c>
      <c r="CZ37">
        <f t="shared" si="514"/>
        <v>109.95773144508765</v>
      </c>
      <c r="DA37">
        <f t="shared" si="514"/>
        <v>145.17981859344252</v>
      </c>
      <c r="DB37">
        <f t="shared" si="514"/>
        <v>156.64433445508786</v>
      </c>
      <c r="DC37">
        <f t="shared" si="514"/>
        <v>144.53855833194899</v>
      </c>
      <c r="DD37">
        <f t="shared" si="514"/>
        <v>123.34555597925879</v>
      </c>
      <c r="DE37">
        <f t="shared" si="514"/>
        <v>105.22852981460852</v>
      </c>
      <c r="DF37">
        <f t="shared" si="514"/>
        <v>108.64046846408846</v>
      </c>
      <c r="DG37">
        <f t="shared" si="514"/>
        <v>126.81682671546386</v>
      </c>
      <c r="DH37">
        <f t="shared" si="514"/>
        <v>150.70172164781039</v>
      </c>
      <c r="DI37">
        <f t="shared" si="514"/>
        <v>184.49175163017583</v>
      </c>
      <c r="DJ37">
        <f t="shared" si="514"/>
        <v>172.61942188989877</v>
      </c>
      <c r="DK37">
        <f t="shared" si="514"/>
        <v>155.30651618366289</v>
      </c>
      <c r="DL37">
        <f t="shared" ref="DL37" si="515">LN(2)/LN(DL3/DH3)*4</f>
        <v>154.59453336476031</v>
      </c>
      <c r="DM37">
        <f t="shared" ref="DM37:DT37" si="516">LN(2)/LN(DM3/DI3)*4</f>
        <v>157.62432646191098</v>
      </c>
      <c r="DN37">
        <f t="shared" si="516"/>
        <v>190.45545389271547</v>
      </c>
      <c r="DO37">
        <f t="shared" si="516"/>
        <v>211.03481962530515</v>
      </c>
      <c r="DP37">
        <f t="shared" si="516"/>
        <v>230.30318662897375</v>
      </c>
      <c r="DQ37">
        <f t="shared" si="516"/>
        <v>215.04843431608779</v>
      </c>
      <c r="DR37">
        <f t="shared" si="516"/>
        <v>208.04168367185616</v>
      </c>
      <c r="DS37">
        <f t="shared" si="516"/>
        <v>204.16759649227663</v>
      </c>
      <c r="DT37">
        <f t="shared" si="516"/>
        <v>229.74901545104433</v>
      </c>
    </row>
    <row r="38" spans="1:238" x14ac:dyDescent="0.25">
      <c r="A38" t="s">
        <v>39</v>
      </c>
      <c r="AL38">
        <f t="shared" ref="AL38" si="517">LN(2)/LN(AL3/AG3)*5</f>
        <v>3.281783179293889</v>
      </c>
      <c r="AM38">
        <f t="shared" ref="AM38" si="518">LN(2)/LN(AM3/AH3)*5</f>
        <v>3.154648767857287</v>
      </c>
      <c r="AN38">
        <f t="shared" ref="AN38:CW38" si="519">LN(2)/LN(AN3/AI3)*5</f>
        <v>2.1703454219574998</v>
      </c>
      <c r="AO38">
        <f t="shared" si="519"/>
        <v>1.7036326722942394</v>
      </c>
      <c r="AP38">
        <f t="shared" si="519"/>
        <v>1.9546555463574966</v>
      </c>
      <c r="AQ38">
        <f t="shared" si="519"/>
        <v>2.3910312745230637</v>
      </c>
      <c r="AR38">
        <f t="shared" si="519"/>
        <v>2.0420995145043368</v>
      </c>
      <c r="AS38">
        <f t="shared" si="519"/>
        <v>1.9163633215171894</v>
      </c>
      <c r="AT38">
        <f t="shared" si="519"/>
        <v>2.1135844758536857</v>
      </c>
      <c r="AU38">
        <f t="shared" si="519"/>
        <v>2.146688610056827</v>
      </c>
      <c r="AV38">
        <f t="shared" si="519"/>
        <v>2.0767069345222939</v>
      </c>
      <c r="AW38">
        <f t="shared" si="519"/>
        <v>2.3081368797488726</v>
      </c>
      <c r="AX38">
        <f t="shared" si="519"/>
        <v>3.1330365798690658</v>
      </c>
      <c r="AY38">
        <f t="shared" si="519"/>
        <v>3.2195121578792807</v>
      </c>
      <c r="AZ38">
        <f t="shared" si="519"/>
        <v>2.8081388430174306</v>
      </c>
      <c r="BA38">
        <f t="shared" si="519"/>
        <v>2.7455017784783289</v>
      </c>
      <c r="BB38">
        <f t="shared" si="519"/>
        <v>2.5413837176832605</v>
      </c>
      <c r="BC38">
        <f t="shared" si="519"/>
        <v>2.5046561166891488</v>
      </c>
      <c r="BD38">
        <f t="shared" si="519"/>
        <v>2.6495837364519161</v>
      </c>
      <c r="BE38">
        <f t="shared" si="519"/>
        <v>2.823612991885585</v>
      </c>
      <c r="BF38">
        <f t="shared" si="519"/>
        <v>2.8636792766384001</v>
      </c>
      <c r="BG38">
        <f t="shared" si="519"/>
        <v>2.8801441915588111</v>
      </c>
      <c r="BH38">
        <f t="shared" si="519"/>
        <v>2.8222456658532158</v>
      </c>
      <c r="BI38">
        <f t="shared" si="519"/>
        <v>3.0849836257290919</v>
      </c>
      <c r="BJ38">
        <f t="shared" si="519"/>
        <v>3.5488136168832529</v>
      </c>
      <c r="BK38">
        <f t="shared" si="519"/>
        <v>4.0419902271084487</v>
      </c>
      <c r="BL38">
        <f t="shared" si="519"/>
        <v>4.5181149747529057</v>
      </c>
      <c r="BM38">
        <f t="shared" si="519"/>
        <v>5.4880445977759731</v>
      </c>
      <c r="BN38">
        <f t="shared" si="519"/>
        <v>5.1319372224679327</v>
      </c>
      <c r="BO38">
        <f t="shared" si="519"/>
        <v>4.8437271743713302</v>
      </c>
      <c r="BP38">
        <f t="shared" si="519"/>
        <v>5.0524944635092677</v>
      </c>
      <c r="BQ38">
        <f t="shared" si="519"/>
        <v>5.4331143021030872</v>
      </c>
      <c r="BR38">
        <f t="shared" si="519"/>
        <v>5.9409393639247412</v>
      </c>
      <c r="BS38">
        <f t="shared" si="519"/>
        <v>7.0554165495868881</v>
      </c>
      <c r="BT38">
        <f t="shared" si="519"/>
        <v>8.1659840207165839</v>
      </c>
      <c r="BU38">
        <f t="shared" si="519"/>
        <v>9.0006426741353085</v>
      </c>
      <c r="BV38">
        <f t="shared" si="519"/>
        <v>9.1570044762635838</v>
      </c>
      <c r="BW38">
        <f t="shared" si="519"/>
        <v>9.565101133603493</v>
      </c>
      <c r="BX38">
        <f t="shared" si="519"/>
        <v>10.426290604342842</v>
      </c>
      <c r="BY38">
        <f t="shared" si="519"/>
        <v>12.175464972815275</v>
      </c>
      <c r="BZ38">
        <f t="shared" si="519"/>
        <v>14.514275031692154</v>
      </c>
      <c r="CA38">
        <f t="shared" si="519"/>
        <v>15.941848067999011</v>
      </c>
      <c r="CB38">
        <f t="shared" si="519"/>
        <v>16.712965222992327</v>
      </c>
      <c r="CC38">
        <f t="shared" si="519"/>
        <v>17.413809311717195</v>
      </c>
      <c r="CD38">
        <f t="shared" si="519"/>
        <v>17.904327314408548</v>
      </c>
      <c r="CE38">
        <f t="shared" si="519"/>
        <v>20.163341970561234</v>
      </c>
      <c r="CF38">
        <f t="shared" si="519"/>
        <v>25.098699816995449</v>
      </c>
      <c r="CG38">
        <f t="shared" si="519"/>
        <v>31.022347119074787</v>
      </c>
      <c r="CH38">
        <f t="shared" si="519"/>
        <v>35.356797703216721</v>
      </c>
      <c r="CI38">
        <f>LN(2)/LN(CI3/CD3)*5</f>
        <v>37.210095884045828</v>
      </c>
      <c r="CJ38">
        <f t="shared" si="519"/>
        <v>34.422409246066913</v>
      </c>
      <c r="CK38">
        <f t="shared" si="519"/>
        <v>35.338450879392724</v>
      </c>
      <c r="CL38">
        <f t="shared" si="519"/>
        <v>35.565572989511949</v>
      </c>
      <c r="CM38">
        <f t="shared" si="519"/>
        <v>39.639581559107846</v>
      </c>
      <c r="CN38">
        <f t="shared" si="519"/>
        <v>46.083525647366272</v>
      </c>
      <c r="CO38">
        <f t="shared" si="519"/>
        <v>54.686640227452131</v>
      </c>
      <c r="CP38">
        <f t="shared" si="519"/>
        <v>53.220842385729213</v>
      </c>
      <c r="CQ38">
        <f t="shared" si="519"/>
        <v>56.279552043505518</v>
      </c>
      <c r="CR38">
        <f t="shared" si="519"/>
        <v>55.661589510762383</v>
      </c>
      <c r="CS38">
        <f t="shared" si="519"/>
        <v>56.936808071651427</v>
      </c>
      <c r="CT38">
        <f t="shared" si="519"/>
        <v>66.095799076247516</v>
      </c>
      <c r="CU38">
        <f t="shared" si="519"/>
        <v>79.960756281883079</v>
      </c>
      <c r="CV38">
        <f t="shared" si="519"/>
        <v>83.859403141081515</v>
      </c>
      <c r="CW38">
        <f t="shared" si="519"/>
        <v>85.223697783528394</v>
      </c>
      <c r="CX38">
        <f t="shared" ref="CX38:DK38" si="520">LN(2)/LN(CX3/CS3)*5</f>
        <v>88.41714820739584</v>
      </c>
      <c r="CY38">
        <f t="shared" si="520"/>
        <v>90.337233538000291</v>
      </c>
      <c r="CZ38">
        <f t="shared" si="520"/>
        <v>98.073976427200591</v>
      </c>
      <c r="DA38">
        <f t="shared" si="520"/>
        <v>123.08860176000869</v>
      </c>
      <c r="DB38">
        <f t="shared" si="520"/>
        <v>143.03305957050424</v>
      </c>
      <c r="DC38">
        <f t="shared" si="520"/>
        <v>140.92957212525337</v>
      </c>
      <c r="DD38">
        <f t="shared" si="520"/>
        <v>129.83003284705956</v>
      </c>
      <c r="DE38">
        <f t="shared" si="520"/>
        <v>118.32629203324245</v>
      </c>
      <c r="DF38">
        <f t="shared" si="520"/>
        <v>113.06178604243021</v>
      </c>
      <c r="DG38">
        <f t="shared" si="520"/>
        <v>120.52631943336743</v>
      </c>
      <c r="DH38">
        <f t="shared" si="520"/>
        <v>133.76097192741236</v>
      </c>
      <c r="DI38">
        <f t="shared" si="520"/>
        <v>158.6898413975818</v>
      </c>
      <c r="DJ38">
        <f t="shared" si="520"/>
        <v>170.16372540697273</v>
      </c>
      <c r="DK38">
        <f t="shared" si="520"/>
        <v>164.3572183214975</v>
      </c>
      <c r="DL38">
        <f t="shared" ref="DL38" si="521">LN(2)/LN(DL3/DG3)*5</f>
        <v>157.6655826293771</v>
      </c>
      <c r="DM38">
        <f t="shared" ref="DM38:DT38" si="522">LN(2)/LN(DM3/DH3)*5</f>
        <v>164.78645552151076</v>
      </c>
      <c r="DN38">
        <f t="shared" si="522"/>
        <v>174.1883147682012</v>
      </c>
      <c r="DO38">
        <f t="shared" si="522"/>
        <v>190.81495836419461</v>
      </c>
      <c r="DP38">
        <f t="shared" si="522"/>
        <v>214.3569290249859</v>
      </c>
      <c r="DQ38">
        <f t="shared" si="522"/>
        <v>216.74461019765829</v>
      </c>
      <c r="DR38">
        <f t="shared" si="522"/>
        <v>221.68339723027663</v>
      </c>
      <c r="DS38">
        <f t="shared" si="522"/>
        <v>201.67098537949158</v>
      </c>
      <c r="DT38">
        <f t="shared" si="522"/>
        <v>229.55084807627202</v>
      </c>
    </row>
    <row r="39" spans="1:238" x14ac:dyDescent="0.25">
      <c r="A39" t="s">
        <v>40</v>
      </c>
      <c r="AL39">
        <f t="shared" ref="AL39" si="523">LN(2)/LN(AL3/AF3)*6</f>
        <v>3.9381398151526668</v>
      </c>
      <c r="AM39">
        <f t="shared" ref="AM39" si="524">LN(2)/LN(AM3/AG3)*6</f>
        <v>3.7855785214287447</v>
      </c>
      <c r="AN39">
        <f t="shared" ref="AN39:CW39" si="525">LN(2)/LN(AN3/AH3)*6</f>
        <v>2.6044145063489998</v>
      </c>
      <c r="AO39">
        <f t="shared" si="525"/>
        <v>1.9851984838297749</v>
      </c>
      <c r="AP39">
        <f t="shared" si="525"/>
        <v>1.8602227889302245</v>
      </c>
      <c r="AQ39">
        <f t="shared" si="525"/>
        <v>2.0980324238970685</v>
      </c>
      <c r="AR39">
        <f t="shared" si="525"/>
        <v>2.3905705898756162</v>
      </c>
      <c r="AS39">
        <f t="shared" si="525"/>
        <v>1.8029242518135653</v>
      </c>
      <c r="AT39">
        <f t="shared" si="525"/>
        <v>1.9453760850356967</v>
      </c>
      <c r="AU39">
        <f t="shared" si="525"/>
        <v>2.2903526818778337</v>
      </c>
      <c r="AV39">
        <f t="shared" si="525"/>
        <v>2.2144430823634735</v>
      </c>
      <c r="AW39">
        <f t="shared" si="525"/>
        <v>2.3211168434072493</v>
      </c>
      <c r="AX39">
        <f t="shared" si="525"/>
        <v>2.4238877428434389</v>
      </c>
      <c r="AY39">
        <f t="shared" si="525"/>
        <v>2.9583490048203935</v>
      </c>
      <c r="AZ39">
        <f t="shared" si="525"/>
        <v>2.9490215204519292</v>
      </c>
      <c r="BA39">
        <f t="shared" si="525"/>
        <v>2.7254431599710913</v>
      </c>
      <c r="BB39">
        <f t="shared" si="525"/>
        <v>2.7975462376060678</v>
      </c>
      <c r="BC39">
        <f t="shared" si="525"/>
        <v>2.6025910503685741</v>
      </c>
      <c r="BD39">
        <f t="shared" si="525"/>
        <v>2.5869302087839321</v>
      </c>
      <c r="BE39">
        <f t="shared" si="525"/>
        <v>2.6639154417149342</v>
      </c>
      <c r="BF39">
        <f t="shared" si="525"/>
        <v>2.7688767593962686</v>
      </c>
      <c r="BG39">
        <f t="shared" si="525"/>
        <v>2.913186825471572</v>
      </c>
      <c r="BH39">
        <f t="shared" si="525"/>
        <v>2.8441389965399835</v>
      </c>
      <c r="BI39">
        <f t="shared" si="525"/>
        <v>3.0867001023098162</v>
      </c>
      <c r="BJ39">
        <f t="shared" si="525"/>
        <v>3.3818889528387119</v>
      </c>
      <c r="BK39">
        <f t="shared" si="525"/>
        <v>3.6738207156738087</v>
      </c>
      <c r="BL39">
        <f t="shared" si="525"/>
        <v>4.2246060467003668</v>
      </c>
      <c r="BM39">
        <f t="shared" si="525"/>
        <v>4.6705377143186801</v>
      </c>
      <c r="BN39">
        <f t="shared" si="525"/>
        <v>5.2334303515673009</v>
      </c>
      <c r="BO39">
        <f t="shared" si="525"/>
        <v>5.0604504360802416</v>
      </c>
      <c r="BP39">
        <f t="shared" si="525"/>
        <v>4.9428858961575033</v>
      </c>
      <c r="BQ39">
        <f t="shared" si="525"/>
        <v>5.43715201296739</v>
      </c>
      <c r="BR39">
        <f t="shared" si="525"/>
        <v>5.8846018291722118</v>
      </c>
      <c r="BS39">
        <f t="shared" si="525"/>
        <v>6.3553961199337472</v>
      </c>
      <c r="BT39">
        <f t="shared" si="525"/>
        <v>7.2844677859911489</v>
      </c>
      <c r="BU39">
        <f t="shared" si="525"/>
        <v>8.1398013116805963</v>
      </c>
      <c r="BV39">
        <f t="shared" si="525"/>
        <v>9.0917521167619917</v>
      </c>
      <c r="BW39">
        <f t="shared" si="525"/>
        <v>9.645351356624289</v>
      </c>
      <c r="BX39">
        <f t="shared" si="525"/>
        <v>10.308945010564544</v>
      </c>
      <c r="BY39">
        <f t="shared" si="525"/>
        <v>11.41428971231951</v>
      </c>
      <c r="BZ39">
        <f t="shared" si="525"/>
        <v>12.784696751848113</v>
      </c>
      <c r="CA39">
        <f t="shared" si="525"/>
        <v>14.351909467218256</v>
      </c>
      <c r="CB39">
        <f t="shared" si="525"/>
        <v>15.991464286006995</v>
      </c>
      <c r="CC39">
        <f t="shared" si="525"/>
        <v>17.320334230194359</v>
      </c>
      <c r="CD39">
        <f t="shared" si="525"/>
        <v>18.440995396054063</v>
      </c>
      <c r="CE39">
        <f t="shared" si="525"/>
        <v>19.567944763126775</v>
      </c>
      <c r="CF39">
        <f t="shared" si="525"/>
        <v>21.995110339169955</v>
      </c>
      <c r="CG39">
        <f t="shared" si="525"/>
        <v>26.937916421490712</v>
      </c>
      <c r="CH39">
        <f t="shared" si="525"/>
        <v>31.803205875726256</v>
      </c>
      <c r="CI39">
        <f t="shared" si="525"/>
        <v>34.761301517803645</v>
      </c>
      <c r="CJ39">
        <f t="shared" si="525"/>
        <v>34.759226288318779</v>
      </c>
      <c r="CK39">
        <f t="shared" si="525"/>
        <v>36.078923926903002</v>
      </c>
      <c r="CL39">
        <f t="shared" si="525"/>
        <v>36.561676404363155</v>
      </c>
      <c r="CM39">
        <f t="shared" si="525"/>
        <v>39.056743708653869</v>
      </c>
      <c r="CN39">
        <f t="shared" si="525"/>
        <v>42.952603112139414</v>
      </c>
      <c r="CO39">
        <f t="shared" si="525"/>
        <v>46.269907196169555</v>
      </c>
      <c r="CP39">
        <f t="shared" si="525"/>
        <v>52.175719079382503</v>
      </c>
      <c r="CQ39">
        <f t="shared" si="525"/>
        <v>53.831196125001654</v>
      </c>
      <c r="CR39">
        <f t="shared" si="525"/>
        <v>58.328424711084637</v>
      </c>
      <c r="CS39">
        <f t="shared" si="525"/>
        <v>59.18971516790252</v>
      </c>
      <c r="CT39">
        <f t="shared" si="525"/>
        <v>61.968718553936561</v>
      </c>
      <c r="CU39">
        <f t="shared" si="525"/>
        <v>69.689094556290343</v>
      </c>
      <c r="CV39">
        <f t="shared" si="525"/>
        <v>77.785717274067025</v>
      </c>
      <c r="CW39">
        <f t="shared" si="525"/>
        <v>82.539222889692596</v>
      </c>
      <c r="CX39">
        <f t="shared" ref="CX39:DK39" si="526">LN(2)/LN(CX3/CR3)*6</f>
        <v>88.117985584789949</v>
      </c>
      <c r="CY39">
        <f t="shared" si="526"/>
        <v>93.233495245791261</v>
      </c>
      <c r="CZ39">
        <f t="shared" si="526"/>
        <v>97.670818548593559</v>
      </c>
      <c r="DA39">
        <f t="shared" si="526"/>
        <v>108.64555211079738</v>
      </c>
      <c r="DB39">
        <f t="shared" si="526"/>
        <v>124.93217206958869</v>
      </c>
      <c r="DC39">
        <f t="shared" si="526"/>
        <v>133.62995428344897</v>
      </c>
      <c r="DD39">
        <f t="shared" si="526"/>
        <v>129.54394761679589</v>
      </c>
      <c r="DE39">
        <f t="shared" si="526"/>
        <v>124.12413010945488</v>
      </c>
      <c r="DF39">
        <f t="shared" si="526"/>
        <v>123.79522042243084</v>
      </c>
      <c r="DG39">
        <f t="shared" si="526"/>
        <v>122.72541362407517</v>
      </c>
      <c r="DH39">
        <f t="shared" si="526"/>
        <v>126.78751806408656</v>
      </c>
      <c r="DI39">
        <f t="shared" si="526"/>
        <v>141.69116914085114</v>
      </c>
      <c r="DJ39">
        <f t="shared" si="526"/>
        <v>153.02108503625203</v>
      </c>
      <c r="DK39">
        <f t="shared" si="526"/>
        <v>163.78834093975274</v>
      </c>
      <c r="DL39">
        <f t="shared" ref="DL39" si="527">LN(2)/LN(DL3/DF3)*6</f>
        <v>164.93161344540781</v>
      </c>
      <c r="DM39">
        <f t="shared" ref="DM39:DT39" si="528">LN(2)/LN(DM3/DG3)*6</f>
        <v>165.83355999450262</v>
      </c>
      <c r="DN39">
        <f t="shared" si="528"/>
        <v>178.199796605377</v>
      </c>
      <c r="DO39">
        <f t="shared" si="528"/>
        <v>176.96152057366527</v>
      </c>
      <c r="DP39">
        <f t="shared" si="528"/>
        <v>196.24029920861247</v>
      </c>
      <c r="DQ39">
        <f t="shared" si="528"/>
        <v>206.71267340986273</v>
      </c>
      <c r="DR39">
        <f t="shared" si="528"/>
        <v>222.03429821726078</v>
      </c>
      <c r="DS39">
        <f t="shared" si="528"/>
        <v>213.36648567095224</v>
      </c>
      <c r="DT39">
        <f t="shared" si="528"/>
        <v>222.3640707133618</v>
      </c>
    </row>
    <row r="40" spans="1:238" x14ac:dyDescent="0.25">
      <c r="A40" t="s">
        <v>41</v>
      </c>
      <c r="AL40">
        <f t="shared" ref="AL40" si="529">LN(2)/LN(AL3/AE3)*7</f>
        <v>4.5944964510114445</v>
      </c>
      <c r="AM40">
        <f t="shared" ref="AM40" si="530">LN(2)/LN(AM3/AF3)*7</f>
        <v>4.4165082750002016</v>
      </c>
      <c r="AN40">
        <f t="shared" ref="AN40:CW40" si="531">LN(2)/LN(AN3/AG3)*7</f>
        <v>3.0384835907404999</v>
      </c>
      <c r="AO40">
        <f t="shared" si="531"/>
        <v>2.3160648978014038</v>
      </c>
      <c r="AP40">
        <f t="shared" si="531"/>
        <v>2.1129632692982256</v>
      </c>
      <c r="AQ40">
        <f t="shared" si="531"/>
        <v>1.9845505558058516</v>
      </c>
      <c r="AR40">
        <f t="shared" si="531"/>
        <v>2.1350996508461204</v>
      </c>
      <c r="AS40">
        <f t="shared" si="531"/>
        <v>2.0653065386804883</v>
      </c>
      <c r="AT40">
        <f t="shared" si="531"/>
        <v>1.8406256013722173</v>
      </c>
      <c r="AU40">
        <f t="shared" si="531"/>
        <v>2.0968939058127862</v>
      </c>
      <c r="AV40">
        <f t="shared" si="531"/>
        <v>2.3333333333333335</v>
      </c>
      <c r="AW40">
        <f t="shared" si="531"/>
        <v>2.4248391743903097</v>
      </c>
      <c r="AX40">
        <f t="shared" si="531"/>
        <v>2.4187345631903208</v>
      </c>
      <c r="AY40">
        <f t="shared" si="531"/>
        <v>2.4074634629369416</v>
      </c>
      <c r="AZ40">
        <f t="shared" si="531"/>
        <v>2.7891767695043139</v>
      </c>
      <c r="BA40">
        <f t="shared" si="531"/>
        <v>2.8507301695696023</v>
      </c>
      <c r="BB40">
        <f t="shared" si="531"/>
        <v>2.772219269728335</v>
      </c>
      <c r="BC40">
        <f t="shared" si="531"/>
        <v>2.8195117201126552</v>
      </c>
      <c r="BD40">
        <f t="shared" si="531"/>
        <v>2.6631521789414365</v>
      </c>
      <c r="BE40">
        <f t="shared" si="531"/>
        <v>2.6074782146773297</v>
      </c>
      <c r="BF40">
        <f t="shared" si="531"/>
        <v>2.6430189373303743</v>
      </c>
      <c r="BG40">
        <f t="shared" si="531"/>
        <v>2.821968183711828</v>
      </c>
      <c r="BH40">
        <f t="shared" si="531"/>
        <v>2.8768965857789075</v>
      </c>
      <c r="BI40">
        <f t="shared" si="531"/>
        <v>3.067772152284487</v>
      </c>
      <c r="BJ40">
        <f t="shared" si="531"/>
        <v>3.3377427907977029</v>
      </c>
      <c r="BK40">
        <f t="shared" si="531"/>
        <v>3.5027812028513434</v>
      </c>
      <c r="BL40">
        <f t="shared" si="531"/>
        <v>3.8537479778632537</v>
      </c>
      <c r="BM40">
        <f t="shared" si="531"/>
        <v>4.3798089824695605</v>
      </c>
      <c r="BN40">
        <f t="shared" si="531"/>
        <v>4.6051028748316689</v>
      </c>
      <c r="BO40">
        <f t="shared" si="531"/>
        <v>5.155209307969864</v>
      </c>
      <c r="BP40">
        <f t="shared" si="531"/>
        <v>5.1196983781335996</v>
      </c>
      <c r="BQ40">
        <f t="shared" si="531"/>
        <v>5.2719796180617244</v>
      </c>
      <c r="BR40">
        <f t="shared" si="531"/>
        <v>5.8195284775973501</v>
      </c>
      <c r="BS40">
        <f t="shared" si="531"/>
        <v>6.2384584478430964</v>
      </c>
      <c r="BT40">
        <f t="shared" si="531"/>
        <v>6.6095439667530425</v>
      </c>
      <c r="BU40">
        <f t="shared" si="531"/>
        <v>7.3801284065006829</v>
      </c>
      <c r="BV40">
        <f t="shared" si="531"/>
        <v>8.3180672617321889</v>
      </c>
      <c r="BW40">
        <f t="shared" si="531"/>
        <v>9.5112568650931522</v>
      </c>
      <c r="BX40">
        <f t="shared" si="531"/>
        <v>10.273773864922441</v>
      </c>
      <c r="BY40">
        <f t="shared" si="531"/>
        <v>11.144389178717351</v>
      </c>
      <c r="BZ40">
        <f t="shared" si="531"/>
        <v>11.98002323950133</v>
      </c>
      <c r="CA40">
        <f t="shared" si="531"/>
        <v>12.894063586559552</v>
      </c>
      <c r="CB40">
        <f t="shared" si="531"/>
        <v>14.594793973360954</v>
      </c>
      <c r="CC40">
        <f t="shared" si="531"/>
        <v>16.570209644738981</v>
      </c>
      <c r="CD40">
        <f t="shared" si="531"/>
        <v>18.19849276333726</v>
      </c>
      <c r="CE40">
        <f t="shared" si="531"/>
        <v>19.845552131110033</v>
      </c>
      <c r="CF40">
        <f t="shared" si="531"/>
        <v>21.120148738913738</v>
      </c>
      <c r="CG40">
        <f t="shared" si="531"/>
        <v>23.624005369845374</v>
      </c>
      <c r="CH40">
        <f t="shared" si="531"/>
        <v>27.975329635520755</v>
      </c>
      <c r="CI40">
        <f t="shared" si="531"/>
        <v>31.83982727068669</v>
      </c>
      <c r="CJ40">
        <f t="shared" si="531"/>
        <v>33.199013141104487</v>
      </c>
      <c r="CK40">
        <f t="shared" si="531"/>
        <v>36.145094014420948</v>
      </c>
      <c r="CL40">
        <f t="shared" si="531"/>
        <v>37.052839016969898</v>
      </c>
      <c r="CM40">
        <f t="shared" si="531"/>
        <v>39.515984003750681</v>
      </c>
      <c r="CN40">
        <f t="shared" si="531"/>
        <v>41.872303104525926</v>
      </c>
      <c r="CO40">
        <f t="shared" si="531"/>
        <v>43.514984306192147</v>
      </c>
      <c r="CP40">
        <f t="shared" si="531"/>
        <v>45.680001413339596</v>
      </c>
      <c r="CQ40">
        <f t="shared" si="531"/>
        <v>52.827239626453846</v>
      </c>
      <c r="CR40">
        <f t="shared" si="531"/>
        <v>55.784396316925339</v>
      </c>
      <c r="CS40">
        <f t="shared" si="531"/>
        <v>61.185490497227136</v>
      </c>
      <c r="CT40">
        <f t="shared" si="531"/>
        <v>63.419956094060829</v>
      </c>
      <c r="CU40">
        <f t="shared" si="531"/>
        <v>65.254706244540387</v>
      </c>
      <c r="CV40">
        <f t="shared" si="531"/>
        <v>69.512720179080304</v>
      </c>
      <c r="CW40">
        <f t="shared" si="531"/>
        <v>77.60180282943405</v>
      </c>
      <c r="CX40">
        <f t="shared" ref="CX40:DK40" si="532">LN(2)/LN(CX3/CQ3)*7</f>
        <v>85.247223794444025</v>
      </c>
      <c r="CY40">
        <f t="shared" si="532"/>
        <v>92.232733720923477</v>
      </c>
      <c r="CZ40">
        <f t="shared" si="532"/>
        <v>99.379268892372735</v>
      </c>
      <c r="DA40">
        <f t="shared" si="532"/>
        <v>106.58648714476863</v>
      </c>
      <c r="DB40">
        <f t="shared" si="532"/>
        <v>111.76686482298487</v>
      </c>
      <c r="DC40">
        <f t="shared" si="532"/>
        <v>120.75373939633411</v>
      </c>
      <c r="DD40">
        <f t="shared" si="532"/>
        <v>125.58818605025812</v>
      </c>
      <c r="DE40">
        <f t="shared" si="532"/>
        <v>124.68129422193078</v>
      </c>
      <c r="DF40">
        <f t="shared" si="532"/>
        <v>128.323087767967</v>
      </c>
      <c r="DG40">
        <f t="shared" si="532"/>
        <v>131.74446953981385</v>
      </c>
      <c r="DH40">
        <f t="shared" si="532"/>
        <v>127.9048447064927</v>
      </c>
      <c r="DI40">
        <f t="shared" si="532"/>
        <v>133.87194129137276</v>
      </c>
      <c r="DJ40">
        <f t="shared" si="532"/>
        <v>139.86601728761062</v>
      </c>
      <c r="DK40">
        <f t="shared" si="532"/>
        <v>150.66898859040504</v>
      </c>
      <c r="DL40">
        <f t="shared" ref="DL40" si="533">LN(2)/LN(DL3/DE3)*7</f>
        <v>164.35853960673819</v>
      </c>
      <c r="DM40">
        <f t="shared" ref="DM40:DT40" si="534">LN(2)/LN(DM3/DF3)*7</f>
        <v>171.37172853089535</v>
      </c>
      <c r="DN40">
        <f t="shared" si="534"/>
        <v>177.1764909749794</v>
      </c>
      <c r="DO40">
        <f t="shared" si="534"/>
        <v>180.08199456515044</v>
      </c>
      <c r="DP40">
        <f t="shared" si="534"/>
        <v>182.87725768199064</v>
      </c>
      <c r="DQ40">
        <f t="shared" si="534"/>
        <v>192.9704989845215</v>
      </c>
      <c r="DR40">
        <f t="shared" si="534"/>
        <v>212.24969236461658</v>
      </c>
      <c r="DS40">
        <f t="shared" si="534"/>
        <v>214.7977649793585</v>
      </c>
      <c r="DT40">
        <f t="shared" si="534"/>
        <v>230.94269976976386</v>
      </c>
    </row>
    <row r="41" spans="1:238" x14ac:dyDescent="0.25">
      <c r="A41" t="s">
        <v>74</v>
      </c>
      <c r="AL41">
        <f>AVERAGE(AL34:AL40)</f>
        <v>2.7289311837811465</v>
      </c>
      <c r="AM41">
        <f t="shared" ref="AM41:AP41" si="535">AVERAGE(AM34:AM40)</f>
        <v>4.9399593213694803</v>
      </c>
      <c r="AN41">
        <f t="shared" si="535"/>
        <v>2.2156373423421472</v>
      </c>
      <c r="AO41">
        <f t="shared" si="535"/>
        <v>1.793368282702273</v>
      </c>
      <c r="AP41">
        <f t="shared" si="535"/>
        <v>2.1890912367873079</v>
      </c>
      <c r="AQ41">
        <f t="shared" ref="AQ41" si="536">AVERAGE(AQ34:AQ40)</f>
        <v>2.4889058898109968</v>
      </c>
      <c r="AR41">
        <f t="shared" ref="AR41" si="537">AVERAGE(AR34:AR40)</f>
        <v>2.4302213487144106</v>
      </c>
      <c r="AS41">
        <f t="shared" ref="AS41:AT41" si="538">AVERAGE(AS34:AS40)</f>
        <v>1.7790110158708947</v>
      </c>
      <c r="AT41">
        <f t="shared" si="538"/>
        <v>1.87143990132952</v>
      </c>
      <c r="AU41">
        <f t="shared" ref="AU41" si="539">AVERAGE(AU34:AU40)</f>
        <v>2.4358932244322031</v>
      </c>
      <c r="AV41">
        <f t="shared" ref="AV41" si="540">AVERAGE(AV34:AV40)</f>
        <v>2.445970811796188</v>
      </c>
      <c r="AW41">
        <f t="shared" ref="AW41:AX41" si="541">AVERAGE(AW34:AW40)</f>
        <v>3.2979218613026053</v>
      </c>
      <c r="AX41">
        <f t="shared" si="541"/>
        <v>3.1932389261256637</v>
      </c>
      <c r="AY41">
        <f t="shared" ref="AY41" si="542">AVERAGE(AY34:AY40)</f>
        <v>2.8487543263129962</v>
      </c>
      <c r="AZ41">
        <f t="shared" ref="AZ41" si="543">AVERAGE(AZ34:AZ40)</f>
        <v>2.5887832981835532</v>
      </c>
      <c r="BA41">
        <f t="shared" ref="BA41:BB41" si="544">AVERAGE(BA34:BA40)</f>
        <v>2.5134800820761223</v>
      </c>
      <c r="BB41">
        <f t="shared" si="544"/>
        <v>2.6781255731757567</v>
      </c>
      <c r="BC41">
        <f t="shared" ref="BC41" si="545">AVERAGE(BC34:BC40)</f>
        <v>2.7482649903663119</v>
      </c>
      <c r="BD41">
        <f t="shared" ref="BD41" si="546">AVERAGE(BD34:BD40)</f>
        <v>2.8447595033830955</v>
      </c>
      <c r="BE41">
        <f t="shared" ref="BE41:BF41" si="547">AVERAGE(BE34:BE40)</f>
        <v>2.8035981876101652</v>
      </c>
      <c r="BF41">
        <f t="shared" si="547"/>
        <v>2.7149949094502381</v>
      </c>
      <c r="BG41">
        <f t="shared" ref="BG41" si="548">AVERAGE(BG34:BG40)</f>
        <v>2.8962595705525418</v>
      </c>
      <c r="BH41">
        <f t="shared" ref="BH41" si="549">AVERAGE(BH34:BH40)</f>
        <v>2.8087364535670862</v>
      </c>
      <c r="BI41">
        <f t="shared" ref="BI41:BJ41" si="550">AVERAGE(BI34:BI40)</f>
        <v>3.6269563119567549</v>
      </c>
      <c r="BJ41">
        <f t="shared" si="550"/>
        <v>4.452921745947668</v>
      </c>
      <c r="BK41">
        <f t="shared" ref="BK41" si="551">AVERAGE(BK34:BK40)</f>
        <v>4.3944887349594319</v>
      </c>
      <c r="BL41">
        <f t="shared" ref="BL41" si="552">AVERAGE(BL34:BL40)</f>
        <v>4.8238589281622293</v>
      </c>
      <c r="BM41">
        <f t="shared" ref="BM41:BN41" si="553">AVERAGE(BM34:BM40)</f>
        <v>5.1758250820245095</v>
      </c>
      <c r="BN41">
        <f t="shared" si="553"/>
        <v>4.8510620018813819</v>
      </c>
      <c r="BO41">
        <f t="shared" ref="BO41" si="554">AVERAGE(BO34:BO40)</f>
        <v>4.8598618643563061</v>
      </c>
      <c r="BP41">
        <f t="shared" ref="BP41" si="555">AVERAGE(BP34:BP40)</f>
        <v>5.0636579082415549</v>
      </c>
      <c r="BQ41">
        <f t="shared" ref="BQ41:BR41" si="556">AVERAGE(BQ34:BQ40)</f>
        <v>6.1423361060121504</v>
      </c>
      <c r="BR41">
        <f t="shared" si="556"/>
        <v>7.3269115933839064</v>
      </c>
      <c r="BS41">
        <f t="shared" ref="BS41" si="557">AVERAGE(BS34:BS40)</f>
        <v>8.1237819241770026</v>
      </c>
      <c r="BT41">
        <f t="shared" ref="BT41" si="558">AVERAGE(BT34:BT40)</f>
        <v>8.3872527797659266</v>
      </c>
      <c r="BU41">
        <f t="shared" ref="BU41:BV41" si="559">AVERAGE(BU34:BU40)</f>
        <v>8.3848859055334497</v>
      </c>
      <c r="BV41">
        <f t="shared" si="559"/>
        <v>8.9338399491983225</v>
      </c>
      <c r="BW41">
        <f t="shared" ref="BW41" si="560">AVERAGE(BW34:BW40)</f>
        <v>10.328878101426373</v>
      </c>
      <c r="BX41">
        <f t="shared" ref="BX41" si="561">AVERAGE(BX34:BX40)</f>
        <v>12.306065995239203</v>
      </c>
      <c r="BY41">
        <f t="shared" ref="BY41:BZ41" si="562">AVERAGE(BY34:BY40)</f>
        <v>15.133510315685401</v>
      </c>
      <c r="BZ41">
        <f t="shared" si="562"/>
        <v>15.767679292463418</v>
      </c>
      <c r="CA41">
        <f t="shared" ref="CA41" si="563">AVERAGE(CA34:CA40)</f>
        <v>15.08045176188269</v>
      </c>
      <c r="CB41">
        <f t="shared" ref="CB41" si="564">AVERAGE(CB34:CB40)</f>
        <v>15.785634917107483</v>
      </c>
      <c r="CC41">
        <f t="shared" ref="CC41:CD41" si="565">AVERAGE(CC34:CC40)</f>
        <v>17.699577765342678</v>
      </c>
      <c r="CD41">
        <f t="shared" si="565"/>
        <v>20.375812316244922</v>
      </c>
      <c r="CE41">
        <f t="shared" ref="CE41" si="566">AVERAGE(CE34:CE40)</f>
        <v>25.162293538931351</v>
      </c>
      <c r="CF41">
        <f t="shared" ref="CF41" si="567">AVERAGE(CF34:CF40)</f>
        <v>29.869853003692441</v>
      </c>
      <c r="CG41">
        <f t="shared" ref="CG41:CH41" si="568">AVERAGE(CG34:CG40)</f>
        <v>34.317170443219524</v>
      </c>
      <c r="CH41">
        <f t="shared" si="568"/>
        <v>35.58021957764651</v>
      </c>
      <c r="CI41">
        <f t="shared" ref="CI41" si="569">AVERAGE(CI34:CI40)</f>
        <v>34.833579550189818</v>
      </c>
      <c r="CJ41">
        <f t="shared" ref="CJ41" si="570">AVERAGE(CJ34:CJ40)</f>
        <v>31.64249224275607</v>
      </c>
      <c r="CK41">
        <f t="shared" ref="CK41:CL41" si="571">AVERAGE(CK34:CK40)</f>
        <v>36.552568009532308</v>
      </c>
      <c r="CL41">
        <f t="shared" si="571"/>
        <v>38.741456891406905</v>
      </c>
      <c r="CM41">
        <f t="shared" ref="CM41" si="572">AVERAGE(CM34:CM40)</f>
        <v>49.435180959879439</v>
      </c>
      <c r="CN41">
        <f t="shared" ref="CN41" si="573">AVERAGE(CN34:CN40)</f>
        <v>56.830980644890182</v>
      </c>
      <c r="CO41">
        <f t="shared" ref="CO41:CP41" si="574">AVERAGE(CO34:CO40)</f>
        <v>52.703980189592428</v>
      </c>
      <c r="CP41">
        <f t="shared" si="574"/>
        <v>49.393195505802986</v>
      </c>
      <c r="CQ41">
        <f t="shared" ref="CQ41" si="575">AVERAGE(CQ34:CQ40)</f>
        <v>52.812858400520838</v>
      </c>
      <c r="CR41">
        <f t="shared" ref="CR41" si="576">AVERAGE(CR34:CR40)</f>
        <v>58.770141505694603</v>
      </c>
      <c r="CS41">
        <f t="shared" ref="CS41:CT41" si="577">AVERAGE(CS34:CS40)</f>
        <v>67.409601426015385</v>
      </c>
      <c r="CT41">
        <f t="shared" si="577"/>
        <v>80.491043322134516</v>
      </c>
      <c r="CU41">
        <f t="shared" ref="CU41" si="578">AVERAGE(CU34:CU40)</f>
        <v>85.578059211762493</v>
      </c>
      <c r="CV41">
        <f t="shared" ref="CV41" si="579">AVERAGE(CV34:CV40)</f>
        <v>79.322994336644669</v>
      </c>
      <c r="CW41">
        <f t="shared" ref="CW41:CX41" si="580">AVERAGE(CW34:CW40)</f>
        <v>79.674365171195277</v>
      </c>
      <c r="CX41">
        <f t="shared" si="580"/>
        <v>88.836720428602007</v>
      </c>
      <c r="CY41">
        <f t="shared" ref="CY41:CZ41" si="581">AVERAGE(CY34:CY40)</f>
        <v>101.16501847773222</v>
      </c>
      <c r="CZ41">
        <f t="shared" si="581"/>
        <v>120.31572143878959</v>
      </c>
      <c r="DA41">
        <f t="shared" ref="DA41:DB41" si="582">AVERAGE(DA34:DA40)</f>
        <v>154.04301144196734</v>
      </c>
      <c r="DB41">
        <f t="shared" si="582"/>
        <v>144.61609845338725</v>
      </c>
      <c r="DC41">
        <f t="shared" ref="DC41:DD41" si="583">AVERAGE(DC34:DC40)</f>
        <v>127.80756412019007</v>
      </c>
      <c r="DD41">
        <f t="shared" si="583"/>
        <v>114.75125147875494</v>
      </c>
      <c r="DE41">
        <f t="shared" ref="DE41:DF41" si="584">AVERAGE(DE34:DE40)</f>
        <v>109.84602350660495</v>
      </c>
      <c r="DF41">
        <f t="shared" si="584"/>
        <v>124.45039022209129</v>
      </c>
      <c r="DG41">
        <f t="shared" ref="DG41:DH41" si="585">AVERAGE(DG34:DG40)</f>
        <v>149.271485605631</v>
      </c>
      <c r="DH41">
        <f t="shared" si="585"/>
        <v>154.32795501063634</v>
      </c>
      <c r="DI41">
        <f t="shared" ref="DI41:DJ41" si="586">AVERAGE(DI34:DI40)</f>
        <v>171.31032737174635</v>
      </c>
      <c r="DJ41">
        <f t="shared" si="586"/>
        <v>155.06990411900546</v>
      </c>
      <c r="DK41">
        <f t="shared" ref="DK41:DM41" si="587">AVERAGE(DK34:DK40)</f>
        <v>150.92275970198071</v>
      </c>
      <c r="DL41">
        <f t="shared" si="587"/>
        <v>157.76269524964911</v>
      </c>
      <c r="DM41">
        <f t="shared" si="587"/>
        <v>177.85684903655132</v>
      </c>
      <c r="DN41">
        <f t="shared" ref="DN41:DO41" si="588">AVERAGE(DN34:DN40)</f>
        <v>213.59968555965639</v>
      </c>
      <c r="DO41">
        <f t="shared" si="588"/>
        <v>202.35413365026108</v>
      </c>
      <c r="DP41">
        <f t="shared" ref="DP41:DQ41" si="589">AVERAGE(DP34:DP40)</f>
        <v>213.43219789639429</v>
      </c>
      <c r="DQ41">
        <f t="shared" si="589"/>
        <v>200.2736956271292</v>
      </c>
      <c r="DR41">
        <f t="shared" ref="DR41:DS41" si="590">AVERAGE(DR34:DR40)</f>
        <v>219.707559256346</v>
      </c>
      <c r="DS41">
        <f t="shared" si="590"/>
        <v>202.9787648226623</v>
      </c>
      <c r="DT41">
        <f t="shared" ref="DT41" si="591">AVERAGE(DT34:DT40)</f>
        <v>269.04334771069171</v>
      </c>
    </row>
    <row r="42" spans="1:238" x14ac:dyDescent="0.25">
      <c r="A42" t="s">
        <v>73</v>
      </c>
      <c r="AL42">
        <f t="shared" ref="AL42:CW42" si="592">LN(AL41)</f>
        <v>1.0039100247652175</v>
      </c>
      <c r="AM42">
        <f t="shared" si="592"/>
        <v>1.5973570966253361</v>
      </c>
      <c r="AN42">
        <f t="shared" si="592"/>
        <v>0.79554010131449981</v>
      </c>
      <c r="AO42">
        <f t="shared" si="592"/>
        <v>0.58409557381137633</v>
      </c>
      <c r="AP42">
        <f t="shared" si="592"/>
        <v>0.78348649733743736</v>
      </c>
      <c r="AQ42">
        <f t="shared" si="592"/>
        <v>0.91184321222907816</v>
      </c>
      <c r="AR42">
        <f t="shared" si="592"/>
        <v>0.88798234320994474</v>
      </c>
      <c r="AS42">
        <f t="shared" si="592"/>
        <v>0.57605760083478796</v>
      </c>
      <c r="AT42">
        <f t="shared" si="592"/>
        <v>0.62670813527901137</v>
      </c>
      <c r="AU42">
        <f t="shared" si="592"/>
        <v>0.89031351655209379</v>
      </c>
      <c r="AV42">
        <f t="shared" si="592"/>
        <v>0.89444210415869885</v>
      </c>
      <c r="AW42">
        <f t="shared" si="592"/>
        <v>1.1932925311043356</v>
      </c>
      <c r="AX42">
        <f t="shared" si="592"/>
        <v>1.1610357390339026</v>
      </c>
      <c r="AY42">
        <f t="shared" si="592"/>
        <v>1.0468818202472474</v>
      </c>
      <c r="AZ42">
        <f t="shared" si="592"/>
        <v>0.9511879962943024</v>
      </c>
      <c r="BA42">
        <f t="shared" si="592"/>
        <v>0.92166827974118448</v>
      </c>
      <c r="BB42">
        <f t="shared" si="592"/>
        <v>0.98511713682527069</v>
      </c>
      <c r="BC42">
        <f t="shared" si="592"/>
        <v>1.0109697999753096</v>
      </c>
      <c r="BD42">
        <f t="shared" si="592"/>
        <v>1.0454785309236589</v>
      </c>
      <c r="BE42">
        <f t="shared" si="592"/>
        <v>1.0309036591928911</v>
      </c>
      <c r="BF42">
        <f t="shared" si="592"/>
        <v>0.99879007841185297</v>
      </c>
      <c r="BG42">
        <f t="shared" si="592"/>
        <v>1.0634201012225339</v>
      </c>
      <c r="BH42">
        <f t="shared" si="592"/>
        <v>1.0327347215657043</v>
      </c>
      <c r="BI42">
        <f t="shared" si="592"/>
        <v>1.2883938149998655</v>
      </c>
      <c r="BJ42">
        <f t="shared" si="592"/>
        <v>1.4935604528520441</v>
      </c>
      <c r="BK42">
        <f t="shared" si="592"/>
        <v>1.4803511955784836</v>
      </c>
      <c r="BL42">
        <f t="shared" si="592"/>
        <v>1.5735742152498127</v>
      </c>
      <c r="BM42">
        <f t="shared" si="592"/>
        <v>1.6439987625828441</v>
      </c>
      <c r="BN42">
        <f t="shared" si="592"/>
        <v>1.5791976504391574</v>
      </c>
      <c r="BO42">
        <f t="shared" si="592"/>
        <v>1.5810100145365087</v>
      </c>
      <c r="BP42">
        <f t="shared" si="592"/>
        <v>1.6220891288952437</v>
      </c>
      <c r="BQ42">
        <f t="shared" si="592"/>
        <v>1.8152051430893232</v>
      </c>
      <c r="BR42">
        <f t="shared" si="592"/>
        <v>1.9915540892368619</v>
      </c>
      <c r="BS42">
        <f t="shared" si="592"/>
        <v>2.094795799952752</v>
      </c>
      <c r="BT42">
        <f t="shared" si="592"/>
        <v>2.1267130270217902</v>
      </c>
      <c r="BU42">
        <f t="shared" si="592"/>
        <v>2.1264307882098414</v>
      </c>
      <c r="BV42">
        <f t="shared" si="592"/>
        <v>2.1898463079718642</v>
      </c>
      <c r="BW42">
        <f t="shared" si="592"/>
        <v>2.3349436713696479</v>
      </c>
      <c r="BX42">
        <f t="shared" si="592"/>
        <v>2.5100923111544957</v>
      </c>
      <c r="BY42">
        <f t="shared" si="592"/>
        <v>2.7169115111798874</v>
      </c>
      <c r="BZ42">
        <f t="shared" si="592"/>
        <v>2.7579622305050306</v>
      </c>
      <c r="CA42">
        <f t="shared" si="592"/>
        <v>2.7133993198156161</v>
      </c>
      <c r="CB42">
        <f t="shared" si="592"/>
        <v>2.7591003440143105</v>
      </c>
      <c r="CC42">
        <f t="shared" si="592"/>
        <v>2.8735407842298613</v>
      </c>
      <c r="CD42">
        <f t="shared" si="592"/>
        <v>3.014348526614167</v>
      </c>
      <c r="CE42">
        <f t="shared" si="592"/>
        <v>3.2253465858227139</v>
      </c>
      <c r="CF42">
        <f t="shared" si="592"/>
        <v>3.3968497110137816</v>
      </c>
      <c r="CG42">
        <f t="shared" si="592"/>
        <v>3.5356458249277418</v>
      </c>
      <c r="CH42">
        <f t="shared" si="592"/>
        <v>3.5717898535971315</v>
      </c>
      <c r="CI42">
        <f t="shared" si="592"/>
        <v>3.5505818511382765</v>
      </c>
      <c r="CJ42">
        <f t="shared" si="592"/>
        <v>3.4545009085317484</v>
      </c>
      <c r="CK42">
        <f t="shared" si="592"/>
        <v>3.5987514439063792</v>
      </c>
      <c r="CL42">
        <f t="shared" si="592"/>
        <v>3.6569102641743325</v>
      </c>
      <c r="CM42">
        <f t="shared" si="592"/>
        <v>3.9006623359043351</v>
      </c>
      <c r="CN42">
        <f t="shared" si="592"/>
        <v>4.0400816109210202</v>
      </c>
      <c r="CO42">
        <f t="shared" si="592"/>
        <v>3.9646909781146271</v>
      </c>
      <c r="CP42">
        <f t="shared" si="592"/>
        <v>3.8998126719089559</v>
      </c>
      <c r="CQ42">
        <f t="shared" si="592"/>
        <v>3.9667546913764173</v>
      </c>
      <c r="CR42">
        <f t="shared" si="592"/>
        <v>4.0736339284095555</v>
      </c>
      <c r="CS42">
        <f t="shared" si="592"/>
        <v>4.210787462164518</v>
      </c>
      <c r="CT42">
        <f t="shared" si="592"/>
        <v>4.3881459151552482</v>
      </c>
      <c r="CU42">
        <f t="shared" si="592"/>
        <v>4.4494289326731238</v>
      </c>
      <c r="CV42">
        <f t="shared" si="592"/>
        <v>4.3735280530228495</v>
      </c>
      <c r="CW42">
        <f t="shared" si="592"/>
        <v>4.3779478925427</v>
      </c>
      <c r="CX42">
        <f t="shared" ref="CX42:DE42" si="593">LN(CX41)</f>
        <v>4.4868000828630912</v>
      </c>
      <c r="CY42">
        <f t="shared" si="593"/>
        <v>4.6167530298805977</v>
      </c>
      <c r="CZ42">
        <f t="shared" si="593"/>
        <v>4.7901192997187776</v>
      </c>
      <c r="DA42">
        <f t="shared" si="593"/>
        <v>5.0372318584957299</v>
      </c>
      <c r="DB42">
        <f t="shared" si="593"/>
        <v>4.974082634464124</v>
      </c>
      <c r="DC42">
        <f t="shared" si="593"/>
        <v>4.8505257273608793</v>
      </c>
      <c r="DD42">
        <f t="shared" si="593"/>
        <v>4.7427667550141237</v>
      </c>
      <c r="DE42">
        <f t="shared" si="593"/>
        <v>4.6990795988727685</v>
      </c>
      <c r="DF42">
        <f t="shared" ref="DF42:DG42" si="594">LN(DF41)</f>
        <v>4.8239071643819376</v>
      </c>
      <c r="DG42">
        <f t="shared" si="594"/>
        <v>5.0057666990685306</v>
      </c>
      <c r="DH42">
        <f t="shared" ref="DH42:DI42" si="595">LN(DH41)</f>
        <v>5.039079916067716</v>
      </c>
      <c r="DI42">
        <f t="shared" si="595"/>
        <v>5.1434766917308297</v>
      </c>
      <c r="DJ42">
        <f t="shared" ref="DJ42:DK42" si="596">LN(DJ41)</f>
        <v>5.0438760095680406</v>
      </c>
      <c r="DK42">
        <f t="shared" si="596"/>
        <v>5.0167681807888558</v>
      </c>
      <c r="DL42">
        <f t="shared" ref="DL42:DM42" si="597">LN(DL41)</f>
        <v>5.0610919752015988</v>
      </c>
      <c r="DM42">
        <f t="shared" si="597"/>
        <v>5.1809790078388041</v>
      </c>
      <c r="DN42">
        <f t="shared" ref="DN42:DO42" si="598">LN(DN41)</f>
        <v>5.3641036349859696</v>
      </c>
      <c r="DO42">
        <f t="shared" si="598"/>
        <v>5.3100192993329447</v>
      </c>
      <c r="DP42">
        <f t="shared" ref="DP42:DQ42" si="599">LN(DP41)</f>
        <v>5.3633192079755325</v>
      </c>
      <c r="DQ42">
        <f t="shared" si="599"/>
        <v>5.2996849091708675</v>
      </c>
      <c r="DR42">
        <f t="shared" ref="DR42:DS42" si="600">LN(DR41)</f>
        <v>5.3922973859736443</v>
      </c>
      <c r="DS42">
        <f t="shared" si="600"/>
        <v>5.313101366785201</v>
      </c>
      <c r="DT42">
        <f t="shared" ref="DT42" si="601">LN(DT41)</f>
        <v>5.5948725105254713</v>
      </c>
    </row>
    <row r="43" spans="1:238" s="4" customFormat="1" x14ac:dyDescent="0.25">
      <c r="A43" s="4" t="s">
        <v>42</v>
      </c>
      <c r="AL43" s="4">
        <f t="shared" ref="AL43:BF43" si="602">LN(2)*$DA$70/($DA$74-1)</f>
        <v>2.7725887222397811</v>
      </c>
      <c r="AM43" s="4">
        <f t="shared" si="602"/>
        <v>2.7725887222397811</v>
      </c>
      <c r="AN43" s="4">
        <f t="shared" si="602"/>
        <v>2.7725887222397811</v>
      </c>
      <c r="AO43" s="4">
        <f t="shared" si="602"/>
        <v>2.7725887222397811</v>
      </c>
      <c r="AP43" s="4">
        <f t="shared" si="602"/>
        <v>2.7725887222397811</v>
      </c>
      <c r="AQ43" s="4">
        <f t="shared" si="602"/>
        <v>2.7725887222397811</v>
      </c>
      <c r="AR43" s="4">
        <f t="shared" si="602"/>
        <v>2.7725887222397811</v>
      </c>
      <c r="AS43" s="4">
        <f t="shared" si="602"/>
        <v>2.7725887222397811</v>
      </c>
      <c r="AT43" s="4">
        <f t="shared" si="602"/>
        <v>2.7725887222397811</v>
      </c>
      <c r="AU43" s="4">
        <f t="shared" si="602"/>
        <v>2.7725887222397811</v>
      </c>
      <c r="AV43" s="4">
        <f t="shared" si="602"/>
        <v>2.7725887222397811</v>
      </c>
      <c r="AW43" s="4">
        <f t="shared" si="602"/>
        <v>2.7725887222397811</v>
      </c>
      <c r="AX43" s="4">
        <f t="shared" si="602"/>
        <v>2.7725887222397811</v>
      </c>
      <c r="AY43" s="4">
        <f t="shared" si="602"/>
        <v>2.7725887222397811</v>
      </c>
      <c r="AZ43" s="4">
        <f t="shared" si="602"/>
        <v>2.7725887222397811</v>
      </c>
      <c r="BA43" s="4">
        <f t="shared" si="602"/>
        <v>2.7725887222397811</v>
      </c>
      <c r="BB43" s="4">
        <f t="shared" si="602"/>
        <v>2.7725887222397811</v>
      </c>
      <c r="BC43" s="4">
        <f t="shared" si="602"/>
        <v>2.7725887222397811</v>
      </c>
      <c r="BD43" s="4">
        <f t="shared" si="602"/>
        <v>2.7725887222397811</v>
      </c>
      <c r="BE43" s="4">
        <f t="shared" si="602"/>
        <v>2.7725887222397811</v>
      </c>
      <c r="BF43" s="4">
        <f t="shared" si="602"/>
        <v>2.7725887222397811</v>
      </c>
      <c r="BG43" s="4">
        <f t="shared" ref="BG43:CL43" si="603">EXP(BG2*$DA$92+$DC$92)</f>
        <v>3.7972181163483141</v>
      </c>
      <c r="BH43" s="4">
        <f t="shared" si="603"/>
        <v>4.0729801023171683</v>
      </c>
      <c r="BI43" s="4">
        <f t="shared" si="603"/>
        <v>4.3687685051457974</v>
      </c>
      <c r="BJ43" s="4">
        <f t="shared" si="603"/>
        <v>4.6860376854518693</v>
      </c>
      <c r="BK43" s="4">
        <f t="shared" si="603"/>
        <v>5.0263476225875889</v>
      </c>
      <c r="BL43" s="4">
        <f t="shared" si="603"/>
        <v>5.3913715848949026</v>
      </c>
      <c r="BM43" s="4">
        <f t="shared" si="603"/>
        <v>5.7829043569908105</v>
      </c>
      <c r="BN43" s="4">
        <f t="shared" si="603"/>
        <v>6.2028710645354712</v>
      </c>
      <c r="BO43" s="4">
        <f t="shared" si="603"/>
        <v>6.6533366398735589</v>
      </c>
      <c r="BP43" s="4">
        <f t="shared" si="603"/>
        <v>7.1365159750904903</v>
      </c>
      <c r="BQ43" s="4">
        <f t="shared" si="603"/>
        <v>7.6547848124049906</v>
      </c>
      <c r="BR43" s="4">
        <f t="shared" si="603"/>
        <v>8.2106914254449173</v>
      </c>
      <c r="BS43" s="4">
        <f t="shared" si="603"/>
        <v>8.8069691488419508</v>
      </c>
      <c r="BT43" s="4">
        <f t="shared" si="603"/>
        <v>9.4465498177519116</v>
      </c>
      <c r="BU43" s="4">
        <f t="shared" si="603"/>
        <v>10.13257818338136</v>
      </c>
      <c r="BV43" s="4">
        <f t="shared" si="603"/>
        <v>10.868427375400133</v>
      </c>
      <c r="BW43" s="4">
        <f t="shared" si="603"/>
        <v>11.657715487266842</v>
      </c>
      <c r="BX43" s="4">
        <f t="shared" si="603"/>
        <v>12.504323366015747</v>
      </c>
      <c r="BY43" s="4">
        <f t="shared" si="603"/>
        <v>13.41241369397544</v>
      </c>
      <c r="BZ43" s="4">
        <f t="shared" si="603"/>
        <v>14.386451456242158</v>
      </c>
      <c r="CA43" s="4">
        <f t="shared" si="603"/>
        <v>15.431225894544129</v>
      </c>
      <c r="CB43" s="4">
        <f t="shared" si="603"/>
        <v>16.55187405544191</v>
      </c>
      <c r="CC43" s="4">
        <f t="shared" si="603"/>
        <v>17.753906048648673</v>
      </c>
      <c r="CD43" s="4">
        <f t="shared" si="603"/>
        <v>19.043232139662916</v>
      </c>
      <c r="CE43" s="4">
        <f t="shared" si="603"/>
        <v>20.426191809925296</v>
      </c>
      <c r="CF43" s="4">
        <f t="shared" si="603"/>
        <v>21.90958492738535</v>
      </c>
      <c r="CG43" s="4">
        <f t="shared" si="603"/>
        <v>23.500705180740532</v>
      </c>
      <c r="CH43" s="4">
        <f t="shared" si="603"/>
        <v>25.207375941740121</v>
      </c>
      <c r="CI43" s="4">
        <f t="shared" si="603"/>
        <v>27.0379887318852</v>
      </c>
      <c r="CJ43" s="4">
        <f t="shared" si="603"/>
        <v>29.001544482661615</v>
      </c>
      <c r="CK43" s="4">
        <f t="shared" si="603"/>
        <v>31.107697792178055</v>
      </c>
      <c r="CL43" s="4">
        <f t="shared" si="603"/>
        <v>33.366804395814398</v>
      </c>
      <c r="CM43" s="4">
        <f t="shared" ref="CM43:DM43" si="604">EXP(CM2*$DA$92+$DC$92)</f>
        <v>35.789972084288607</v>
      </c>
      <c r="CN43" s="4">
        <f t="shared" si="604"/>
        <v>38.389115319501151</v>
      </c>
      <c r="CO43" s="4">
        <f t="shared" si="604"/>
        <v>41.177013816697162</v>
      </c>
      <c r="CP43" s="4">
        <f t="shared" si="604"/>
        <v>44.16737538098868</v>
      </c>
      <c r="CQ43" s="4">
        <f t="shared" si="604"/>
        <v>47.374903307197542</v>
      </c>
      <c r="CR43" s="4">
        <f t="shared" si="604"/>
        <v>50.815368674417122</v>
      </c>
      <c r="CS43" s="4">
        <f t="shared" si="604"/>
        <v>54.505687890757684</v>
      </c>
      <c r="CT43" s="4">
        <f t="shared" si="604"/>
        <v>58.464005869554384</v>
      </c>
      <c r="CU43" s="4">
        <f t="shared" si="604"/>
        <v>62.70978524600681</v>
      </c>
      <c r="CV43" s="4">
        <f t="shared" si="604"/>
        <v>67.263902072919322</v>
      </c>
      <c r="CW43" s="4">
        <f t="shared" si="604"/>
        <v>72.148748466068</v>
      </c>
      <c r="CX43" s="4">
        <f t="shared" si="604"/>
        <v>77.388342703889592</v>
      </c>
      <c r="CY43" s="4">
        <f t="shared" si="604"/>
        <v>83.008447322843082</v>
      </c>
      <c r="CZ43" s="4">
        <f t="shared" si="604"/>
        <v>89.036695789104769</v>
      </c>
      <c r="DA43" s="4">
        <f t="shared" si="604"/>
        <v>95.502728369429747</v>
      </c>
      <c r="DB43" s="4">
        <f t="shared" si="604"/>
        <v>102.43833786924031</v>
      </c>
      <c r="DC43" s="4">
        <f t="shared" si="604"/>
        <v>109.87762595452323</v>
      </c>
      <c r="DD43" s="4">
        <f t="shared" si="604"/>
        <v>117.85717082615163</v>
      </c>
      <c r="DE43" s="4">
        <f t="shared" si="604"/>
        <v>126.41620707107117</v>
      </c>
      <c r="DF43" s="4">
        <f t="shared" si="604"/>
        <v>135.5968185746562</v>
      </c>
      <c r="DG43" s="4">
        <f t="shared" si="604"/>
        <v>145.44414544277015</v>
      </c>
      <c r="DH43" s="4">
        <f t="shared" si="604"/>
        <v>156.00660595094112</v>
      </c>
      <c r="DI43" s="4">
        <f t="shared" si="604"/>
        <v>167.3361346119558</v>
      </c>
      <c r="DJ43" s="4">
        <f t="shared" si="604"/>
        <v>179.48843753242147</v>
      </c>
      <c r="DK43" s="4">
        <f t="shared" si="604"/>
        <v>192.52326631386282</v>
      </c>
      <c r="DL43" s="4">
        <f t="shared" si="604"/>
        <v>206.50471184509195</v>
      </c>
      <c r="DM43" s="4">
        <f t="shared" si="604"/>
        <v>221.50151943040197</v>
      </c>
      <c r="DN43" s="4">
        <f t="shared" ref="DN43:DO43" si="605">EXP(DN2*$DA$92+$DC$92)</f>
        <v>237.58742680303072</v>
      </c>
      <c r="DO43" s="4">
        <f t="shared" si="605"/>
        <v>254.84152668587879</v>
      </c>
      <c r="DP43" s="4">
        <f t="shared" ref="DP43:DQ43" si="606">EXP(DP2*$DA$92+$DC$92)</f>
        <v>273.34865568214872</v>
      </c>
      <c r="DQ43" s="4">
        <f t="shared" si="606"/>
        <v>293.19981140804538</v>
      </c>
      <c r="DR43" s="4">
        <f t="shared" ref="DR43:DS43" si="607">EXP(DR2*$DA$92+$DC$92)</f>
        <v>314.49259991852773</v>
      </c>
      <c r="DS43" s="4">
        <f t="shared" si="607"/>
        <v>337.33171562606668</v>
      </c>
      <c r="DT43" s="4">
        <f t="shared" ref="DT43" si="608">EXP(DT2*$DA$92+$DC$92)</f>
        <v>361.82945607211292</v>
      </c>
      <c r="DU43" s="4">
        <f t="shared" ref="DT43:EX43" si="609">EXP(DU2*$DA$92+$DC$92)</f>
        <v>388.10627408235376</v>
      </c>
      <c r="DV43" s="4">
        <f t="shared" si="609"/>
        <v>416.29137002065249</v>
      </c>
      <c r="DW43" s="4">
        <f t="shared" si="609"/>
        <v>446.52332705371032</v>
      </c>
      <c r="DX43" s="4">
        <f t="shared" si="609"/>
        <v>478.95079254999422</v>
      </c>
      <c r="DY43" s="4">
        <f t="shared" si="609"/>
        <v>513.73320896329164</v>
      </c>
      <c r="DZ43" s="4">
        <f t="shared" si="609"/>
        <v>551.04159779456302</v>
      </c>
      <c r="EA43" s="4">
        <f t="shared" si="609"/>
        <v>591.05940048676473</v>
      </c>
      <c r="EB43" s="4">
        <f t="shared" si="609"/>
        <v>633.98338038722318</v>
      </c>
      <c r="EC43" s="4">
        <f t="shared" si="609"/>
        <v>680.02459021241827</v>
      </c>
      <c r="ED43" s="4">
        <f t="shared" si="609"/>
        <v>729.40940977210482</v>
      </c>
      <c r="EE43" s="4">
        <f t="shared" si="609"/>
        <v>782.38065905513554</v>
      </c>
      <c r="EF43" s="4">
        <f t="shared" si="609"/>
        <v>839.19879214993477</v>
      </c>
      <c r="EG43" s="4">
        <f t="shared" si="609"/>
        <v>900.1431778699947</v>
      </c>
      <c r="EH43" s="4">
        <f t="shared" si="609"/>
        <v>965.51347338108303</v>
      </c>
      <c r="EI43" s="4">
        <f t="shared" si="609"/>
        <v>1035.6310975841677</v>
      </c>
      <c r="EJ43" s="4">
        <f t="shared" si="609"/>
        <v>1110.8408114985104</v>
      </c>
      <c r="EK43" s="4">
        <f t="shared" si="609"/>
        <v>1191.5124134155119</v>
      </c>
      <c r="EL43" s="4">
        <f t="shared" si="609"/>
        <v>1278.0425571582125</v>
      </c>
      <c r="EM43" s="4">
        <f t="shared" si="609"/>
        <v>1370.8567023866126</v>
      </c>
      <c r="EN43" s="4">
        <f t="shared" si="609"/>
        <v>1470.4112065382944</v>
      </c>
      <c r="EO43" s="4">
        <f t="shared" si="609"/>
        <v>1577.1955686901861</v>
      </c>
      <c r="EP43" s="4">
        <f t="shared" si="609"/>
        <v>1691.7348363742733</v>
      </c>
      <c r="EQ43" s="4">
        <f t="shared" si="609"/>
        <v>1814.59218718137</v>
      </c>
      <c r="ER43" s="4">
        <f t="shared" si="609"/>
        <v>1946.3716978463835</v>
      </c>
      <c r="ES43" s="4">
        <f t="shared" si="609"/>
        <v>2087.7213144303905</v>
      </c>
      <c r="ET43" s="4">
        <f t="shared" si="609"/>
        <v>2239.3360382036158</v>
      </c>
      <c r="EU43" s="4">
        <f t="shared" si="609"/>
        <v>2401.9613428939124</v>
      </c>
      <c r="EV43" s="4">
        <f t="shared" si="609"/>
        <v>2576.3968401030675</v>
      </c>
      <c r="EW43" s="4">
        <f t="shared" si="609"/>
        <v>2763.5002109133675</v>
      </c>
      <c r="EX43" s="4">
        <f t="shared" si="609"/>
        <v>2964.1914230156854</v>
      </c>
      <c r="EY43" s="4">
        <f t="shared" ref="EY43:GD43" si="610">EXP(EY2*$DA$92+$DC$92)</f>
        <v>3179.4572540943432</v>
      </c>
      <c r="EZ43" s="4">
        <f t="shared" si="610"/>
        <v>3410.3561437097001</v>
      </c>
      <c r="FA43" s="4">
        <f t="shared" si="610"/>
        <v>3658.0233975346805</v>
      </c>
      <c r="FB43" s="4">
        <f t="shared" si="610"/>
        <v>3923.6767695339663</v>
      </c>
      <c r="FC43" s="4">
        <f t="shared" si="610"/>
        <v>4208.6224495327451</v>
      </c>
      <c r="FD43" s="4">
        <f t="shared" si="610"/>
        <v>4514.2614856153841</v>
      </c>
      <c r="FE43" s="4">
        <f t="shared" si="610"/>
        <v>4842.0966729322427</v>
      </c>
      <c r="FF43" s="4">
        <f t="shared" si="610"/>
        <v>5193.7399427860901</v>
      </c>
      <c r="FG43" s="4">
        <f t="shared" si="610"/>
        <v>5570.9202883296348</v>
      </c>
      <c r="FH43" s="4">
        <f t="shared" si="610"/>
        <v>5975.4922658438845</v>
      </c>
      <c r="FI43" s="4">
        <f t="shared" si="610"/>
        <v>6409.445113397258</v>
      </c>
      <c r="FJ43" s="4">
        <f t="shared" si="610"/>
        <v>6874.9125317210046</v>
      </c>
      <c r="FK43" s="4">
        <f t="shared" si="610"/>
        <v>7374.1831753923088</v>
      </c>
      <c r="FL43" s="4">
        <f t="shared" si="610"/>
        <v>7909.7119059093329</v>
      </c>
      <c r="FM43" s="4">
        <f t="shared" si="610"/>
        <v>8484.1318619883023</v>
      </c>
      <c r="FN43" s="4">
        <f t="shared" si="610"/>
        <v>9100.2674064308958</v>
      </c>
      <c r="FO43" s="4">
        <f t="shared" si="610"/>
        <v>9761.1480132205743</v>
      </c>
      <c r="FP43" s="4">
        <f t="shared" si="610"/>
        <v>10470.023163129068</v>
      </c>
      <c r="FQ43" s="4">
        <f t="shared" si="610"/>
        <v>11230.378321073196</v>
      </c>
      <c r="FR43" s="4">
        <f t="shared" si="610"/>
        <v>12045.952073781125</v>
      </c>
      <c r="FS43" s="4">
        <f t="shared" si="610"/>
        <v>12920.754512031908</v>
      </c>
      <c r="FT43" s="4">
        <f t="shared" si="610"/>
        <v>13859.086947852156</v>
      </c>
      <c r="FU43" s="4">
        <f t="shared" si="610"/>
        <v>14865.563063617163</v>
      </c>
      <c r="FV43" s="4">
        <f t="shared" si="610"/>
        <v>15945.131597044099</v>
      </c>
      <c r="FW43" s="4">
        <f t="shared" si="610"/>
        <v>17103.100673617497</v>
      </c>
      <c r="FX43" s="4">
        <f t="shared" si="610"/>
        <v>18345.163906086658</v>
      </c>
      <c r="FY43" s="4">
        <f t="shared" si="610"/>
        <v>19677.428389363569</v>
      </c>
      <c r="FZ43" s="4">
        <f t="shared" si="610"/>
        <v>21106.444728469516</v>
      </c>
      <c r="GA43" s="4">
        <f t="shared" si="610"/>
        <v>22639.239247174155</v>
      </c>
      <c r="GB43" s="4">
        <f t="shared" si="610"/>
        <v>24283.348535694149</v>
      </c>
      <c r="GC43" s="4">
        <f t="shared" si="610"/>
        <v>26046.856507318575</v>
      </c>
      <c r="GD43" s="4">
        <f t="shared" si="610"/>
        <v>27938.434146164203</v>
      </c>
      <c r="GE43" s="4">
        <f t="shared" ref="GE43:HJ43" si="611">EXP(GE2*$DA$92+$DC$92)</f>
        <v>29967.382141497019</v>
      </c>
      <c r="GF43" s="4">
        <f t="shared" si="611"/>
        <v>32143.676618247802</v>
      </c>
      <c r="GG43" s="4">
        <f t="shared" si="611"/>
        <v>34478.018188574228</v>
      </c>
      <c r="GH43" s="4">
        <f t="shared" si="611"/>
        <v>36981.88456565106</v>
      </c>
      <c r="GI43" s="4">
        <f t="shared" si="611"/>
        <v>39667.586998384177</v>
      </c>
      <c r="GJ43" s="4">
        <f t="shared" si="611"/>
        <v>42548.330804533005</v>
      </c>
      <c r="GK43" s="4">
        <f t="shared" si="611"/>
        <v>45638.280299876038</v>
      </c>
      <c r="GL43" s="4">
        <f t="shared" si="611"/>
        <v>48952.628442668552</v>
      </c>
      <c r="GM43" s="4">
        <f t="shared" si="611"/>
        <v>52507.671535828478</v>
      </c>
      <c r="GN43" s="4">
        <f t="shared" si="611"/>
        <v>56320.889354152045</v>
      </c>
      <c r="GO43" s="4">
        <f t="shared" si="611"/>
        <v>60411.031090536861</v>
      </c>
      <c r="GP43" s="4">
        <f t="shared" si="611"/>
        <v>64798.207543801378</v>
      </c>
      <c r="GQ43" s="4">
        <f t="shared" si="611"/>
        <v>69503.99000137714</v>
      </c>
      <c r="GR43" s="4">
        <f t="shared" si="611"/>
        <v>74551.516303071592</v>
      </c>
      <c r="GS43" s="4">
        <f t="shared" si="611"/>
        <v>79965.604607405068</v>
      </c>
      <c r="GT43" s="4">
        <f t="shared" si="611"/>
        <v>85772.875419897842</v>
      </c>
      <c r="GU43" s="4">
        <f t="shared" si="611"/>
        <v>92001.882483310023</v>
      </c>
      <c r="GV43" s="4">
        <f t="shared" si="611"/>
        <v>98683.253173405945</v>
      </c>
      <c r="GW43" s="4">
        <f t="shared" si="611"/>
        <v>105849.83909055502</v>
      </c>
      <c r="GX43" s="4">
        <f t="shared" si="611"/>
        <v>113536.87758761297</v>
      </c>
      <c r="GY43" s="4">
        <f t="shared" si="611"/>
        <v>121782.16502829659</v>
      </c>
      <c r="GZ43" s="4">
        <f t="shared" si="611"/>
        <v>130626.24262794867</v>
      </c>
      <c r="HA43" s="4">
        <f t="shared" si="611"/>
        <v>140112.59579045122</v>
      </c>
      <c r="HB43" s="4">
        <f t="shared" si="611"/>
        <v>150287.86792140358</v>
      </c>
      <c r="HC43" s="4">
        <f t="shared" si="611"/>
        <v>161202.08976886666</v>
      </c>
      <c r="HD43" s="4">
        <f t="shared" si="611"/>
        <v>172908.92541931442</v>
      </c>
      <c r="HE43" s="4">
        <f t="shared" si="611"/>
        <v>185465.93615832986</v>
      </c>
      <c r="HF43" s="4">
        <f t="shared" si="611"/>
        <v>198934.86349342286</v>
      </c>
      <c r="HG43" s="4">
        <f t="shared" si="611"/>
        <v>213381.93273055844</v>
      </c>
      <c r="HH43" s="4">
        <f t="shared" si="611"/>
        <v>228878.17859705546</v>
      </c>
      <c r="HI43" s="4">
        <f t="shared" si="611"/>
        <v>245499.79451190721</v>
      </c>
      <c r="HJ43" s="4">
        <f t="shared" si="611"/>
        <v>263328.50722084544</v>
      </c>
      <c r="HK43" s="4">
        <f t="shared" ref="HK43:ID43" si="612">EXP(HK2*$DA$92+$DC$92)</f>
        <v>282451.97863819654</v>
      </c>
      <c r="HL43" s="4">
        <f t="shared" si="612"/>
        <v>302964.23687133862</v>
      </c>
      <c r="HM43" s="4">
        <f t="shared" si="612"/>
        <v>324966.13854706357</v>
      </c>
      <c r="HN43" s="4">
        <f t="shared" si="612"/>
        <v>348565.86471305677</v>
      </c>
      <c r="HO43" s="4">
        <f t="shared" si="612"/>
        <v>373879.45275278244</v>
      </c>
      <c r="HP43" s="4">
        <f t="shared" si="612"/>
        <v>401031.36692915426</v>
      </c>
      <c r="HQ43" s="4">
        <f t="shared" si="612"/>
        <v>430155.11036229145</v>
      </c>
      <c r="HR43" s="4">
        <f t="shared" si="612"/>
        <v>461393.8814503827</v>
      </c>
      <c r="HS43" s="4">
        <f t="shared" si="612"/>
        <v>494901.27796122496</v>
      </c>
      <c r="HT43" s="4">
        <f t="shared" si="612"/>
        <v>530842.05225637043</v>
      </c>
      <c r="HU43" s="4">
        <f t="shared" si="612"/>
        <v>569392.92136124347</v>
      </c>
      <c r="HV43" s="4">
        <f t="shared" si="612"/>
        <v>610743.43586426193</v>
      </c>
      <c r="HW43" s="4">
        <f t="shared" si="612"/>
        <v>655096.91191723524</v>
      </c>
      <c r="HX43" s="4">
        <f t="shared" si="612"/>
        <v>702671.43091960542</v>
      </c>
      <c r="HY43" s="4">
        <f t="shared" si="612"/>
        <v>753700.91180186695</v>
      </c>
      <c r="HZ43" s="4">
        <f t="shared" si="612"/>
        <v>808436.26118045137</v>
      </c>
      <c r="IA43" s="4">
        <f t="shared" si="612"/>
        <v>867146.60703931504</v>
      </c>
      <c r="IB43" s="4">
        <f t="shared" si="612"/>
        <v>930120.62200406101</v>
      </c>
      <c r="IC43" s="4">
        <f t="shared" si="612"/>
        <v>997667.94271501421</v>
      </c>
      <c r="ID43" s="4">
        <f t="shared" si="612"/>
        <v>1070120.6922781926</v>
      </c>
    </row>
    <row r="44" spans="1:238" x14ac:dyDescent="0.25">
      <c r="A44" t="s">
        <v>44</v>
      </c>
      <c r="AL44">
        <f t="array" ref="AL44">(STDEVA(LN(AL34:AL40))-0.1457)*10+1</f>
        <v>4.5062422945087599</v>
      </c>
      <c r="AM44">
        <f t="array" ref="AM44">(STDEVA(LN(AM34:AM40))-0.1457)*10+1</f>
        <v>6.5656364071403335</v>
      </c>
      <c r="AN44">
        <f t="array" ref="AN44">(STDEVA(LN(AN34:AN40))-0.1457)*10+1</f>
        <v>2.1838518477565074</v>
      </c>
      <c r="AO44">
        <f t="array" ref="AO44">(STDEVA(LN(AO34:AO40))-0.1457)*10+1</f>
        <v>1.4482130252896073</v>
      </c>
      <c r="AP44">
        <f t="array" ref="AP44">(STDEVA(LN(AP34:AP40))-0.1457)*10+1</f>
        <v>1.7991307428274042</v>
      </c>
      <c r="AQ44">
        <f t="array" ref="AQ44">(STDEVA(LN(AQ34:AQ40))-0.1457)*10+1</f>
        <v>1.8329670380637952</v>
      </c>
      <c r="AR44">
        <f t="array" ref="AR44">(STDEVA(LN(AR34:AR40))-0.1457)*10+1</f>
        <v>0.87949477770168727</v>
      </c>
      <c r="AS44">
        <f t="array" ref="AS44">(STDEVA(LN(AS34:AS40))-0.1457)*10+1</f>
        <v>1.7013076664424365</v>
      </c>
      <c r="AT44">
        <f t="array" ref="AT44">(STDEVA(LN(AT34:AT40))-0.1457)*10+1</f>
        <v>0.81660480238037958</v>
      </c>
      <c r="AU44">
        <f t="array" ref="AU44">(STDEVA(LN(AU34:AU40))-0.1457)*10+1</f>
        <v>2.1110929968007</v>
      </c>
      <c r="AV44">
        <f t="array" ref="AV44">(STDEVA(LN(AV34:AV40))-0.1457)*10+1</f>
        <v>1.1556545774878679</v>
      </c>
      <c r="AW44">
        <f t="array" ref="AW44">(STDEVA(LN(AW34:AW40))-0.1457)*10+1</f>
        <v>2.8095533953656084</v>
      </c>
      <c r="AX44">
        <f t="array" ref="AX44">(STDEVA(LN(AX34:AX40))-0.1457)*10+1</f>
        <v>1.5203106078780773</v>
      </c>
      <c r="AY44">
        <f t="array" ref="AY44">(STDEVA(LN(AY34:AY40))-0.1457)*10+1</f>
        <v>0.9290403101518856</v>
      </c>
      <c r="AZ44">
        <f t="array" ref="AZ44">(STDEVA(LN(AZ34:AZ40))-0.1457)*10+1</f>
        <v>0.94567368404746044</v>
      </c>
      <c r="BA44">
        <f t="array" ref="BA44">(STDEVA(LN(BA34:BA40))-0.1457)*10+1</f>
        <v>0.56482213119991465</v>
      </c>
      <c r="BB44">
        <f t="array" ref="BB44">(STDEVA(LN(BB34:BB40))-0.1457)*10+1</f>
        <v>0.41273513675026008</v>
      </c>
      <c r="BC44">
        <f t="array" ref="BC44">(STDEVA(LN(BC34:BC40))-0.1457)*10+1</f>
        <v>0.27321606658181063</v>
      </c>
      <c r="BD44">
        <f t="array" ref="BD44">(STDEVA(LN(BD34:BD40))-0.1457)*10+1</f>
        <v>0.29603003972661357</v>
      </c>
      <c r="BE44">
        <f t="array" ref="BE44">(STDEVA(LN(BE34:BE40))-0.1457)*10+1</f>
        <v>3.5776878327334227E-2</v>
      </c>
      <c r="BF44">
        <f t="array" ref="BF44">(STDEVA(LN(BF34:BF40))-0.1457)*10+1</f>
        <v>-1.1058239919301993E-2</v>
      </c>
      <c r="BG44">
        <f t="array" ref="BG44">(STDEVA(LN(BG34:BG40))-0.1457)*10+1</f>
        <v>-4.6752697827039391E-3</v>
      </c>
      <c r="BH44">
        <f t="array" ref="BH44">(STDEVA(LN(BH34:BH40))-0.1457)*10+1</f>
        <v>-0.17343700330800638</v>
      </c>
      <c r="BI44">
        <f t="array" ref="BI44">(STDEVA(LN(BI34:BI40))-0.1457)*10+1</f>
        <v>1.8371129170391822</v>
      </c>
      <c r="BJ44">
        <f t="array" ref="BJ44">(STDEVA(LN(BJ34:BJ40))-0.1457)*10+1</f>
        <v>2.3307007317976711</v>
      </c>
      <c r="BK44">
        <f t="array" ref="BK44">(STDEVA(LN(BK34:BK40))-0.1457)*10+1</f>
        <v>1.2336299418310217</v>
      </c>
      <c r="BL44">
        <f t="array" ref="BL44">(STDEVA(LN(BL34:BL40))-0.1457)*10+1</f>
        <v>0.91674843745257661</v>
      </c>
      <c r="BM44">
        <f t="array" ref="BM44">(STDEVA(LN(BM34:BM40))-0.1457)*10+1</f>
        <v>0.50175663418709271</v>
      </c>
      <c r="BN44">
        <f t="array" ref="BN44">(STDEVA(LN(BN34:BN40))-0.1457)*10+1</f>
        <v>0.25638247779575696</v>
      </c>
      <c r="BO44">
        <f t="array" ref="BO44">(STDEVA(LN(BO34:BO40))-0.1457)*10+1</f>
        <v>9.9428379941990386E-3</v>
      </c>
      <c r="BP44">
        <f t="array" ref="BP44">(STDEVA(LN(BP34:BP40))-0.1457)*10+1</f>
        <v>-1.6383329143506487E-2</v>
      </c>
      <c r="BQ44">
        <f t="array" ref="BQ44">(STDEVA(LN(BQ34:BQ40))-0.1457)*10+1</f>
        <v>1.4003252638526473</v>
      </c>
      <c r="BR44">
        <f t="array" ref="BR44">(STDEVA(LN(BR34:BR40))-0.1457)*10+1</f>
        <v>1.8362552221809658</v>
      </c>
      <c r="BS44">
        <f t="array" ref="BS44">(STDEVA(LN(BS34:BS40))-0.1457)*10+1</f>
        <v>1.566474598793306</v>
      </c>
      <c r="BT44">
        <f t="array" ref="BT44">(STDEVA(LN(BT34:BT40))-0.1457)*10+1</f>
        <v>0.90834295869036796</v>
      </c>
      <c r="BU44">
        <f t="array" ref="BU44">(STDEVA(LN(BU34:BU40))-0.1457)*10+1</f>
        <v>0.2754194938387049</v>
      </c>
      <c r="BV44">
        <f t="array" ref="BV44">(STDEVA(LN(BV34:BV40))-0.1457)*10+1</f>
        <v>-9.4070582203498176E-3</v>
      </c>
      <c r="BW44">
        <f t="array" ref="BW44">(STDEVA(LN(BW34:BW40))-0.1457)*10+1</f>
        <v>0.76510959872017759</v>
      </c>
      <c r="BX44">
        <f t="array" ref="BX44">(STDEVA(LN(BX34:BX40))-0.1457)*10+1</f>
        <v>1.5249127930705222</v>
      </c>
      <c r="BY44">
        <f t="array" ref="BY44">(STDEVA(LN(BY34:BY40))-0.1457)*10+1</f>
        <v>2.1542058799804766</v>
      </c>
      <c r="BZ44">
        <f t="array" ref="BZ44">(STDEVA(LN(BZ34:BZ40))-0.1457)*10+1</f>
        <v>1.3357324253496246</v>
      </c>
      <c r="CA44">
        <f t="array" ref="CA44">(STDEVA(LN(CA34:CA40))-0.1457)*10+1</f>
        <v>0.58225858628071525</v>
      </c>
      <c r="CB44">
        <f t="array" ref="CB44">(STDEVA(LN(CB34:CB40))-0.1457)*10+1</f>
        <v>8.9588224712386921E-2</v>
      </c>
      <c r="CC44">
        <f t="array" ref="CC44">(STDEVA(LN(CC34:CC40))-0.1457)*10+1</f>
        <v>0.43680942315368909</v>
      </c>
      <c r="CD44">
        <f t="array" ref="CD44">(STDEVA(LN(CD34:CD40))-0.1457)*10+1</f>
        <v>1.036593139214973</v>
      </c>
      <c r="CE44">
        <f t="array" ref="CE44">(STDEVA(LN(CE34:CE40))-0.1457)*10+1</f>
        <v>1.9640302652423858</v>
      </c>
      <c r="CF44">
        <f t="array" ref="CF44">(STDEVA(LN(CF34:CF40))-0.1457)*10+1</f>
        <v>2.1318762134721139</v>
      </c>
      <c r="CG44">
        <f t="array" ref="CG44">(STDEVA(LN(CG34:CG40))-0.1457)*10+1</f>
        <v>1.8058964816699317</v>
      </c>
      <c r="CH44">
        <f t="array" ref="CH44">(STDEVA(LN(CH34:CH40))-0.1457)*10+1</f>
        <v>0.82561967986618789</v>
      </c>
      <c r="CI44">
        <f t="array" ref="CI44">(STDEVA(LN(CI34:CI40))-0.1457)*10+1</f>
        <v>0.21273864096723738</v>
      </c>
      <c r="CJ44">
        <f t="array" ref="CJ44">(STDEVA(LN(CJ34:CJ40))-0.1457)*10+1</f>
        <v>0.59268385831987658</v>
      </c>
      <c r="CK44">
        <f t="array" ref="CK44">(STDEVA(LN(CK34:CK40))-0.1457)*10+1</f>
        <v>0.77760272621459547</v>
      </c>
      <c r="CL44">
        <f t="array" ref="CL44">(STDEVA(LN(CL34:CL40))-0.1457)*10+1</f>
        <v>0.61867768030368231</v>
      </c>
      <c r="CM44">
        <f t="array" ref="CM44">(STDEVA(LN(CM34:CM40))-0.1457)*10+1</f>
        <v>2.0842075850100148</v>
      </c>
      <c r="CN44">
        <f t="array" ref="CN44">(STDEVA(LN(CN34:CN40))-0.1457)*10+1</f>
        <v>2.0013859095568813</v>
      </c>
      <c r="CO44">
        <f t="array" ref="CO44">(STDEVA(LN(CO34:CO40))-0.1457)*10+1</f>
        <v>0.90282801100701349</v>
      </c>
      <c r="CP44">
        <f t="array" ref="CP44">(STDEVA(LN(CP34:CP40))-0.1457)*10+1</f>
        <v>0.58661200066787611</v>
      </c>
      <c r="CQ44">
        <f t="array" ref="CQ44">(STDEVA(LN(CQ34:CQ40))-0.1457)*10+1</f>
        <v>0.19481502091683567</v>
      </c>
      <c r="CR44">
        <f t="array" ref="CR44">(STDEVA(LN(CR34:CR40))-0.1457)*10+1</f>
        <v>0.60428205521371148</v>
      </c>
      <c r="CS44">
        <f t="array" ref="CS44">(STDEVA(LN(CS34:CS40))-0.1457)*10+1</f>
        <v>1.1434300171257448</v>
      </c>
      <c r="CT44">
        <f t="array" ref="CT44">(STDEVA(LN(CT34:CT40))-0.1457)*10+1</f>
        <v>1.8085842030646084</v>
      </c>
      <c r="CU44">
        <f t="array" ref="CU44">(STDEVA(LN(CU34:CU40))-0.1457)*10+1</f>
        <v>1.2840083257755652</v>
      </c>
      <c r="CV44">
        <f t="array" ref="CV44">(STDEVA(LN(CV34:CV40))-0.1457)*10+1</f>
        <v>0.57200458828694256</v>
      </c>
      <c r="CW44">
        <f t="array" ref="CW44">(STDEVA(LN(CW34:CW40))-0.1457)*10+1</f>
        <v>0.14514571575328761</v>
      </c>
      <c r="CX44">
        <f t="array" ref="CX44">(STDEVA(LN(CX34:CX40))-0.1457)*10+1</f>
        <v>0.41060620174615903</v>
      </c>
      <c r="CY44">
        <f t="array" ref="CY44">(STDEVA(LN(CY34:CY40))-0.1457)*10+1</f>
        <v>0.95079361178627742</v>
      </c>
      <c r="CZ44">
        <f t="array" ref="CZ44">(STDEVA(LN(CZ34:CZ40))-0.1457)*10+1</f>
        <v>1.6313226038647515</v>
      </c>
      <c r="DA44">
        <f t="array" ref="DA44">(STDEVA(LN(DA34:DA40))-0.1457)*10+1</f>
        <v>2.5397037046366102</v>
      </c>
      <c r="DB44">
        <f t="array" ref="DB44">(STDEVA(LN(DB34:DB40))-0.1457)*10+1</f>
        <v>1.1361635003806705</v>
      </c>
      <c r="DC44">
        <f t="array" ref="DC44">(STDEVA(LN(DC34:DC40))-0.1457)*10+1</f>
        <v>0.86316681529537642</v>
      </c>
      <c r="DD44">
        <f t="array" ref="DD44">(STDEVA(LN(DD34:DD40))-0.1457)*10+1</f>
        <v>0.99724687200442852</v>
      </c>
      <c r="DE44">
        <f t="array" ref="DE44">(STDEVA(LN(DE34:DE40))-0.1457)*10+1</f>
        <v>0.64617077352830798</v>
      </c>
      <c r="DF44">
        <f t="array" ref="DF44">(STDEVA(LN(DF34:DF40))-0.1457)*10+1</f>
        <v>0.87427081363529247</v>
      </c>
      <c r="DG44">
        <f t="array" ref="DG44">(STDEVA(LN(DG34:DG40))-0.1457)*10+1</f>
        <v>1.7712348233690332</v>
      </c>
      <c r="DH44">
        <f t="array" ref="DH44">(STDEVA(LN(DH34:DH40))-0.1457)*10+1</f>
        <v>1.2342195214141345</v>
      </c>
      <c r="DI44">
        <f t="array" ref="DI44">(STDEVA(LN(DI34:DI40))-0.1457)*10+1</f>
        <v>1.1498788651345231</v>
      </c>
      <c r="DJ44">
        <f t="array" ref="DJ44">(STDEVA(LN(DJ34:DJ40))-0.1457)*10+1</f>
        <v>0.58103688193077763</v>
      </c>
      <c r="DK44">
        <f t="array" ref="DK44">(STDEVA(LN(DK34:DK40))-0.1457)*10+1</f>
        <v>0.33236803126357539</v>
      </c>
      <c r="DL44">
        <f t="array" ref="DL44">(STDEVA(LN(DL34:DL40))-0.1457)*10+1</f>
        <v>9.9473365114990053E-2</v>
      </c>
      <c r="DM44">
        <f t="array" ref="DM44">(STDEVA(LN(DM34:DM40))-0.1457)*10+1</f>
        <v>0.74794312050713141</v>
      </c>
      <c r="DN44">
        <f t="array" ref="DN44">(STDEVA(LN(DN34:DN40))-0.1457)*10+1</f>
        <v>1.6651482192467653</v>
      </c>
      <c r="DO44">
        <f t="array" ref="DO44">(STDEVA(LN(DO34:DO40))-0.1457)*10+1</f>
        <v>0.68492782381040962</v>
      </c>
      <c r="DP44">
        <f t="array" ref="DP44">(STDEVA(LN(DP34:DP40))-0.1457)*10+1</f>
        <v>0.44921571788426351</v>
      </c>
      <c r="DQ44">
        <f t="array" ref="DQ44">(STDEVA(LN(DQ34:DQ40))-0.1457)*10+1</f>
        <v>0.26924633998025393</v>
      </c>
      <c r="DR44">
        <f t="array" ref="DR44">(STDEVA(LN(DR34:DR40))-0.1457)*10+1</f>
        <v>0.22975076745886502</v>
      </c>
      <c r="DS44">
        <f t="array" ref="DS44">(STDEVA(LN(DS34:DS40))-0.1457)*10+1</f>
        <v>0.15787690683492728</v>
      </c>
      <c r="DT44">
        <f t="array" ref="DT44">(STDEVA(LN(DT34:DT40))-0.1457)*10+1</f>
        <v>2.0818925460242621</v>
      </c>
    </row>
    <row r="46" spans="1:238" x14ac:dyDescent="0.25">
      <c r="A46" t="s">
        <v>72</v>
      </c>
      <c r="AL46">
        <f>LN(2)/AL41</f>
        <v>0.25399950892112122</v>
      </c>
      <c r="AM46">
        <f t="shared" ref="AM46:CX46" si="613">LN(2)/AM41</f>
        <v>0.14031434986954255</v>
      </c>
      <c r="AN46">
        <f t="shared" si="613"/>
        <v>0.31284324709350692</v>
      </c>
      <c r="AO46">
        <f t="shared" si="613"/>
        <v>0.38650576529406511</v>
      </c>
      <c r="AP46">
        <f t="shared" si="613"/>
        <v>0.31663695368732203</v>
      </c>
      <c r="AQ46">
        <f t="shared" si="613"/>
        <v>0.27849473272474023</v>
      </c>
      <c r="AR46">
        <f t="shared" si="613"/>
        <v>0.28521977264606813</v>
      </c>
      <c r="AS46">
        <f t="shared" si="613"/>
        <v>0.38962500758918739</v>
      </c>
      <c r="AT46">
        <f t="shared" si="613"/>
        <v>0.37038174726717932</v>
      </c>
      <c r="AU46">
        <f t="shared" si="613"/>
        <v>0.2845556503083238</v>
      </c>
      <c r="AV46">
        <f t="shared" si="613"/>
        <v>0.28338325920207352</v>
      </c>
      <c r="AW46">
        <f t="shared" si="613"/>
        <v>0.21017695679611029</v>
      </c>
      <c r="AX46">
        <f t="shared" si="613"/>
        <v>0.21706712106285647</v>
      </c>
      <c r="AY46">
        <f t="shared" si="613"/>
        <v>0.24331588517745295</v>
      </c>
      <c r="AZ46">
        <f t="shared" si="613"/>
        <v>0.26775017478145013</v>
      </c>
      <c r="BA46">
        <f t="shared" si="613"/>
        <v>0.27577190107964139</v>
      </c>
      <c r="BB46">
        <f t="shared" si="613"/>
        <v>0.25881802836377166</v>
      </c>
      <c r="BC46">
        <f t="shared" si="613"/>
        <v>0.25221264433731216</v>
      </c>
      <c r="BD46">
        <f t="shared" si="613"/>
        <v>0.24365756744485026</v>
      </c>
      <c r="BE46">
        <f t="shared" si="613"/>
        <v>0.24723485113635194</v>
      </c>
      <c r="BF46">
        <f t="shared" si="613"/>
        <v>0.25530330762214992</v>
      </c>
      <c r="BG46">
        <f t="shared" si="613"/>
        <v>0.23932495126039696</v>
      </c>
      <c r="BH46">
        <f t="shared" si="613"/>
        <v>0.24678256291353023</v>
      </c>
      <c r="BI46">
        <f t="shared" si="613"/>
        <v>0.19110987862602349</v>
      </c>
      <c r="BJ46">
        <f t="shared" si="613"/>
        <v>0.15566120855160687</v>
      </c>
      <c r="BK46">
        <f t="shared" si="613"/>
        <v>0.15773101772812809</v>
      </c>
      <c r="BL46">
        <f t="shared" si="613"/>
        <v>0.14369142856008377</v>
      </c>
      <c r="BM46">
        <f t="shared" si="613"/>
        <v>0.13392013245718548</v>
      </c>
      <c r="BN46">
        <f t="shared" si="613"/>
        <v>0.14288565685021606</v>
      </c>
      <c r="BO46">
        <f t="shared" si="613"/>
        <v>0.14262693053967149</v>
      </c>
      <c r="BP46">
        <f t="shared" si="613"/>
        <v>0.13688665251888096</v>
      </c>
      <c r="BQ46">
        <f t="shared" si="613"/>
        <v>0.11284748483260126</v>
      </c>
      <c r="BR46">
        <f t="shared" si="613"/>
        <v>9.4602913072657654E-2</v>
      </c>
      <c r="BS46">
        <f t="shared" si="613"/>
        <v>8.5323213625058764E-2</v>
      </c>
      <c r="BT46">
        <f t="shared" si="613"/>
        <v>8.2642934314815036E-2</v>
      </c>
      <c r="BU46">
        <f t="shared" si="613"/>
        <v>8.2666262650337996E-2</v>
      </c>
      <c r="BV46">
        <f t="shared" si="613"/>
        <v>7.7586702302870875E-2</v>
      </c>
      <c r="BW46">
        <f t="shared" si="613"/>
        <v>6.7107692989834461E-2</v>
      </c>
      <c r="BX46">
        <f t="shared" si="613"/>
        <v>5.6325651173015023E-2</v>
      </c>
      <c r="BY46">
        <f t="shared" si="613"/>
        <v>4.5802141479463647E-2</v>
      </c>
      <c r="BZ46">
        <f t="shared" si="613"/>
        <v>4.3959999927906536E-2</v>
      </c>
      <c r="CA46">
        <f t="shared" si="613"/>
        <v>4.5963290192137497E-2</v>
      </c>
      <c r="CB46">
        <f t="shared" si="613"/>
        <v>4.3909996918068572E-2</v>
      </c>
      <c r="CC46">
        <f t="shared" si="613"/>
        <v>3.9161791865859545E-2</v>
      </c>
      <c r="CD46">
        <f t="shared" si="613"/>
        <v>3.4018137279725691E-2</v>
      </c>
      <c r="CE46">
        <f t="shared" si="613"/>
        <v>2.7547058835773498E-2</v>
      </c>
      <c r="CF46">
        <f t="shared" si="613"/>
        <v>2.3205577224442987E-2</v>
      </c>
      <c r="CG46">
        <f t="shared" si="613"/>
        <v>2.0198261441945285E-2</v>
      </c>
      <c r="CH46">
        <f t="shared" si="613"/>
        <v>1.948125078450666E-2</v>
      </c>
      <c r="CI46">
        <f t="shared" si="613"/>
        <v>1.989882146798112E-2</v>
      </c>
      <c r="CJ46">
        <f t="shared" si="613"/>
        <v>2.1905581116753777E-2</v>
      </c>
      <c r="CK46">
        <f t="shared" si="613"/>
        <v>1.89630227999079E-2</v>
      </c>
      <c r="CL46">
        <f t="shared" si="613"/>
        <v>1.7891613691835364E-2</v>
      </c>
      <c r="CM46">
        <f t="shared" si="613"/>
        <v>1.4021333938728555E-2</v>
      </c>
      <c r="CN46">
        <f t="shared" si="613"/>
        <v>1.2196642969986616E-2</v>
      </c>
      <c r="CO46">
        <f t="shared" si="613"/>
        <v>1.3151704635332695E-2</v>
      </c>
      <c r="CP46">
        <f t="shared" si="613"/>
        <v>1.4033252423980354E-2</v>
      </c>
      <c r="CQ46">
        <f t="shared" si="613"/>
        <v>1.3124591274785262E-2</v>
      </c>
      <c r="CR46">
        <f t="shared" si="613"/>
        <v>1.1794206425260724E-2</v>
      </c>
      <c r="CS46">
        <f t="shared" si="613"/>
        <v>1.028261799353169E-2</v>
      </c>
      <c r="CT46">
        <f t="shared" si="613"/>
        <v>8.6114821221274229E-3</v>
      </c>
      <c r="CU46">
        <f t="shared" si="613"/>
        <v>8.0995898591805626E-3</v>
      </c>
      <c r="CV46">
        <f t="shared" si="613"/>
        <v>8.7382881389757826E-3</v>
      </c>
      <c r="CW46">
        <f t="shared" si="613"/>
        <v>8.6997515332640427E-3</v>
      </c>
      <c r="CX46">
        <f t="shared" si="613"/>
        <v>7.8024850221370687E-3</v>
      </c>
      <c r="CY46">
        <f t="shared" ref="CY46:CZ46" si="614">LN(2)/CY41</f>
        <v>6.8516488306925609E-3</v>
      </c>
      <c r="CZ46">
        <f t="shared" si="614"/>
        <v>5.7610690628870365E-3</v>
      </c>
      <c r="DA46">
        <f t="shared" ref="DA46:DB46" si="615">LN(2)/DA41</f>
        <v>4.4996989741470667E-3</v>
      </c>
      <c r="DB46">
        <f t="shared" si="615"/>
        <v>4.7930153556407888E-3</v>
      </c>
      <c r="DC46">
        <f t="shared" ref="DC46:DD46" si="616">LN(2)/DC41</f>
        <v>5.4233658651698467E-3</v>
      </c>
      <c r="DD46">
        <f t="shared" si="616"/>
        <v>6.0404324277742163E-3</v>
      </c>
      <c r="DE46">
        <f t="shared" ref="DE46:DF46" si="617">LN(2)/DE41</f>
        <v>6.3101708958837903E-3</v>
      </c>
      <c r="DF46">
        <f t="shared" si="617"/>
        <v>5.569666590220978E-3</v>
      </c>
      <c r="DG46">
        <f t="shared" ref="DG46:DH46" si="618">LN(2)/DG41</f>
        <v>4.6435337448922495E-3</v>
      </c>
      <c r="DH46">
        <f t="shared" si="618"/>
        <v>4.4913909506036891E-3</v>
      </c>
      <c r="DI46">
        <f t="shared" ref="DI46:DJ46" si="619">LN(2)/DI41</f>
        <v>4.0461494131396056E-3</v>
      </c>
      <c r="DJ46">
        <f t="shared" si="619"/>
        <v>4.4699013938127065E-3</v>
      </c>
      <c r="DK46">
        <f t="shared" ref="DK46:DM46" si="620">LN(2)/DK41</f>
        <v>4.5927279750825308E-3</v>
      </c>
      <c r="DL46">
        <f t="shared" si="620"/>
        <v>4.3936063558186892E-3</v>
      </c>
      <c r="DM46">
        <f t="shared" si="620"/>
        <v>3.8972195016088291E-3</v>
      </c>
      <c r="DN46">
        <f t="shared" ref="DN46:DO46" si="621">LN(2)/DN41</f>
        <v>3.245075847110064E-3</v>
      </c>
      <c r="DO46">
        <f t="shared" si="621"/>
        <v>3.4254164620029295E-3</v>
      </c>
      <c r="DP46">
        <f t="shared" ref="DP46:DQ46" si="622">LN(2)/DP41</f>
        <v>3.2476223709059001E-3</v>
      </c>
      <c r="DQ46">
        <f t="shared" si="622"/>
        <v>3.4609996005189369E-3</v>
      </c>
      <c r="DR46">
        <f t="shared" ref="DR46:DS46" si="623">LN(2)/DR41</f>
        <v>3.1548626861363878E-3</v>
      </c>
      <c r="DS46">
        <f t="shared" si="623"/>
        <v>3.414875349968414E-3</v>
      </c>
      <c r="DT46">
        <f t="shared" ref="DT46" si="624">LN(2)/DT41</f>
        <v>2.5763401565509132E-3</v>
      </c>
    </row>
    <row r="47" spans="1:238" x14ac:dyDescent="0.25">
      <c r="A47" t="s">
        <v>45</v>
      </c>
      <c r="AL47">
        <f>LN(2)/AL43</f>
        <v>0.25</v>
      </c>
      <c r="AM47">
        <f t="shared" ref="AM47:CX47" si="625">LN(2)/AM43</f>
        <v>0.25</v>
      </c>
      <c r="AN47">
        <f t="shared" si="625"/>
        <v>0.25</v>
      </c>
      <c r="AO47">
        <f t="shared" si="625"/>
        <v>0.25</v>
      </c>
      <c r="AP47">
        <f t="shared" si="625"/>
        <v>0.25</v>
      </c>
      <c r="AQ47">
        <f t="shared" si="625"/>
        <v>0.25</v>
      </c>
      <c r="AR47">
        <f t="shared" si="625"/>
        <v>0.25</v>
      </c>
      <c r="AS47">
        <f t="shared" si="625"/>
        <v>0.25</v>
      </c>
      <c r="AT47">
        <f t="shared" si="625"/>
        <v>0.25</v>
      </c>
      <c r="AU47">
        <f t="shared" si="625"/>
        <v>0.25</v>
      </c>
      <c r="AV47">
        <f t="shared" si="625"/>
        <v>0.25</v>
      </c>
      <c r="AW47">
        <f t="shared" si="625"/>
        <v>0.25</v>
      </c>
      <c r="AX47">
        <f t="shared" si="625"/>
        <v>0.25</v>
      </c>
      <c r="AY47">
        <f t="shared" si="625"/>
        <v>0.25</v>
      </c>
      <c r="AZ47">
        <f t="shared" si="625"/>
        <v>0.25</v>
      </c>
      <c r="BA47">
        <f t="shared" si="625"/>
        <v>0.25</v>
      </c>
      <c r="BB47">
        <f t="shared" si="625"/>
        <v>0.25</v>
      </c>
      <c r="BC47">
        <f t="shared" si="625"/>
        <v>0.25</v>
      </c>
      <c r="BD47">
        <f t="shared" si="625"/>
        <v>0.25</v>
      </c>
      <c r="BE47">
        <f t="shared" si="625"/>
        <v>0.25</v>
      </c>
      <c r="BF47">
        <f t="shared" si="625"/>
        <v>0.25</v>
      </c>
      <c r="BG47">
        <f t="shared" si="625"/>
        <v>0.18254078626026543</v>
      </c>
      <c r="BH47">
        <f t="shared" si="625"/>
        <v>0.17018182341858371</v>
      </c>
      <c r="BI47">
        <f t="shared" si="625"/>
        <v>0.1586596267903678</v>
      </c>
      <c r="BJ47">
        <f t="shared" si="625"/>
        <v>0.14791754294078108</v>
      </c>
      <c r="BK47">
        <f t="shared" si="625"/>
        <v>0.13790275416786824</v>
      </c>
      <c r="BL47">
        <f t="shared" si="625"/>
        <v>0.12856601880344282</v>
      </c>
      <c r="BM47">
        <f t="shared" si="625"/>
        <v>0.11986142909695831</v>
      </c>
      <c r="BN47">
        <f t="shared" si="625"/>
        <v>0.11174618549190408</v>
      </c>
      <c r="BO47">
        <f t="shared" si="625"/>
        <v>0.10418038618486587</v>
      </c>
      <c r="BP47">
        <f t="shared" si="625"/>
        <v>9.712683093253445E-2</v>
      </c>
      <c r="BQ47">
        <f t="shared" si="625"/>
        <v>9.0550838142002765E-2</v>
      </c>
      <c r="BR47">
        <f t="shared" si="625"/>
        <v>8.4420074345003815E-2</v>
      </c>
      <c r="BS47">
        <f t="shared" si="625"/>
        <v>7.8704395217631576E-2</v>
      </c>
      <c r="BT47">
        <f t="shared" si="625"/>
        <v>7.3375697363855144E-2</v>
      </c>
      <c r="BU47">
        <f t="shared" si="625"/>
        <v>6.8407780134061985E-2</v>
      </c>
      <c r="BV47">
        <f t="shared" si="625"/>
        <v>6.3776216799206087E-2</v>
      </c>
      <c r="BW47">
        <f t="shared" si="625"/>
        <v>5.9458234447138159E-2</v>
      </c>
      <c r="BX47">
        <f t="shared" si="625"/>
        <v>5.5432602010579868E-2</v>
      </c>
      <c r="BY47">
        <f t="shared" si="625"/>
        <v>5.1679525876188244E-2</v>
      </c>
      <c r="BZ47">
        <f t="shared" si="625"/>
        <v>4.8180552561430612E-2</v>
      </c>
      <c r="CA47">
        <f t="shared" si="625"/>
        <v>4.491847798074259E-2</v>
      </c>
      <c r="CB47">
        <f t="shared" si="625"/>
        <v>4.1877262854839871E-2</v>
      </c>
      <c r="CC47">
        <f t="shared" si="625"/>
        <v>3.9041953847260766E-2</v>
      </c>
      <c r="CD47">
        <f t="shared" si="625"/>
        <v>3.6398610040375985E-2</v>
      </c>
      <c r="CE47">
        <f t="shared" si="625"/>
        <v>3.3934234389355826E-2</v>
      </c>
      <c r="CF47">
        <f t="shared" si="625"/>
        <v>3.1636709817061071E-2</v>
      </c>
      <c r="CG47">
        <f t="shared" si="625"/>
        <v>2.949473963564286E-2</v>
      </c>
      <c r="CH47">
        <f t="shared" si="625"/>
        <v>2.7497792001910999E-2</v>
      </c>
      <c r="CI47">
        <f t="shared" si="625"/>
        <v>2.5636048133363367E-2</v>
      </c>
      <c r="CJ47">
        <f t="shared" si="625"/>
        <v>2.390035403025997E-2</v>
      </c>
      <c r="CK47">
        <f t="shared" si="625"/>
        <v>2.2282175466364317E-2</v>
      </c>
      <c r="CL47">
        <f t="shared" si="625"/>
        <v>2.0773556027046305E-2</v>
      </c>
      <c r="CM47">
        <f t="shared" si="625"/>
        <v>1.936707798842428E-2</v>
      </c>
      <c r="CN47">
        <f t="shared" si="625"/>
        <v>1.8055825845193049E-2</v>
      </c>
      <c r="CO47">
        <f t="shared" si="625"/>
        <v>1.6833352307808101E-2</v>
      </c>
      <c r="CP47">
        <f t="shared" si="625"/>
        <v>1.5693646601837748E-2</v>
      </c>
      <c r="CQ47">
        <f t="shared" si="625"/>
        <v>1.4631104913614405E-2</v>
      </c>
      <c r="CR47">
        <f t="shared" si="625"/>
        <v>1.3640502836869283E-2</v>
      </c>
      <c r="CS47">
        <f t="shared" si="625"/>
        <v>1.2716969684873559E-2</v>
      </c>
      <c r="CT47">
        <f t="shared" si="625"/>
        <v>1.1855964541781552E-2</v>
      </c>
      <c r="CU47">
        <f t="shared" si="625"/>
        <v>1.105325393542283E-2</v>
      </c>
      <c r="CV47">
        <f t="shared" si="625"/>
        <v>1.0304891021762604E-2</v>
      </c>
      <c r="CW47">
        <f t="shared" si="625"/>
        <v>9.607196178682666E-3</v>
      </c>
      <c r="CX47">
        <f t="shared" si="625"/>
        <v>8.9567389136646705E-3</v>
      </c>
      <c r="CY47">
        <f t="shared" ref="CY47:CZ47" si="626">LN(2)/CY43</f>
        <v>8.3503209964174117E-3</v>
      </c>
      <c r="CZ47">
        <f t="shared" si="626"/>
        <v>7.7849607335132515E-3</v>
      </c>
      <c r="DA47">
        <f t="shared" ref="DA47:DB47" si="627">LN(2)/DA43</f>
        <v>7.2578783077135679E-3</v>
      </c>
      <c r="DB47">
        <f t="shared" si="627"/>
        <v>6.7664821098984288E-3</v>
      </c>
      <c r="DC47">
        <f t="shared" ref="DC47:DD47" si="628">LN(2)/DC43</f>
        <v>6.3083559963957444E-3</v>
      </c>
      <c r="DD47">
        <f t="shared" si="628"/>
        <v>5.8812474090557511E-3</v>
      </c>
      <c r="DE47">
        <f t="shared" ref="DE47:DF47" si="629">LN(2)/DE43</f>
        <v>5.4830562996583026E-3</v>
      </c>
      <c r="DF47">
        <f t="shared" si="629"/>
        <v>5.111824804195652E-3</v>
      </c>
      <c r="DG47">
        <f t="shared" ref="DG47:DH47" si="630">LN(2)/DG43</f>
        <v>4.765727616259997E-3</v>
      </c>
      <c r="DH47">
        <f t="shared" si="630"/>
        <v>4.443063012202938E-3</v>
      </c>
      <c r="DI47">
        <f t="shared" ref="DI47:DJ47" si="631">LN(2)/DI43</f>
        <v>4.1422444839383865E-3</v>
      </c>
      <c r="DJ47">
        <f t="shared" si="631"/>
        <v>3.8617929382484054E-3</v>
      </c>
      <c r="DK47">
        <f t="shared" ref="DK47:DM47" si="632">LN(2)/DK43</f>
        <v>3.6003294242366308E-3</v>
      </c>
      <c r="DL47">
        <f t="shared" si="632"/>
        <v>3.3565683531710635E-3</v>
      </c>
      <c r="DM47">
        <f t="shared" si="632"/>
        <v>3.1293111773788044E-3</v>
      </c>
      <c r="DN47">
        <f t="shared" ref="DN47:DO47" si="633">LN(2)/DN43</f>
        <v>2.9174404971126331E-3</v>
      </c>
      <c r="DO47">
        <f t="shared" si="633"/>
        <v>2.7199145664133779E-3</v>
      </c>
      <c r="DP47">
        <f t="shared" ref="DP47:DQ47" si="634">LN(2)/DP43</f>
        <v>2.5357621709540821E-3</v>
      </c>
      <c r="DQ47">
        <f t="shared" si="634"/>
        <v>2.3640778526807927E-3</v>
      </c>
      <c r="DR47">
        <f t="shared" ref="DR47:DS47" si="635">LN(2)/DR43</f>
        <v>2.2040174577701082E-3</v>
      </c>
      <c r="DS47">
        <f t="shared" si="635"/>
        <v>2.0547939860131657E-3</v>
      </c>
      <c r="DT47">
        <f t="shared" ref="DT47:EG47" si="636">LN(2)/DT43</f>
        <v>1.9156737212179887E-3</v>
      </c>
      <c r="DU47">
        <f t="shared" si="636"/>
        <v>1.7859726236037702E-3</v>
      </c>
      <c r="DV47">
        <f t="shared" si="636"/>
        <v>1.6650529664488547E-3</v>
      </c>
      <c r="DW47">
        <f t="shared" si="636"/>
        <v>1.5523202004552154E-3</v>
      </c>
      <c r="DX47">
        <f t="shared" si="636"/>
        <v>1.4472200304117726E-3</v>
      </c>
      <c r="DY47">
        <f t="shared" si="636"/>
        <v>1.3492356897828529E-3</v>
      </c>
      <c r="DZ47">
        <f t="shared" si="636"/>
        <v>1.2578853998212337E-3</v>
      </c>
      <c r="EA47">
        <f t="shared" si="636"/>
        <v>1.1727200007124606E-3</v>
      </c>
      <c r="EB47">
        <f t="shared" si="636"/>
        <v>1.0933207431030544E-3</v>
      </c>
      <c r="EC47">
        <f t="shared" si="636"/>
        <v>1.0192972291537693E-3</v>
      </c>
      <c r="ED47">
        <f t="shared" si="636"/>
        <v>9.5028549299427153E-4</v>
      </c>
      <c r="EE47">
        <f t="shared" si="636"/>
        <v>8.8594621114106316E-4</v>
      </c>
      <c r="EF47">
        <f t="shared" si="636"/>
        <v>8.2596303407942069E-4</v>
      </c>
      <c r="EG47">
        <f t="shared" si="636"/>
        <v>7.7004103080594E-4</v>
      </c>
      <c r="EH47">
        <f t="shared" ref="EH47:FD47" si="637">LN(2)/EH43</f>
        <v>7.1790523868366964E-4</v>
      </c>
      <c r="EI47">
        <f t="shared" si="637"/>
        <v>6.6929931147959943E-4</v>
      </c>
      <c r="EJ47">
        <f t="shared" si="637"/>
        <v>6.2398425893706445E-4</v>
      </c>
      <c r="EK47">
        <f t="shared" si="637"/>
        <v>5.817372716856677E-4</v>
      </c>
      <c r="EL47">
        <f t="shared" si="637"/>
        <v>5.4235062571092354E-4</v>
      </c>
      <c r="EM47">
        <f t="shared" si="637"/>
        <v>5.0563066099702531E-4</v>
      </c>
      <c r="EN47">
        <f t="shared" si="637"/>
        <v>4.7139682932081451E-4</v>
      </c>
      <c r="EO47">
        <f t="shared" si="637"/>
        <v>4.3948080651506227E-4</v>
      </c>
      <c r="EP47">
        <f t="shared" si="637"/>
        <v>4.0972566483616225E-4</v>
      </c>
      <c r="EQ47">
        <f t="shared" si="637"/>
        <v>3.8198510136683658E-4</v>
      </c>
      <c r="ER47">
        <f t="shared" si="637"/>
        <v>3.5612271866000569E-4</v>
      </c>
      <c r="ES47">
        <f t="shared" si="637"/>
        <v>3.3201135408681792E-4</v>
      </c>
      <c r="ET47">
        <f t="shared" si="637"/>
        <v>3.0953245459131024E-4</v>
      </c>
      <c r="EU47">
        <f t="shared" si="637"/>
        <v>2.8857549377744483E-4</v>
      </c>
      <c r="EV47">
        <f t="shared" si="637"/>
        <v>2.690374284623856E-4</v>
      </c>
      <c r="EW47">
        <f t="shared" si="637"/>
        <v>2.5082219202395229E-4</v>
      </c>
      <c r="EX47">
        <f t="shared" si="637"/>
        <v>2.3384022205109707E-4</v>
      </c>
      <c r="EY47">
        <f t="shared" si="637"/>
        <v>2.1800801997490157E-4</v>
      </c>
      <c r="EZ47">
        <f t="shared" si="637"/>
        <v>2.0324774051485342E-4</v>
      </c>
      <c r="FA47">
        <f t="shared" si="637"/>
        <v>1.8948680892175014E-4</v>
      </c>
      <c r="FB47">
        <f t="shared" si="637"/>
        <v>1.7665756413525206E-4</v>
      </c>
      <c r="FC47">
        <f t="shared" si="637"/>
        <v>1.6469692610153252E-4</v>
      </c>
      <c r="FD47">
        <f t="shared" si="637"/>
        <v>1.535460856152544E-4</v>
      </c>
      <c r="FE47">
        <f t="shared" ref="FE47:GV47" si="638">LN(2)/FE43</f>
        <v>1.4315021516086215E-4</v>
      </c>
      <c r="FF47">
        <f t="shared" si="638"/>
        <v>1.3345819933142797E-4</v>
      </c>
      <c r="FG47">
        <f t="shared" si="638"/>
        <v>1.2442238349954493E-4</v>
      </c>
      <c r="FH47">
        <f t="shared" si="638"/>
        <v>1.1599833950451212E-4</v>
      </c>
      <c r="FI47">
        <f t="shared" si="638"/>
        <v>1.081446472037187E-4</v>
      </c>
      <c r="FJ47">
        <f t="shared" si="638"/>
        <v>1.0082269081413738E-4</v>
      </c>
      <c r="FK47">
        <f t="shared" si="638"/>
        <v>9.3996469042562073E-5</v>
      </c>
      <c r="FL47">
        <f t="shared" si="638"/>
        <v>8.7632418071016734E-5</v>
      </c>
      <c r="FM47">
        <f t="shared" si="638"/>
        <v>8.1699246526974946E-5</v>
      </c>
      <c r="FN47">
        <f t="shared" si="638"/>
        <v>7.6167781626957268E-5</v>
      </c>
      <c r="FO47">
        <f t="shared" si="638"/>
        <v>7.1010825737007714E-5</v>
      </c>
      <c r="FP47">
        <f t="shared" si="638"/>
        <v>6.620302264477431E-5</v>
      </c>
      <c r="FQ47">
        <f t="shared" si="638"/>
        <v>6.1720732885667097E-5</v>
      </c>
      <c r="FR47">
        <f t="shared" si="638"/>
        <v>5.754191751008454E-5</v>
      </c>
      <c r="FS47">
        <f t="shared" si="638"/>
        <v>5.3646029720205674E-5</v>
      </c>
      <c r="FT47">
        <f t="shared" si="638"/>
        <v>5.0013913843535509E-5</v>
      </c>
      <c r="FU47">
        <f t="shared" si="638"/>
        <v>4.662771114646802E-5</v>
      </c>
      <c r="FV47">
        <f t="shared" si="638"/>
        <v>4.3470772024762751E-5</v>
      </c>
      <c r="FW47">
        <f t="shared" si="638"/>
        <v>4.0527574139183089E-5</v>
      </c>
      <c r="FX47">
        <f t="shared" si="638"/>
        <v>3.7783646093778922E-5</v>
      </c>
      <c r="FY47">
        <f t="shared" si="638"/>
        <v>3.5225496281547584E-5</v>
      </c>
      <c r="FZ47">
        <f t="shared" si="638"/>
        <v>3.2840546547614001E-5</v>
      </c>
      <c r="GA47">
        <f t="shared" si="638"/>
        <v>3.0617070343760088E-5</v>
      </c>
      <c r="GB47">
        <f t="shared" si="638"/>
        <v>2.8544135070214334E-5</v>
      </c>
      <c r="GC47">
        <f t="shared" si="638"/>
        <v>2.6611548321202855E-5</v>
      </c>
      <c r="GD47">
        <f t="shared" si="638"/>
        <v>2.480980776995731E-5</v>
      </c>
      <c r="GE47">
        <f t="shared" si="638"/>
        <v>2.3130054446768543E-5</v>
      </c>
      <c r="GF47">
        <f t="shared" si="638"/>
        <v>2.1564029180359821E-5</v>
      </c>
      <c r="GG47">
        <f t="shared" si="638"/>
        <v>2.0104031988406149E-5</v>
      </c>
      <c r="GH47">
        <f t="shared" si="638"/>
        <v>1.8742884217526964E-5</v>
      </c>
      <c r="GI47">
        <f t="shared" si="638"/>
        <v>1.7473893246599043E-5</v>
      </c>
      <c r="GJ47">
        <f t="shared" si="638"/>
        <v>1.6290819579838815E-5</v>
      </c>
      <c r="GK47">
        <f t="shared" si="638"/>
        <v>1.5187846167854576E-5</v>
      </c>
      <c r="GL47">
        <f t="shared" si="638"/>
        <v>1.4159549805823661E-5</v>
      </c>
      <c r="GM47">
        <f t="shared" si="638"/>
        <v>1.320087446816182E-5</v>
      </c>
      <c r="GN47">
        <f t="shared" si="638"/>
        <v>1.2307106448574674E-5</v>
      </c>
      <c r="GO47">
        <f t="shared" si="638"/>
        <v>1.1473851183257224E-5</v>
      </c>
      <c r="GP47">
        <f t="shared" si="638"/>
        <v>1.0697011643283518E-5</v>
      </c>
      <c r="GQ47">
        <f t="shared" si="638"/>
        <v>9.9727681899443665E-6</v>
      </c>
      <c r="GR47">
        <f t="shared" si="638"/>
        <v>9.2975597939835195E-6</v>
      </c>
      <c r="GS47">
        <f t="shared" si="638"/>
        <v>8.6680665263894937E-6</v>
      </c>
      <c r="GT47">
        <f t="shared" si="638"/>
        <v>8.0811932346522099E-6</v>
      </c>
      <c r="GU47">
        <f t="shared" si="638"/>
        <v>7.5340543242219907E-6</v>
      </c>
      <c r="GV47">
        <f t="shared" si="638"/>
        <v>7.0239595703431962E-6</v>
      </c>
      <c r="GW47">
        <f t="shared" ref="GW47:ID47" si="639">LN(2)/GW43</f>
        <v>6.5484008905006908E-6</v>
      </c>
      <c r="GX47">
        <f t="shared" si="639"/>
        <v>6.1050400124405798E-6</v>
      </c>
      <c r="GY47">
        <f t="shared" si="639"/>
        <v>5.6916969771303512E-6</v>
      </c>
      <c r="GZ47">
        <f t="shared" si="639"/>
        <v>5.3063394201284345E-6</v>
      </c>
      <c r="HA47">
        <f t="shared" si="639"/>
        <v>4.9470725786609388E-6</v>
      </c>
      <c r="HB47">
        <f t="shared" si="639"/>
        <v>4.6121299752714718E-6</v>
      </c>
      <c r="HC47">
        <f t="shared" si="639"/>
        <v>4.2998647322363337E-6</v>
      </c>
      <c r="HD47">
        <f t="shared" si="639"/>
        <v>4.0087414740391343E-6</v>
      </c>
      <c r="HE47">
        <f t="shared" si="639"/>
        <v>3.7373287780900885E-6</v>
      </c>
      <c r="HF47">
        <f t="shared" si="639"/>
        <v>3.4842921365709333E-6</v>
      </c>
      <c r="HG47">
        <f t="shared" si="639"/>
        <v>3.2483873947997078E-6</v>
      </c>
      <c r="HH47">
        <f t="shared" si="639"/>
        <v>3.0284546338523802E-6</v>
      </c>
      <c r="HI47">
        <f t="shared" si="639"/>
        <v>2.8234124673628854E-6</v>
      </c>
      <c r="HJ47">
        <f t="shared" si="639"/>
        <v>2.6322527244595825E-6</v>
      </c>
      <c r="HK47">
        <f t="shared" si="639"/>
        <v>2.4540354926945786E-6</v>
      </c>
      <c r="HL47">
        <f t="shared" si="639"/>
        <v>2.2878844965926048E-6</v>
      </c>
      <c r="HM47">
        <f t="shared" si="639"/>
        <v>2.1329827890962228E-6</v>
      </c>
      <c r="HN47">
        <f t="shared" si="639"/>
        <v>1.9885687347226375E-6</v>
      </c>
      <c r="HO47">
        <f t="shared" si="639"/>
        <v>1.8539322646817661E-6</v>
      </c>
      <c r="HP47">
        <f t="shared" si="639"/>
        <v>1.7284113855423081E-6</v>
      </c>
      <c r="HQ47">
        <f t="shared" si="639"/>
        <v>1.6113889242793208E-6</v>
      </c>
      <c r="HR47">
        <f t="shared" si="639"/>
        <v>1.5022894936990725E-6</v>
      </c>
      <c r="HS47">
        <f t="shared" si="639"/>
        <v>1.4005766633204223E-6</v>
      </c>
      <c r="HT47">
        <f t="shared" si="639"/>
        <v>1.3057503218022928E-6</v>
      </c>
      <c r="HU47">
        <f t="shared" si="639"/>
        <v>1.2173442179485538E-6</v>
      </c>
      <c r="HV47">
        <f t="shared" si="639"/>
        <v>1.1349236681996819E-6</v>
      </c>
      <c r="HW47">
        <f t="shared" si="639"/>
        <v>1.0580834193392096E-6</v>
      </c>
      <c r="HX47">
        <f t="shared" si="639"/>
        <v>9.8644565590606766E-7</v>
      </c>
      <c r="HY47">
        <f t="shared" si="639"/>
        <v>9.1965814251550219E-7</v>
      </c>
      <c r="HZ47">
        <f t="shared" si="639"/>
        <v>8.5739249195457311E-7</v>
      </c>
      <c r="IA47">
        <f t="shared" si="639"/>
        <v>7.9934255053657737E-7</v>
      </c>
      <c r="IB47">
        <f t="shared" si="639"/>
        <v>7.4522289277542638E-7</v>
      </c>
      <c r="IC47">
        <f t="shared" si="639"/>
        <v>6.947674179784126E-7</v>
      </c>
      <c r="ID47">
        <f t="shared" si="639"/>
        <v>6.4772804185693861E-7</v>
      </c>
    </row>
    <row r="48" spans="1:238" x14ac:dyDescent="0.25">
      <c r="A48" t="s">
        <v>54</v>
      </c>
      <c r="AL48">
        <f>LN(AL3/AK3)</f>
        <v>0.53280453048476595</v>
      </c>
      <c r="AM48">
        <f t="shared" ref="AM48:CX48" si="640">LN(AM3/AL3)</f>
        <v>4.2559614418795903E-2</v>
      </c>
      <c r="AN48">
        <f t="shared" si="640"/>
        <v>0.49824684155913052</v>
      </c>
      <c r="AO48">
        <f t="shared" si="640"/>
        <v>0.49808659798856098</v>
      </c>
      <c r="AP48">
        <f t="shared" si="640"/>
        <v>0.20136975176464919</v>
      </c>
      <c r="AQ48">
        <f t="shared" si="640"/>
        <v>0.20921045701028565</v>
      </c>
      <c r="AR48">
        <f t="shared" si="640"/>
        <v>0.29022984453057965</v>
      </c>
      <c r="AS48">
        <f t="shared" si="640"/>
        <v>0.60959961028950349</v>
      </c>
      <c r="AT48">
        <f t="shared" si="640"/>
        <v>0.32933359833441139</v>
      </c>
      <c r="AU48">
        <f t="shared" si="640"/>
        <v>0.17608323338126297</v>
      </c>
      <c r="AV48">
        <f t="shared" si="640"/>
        <v>0.26361504636914362</v>
      </c>
      <c r="AW48">
        <f t="shared" si="640"/>
        <v>0.12289813632315387</v>
      </c>
      <c r="AX48">
        <f t="shared" si="640"/>
        <v>0.21426067773663265</v>
      </c>
      <c r="AY48">
        <f t="shared" si="640"/>
        <v>0.299621494511907</v>
      </c>
      <c r="AZ48">
        <f t="shared" si="640"/>
        <v>0.3337800532365191</v>
      </c>
      <c r="BA48">
        <f t="shared" si="640"/>
        <v>0.291772057703306</v>
      </c>
      <c r="BB48">
        <f t="shared" si="640"/>
        <v>0.22428575589298669</v>
      </c>
      <c r="BC48">
        <f t="shared" si="640"/>
        <v>0.23425790016142684</v>
      </c>
      <c r="BD48">
        <f t="shared" si="640"/>
        <v>0.22393456815596427</v>
      </c>
      <c r="BE48">
        <f t="shared" si="640"/>
        <v>0.25316151735181586</v>
      </c>
      <c r="BF48">
        <f t="shared" si="640"/>
        <v>0.27459910434238893</v>
      </c>
      <c r="BG48">
        <f t="shared" si="640"/>
        <v>0.21736718574306285</v>
      </c>
      <c r="BH48">
        <f t="shared" si="640"/>
        <v>0.25894408207705466</v>
      </c>
      <c r="BI48">
        <f t="shared" si="640"/>
        <v>0.11934927677489898</v>
      </c>
      <c r="BJ48">
        <f t="shared" si="640"/>
        <v>0.1063303546377924</v>
      </c>
      <c r="BK48">
        <f t="shared" si="640"/>
        <v>0.15544212461669138</v>
      </c>
      <c r="BL48">
        <f t="shared" si="640"/>
        <v>0.12700979457802442</v>
      </c>
      <c r="BM48">
        <f t="shared" si="640"/>
        <v>0.12337496160355657</v>
      </c>
      <c r="BN48">
        <f t="shared" si="640"/>
        <v>0.1631697907065241</v>
      </c>
      <c r="BO48">
        <f t="shared" si="640"/>
        <v>0.14651346728611234</v>
      </c>
      <c r="BP48">
        <f t="shared" si="640"/>
        <v>0.12587749805353102</v>
      </c>
      <c r="BQ48">
        <f t="shared" si="640"/>
        <v>7.8955500920477373E-2</v>
      </c>
      <c r="BR48">
        <f t="shared" si="640"/>
        <v>6.8848711180441211E-2</v>
      </c>
      <c r="BS48">
        <f t="shared" si="640"/>
        <v>7.1021163712626678E-2</v>
      </c>
      <c r="BT48">
        <f t="shared" si="640"/>
        <v>7.9708427209116611E-2</v>
      </c>
      <c r="BU48">
        <f t="shared" si="640"/>
        <v>8.6520467908350079E-2</v>
      </c>
      <c r="BV48">
        <f t="shared" si="640"/>
        <v>7.2380449016109405E-2</v>
      </c>
      <c r="BW48">
        <f t="shared" si="640"/>
        <v>5.2700831299195991E-2</v>
      </c>
      <c r="BX48">
        <f t="shared" si="640"/>
        <v>4.1093364264860086E-2</v>
      </c>
      <c r="BY48">
        <f t="shared" si="640"/>
        <v>3.1954049620515526E-2</v>
      </c>
      <c r="BZ48">
        <f t="shared" si="640"/>
        <v>4.0652498468759089E-2</v>
      </c>
      <c r="CA48">
        <f t="shared" si="640"/>
        <v>5.0997884662334833E-2</v>
      </c>
      <c r="CB48">
        <f t="shared" si="640"/>
        <v>4.2670306522204202E-2</v>
      </c>
      <c r="CC48">
        <f t="shared" si="640"/>
        <v>3.2747533266390579E-2</v>
      </c>
      <c r="CD48">
        <f t="shared" si="640"/>
        <v>2.6501512593952604E-2</v>
      </c>
      <c r="CE48">
        <f t="shared" si="640"/>
        <v>1.8965772619872191E-2</v>
      </c>
      <c r="CF48">
        <f t="shared" si="640"/>
        <v>1.7199155381416396E-2</v>
      </c>
      <c r="CG48">
        <f t="shared" si="640"/>
        <v>1.6303424228751265E-2</v>
      </c>
      <c r="CH48">
        <f t="shared" si="640"/>
        <v>1.9051905470109109E-2</v>
      </c>
      <c r="CI48">
        <f t="shared" si="640"/>
        <v>2.1619408308765783E-2</v>
      </c>
      <c r="CJ48">
        <f t="shared" si="640"/>
        <v>2.6508655529165943E-2</v>
      </c>
      <c r="CK48">
        <f t="shared" si="640"/>
        <v>1.4589267164380044E-2</v>
      </c>
      <c r="CL48">
        <f t="shared" si="640"/>
        <v>1.5677131222027609E-2</v>
      </c>
      <c r="CM48">
        <f t="shared" si="640"/>
        <v>9.0367307016468602E-3</v>
      </c>
      <c r="CN48">
        <f t="shared" si="640"/>
        <v>9.393743911992547E-3</v>
      </c>
      <c r="CO48">
        <f t="shared" si="640"/>
        <v>1.4677579853246961E-2</v>
      </c>
      <c r="CP48">
        <f t="shared" si="640"/>
        <v>1.6334713723445495E-2</v>
      </c>
      <c r="CQ48">
        <f t="shared" si="640"/>
        <v>1.2137961878745902E-2</v>
      </c>
      <c r="CR48">
        <f t="shared" si="640"/>
        <v>9.7204083374480901E-3</v>
      </c>
      <c r="CS48">
        <f t="shared" si="640"/>
        <v>7.9992026463827602E-3</v>
      </c>
      <c r="CT48">
        <f t="shared" si="640"/>
        <v>6.2427539345060084E-3</v>
      </c>
      <c r="CU48">
        <f t="shared" si="640"/>
        <v>7.2426337244770574E-3</v>
      </c>
      <c r="CV48">
        <f t="shared" si="640"/>
        <v>1.0122935649409774E-2</v>
      </c>
      <c r="CW48">
        <f t="shared" si="640"/>
        <v>9.0588144286564958E-3</v>
      </c>
      <c r="CX48">
        <f t="shared" si="640"/>
        <v>6.5304158265455095E-3</v>
      </c>
      <c r="CY48">
        <f t="shared" ref="CY48:DK48" si="641">LN(CY3/CX3)</f>
        <v>5.4096240649560406E-3</v>
      </c>
      <c r="CZ48">
        <f t="shared" si="641"/>
        <v>4.2161868215772032E-3</v>
      </c>
      <c r="DA48">
        <f t="shared" si="641"/>
        <v>2.9413913243431932E-3</v>
      </c>
      <c r="DB48">
        <f t="shared" si="641"/>
        <v>5.1326956621276752E-3</v>
      </c>
      <c r="DC48">
        <f t="shared" si="641"/>
        <v>6.8920727867768658E-3</v>
      </c>
      <c r="DD48">
        <f t="shared" si="641"/>
        <v>7.5120616772762373E-3</v>
      </c>
      <c r="DE48">
        <f t="shared" si="641"/>
        <v>6.8114304370383025E-3</v>
      </c>
      <c r="DF48">
        <f t="shared" si="641"/>
        <v>4.3052079880301457E-3</v>
      </c>
      <c r="DG48">
        <f t="shared" si="641"/>
        <v>3.2342402822193804E-3</v>
      </c>
      <c r="DH48">
        <f t="shared" si="641"/>
        <v>4.0469782775137825E-3</v>
      </c>
      <c r="DI48">
        <f t="shared" si="641"/>
        <v>3.4418264648568828E-3</v>
      </c>
      <c r="DJ48">
        <f t="shared" si="641"/>
        <v>5.3388134377110007E-3</v>
      </c>
      <c r="DK48">
        <f t="shared" si="641"/>
        <v>5.0247475182190046E-3</v>
      </c>
      <c r="DL48">
        <f t="shared" ref="DL48" si="642">LN(DL3/DK3)</f>
        <v>4.1291970816156494E-3</v>
      </c>
      <c r="DM48">
        <f t="shared" ref="DM48:DT48" si="643">LN(DM3/DL3)</f>
        <v>3.0970949025066813E-3</v>
      </c>
      <c r="DN48">
        <f t="shared" si="643"/>
        <v>2.3066361408123743E-3</v>
      </c>
      <c r="DO48">
        <f t="shared" si="643"/>
        <v>3.6051347177872848E-3</v>
      </c>
      <c r="DP48">
        <f t="shared" si="643"/>
        <v>3.0299981505185979E-3</v>
      </c>
      <c r="DQ48">
        <f t="shared" si="643"/>
        <v>3.9510880398406405E-3</v>
      </c>
      <c r="DR48">
        <f t="shared" si="643"/>
        <v>2.7408617865551372E-3</v>
      </c>
      <c r="DS48">
        <f t="shared" si="643"/>
        <v>3.8580165712047234E-3</v>
      </c>
      <c r="DT48">
        <f t="shared" si="643"/>
        <v>1.517936121139919E-3</v>
      </c>
    </row>
    <row r="49" spans="1:238" x14ac:dyDescent="0.25">
      <c r="A49" t="s">
        <v>71</v>
      </c>
      <c r="AL49">
        <f t="shared" ref="AL49:BQ49" si="644">AL46*$DA$70+1</f>
        <v>3.539995089211212</v>
      </c>
      <c r="AM49">
        <f t="shared" si="644"/>
        <v>2.4031434986954254</v>
      </c>
      <c r="AN49">
        <f t="shared" si="644"/>
        <v>4.1284324709350688</v>
      </c>
      <c r="AO49">
        <f t="shared" si="644"/>
        <v>4.8650576529406511</v>
      </c>
      <c r="AP49">
        <f t="shared" si="644"/>
        <v>4.1663695368732201</v>
      </c>
      <c r="AQ49">
        <f t="shared" si="644"/>
        <v>3.7849473272474023</v>
      </c>
      <c r="AR49">
        <f t="shared" si="644"/>
        <v>3.8521977264606813</v>
      </c>
      <c r="AS49">
        <f t="shared" si="644"/>
        <v>4.8962500758918743</v>
      </c>
      <c r="AT49">
        <f t="shared" si="644"/>
        <v>4.7038174726717932</v>
      </c>
      <c r="AU49">
        <f t="shared" si="644"/>
        <v>3.8455565030832379</v>
      </c>
      <c r="AV49">
        <f t="shared" si="644"/>
        <v>3.8338325920207352</v>
      </c>
      <c r="AW49">
        <f t="shared" si="644"/>
        <v>3.101769567961103</v>
      </c>
      <c r="AX49">
        <f t="shared" si="644"/>
        <v>3.1706712106285648</v>
      </c>
      <c r="AY49">
        <f t="shared" si="644"/>
        <v>3.4331588517745297</v>
      </c>
      <c r="AZ49">
        <f t="shared" si="644"/>
        <v>3.6775017478145013</v>
      </c>
      <c r="BA49">
        <f t="shared" si="644"/>
        <v>3.7577190107964138</v>
      </c>
      <c r="BB49">
        <f t="shared" si="644"/>
        <v>3.5881802836377164</v>
      </c>
      <c r="BC49">
        <f t="shared" si="644"/>
        <v>3.5221264433731214</v>
      </c>
      <c r="BD49">
        <f t="shared" si="644"/>
        <v>3.4365756744485028</v>
      </c>
      <c r="BE49">
        <f t="shared" si="644"/>
        <v>3.4723485113635193</v>
      </c>
      <c r="BF49">
        <f t="shared" si="644"/>
        <v>3.5530330762214994</v>
      </c>
      <c r="BG49">
        <f t="shared" si="644"/>
        <v>3.3932495126039695</v>
      </c>
      <c r="BH49">
        <f t="shared" si="644"/>
        <v>3.4678256291353025</v>
      </c>
      <c r="BI49">
        <f t="shared" si="644"/>
        <v>2.9110987862602347</v>
      </c>
      <c r="BJ49">
        <f t="shared" si="644"/>
        <v>2.5566120855160688</v>
      </c>
      <c r="BK49">
        <f t="shared" si="644"/>
        <v>2.577310177281281</v>
      </c>
      <c r="BL49">
        <f t="shared" si="644"/>
        <v>2.4369142856008379</v>
      </c>
      <c r="BM49">
        <f t="shared" si="644"/>
        <v>2.3392013245718548</v>
      </c>
      <c r="BN49">
        <f t="shared" si="644"/>
        <v>2.4288565685021606</v>
      </c>
      <c r="BO49">
        <f t="shared" si="644"/>
        <v>2.4262693053967146</v>
      </c>
      <c r="BP49">
        <f t="shared" si="644"/>
        <v>2.3688665251888095</v>
      </c>
      <c r="BQ49">
        <f t="shared" si="644"/>
        <v>2.1284748483260127</v>
      </c>
      <c r="BR49">
        <f t="shared" ref="BR49:CW49" si="645">BR46*$DA$70+1</f>
        <v>1.9460291307265765</v>
      </c>
      <c r="BS49">
        <f t="shared" si="645"/>
        <v>1.8532321362505877</v>
      </c>
      <c r="BT49">
        <f t="shared" si="645"/>
        <v>1.8264293431481504</v>
      </c>
      <c r="BU49">
        <f t="shared" si="645"/>
        <v>1.8266626265033801</v>
      </c>
      <c r="BV49">
        <f t="shared" si="645"/>
        <v>1.7758670230287088</v>
      </c>
      <c r="BW49">
        <f t="shared" si="645"/>
        <v>1.6710769298983446</v>
      </c>
      <c r="BX49">
        <f t="shared" si="645"/>
        <v>1.5632565117301502</v>
      </c>
      <c r="BY49">
        <f t="shared" si="645"/>
        <v>1.4580214147946364</v>
      </c>
      <c r="BZ49">
        <f t="shared" si="645"/>
        <v>1.4395999992790653</v>
      </c>
      <c r="CA49">
        <f t="shared" si="645"/>
        <v>1.459632901921375</v>
      </c>
      <c r="CB49">
        <f t="shared" si="645"/>
        <v>1.4390999691806856</v>
      </c>
      <c r="CC49">
        <f t="shared" si="645"/>
        <v>1.3916179186585955</v>
      </c>
      <c r="CD49">
        <f t="shared" si="645"/>
        <v>1.3401813727972569</v>
      </c>
      <c r="CE49">
        <f t="shared" si="645"/>
        <v>1.2754705883577349</v>
      </c>
      <c r="CF49">
        <f t="shared" si="645"/>
        <v>1.2320557722444299</v>
      </c>
      <c r="CG49">
        <f t="shared" si="645"/>
        <v>1.2019826144194528</v>
      </c>
      <c r="CH49">
        <f t="shared" si="645"/>
        <v>1.1948125078450667</v>
      </c>
      <c r="CI49">
        <f t="shared" si="645"/>
        <v>1.1989882146798112</v>
      </c>
      <c r="CJ49">
        <f t="shared" si="645"/>
        <v>1.2190558111675378</v>
      </c>
      <c r="CK49">
        <f t="shared" si="645"/>
        <v>1.1896302279990789</v>
      </c>
      <c r="CL49">
        <f t="shared" si="645"/>
        <v>1.1789161369183536</v>
      </c>
      <c r="CM49">
        <f t="shared" si="645"/>
        <v>1.1402133393872855</v>
      </c>
      <c r="CN49">
        <f t="shared" si="645"/>
        <v>1.1219664296998662</v>
      </c>
      <c r="CO49">
        <f t="shared" si="645"/>
        <v>1.1315170463533271</v>
      </c>
      <c r="CP49">
        <f t="shared" si="645"/>
        <v>1.1403325242398035</v>
      </c>
      <c r="CQ49">
        <f t="shared" si="645"/>
        <v>1.1312459127478527</v>
      </c>
      <c r="CR49">
        <f t="shared" si="645"/>
        <v>1.1179420642526072</v>
      </c>
      <c r="CS49">
        <f t="shared" si="645"/>
        <v>1.102826179935317</v>
      </c>
      <c r="CT49">
        <f t="shared" si="645"/>
        <v>1.0861148212212743</v>
      </c>
      <c r="CU49">
        <f t="shared" si="645"/>
        <v>1.0809958985918056</v>
      </c>
      <c r="CV49">
        <f t="shared" si="645"/>
        <v>1.0873828813897579</v>
      </c>
      <c r="CW49">
        <f t="shared" si="645"/>
        <v>1.0869975153326403</v>
      </c>
      <c r="CX49">
        <f t="shared" ref="CX49:DM49" si="646">CX46*$DA$70+1</f>
        <v>1.0780248502213707</v>
      </c>
      <c r="CY49">
        <f t="shared" si="646"/>
        <v>1.0685164883069256</v>
      </c>
      <c r="CZ49">
        <f t="shared" si="646"/>
        <v>1.0576106906288705</v>
      </c>
      <c r="DA49">
        <f t="shared" si="646"/>
        <v>1.0449969897414706</v>
      </c>
      <c r="DB49">
        <f t="shared" si="646"/>
        <v>1.0479301535564078</v>
      </c>
      <c r="DC49">
        <f t="shared" si="646"/>
        <v>1.0542336586516985</v>
      </c>
      <c r="DD49">
        <f t="shared" si="646"/>
        <v>1.0604043242777421</v>
      </c>
      <c r="DE49">
        <f t="shared" si="646"/>
        <v>1.0631017089588379</v>
      </c>
      <c r="DF49">
        <f t="shared" si="646"/>
        <v>1.0556966659022098</v>
      </c>
      <c r="DG49">
        <f t="shared" si="646"/>
        <v>1.0464353374489226</v>
      </c>
      <c r="DH49">
        <f t="shared" si="646"/>
        <v>1.0449139095060369</v>
      </c>
      <c r="DI49">
        <f t="shared" si="646"/>
        <v>1.0404614941313961</v>
      </c>
      <c r="DJ49">
        <f t="shared" si="646"/>
        <v>1.0446990139381271</v>
      </c>
      <c r="DK49">
        <f t="shared" si="646"/>
        <v>1.0459272797508252</v>
      </c>
      <c r="DL49">
        <f t="shared" si="646"/>
        <v>1.0439360635581869</v>
      </c>
      <c r="DM49">
        <f t="shared" si="646"/>
        <v>1.0389721950160884</v>
      </c>
      <c r="DN49">
        <f t="shared" ref="DN49:DO49" si="647">DN46*$DA$70+1</f>
        <v>1.0324507584711007</v>
      </c>
      <c r="DO49">
        <f t="shared" si="647"/>
        <v>1.0342541646200294</v>
      </c>
      <c r="DP49">
        <f t="shared" ref="DP49:DQ49" si="648">DP46*$DA$70+1</f>
        <v>1.032476223709059</v>
      </c>
      <c r="DQ49">
        <f t="shared" si="648"/>
        <v>1.0346099960051893</v>
      </c>
      <c r="DR49">
        <f t="shared" ref="DR49:DS49" si="649">DR46*$DA$70+1</f>
        <v>1.0315486268613638</v>
      </c>
      <c r="DS49">
        <f t="shared" si="649"/>
        <v>1.034148753499684</v>
      </c>
      <c r="DT49">
        <f t="shared" ref="DT49" si="650">DT46*$DA$70+1</f>
        <v>1.025763401565509</v>
      </c>
    </row>
    <row r="51" spans="1:238" s="24" customFormat="1" x14ac:dyDescent="0.25">
      <c r="A51" s="24" t="s">
        <v>47</v>
      </c>
      <c r="Z51" s="24">
        <v>13</v>
      </c>
      <c r="AA51" s="24">
        <v>13</v>
      </c>
      <c r="AB51" s="24">
        <v>9</v>
      </c>
      <c r="AC51" s="24">
        <v>7</v>
      </c>
      <c r="AD51" s="24">
        <v>7</v>
      </c>
      <c r="AE51" s="24">
        <v>3</v>
      </c>
      <c r="AF51" s="24">
        <v>2</v>
      </c>
      <c r="AG51" s="24">
        <v>2</v>
      </c>
      <c r="AH51" s="24">
        <v>2</v>
      </c>
      <c r="AI51" s="24">
        <v>2</v>
      </c>
      <c r="AJ51" s="24">
        <v>3</v>
      </c>
      <c r="AK51" s="24">
        <v>11</v>
      </c>
      <c r="AL51" s="24">
        <v>32</v>
      </c>
      <c r="AM51" s="24">
        <v>58</v>
      </c>
      <c r="AN51" s="24">
        <v>63</v>
      </c>
      <c r="AO51" s="24">
        <v>114</v>
      </c>
      <c r="AP51" s="24">
        <v>149</v>
      </c>
      <c r="AQ51" s="24">
        <v>187</v>
      </c>
      <c r="AR51" s="24">
        <v>246</v>
      </c>
      <c r="AS51" s="24">
        <v>528</v>
      </c>
      <c r="AT51" s="24">
        <v>652</v>
      </c>
      <c r="AU51" s="24">
        <v>782</v>
      </c>
      <c r="AV51" s="24">
        <v>1022</v>
      </c>
      <c r="AW51" s="24">
        <v>1204</v>
      </c>
      <c r="AX51" s="24">
        <v>1545</v>
      </c>
      <c r="AY51" s="24">
        <v>1938</v>
      </c>
      <c r="AZ51" s="24">
        <v>2714</v>
      </c>
      <c r="BA51" s="24">
        <v>3621</v>
      </c>
      <c r="BB51" s="24">
        <v>4544</v>
      </c>
      <c r="BC51" s="24">
        <v>5754</v>
      </c>
      <c r="BD51" s="24">
        <v>7188</v>
      </c>
      <c r="BE51" s="24">
        <v>9274</v>
      </c>
      <c r="BF51" s="24">
        <v>12194</v>
      </c>
      <c r="BG51" s="24">
        <v>15161</v>
      </c>
      <c r="BH51" s="24">
        <v>19600</v>
      </c>
      <c r="BI51" s="24">
        <v>22071</v>
      </c>
      <c r="BJ51" s="24">
        <v>24513</v>
      </c>
      <c r="BK51" s="24">
        <v>28480</v>
      </c>
      <c r="BL51" s="24">
        <v>29542</v>
      </c>
      <c r="BM51" s="24">
        <v>33570</v>
      </c>
      <c r="BN51" s="24">
        <v>37998</v>
      </c>
      <c r="BO51" s="24">
        <v>43862</v>
      </c>
      <c r="BP51" s="24">
        <v>48781</v>
      </c>
      <c r="BQ51" s="24">
        <v>52683</v>
      </c>
      <c r="BR51" s="24">
        <v>52740</v>
      </c>
      <c r="BS51" s="24">
        <v>54933</v>
      </c>
      <c r="BT51" s="24">
        <v>58350</v>
      </c>
      <c r="BU51" s="24">
        <v>61247</v>
      </c>
      <c r="BV51" s="24">
        <v>65309</v>
      </c>
      <c r="BW51" s="24">
        <v>68248</v>
      </c>
      <c r="BX51" s="24">
        <v>69839</v>
      </c>
      <c r="BY51" s="24">
        <v>72865</v>
      </c>
      <c r="BZ51" s="24">
        <v>69566</v>
      </c>
      <c r="CA51" s="24">
        <v>64647</v>
      </c>
      <c r="CB51" s="24">
        <v>63221</v>
      </c>
      <c r="CC51" s="24">
        <v>65522</v>
      </c>
      <c r="CD51" s="24">
        <v>65181</v>
      </c>
      <c r="CE51" s="24">
        <v>64532</v>
      </c>
      <c r="CF51" s="24">
        <v>62578</v>
      </c>
      <c r="CG51" s="24">
        <v>60515</v>
      </c>
      <c r="CH51" s="24">
        <v>58349</v>
      </c>
      <c r="CI51" s="24">
        <v>56646</v>
      </c>
      <c r="CJ51" s="24">
        <v>53931</v>
      </c>
      <c r="CK51" s="24">
        <v>53786</v>
      </c>
      <c r="CL51" s="24">
        <v>53100</v>
      </c>
      <c r="CM51" s="24">
        <v>50703</v>
      </c>
      <c r="CN51" s="24">
        <v>48167</v>
      </c>
      <c r="CO51" s="24">
        <v>45933</v>
      </c>
      <c r="CP51" s="24">
        <v>44254</v>
      </c>
      <c r="CQ51" s="24">
        <v>42439</v>
      </c>
      <c r="CR51" s="24">
        <v>40836</v>
      </c>
      <c r="CS51" s="24">
        <v>39794</v>
      </c>
      <c r="CT51" s="24">
        <v>38132</v>
      </c>
      <c r="CU51" s="24">
        <v>36198</v>
      </c>
      <c r="CV51" s="24">
        <v>34672</v>
      </c>
      <c r="CW51" s="24">
        <v>32886</v>
      </c>
      <c r="CX51" s="24">
        <v>30441</v>
      </c>
      <c r="CY51" s="24">
        <v>29155</v>
      </c>
      <c r="CZ51" s="24">
        <v>28198</v>
      </c>
      <c r="DA51" s="24">
        <v>26459</v>
      </c>
      <c r="DB51" s="24">
        <v>24914</v>
      </c>
      <c r="DC51" s="24">
        <v>23191</v>
      </c>
      <c r="DD51" s="24">
        <v>22138</v>
      </c>
      <c r="DE51" s="24">
        <v>21378</v>
      </c>
      <c r="DF51" s="24">
        <v>20475</v>
      </c>
      <c r="DG51" s="24">
        <v>19910</v>
      </c>
      <c r="DH51" s="24">
        <v>19298</v>
      </c>
      <c r="DI51" s="24">
        <v>18233</v>
      </c>
      <c r="DJ51" s="24">
        <v>17539</v>
      </c>
      <c r="DK51" s="24">
        <v>16747</v>
      </c>
      <c r="DL51" s="24">
        <v>15998</v>
      </c>
      <c r="DM51" s="24">
        <v>15617</v>
      </c>
      <c r="DN51" s="24">
        <v>15202</v>
      </c>
      <c r="DO51" s="24">
        <v>14566</v>
      </c>
      <c r="DP51" s="24">
        <v>13934</v>
      </c>
      <c r="DQ51" s="24">
        <v>13361</v>
      </c>
      <c r="DR51" s="24">
        <v>12712</v>
      </c>
      <c r="DS51" s="24">
        <v>12361</v>
      </c>
      <c r="DT51" s="24">
        <v>11720</v>
      </c>
    </row>
    <row r="52" spans="1:238" x14ac:dyDescent="0.25">
      <c r="A52" t="s">
        <v>48</v>
      </c>
      <c r="AI52" s="16">
        <f>DA68</f>
        <v>1E-4</v>
      </c>
      <c r="AJ52">
        <f t="shared" ref="AJ52:BG52" si="651">AI52*EXP(($DA$74*(1-AI52)-1)/$DA$70)</f>
        <v>1.2839804765846141E-4</v>
      </c>
      <c r="AK52">
        <f t="shared" si="651"/>
        <v>1.6485894783161188E-4</v>
      </c>
      <c r="AL52">
        <f t="shared" si="651"/>
        <v>2.1167086528916837E-4</v>
      </c>
      <c r="AM52">
        <f t="shared" si="651"/>
        <v>2.7177063618374388E-4</v>
      </c>
      <c r="AN52">
        <f t="shared" si="651"/>
        <v>3.489272129310451E-4</v>
      </c>
      <c r="AO52">
        <f t="shared" si="651"/>
        <v>4.4797669769548509E-4</v>
      </c>
      <c r="AP52">
        <f t="shared" si="651"/>
        <v>5.7512328421477951E-4</v>
      </c>
      <c r="AQ52">
        <f t="shared" si="651"/>
        <v>7.3832428008197362E-4</v>
      </c>
      <c r="AR52">
        <f t="shared" si="651"/>
        <v>9.4778219002383379E-4</v>
      </c>
      <c r="AS52">
        <f t="shared" si="651"/>
        <v>1.2165727884233294E-3</v>
      </c>
      <c r="AT52">
        <f t="shared" si="651"/>
        <v>1.5614453758322007E-3</v>
      </c>
      <c r="AU52">
        <f t="shared" si="651"/>
        <v>2.0038401396194547E-3</v>
      </c>
      <c r="AV52">
        <f t="shared" si="651"/>
        <v>2.5711777575238895E-3</v>
      </c>
      <c r="AW52">
        <f t="shared" si="651"/>
        <v>3.2984879058971261E-3</v>
      </c>
      <c r="AX52">
        <f t="shared" si="651"/>
        <v>4.2304555502782728E-3</v>
      </c>
      <c r="AY52">
        <f t="shared" si="651"/>
        <v>5.4239754417025341E-3</v>
      </c>
      <c r="AZ52">
        <f t="shared" si="651"/>
        <v>6.9513134790624553E-3</v>
      </c>
      <c r="BA52">
        <f t="shared" si="651"/>
        <v>8.9039738028911727E-3</v>
      </c>
      <c r="BB52">
        <f t="shared" si="651"/>
        <v>1.1397354658404166E-2</v>
      </c>
      <c r="BC52">
        <f t="shared" si="651"/>
        <v>1.4576231269268521E-2</v>
      </c>
      <c r="BD52">
        <f t="shared" si="651"/>
        <v>1.862101023765253E-2</v>
      </c>
      <c r="BE52">
        <f t="shared" si="651"/>
        <v>2.375452817499165E-2</v>
      </c>
      <c r="BF52">
        <f t="shared" si="651"/>
        <v>3.0248877835623633E-2</v>
      </c>
      <c r="BG52">
        <f t="shared" si="651"/>
        <v>3.8431290332989025E-2</v>
      </c>
      <c r="BH52" s="55">
        <f t="shared" ref="BH52:BK52" si="652">BG52*EXP(($DA$75*(1-BG52)-1)/$DA$70)</f>
        <v>4.4651140259210159E-2</v>
      </c>
      <c r="BI52" s="55">
        <f t="shared" si="652"/>
        <v>5.1793805037833547E-2</v>
      </c>
      <c r="BJ52" s="55">
        <f t="shared" si="652"/>
        <v>5.9967584562535252E-2</v>
      </c>
      <c r="BK52" s="55">
        <f t="shared" si="652"/>
        <v>6.9283902146477339E-2</v>
      </c>
      <c r="BL52" s="55">
        <f>BK52*EXP(($DA$75*(1-BK52)-1)/$DA$70)</f>
        <v>7.985390457952983E-2</v>
      </c>
      <c r="BM52" s="31">
        <f t="shared" ref="BM52" si="653">BL52*EXP(($DE$76*(1-BL52)-1)/$DA$70)</f>
        <v>8.6058433990287272E-2</v>
      </c>
      <c r="BN52" s="31">
        <f t="shared" ref="BN52" si="654">BM52*EXP(($DE$76*(1-BM52)-1)/$DA$70)</f>
        <v>9.2635777031649255E-2</v>
      </c>
      <c r="BO52" s="31">
        <f t="shared" ref="BO52" si="655">BN52*EXP(($DE$76*(1-BN52)-1)/$DA$70)</f>
        <v>9.9591281979260995E-2</v>
      </c>
      <c r="BP52" s="31">
        <f t="shared" ref="BP52" si="656">BO52*EXP(($DE$76*(1-BO52)-1)/$DA$70)</f>
        <v>0.10692763388835817</v>
      </c>
      <c r="BQ52" s="31">
        <f t="shared" ref="BQ52" si="657">BP52*EXP(($DE$76*(1-BP52)-1)/$DA$70)</f>
        <v>0.11464450004032595</v>
      </c>
      <c r="BR52" s="31">
        <f t="shared" ref="BR52" si="658">BQ52*EXP(($DE$76*(1-BQ52)-1)/$DA$70)</f>
        <v>0.12273819382636142</v>
      </c>
      <c r="BS52" s="31">
        <f t="shared" ref="BS52" si="659">BR52*EXP(($DE$76*(1-BR52)-1)/$DA$70)</f>
        <v>0.13120137079412061</v>
      </c>
      <c r="BT52" s="31">
        <f t="shared" ref="BT52" si="660">BS52*EXP(($DE$76*(1-BS52)-1)/$DA$70)</f>
        <v>0.14002277166471841</v>
      </c>
      <c r="BU52" s="31">
        <f t="shared" ref="BU52" si="661">BT52*EXP(($DE$76*(1-BT52)-1)/$DA$70)</f>
        <v>0.14918702758586294</v>
      </c>
      <c r="BV52" s="31">
        <f t="shared" ref="BV52" si="662">BU52*EXP(($DE$76*(1-BU52)-1)/$DA$70)</f>
        <v>0.15867454255337587</v>
      </c>
      <c r="BW52" s="31">
        <f t="shared" ref="BW52" si="663">BV52*EXP(($DE$76*(1-BV52)-1)/$DA$70)</f>
        <v>0.16846146666976247</v>
      </c>
      <c r="BX52" s="31">
        <f t="shared" ref="BX52" si="664">BW52*EXP(($DE$76*(1-BW52)-1)/$DA$70)</f>
        <v>0.17851977163010838</v>
      </c>
      <c r="BY52" s="31">
        <f t="shared" ref="BY52" si="665">BX52*EXP(($DE$76*(1-BX52)-1)/$DA$70)</f>
        <v>0.18881743652275162</v>
      </c>
      <c r="BZ52" s="31">
        <f t="shared" ref="BZ52" si="666">BY52*EXP(($DE$76*(1-BY52)-1)/$DA$70)</f>
        <v>0.19931874778763181</v>
      </c>
      <c r="CA52" s="31">
        <f t="shared" ref="CA52" si="667">BZ52*EXP(($DE$76*(1-BZ52)-1)/$DA$70)</f>
        <v>0.20998471217309528</v>
      </c>
      <c r="CB52" s="29">
        <f t="shared" ref="CB52:CD52" si="668">CA52*EXP(($DE$77*(1-CA52)-1)/$DA$70)</f>
        <v>0.19922516075024391</v>
      </c>
      <c r="CC52" s="29">
        <f t="shared" si="668"/>
        <v>0.18913898903596854</v>
      </c>
      <c r="CD52" s="29">
        <f t="shared" si="668"/>
        <v>0.17967214926666594</v>
      </c>
      <c r="CE52" s="29">
        <f t="shared" ref="CE52" si="669">CD52*EXP(($DE$77*(1-CD52)-1)/$DA$70)</f>
        <v>0.1707761215856195</v>
      </c>
      <c r="CF52" s="29">
        <f t="shared" ref="CF52" si="670">CE52*EXP(($DE$77*(1-CE52)-1)/$DA$70)</f>
        <v>0.16240722260754939</v>
      </c>
      <c r="CG52" s="29">
        <f t="shared" ref="CG52:DG52" si="671">CF52*EXP(($DE$77*(1-CF52)-1)/$DA$70)</f>
        <v>0.15452601554492193</v>
      </c>
      <c r="CH52" s="29">
        <f t="shared" si="671"/>
        <v>0.14709680487949994</v>
      </c>
      <c r="CI52" s="29">
        <f t="shared" si="671"/>
        <v>0.14008720174884437</v>
      </c>
      <c r="CJ52" s="29">
        <f t="shared" si="671"/>
        <v>0.13346774874714729</v>
      </c>
      <c r="CK52" s="29">
        <f t="shared" si="671"/>
        <v>0.12721159485999037</v>
      </c>
      <c r="CL52" s="29">
        <f t="shared" si="671"/>
        <v>0.12129421287499656</v>
      </c>
      <c r="CM52" s="29">
        <f t="shared" si="671"/>
        <v>0.11569315292014366</v>
      </c>
      <c r="CN52" s="29">
        <f t="shared" si="671"/>
        <v>0.11038782684430934</v>
      </c>
      <c r="CO52" s="29">
        <f t="shared" si="671"/>
        <v>0.1053593190211559</v>
      </c>
      <c r="CP52" s="29">
        <f t="shared" si="671"/>
        <v>0.10059021986723563</v>
      </c>
      <c r="CQ52" s="29">
        <f t="shared" si="671"/>
        <v>9.6064478949121776E-2</v>
      </c>
      <c r="CR52" s="29">
        <f t="shared" si="671"/>
        <v>9.176727503678192E-2</v>
      </c>
      <c r="CS52" s="29">
        <f t="shared" si="671"/>
        <v>8.7684900860561937E-2</v>
      </c>
      <c r="CT52" s="29">
        <f t="shared" si="671"/>
        <v>8.3804660662349276E-2</v>
      </c>
      <c r="CU52" s="29">
        <f t="shared" si="671"/>
        <v>8.0114778909962131E-2</v>
      </c>
      <c r="CV52" s="29">
        <f t="shared" si="671"/>
        <v>7.660431877738208E-2</v>
      </c>
      <c r="CW52" s="29">
        <f t="shared" si="671"/>
        <v>7.3263109190021505E-2</v>
      </c>
      <c r="CX52" s="29">
        <f t="shared" si="671"/>
        <v>7.0081679400198355E-2</v>
      </c>
      <c r="CY52" s="29">
        <f t="shared" si="671"/>
        <v>6.7051200198582739E-2</v>
      </c>
      <c r="CZ52" s="29">
        <f t="shared" si="671"/>
        <v>6.4163430986829251E-2</v>
      </c>
      <c r="DA52" s="29">
        <f t="shared" si="671"/>
        <v>6.1410672038392233E-2</v>
      </c>
      <c r="DB52" s="29">
        <f t="shared" si="671"/>
        <v>5.8785721361497054E-2</v>
      </c>
      <c r="DC52" s="29">
        <f t="shared" si="671"/>
        <v>5.628183565276567E-2</v>
      </c>
      <c r="DD52" s="29">
        <f t="shared" si="671"/>
        <v>5.389269489401953E-2</v>
      </c>
      <c r="DE52" s="29">
        <f t="shared" si="671"/>
        <v>5.1612370199927406E-2</v>
      </c>
      <c r="DF52" s="29">
        <f t="shared" si="671"/>
        <v>4.9435294571777824E-2</v>
      </c>
      <c r="DG52" s="29">
        <f t="shared" si="671"/>
        <v>4.7356236253862739E-2</v>
      </c>
      <c r="DH52" s="29">
        <f t="shared" ref="DH52:EM52" si="672">DG52*EXP(($DE$77*(1-DG52)-1)/$DA$70)</f>
        <v>4.5370274424704253E-2</v>
      </c>
      <c r="DI52" s="29">
        <f t="shared" si="672"/>
        <v>4.3472776986433002E-2</v>
      </c>
      <c r="DJ52" s="29">
        <f t="shared" si="672"/>
        <v>4.1659380242702909E-2</v>
      </c>
      <c r="DK52" s="29">
        <f t="shared" si="672"/>
        <v>3.992597027916716E-2</v>
      </c>
      <c r="DL52" s="29">
        <f t="shared" si="672"/>
        <v>3.8268665881222054E-2</v>
      </c>
      <c r="DM52" s="29">
        <f t="shared" si="672"/>
        <v>3.668380284185481E-2</v>
      </c>
      <c r="DN52" s="29">
        <f t="shared" si="672"/>
        <v>3.5167919528353811E-2</v>
      </c>
      <c r="DO52" s="29">
        <f t="shared" si="672"/>
        <v>3.3717743590649545E-2</v>
      </c>
      <c r="DP52" s="29">
        <f t="shared" si="672"/>
        <v>3.2330179706403908E-2</v>
      </c>
      <c r="DQ52" s="29">
        <f t="shared" si="672"/>
        <v>3.1002298268870066E-2</v>
      </c>
      <c r="DR52" s="29">
        <f t="shared" si="672"/>
        <v>2.9731324933190358E-2</v>
      </c>
      <c r="DS52" s="29">
        <f t="shared" si="672"/>
        <v>2.8514630945345256E-2</v>
      </c>
      <c r="DT52" s="29">
        <f t="shared" si="672"/>
        <v>2.7349724185549575E-2</v>
      </c>
      <c r="DU52" s="29">
        <f t="shared" si="672"/>
        <v>2.6234240864632111E-2</v>
      </c>
      <c r="DV52" s="29">
        <f t="shared" si="672"/>
        <v>2.5165937817934324E-2</v>
      </c>
      <c r="DW52" s="29">
        <f t="shared" si="672"/>
        <v>2.4142685346611983E-2</v>
      </c>
      <c r="DX52" s="29">
        <f t="shared" si="672"/>
        <v>2.3162460560998431E-2</v>
      </c>
      <c r="DY52" s="29">
        <f t="shared" si="672"/>
        <v>2.2223341184956651E-2</v>
      </c>
      <c r="DZ52" s="29">
        <f t="shared" si="672"/>
        <v>2.1323499783968764E-2</v>
      </c>
      <c r="EA52" s="29">
        <f t="shared" si="672"/>
        <v>2.0461198383137133E-2</v>
      </c>
      <c r="EB52" s="29">
        <f t="shared" si="672"/>
        <v>1.9634783444346122E-2</v>
      </c>
      <c r="EC52" s="29">
        <f t="shared" si="672"/>
        <v>1.8842681174596951E-2</v>
      </c>
      <c r="ED52" s="29">
        <f t="shared" si="672"/>
        <v>1.8083393140014902E-2</v>
      </c>
      <c r="EE52" s="29">
        <f t="shared" si="672"/>
        <v>1.7355492162268456E-2</v>
      </c>
      <c r="EF52" s="29">
        <f t="shared" si="672"/>
        <v>1.6657618476160947E-2</v>
      </c>
      <c r="EG52" s="29">
        <f t="shared" si="672"/>
        <v>1.5988476128980262E-2</v>
      </c>
      <c r="EH52" s="29">
        <f t="shared" si="672"/>
        <v>1.5346829603842115E-2</v>
      </c>
      <c r="EI52" s="29">
        <f t="shared" si="672"/>
        <v>1.4731500650755819E-2</v>
      </c>
      <c r="EJ52" s="29">
        <f t="shared" si="672"/>
        <v>1.4141365310494557E-2</v>
      </c>
      <c r="EK52" s="29">
        <f t="shared" si="672"/>
        <v>1.3575351117579494E-2</v>
      </c>
      <c r="EL52" s="29">
        <f t="shared" si="672"/>
        <v>1.3032434469801466E-2</v>
      </c>
      <c r="EM52" s="29">
        <f t="shared" si="672"/>
        <v>1.2511638152716806E-2</v>
      </c>
      <c r="EN52" s="29">
        <f t="shared" ref="EN52:FS52" si="673">EM52*EXP(($DE$77*(1-EM52)-1)/$DA$70)</f>
        <v>1.2012029008475446E-2</v>
      </c>
      <c r="EO52" s="29">
        <f t="shared" si="673"/>
        <v>1.1532715739178578E-2</v>
      </c>
      <c r="EP52" s="29">
        <f t="shared" si="673"/>
        <v>1.1072846835728277E-2</v>
      </c>
      <c r="EQ52" s="29">
        <f t="shared" si="673"/>
        <v>1.0631608623829425E-2</v>
      </c>
      <c r="ER52" s="29">
        <f t="shared" si="673"/>
        <v>1.0208223419441841E-2</v>
      </c>
      <c r="ES52" s="29">
        <f t="shared" si="673"/>
        <v>9.8019477865632539E-3</v>
      </c>
      <c r="ET52" s="29">
        <f t="shared" si="673"/>
        <v>9.4120708907568795E-3</v>
      </c>
      <c r="EU52" s="29">
        <f t="shared" si="673"/>
        <v>9.0379129423256814E-3</v>
      </c>
      <c r="EV52" s="29">
        <f t="shared" si="673"/>
        <v>8.6788237234828071E-3</v>
      </c>
      <c r="EW52" s="29">
        <f t="shared" si="673"/>
        <v>8.3341811942782128E-3</v>
      </c>
      <c r="EX52" s="29">
        <f t="shared" si="673"/>
        <v>8.0033901724183131E-3</v>
      </c>
      <c r="EY52" s="29">
        <f t="shared" si="673"/>
        <v>7.6858810824617521E-3</v>
      </c>
      <c r="EZ52" s="29">
        <f t="shared" si="673"/>
        <v>7.3811087701928079E-3</v>
      </c>
      <c r="FA52" s="29">
        <f t="shared" si="673"/>
        <v>7.0885513782669623E-3</v>
      </c>
      <c r="FB52" s="29">
        <f t="shared" si="673"/>
        <v>6.8077092794930688E-3</v>
      </c>
      <c r="FC52" s="29">
        <f t="shared" si="673"/>
        <v>6.5381040643653189E-3</v>
      </c>
      <c r="FD52" s="29">
        <f t="shared" si="673"/>
        <v>6.2792775796876978E-3</v>
      </c>
      <c r="FE52" s="29">
        <f t="shared" si="673"/>
        <v>6.0307910153454608E-3</v>
      </c>
      <c r="FF52" s="29">
        <f t="shared" si="673"/>
        <v>5.7922240364738824E-3</v>
      </c>
      <c r="FG52" s="29">
        <f t="shared" si="673"/>
        <v>5.5631739584554836E-3</v>
      </c>
      <c r="FH52" s="29">
        <f t="shared" si="673"/>
        <v>5.34325496234434E-3</v>
      </c>
      <c r="FI52" s="29">
        <f t="shared" si="673"/>
        <v>5.1320973484710979E-3</v>
      </c>
      <c r="FJ52" s="29">
        <f t="shared" si="673"/>
        <v>4.9293468261259179E-3</v>
      </c>
      <c r="FK52" s="29">
        <f t="shared" si="673"/>
        <v>4.7346638373497504E-3</v>
      </c>
      <c r="FL52" s="29">
        <f t="shared" si="673"/>
        <v>4.5477229129878812E-3</v>
      </c>
      <c r="FM52" s="29">
        <f t="shared" si="673"/>
        <v>4.3682120592744081E-3</v>
      </c>
      <c r="FN52" s="29">
        <f t="shared" si="673"/>
        <v>4.1958321733228882E-3</v>
      </c>
      <c r="FO52" s="29">
        <f t="shared" si="673"/>
        <v>4.0302964859974932E-3</v>
      </c>
      <c r="FP52" s="29">
        <f t="shared" si="673"/>
        <v>3.8713300307312028E-3</v>
      </c>
      <c r="FQ52" s="29">
        <f t="shared" si="673"/>
        <v>3.7186691369433958E-3</v>
      </c>
      <c r="FR52" s="29">
        <f t="shared" si="673"/>
        <v>3.5720609467891577E-3</v>
      </c>
      <c r="FS52" s="29">
        <f t="shared" si="673"/>
        <v>3.4312629540471655E-3</v>
      </c>
      <c r="FT52" s="29">
        <f t="shared" ref="FT52:GY52" si="674">FS52*EXP(($DE$77*(1-FS52)-1)/$DA$70)</f>
        <v>3.2960425640225213E-3</v>
      </c>
      <c r="FU52" s="29">
        <f t="shared" si="674"/>
        <v>3.1661766734058278E-3</v>
      </c>
      <c r="FV52" s="29">
        <f t="shared" si="674"/>
        <v>3.0414512690903812E-3</v>
      </c>
      <c r="FW52" s="29">
        <f t="shared" si="674"/>
        <v>2.9216610450060227E-3</v>
      </c>
      <c r="FX52" s="29">
        <f t="shared" si="674"/>
        <v>2.8066090360811423E-3</v>
      </c>
      <c r="FY52" s="29">
        <f t="shared" si="674"/>
        <v>2.6961062684938979E-3</v>
      </c>
      <c r="FZ52" s="29">
        <f t="shared" si="674"/>
        <v>2.589971425420117E-3</v>
      </c>
      <c r="GA52" s="29">
        <f t="shared" si="674"/>
        <v>2.488030527528808E-3</v>
      </c>
      <c r="GB52" s="29">
        <f t="shared" si="674"/>
        <v>2.3901166275169675E-3</v>
      </c>
      <c r="GC52" s="29">
        <f t="shared" si="674"/>
        <v>2.2960695180135786E-3</v>
      </c>
      <c r="GD52" s="29">
        <f t="shared" si="674"/>
        <v>2.2057354522185615E-3</v>
      </c>
      <c r="GE52" s="29">
        <f t="shared" si="674"/>
        <v>2.1189668766761127E-3</v>
      </c>
      <c r="GF52" s="29">
        <f t="shared" si="674"/>
        <v>2.0356221756135081E-3</v>
      </c>
      <c r="GG52" s="29">
        <f t="shared" si="674"/>
        <v>1.9555654263061811E-3</v>
      </c>
      <c r="GH52" s="29">
        <f t="shared" si="674"/>
        <v>1.8786661649578646E-3</v>
      </c>
      <c r="GI52" s="29">
        <f t="shared" si="674"/>
        <v>1.8047991626109002E-3</v>
      </c>
      <c r="GJ52" s="29">
        <f t="shared" si="674"/>
        <v>1.7338442106266047E-3</v>
      </c>
      <c r="GK52" s="29">
        <f t="shared" si="674"/>
        <v>1.6656859152989277E-3</v>
      </c>
      <c r="GL52" s="29">
        <f t="shared" si="674"/>
        <v>1.600213501186637E-3</v>
      </c>
      <c r="GM52" s="29">
        <f t="shared" si="674"/>
        <v>1.5373206227700209E-3</v>
      </c>
      <c r="GN52" s="29">
        <f t="shared" si="674"/>
        <v>1.4769051840576642E-3</v>
      </c>
      <c r="GO52" s="29">
        <f t="shared" si="674"/>
        <v>1.418869165787338E-3</v>
      </c>
      <c r="GP52" s="29">
        <f t="shared" si="674"/>
        <v>1.3631184598824895E-3</v>
      </c>
      <c r="GQ52" s="29">
        <f t="shared" si="674"/>
        <v>1.3095627108423067E-3</v>
      </c>
      <c r="GR52" s="29">
        <f t="shared" si="674"/>
        <v>1.2581151637589116E-3</v>
      </c>
      <c r="GS52" s="29">
        <f t="shared" si="674"/>
        <v>1.2086925186699773E-3</v>
      </c>
      <c r="GT52" s="29">
        <f t="shared" si="674"/>
        <v>1.1612147909690056E-3</v>
      </c>
      <c r="GU52" s="29">
        <f t="shared" si="674"/>
        <v>1.1156051776086955E-3</v>
      </c>
      <c r="GV52" s="29">
        <f t="shared" si="674"/>
        <v>1.071789928845336E-3</v>
      </c>
      <c r="GW52" s="29">
        <f t="shared" si="674"/>
        <v>1.0296982252839884E-3</v>
      </c>
      <c r="GX52" s="29">
        <f t="shared" si="674"/>
        <v>9.8926205999544793E-4</v>
      </c>
      <c r="GY52" s="29">
        <f t="shared" si="674"/>
        <v>9.5041612548660964E-4</v>
      </c>
      <c r="GZ52" s="29">
        <f t="shared" ref="GZ52:ID52" si="675">GY52*EXP(($DE$77*(1-GY52)-1)/$DA$70)</f>
        <v>9.1309770531595189E-4</v>
      </c>
      <c r="HA52" s="29">
        <f t="shared" si="675"/>
        <v>8.7724657015542671E-4</v>
      </c>
      <c r="HB52" s="29">
        <f t="shared" si="675"/>
        <v>8.4280487810913082E-4</v>
      </c>
      <c r="HC52" s="29">
        <f t="shared" si="675"/>
        <v>8.0971707910776195E-4</v>
      </c>
      <c r="HD52" s="29">
        <f t="shared" si="675"/>
        <v>7.7792982320605932E-4</v>
      </c>
      <c r="HE52" s="29">
        <f t="shared" si="675"/>
        <v>7.4739187261821816E-4</v>
      </c>
      <c r="HF52" s="29">
        <f t="shared" si="675"/>
        <v>7.1805401733367029E-4</v>
      </c>
      <c r="HG52" s="29">
        <f t="shared" si="675"/>
        <v>6.8986899416266327E-4</v>
      </c>
      <c r="HH52" s="29">
        <f t="shared" si="675"/>
        <v>6.6279140906776862E-4</v>
      </c>
      <c r="HI52" s="29">
        <f t="shared" si="675"/>
        <v>6.3677766264381866E-4</v>
      </c>
      <c r="HJ52" s="29">
        <f t="shared" si="675"/>
        <v>6.1178587861483995E-4</v>
      </c>
      <c r="HK52" s="29">
        <f t="shared" si="675"/>
        <v>5.8777583522232274E-4</v>
      </c>
      <c r="HL52" s="29">
        <f t="shared" si="675"/>
        <v>5.6470889938466746E-4</v>
      </c>
      <c r="HM52" s="29">
        <f t="shared" si="675"/>
        <v>5.4254796351288687E-4</v>
      </c>
      <c r="HN52" s="29">
        <f t="shared" si="675"/>
        <v>5.212573848726354E-4</v>
      </c>
      <c r="HO52" s="29">
        <f t="shared" si="675"/>
        <v>5.0080292738739643E-4</v>
      </c>
      <c r="HP52" s="29">
        <f t="shared" si="675"/>
        <v>4.8115170578219547E-4</v>
      </c>
      <c r="HQ52" s="29">
        <f t="shared" si="675"/>
        <v>4.6227213197153272E-4</v>
      </c>
      <c r="HR52" s="29">
        <f t="shared" si="675"/>
        <v>4.4413386359935868E-4</v>
      </c>
      <c r="HS52" s="29">
        <f t="shared" si="675"/>
        <v>4.2670775464285273E-4</v>
      </c>
      <c r="HT52" s="29">
        <f t="shared" si="675"/>
        <v>4.0996580799552442E-4</v>
      </c>
      <c r="HU52" s="29">
        <f t="shared" si="675"/>
        <v>3.9388112994874567E-4</v>
      </c>
      <c r="HV52" s="29">
        <f t="shared" si="675"/>
        <v>3.7842788649424734E-4</v>
      </c>
      <c r="HW52" s="29">
        <f t="shared" si="675"/>
        <v>3.6358126137338585E-4</v>
      </c>
      <c r="HX52" s="29">
        <f t="shared" si="675"/>
        <v>3.4931741580211147E-4</v>
      </c>
      <c r="HY52" s="29">
        <f t="shared" si="675"/>
        <v>3.3561344980355504E-4</v>
      </c>
      <c r="HZ52" s="29">
        <f t="shared" si="675"/>
        <v>3.2244736508300431E-4</v>
      </c>
      <c r="IA52" s="29">
        <f t="shared" si="675"/>
        <v>3.0979802938276805E-4</v>
      </c>
      <c r="IB52" s="29">
        <f t="shared" si="675"/>
        <v>2.9764514225703317E-4</v>
      </c>
      <c r="IC52" s="29">
        <f t="shared" si="675"/>
        <v>2.8596920220931316E-4</v>
      </c>
      <c r="ID52" s="29">
        <f t="shared" si="675"/>
        <v>2.7475147513747033E-4</v>
      </c>
    </row>
    <row r="53" spans="1:238" x14ac:dyDescent="0.25">
      <c r="A53" t="s">
        <v>49</v>
      </c>
      <c r="AI53" s="3">
        <f t="shared" ref="AI53:CT53" si="676">AI52*$DA$69/$DA$82</f>
        <v>41.360876543209883</v>
      </c>
      <c r="AJ53" s="3">
        <f t="shared" si="676"/>
        <v>53.106557975907997</v>
      </c>
      <c r="AK53" s="3">
        <f t="shared" si="676"/>
        <v>68.187105883067758</v>
      </c>
      <c r="AL53" s="3">
        <f t="shared" si="676"/>
        <v>87.548925270197017</v>
      </c>
      <c r="AM53" s="3">
        <f t="shared" si="676"/>
        <v>112.40671731265437</v>
      </c>
      <c r="AN53" s="3">
        <f t="shared" si="676"/>
        <v>144.3193537660726</v>
      </c>
      <c r="AO53" s="3">
        <f t="shared" si="676"/>
        <v>185.2870888761781</v>
      </c>
      <c r="AP53" s="3">
        <f t="shared" si="676"/>
        <v>237.87603155532901</v>
      </c>
      <c r="AQ53" s="3">
        <f t="shared" si="676"/>
        <v>305.37739397324822</v>
      </c>
      <c r="AR53" s="3">
        <f t="shared" si="676"/>
        <v>392.01102151428876</v>
      </c>
      <c r="AS53" s="3">
        <f t="shared" si="676"/>
        <v>503.18516907805923</v>
      </c>
      <c r="AT53" s="3">
        <f t="shared" si="676"/>
        <v>645.82749418761603</v>
      </c>
      <c r="AU53" s="3">
        <f t="shared" si="676"/>
        <v>828.80584627128701</v>
      </c>
      <c r="AV53" s="3">
        <f t="shared" si="676"/>
        <v>1063.4616579959281</v>
      </c>
      <c r="AW53" s="3">
        <f t="shared" si="676"/>
        <v>1364.2835105508193</v>
      </c>
      <c r="AX53" s="3">
        <f t="shared" si="676"/>
        <v>1749.7534973659665</v>
      </c>
      <c r="AY53" s="3">
        <f t="shared" si="676"/>
        <v>2243.4037861766078</v>
      </c>
      <c r="AZ53" s="3">
        <f t="shared" si="676"/>
        <v>2875.1241862065299</v>
      </c>
      <c r="BA53" s="3">
        <f t="shared" si="676"/>
        <v>3682.7616120535672</v>
      </c>
      <c r="BB53" s="3">
        <f t="shared" si="676"/>
        <v>4714.045789454327</v>
      </c>
      <c r="BC53" s="3">
        <f t="shared" si="676"/>
        <v>6028.8570199349069</v>
      </c>
      <c r="BD53" s="3">
        <f t="shared" si="676"/>
        <v>7701.8130554939344</v>
      </c>
      <c r="BE53" s="3">
        <f t="shared" si="676"/>
        <v>9825.0810718803023</v>
      </c>
      <c r="BF53" s="3">
        <f t="shared" si="676"/>
        <v>12511.201017298667</v>
      </c>
      <c r="BG53" s="3">
        <f t="shared" si="676"/>
        <v>15895.518548590142</v>
      </c>
      <c r="BH53" s="3">
        <f t="shared" si="676"/>
        <v>18468.102997747395</v>
      </c>
      <c r="BI53" s="3">
        <f t="shared" si="676"/>
        <v>21422.37175872915</v>
      </c>
      <c r="BJ53" s="3">
        <f t="shared" si="676"/>
        <v>24803.11861685519</v>
      </c>
      <c r="BK53" s="3">
        <f t="shared" si="676"/>
        <v>28656.429231122831</v>
      </c>
      <c r="BL53" s="3">
        <f t="shared" si="676"/>
        <v>33028.274888071952</v>
      </c>
      <c r="BM53" s="3">
        <f t="shared" si="676"/>
        <v>35594.522637742484</v>
      </c>
      <c r="BN53" s="3">
        <f t="shared" si="676"/>
        <v>38314.969372903623</v>
      </c>
      <c r="BO53" s="3">
        <f t="shared" si="676"/>
        <v>41191.827187242168</v>
      </c>
      <c r="BP53" s="3">
        <f t="shared" si="676"/>
        <v>44226.206643139267</v>
      </c>
      <c r="BQ53" s="3">
        <f t="shared" si="676"/>
        <v>47417.97012525941</v>
      </c>
      <c r="BR53" s="3">
        <f t="shared" si="676"/>
        <v>50765.592819886995</v>
      </c>
      <c r="BS53" s="3">
        <f t="shared" si="676"/>
        <v>54266.03699715525</v>
      </c>
      <c r="BT53" s="3">
        <f t="shared" si="676"/>
        <v>57914.645720624838</v>
      </c>
      <c r="BU53" s="3">
        <f t="shared" si="676"/>
        <v>61705.062298273231</v>
      </c>
      <c r="BV53" s="3">
        <f t="shared" si="676"/>
        <v>65629.181651004823</v>
      </c>
      <c r="BW53" s="3">
        <f t="shared" si="676"/>
        <v>69677.139252161112</v>
      </c>
      <c r="BX53" s="3">
        <f t="shared" si="676"/>
        <v>73837.34234914933</v>
      </c>
      <c r="BY53" s="3">
        <f t="shared" si="676"/>
        <v>78096.546812228975</v>
      </c>
      <c r="BZ53" s="3">
        <f t="shared" si="676"/>
        <v>82439.981199914269</v>
      </c>
      <c r="CA53" s="3">
        <f t="shared" si="676"/>
        <v>86851.517561528541</v>
      </c>
      <c r="CB53" s="3">
        <f t="shared" si="676"/>
        <v>82401.272780919797</v>
      </c>
      <c r="CC53" s="3">
        <f t="shared" si="676"/>
        <v>78229.543750242214</v>
      </c>
      <c r="CD53" s="3">
        <f t="shared" si="676"/>
        <v>74313.975840717467</v>
      </c>
      <c r="CE53" s="3">
        <f t="shared" si="676"/>
        <v>70634.500814310071</v>
      </c>
      <c r="CF53" s="3">
        <f t="shared" si="676"/>
        <v>67173.050839964533</v>
      </c>
      <c r="CG53" s="3">
        <f t="shared" si="676"/>
        <v>63913.314516676466</v>
      </c>
      <c r="CH53" s="3">
        <f t="shared" si="676"/>
        <v>60840.527865216289</v>
      </c>
      <c r="CI53" s="3">
        <f t="shared" si="676"/>
        <v>57941.294568176869</v>
      </c>
      <c r="CJ53" s="3">
        <f t="shared" si="676"/>
        <v>55203.43078430913</v>
      </c>
      <c r="CK53" s="3">
        <f t="shared" si="676"/>
        <v>52615.830698688937</v>
      </c>
      <c r="CL53" s="3">
        <f t="shared" si="676"/>
        <v>50168.349641285502</v>
      </c>
      <c r="CM53" s="3">
        <f t="shared" si="676"/>
        <v>47851.702148247627</v>
      </c>
      <c r="CN53" s="3">
        <f t="shared" si="676"/>
        <v>45657.372779807083</v>
      </c>
      <c r="CO53" s="3">
        <f t="shared" si="676"/>
        <v>43577.537867106927</v>
      </c>
      <c r="CP53" s="3">
        <f t="shared" si="676"/>
        <v>41604.996653830698</v>
      </c>
      <c r="CQ53" s="3">
        <f t="shared" si="676"/>
        <v>39733.110540024099</v>
      </c>
      <c r="CR53" s="3">
        <f t="shared" si="676"/>
        <v>37955.749335031222</v>
      </c>
      <c r="CS53" s="3">
        <f t="shared" si="676"/>
        <v>36267.243591972998</v>
      </c>
      <c r="CT53" s="3">
        <f t="shared" si="676"/>
        <v>34662.342234010255</v>
      </c>
      <c r="CU53" s="3">
        <f t="shared" ref="CU53:FF53" si="677">CU52*$DA$69/$DA$82</f>
        <v>33136.17479781498</v>
      </c>
      <c r="CV53" s="3">
        <f t="shared" si="677"/>
        <v>31684.217716279942</v>
      </c>
      <c r="CW53" s="3">
        <f t="shared" si="677"/>
        <v>30302.264143801844</v>
      </c>
      <c r="CX53" s="3">
        <f t="shared" si="677"/>
        <v>28986.396896124188</v>
      </c>
      <c r="CY53" s="3">
        <f t="shared" si="677"/>
        <v>27732.9641348763</v>
      </c>
      <c r="CZ53" s="3">
        <f t="shared" si="677"/>
        <v>26538.557476350117</v>
      </c>
      <c r="DA53" s="3">
        <f t="shared" si="677"/>
        <v>25399.992246154921</v>
      </c>
      <c r="DB53" s="3">
        <f t="shared" si="677"/>
        <v>24314.289637364152</v>
      </c>
      <c r="DC53" s="3">
        <f t="shared" si="677"/>
        <v>23278.660560592692</v>
      </c>
      <c r="DD53" s="3">
        <f t="shared" si="677"/>
        <v>22290.49100092419</v>
      </c>
      <c r="DE53" s="3">
        <f t="shared" si="677"/>
        <v>21347.328719416419</v>
      </c>
      <c r="DF53" s="3">
        <f t="shared" si="677"/>
        <v>20446.871156605157</v>
      </c>
      <c r="DG53" s="3">
        <f t="shared" si="677"/>
        <v>19586.954412470965</v>
      </c>
      <c r="DH53" s="3">
        <f t="shared" si="677"/>
        <v>18765.543192117453</v>
      </c>
      <c r="DI53" s="3">
        <f t="shared" si="677"/>
        <v>17980.72161926351</v>
      </c>
      <c r="DJ53" s="3">
        <f t="shared" si="677"/>
        <v>17230.684830850718</v>
      </c>
      <c r="DK53" s="3">
        <f t="shared" si="677"/>
        <v>16513.731275844999</v>
      </c>
      <c r="DL53" s="3">
        <f t="shared" si="677"/>
        <v>15828.255649865734</v>
      </c>
      <c r="DM53" s="3">
        <f t="shared" si="677"/>
        <v>15172.742404774084</v>
      </c>
      <c r="DN53" s="3">
        <f t="shared" si="677"/>
        <v>14545.759778937818</v>
      </c>
      <c r="DO53" s="3">
        <f t="shared" si="677"/>
        <v>13945.954299684619</v>
      </c>
      <c r="DP53" s="3">
        <f t="shared" ref="DP53" si="678">DP52*$DA$69/$DA$82</f>
        <v>13372.045714563614</v>
      </c>
      <c r="DQ53" s="3">
        <f t="shared" si="677"/>
        <v>12822.82231254504</v>
      </c>
      <c r="DR53" s="3">
        <f t="shared" si="677"/>
        <v>12297.136600277439</v>
      </c>
      <c r="DS53" s="3">
        <f t="shared" si="677"/>
        <v>11793.901302056171</v>
      </c>
      <c r="DT53" s="3">
        <f t="shared" si="677"/>
        <v>11312.085655293573</v>
      </c>
      <c r="DU53" s="3">
        <f t="shared" si="677"/>
        <v>10850.711976068802</v>
      </c>
      <c r="DV53" s="3">
        <f t="shared" si="677"/>
        <v>10408.852471816781</v>
      </c>
      <c r="DW53" s="3">
        <f t="shared" si="677"/>
        <v>9985.6262804278031</v>
      </c>
      <c r="DX53" s="3">
        <f t="shared" si="677"/>
        <v>9580.196717004239</v>
      </c>
      <c r="DY53" s="3">
        <f t="shared" si="677"/>
        <v>9191.7687112862368</v>
      </c>
      <c r="DZ53" s="3">
        <f t="shared" si="677"/>
        <v>8819.5864203389465</v>
      </c>
      <c r="EA53" s="3">
        <f t="shared" si="677"/>
        <v>8462.9310025106042</v>
      </c>
      <c r="EB53" s="3">
        <f t="shared" si="677"/>
        <v>8121.1185399426113</v>
      </c>
      <c r="EC53" s="3">
        <f t="shared" si="677"/>
        <v>7793.4980980556938</v>
      </c>
      <c r="ED53" s="3">
        <f t="shared" si="677"/>
        <v>7479.449911464847</v>
      </c>
      <c r="EE53" s="3">
        <f t="shared" si="677"/>
        <v>7178.3836867023228</v>
      </c>
      <c r="EF53" s="3">
        <f t="shared" si="677"/>
        <v>6889.7370129638475</v>
      </c>
      <c r="EG53" s="3">
        <f t="shared" si="677"/>
        <v>6612.9738728481079</v>
      </c>
      <c r="EH53" s="3">
        <f t="shared" si="677"/>
        <v>6347.5832457419219</v>
      </c>
      <c r="EI53" s="3">
        <f t="shared" si="677"/>
        <v>6093.0777971212738</v>
      </c>
      <c r="EJ53" s="3">
        <f t="shared" si="677"/>
        <v>5848.9926475979619</v>
      </c>
      <c r="EK53" s="3">
        <f t="shared" si="677"/>
        <v>5614.8842160493168</v>
      </c>
      <c r="EL53" s="3">
        <f t="shared" si="677"/>
        <v>5390.3291316293135</v>
      </c>
      <c r="EM53" s="3">
        <f t="shared" si="677"/>
        <v>5174.9232098783432</v>
      </c>
      <c r="EN53" s="3">
        <f t="shared" si="677"/>
        <v>4968.2804885300875</v>
      </c>
      <c r="EO53" s="3">
        <f t="shared" si="677"/>
        <v>4770.0323189609862</v>
      </c>
      <c r="EP53" s="3">
        <f t="shared" si="677"/>
        <v>4579.8265095442939</v>
      </c>
      <c r="EQ53" s="3">
        <f t="shared" si="677"/>
        <v>4397.3265174593425</v>
      </c>
      <c r="ER53" s="3">
        <f t="shared" si="677"/>
        <v>4222.2106857703775</v>
      </c>
      <c r="ES53" s="3">
        <f t="shared" si="677"/>
        <v>4054.1715228303206</v>
      </c>
      <c r="ET53" s="3">
        <f t="shared" si="677"/>
        <v>3892.9150212853469</v>
      </c>
      <c r="EU53" s="3">
        <f t="shared" si="677"/>
        <v>3738.1600141581125</v>
      </c>
      <c r="EV53" s="3">
        <f t="shared" si="677"/>
        <v>3589.6375656725345</v>
      </c>
      <c r="EW53" s="3">
        <f t="shared" si="677"/>
        <v>3447.0903946528265</v>
      </c>
      <c r="EX53" s="3">
        <f t="shared" si="677"/>
        <v>3310.2723284853305</v>
      </c>
      <c r="EY53" s="3">
        <f t="shared" si="677"/>
        <v>3178.9477857749284</v>
      </c>
      <c r="EZ53" s="3">
        <f t="shared" si="677"/>
        <v>3052.8912859594839</v>
      </c>
      <c r="FA53" s="3">
        <f t="shared" si="677"/>
        <v>2931.8869842670001</v>
      </c>
      <c r="FB53" s="3">
        <f t="shared" si="677"/>
        <v>2815.728230511771</v>
      </c>
      <c r="FC53" s="3">
        <f t="shared" si="677"/>
        <v>2704.2171503287268</v>
      </c>
      <c r="FD53" s="3">
        <f t="shared" si="677"/>
        <v>2597.1642475400854</v>
      </c>
      <c r="FE53" s="3">
        <f t="shared" si="677"/>
        <v>2494.3880264360296</v>
      </c>
      <c r="FF53" s="3">
        <f t="shared" si="677"/>
        <v>2395.71463283209</v>
      </c>
      <c r="FG53" s="3">
        <f t="shared" ref="FG53:HR53" si="679">FG52*$DA$69/$DA$82</f>
        <v>2300.9775128407746</v>
      </c>
      <c r="FH53" s="3">
        <f t="shared" si="679"/>
        <v>2210.0170883641781</v>
      </c>
      <c r="FI53" s="3">
        <f t="shared" si="679"/>
        <v>2122.6804483784781</v>
      </c>
      <c r="FJ53" s="3">
        <f t="shared" si="679"/>
        <v>2038.8210551405755</v>
      </c>
      <c r="FK53" s="3">
        <f t="shared" si="679"/>
        <v>1958.2984645022336</v>
      </c>
      <c r="FL53" s="3">
        <f t="shared" si="679"/>
        <v>1880.9780595681855</v>
      </c>
      <c r="FM53" s="3">
        <f t="shared" si="679"/>
        <v>1806.7307969820938</v>
      </c>
      <c r="FN53" s="3">
        <f t="shared" si="679"/>
        <v>1735.4329651683597</v>
      </c>
      <c r="FO53" s="3">
        <f t="shared" si="679"/>
        <v>1666.9659538987491</v>
      </c>
      <c r="FP53" s="3">
        <f t="shared" si="679"/>
        <v>1601.2160345909419</v>
      </c>
      <c r="FQ53" s="3">
        <f t="shared" si="679"/>
        <v>1538.0741507816062</v>
      </c>
      <c r="FR53" s="3">
        <f t="shared" si="679"/>
        <v>1477.4357182496774</v>
      </c>
      <c r="FS53" s="3">
        <f t="shared" si="679"/>
        <v>1419.2004342963444</v>
      </c>
      <c r="FT53" s="3">
        <f t="shared" si="679"/>
        <v>1363.2720957170045</v>
      </c>
      <c r="FU53" s="3">
        <f t="shared" si="679"/>
        <v>1309.5584250272939</v>
      </c>
      <c r="FV53" s="3">
        <f t="shared" si="679"/>
        <v>1257.9709045303625</v>
      </c>
      <c r="FW53" s="3">
        <f t="shared" si="679"/>
        <v>1208.4246178359965</v>
      </c>
      <c r="FX53" s="3">
        <f t="shared" si="679"/>
        <v>1160.8380984640939</v>
      </c>
      <c r="FY53" s="3">
        <f t="shared" si="679"/>
        <v>1115.1331851855036</v>
      </c>
      <c r="FZ53" s="3">
        <f t="shared" si="679"/>
        <v>1071.2348837724276</v>
      </c>
      <c r="GA53" s="3">
        <f t="shared" si="679"/>
        <v>1029.0712348485638</v>
      </c>
      <c r="GB53" s="3">
        <f t="shared" si="679"/>
        <v>988.57318754602443</v>
      </c>
      <c r="GC53" s="3">
        <f t="shared" si="679"/>
        <v>949.67447869187038</v>
      </c>
      <c r="GD53" s="3">
        <f t="shared" si="679"/>
        <v>912.31151726193139</v>
      </c>
      <c r="GE53" s="3">
        <f t="shared" si="679"/>
        <v>876.42327385351723</v>
      </c>
      <c r="GF53" s="3">
        <f t="shared" si="679"/>
        <v>841.95117494170597</v>
      </c>
      <c r="GG53" s="3">
        <f t="shared" si="679"/>
        <v>808.83900169619551</v>
      </c>
      <c r="GH53" s="3">
        <f t="shared" si="679"/>
        <v>777.03279314727797</v>
      </c>
      <c r="GI53" s="3">
        <f t="shared" si="679"/>
        <v>746.48075350038005</v>
      </c>
      <c r="GJ53" s="3">
        <f t="shared" si="679"/>
        <v>717.13316340886172</v>
      </c>
      <c r="GK53" s="3">
        <f t="shared" si="679"/>
        <v>688.94229502442488</v>
      </c>
      <c r="GL53" s="3">
        <f t="shared" si="679"/>
        <v>661.86233065358124</v>
      </c>
      <c r="GM53" s="3">
        <f t="shared" si="679"/>
        <v>635.84928485721355</v>
      </c>
      <c r="GN53" s="3">
        <f t="shared" si="679"/>
        <v>610.86092983835704</v>
      </c>
      <c r="GO53" s="3">
        <f t="shared" si="679"/>
        <v>586.85672397097278</v>
      </c>
      <c r="GP53" s="3">
        <f t="shared" si="679"/>
        <v>563.79774332970032</v>
      </c>
      <c r="GQ53" s="3">
        <f t="shared" si="679"/>
        <v>541.64661608739902</v>
      </c>
      <c r="GR53" s="3">
        <f t="shared" si="679"/>
        <v>520.3674596537262</v>
      </c>
      <c r="GS53" s="3">
        <f t="shared" si="679"/>
        <v>499.92582043410334</v>
      </c>
      <c r="GT53" s="3">
        <f t="shared" si="679"/>
        <v>480.28861609418306</v>
      </c>
      <c r="GU53" s="3">
        <f t="shared" si="679"/>
        <v>461.42408022038984</v>
      </c>
      <c r="GV53" s="3">
        <f t="shared" si="679"/>
        <v>443.30170927227641</v>
      </c>
      <c r="GW53" s="3">
        <f t="shared" si="679"/>
        <v>425.89221172733352</v>
      </c>
      <c r="GX53" s="3">
        <f t="shared" si="679"/>
        <v>409.167459323532</v>
      </c>
      <c r="GY53" s="3">
        <f t="shared" si="679"/>
        <v>393.10044030927526</v>
      </c>
      <c r="GZ53" s="3">
        <f t="shared" si="679"/>
        <v>377.66521461461321</v>
      </c>
      <c r="HA53" s="3">
        <f t="shared" si="679"/>
        <v>362.83687086152906</v>
      </c>
      <c r="HB53" s="3">
        <f t="shared" si="679"/>
        <v>348.59148513486809</v>
      </c>
      <c r="HC53" s="3">
        <f t="shared" si="679"/>
        <v>334.90608143904649</v>
      </c>
      <c r="HD53" s="3">
        <f t="shared" si="679"/>
        <v>321.75859376906902</v>
      </c>
      <c r="HE53" s="3">
        <f t="shared" si="679"/>
        <v>309.12782972760567</v>
      </c>
      <c r="HF53" s="3">
        <f t="shared" si="679"/>
        <v>296.99343562293825</v>
      </c>
      <c r="HG53" s="3">
        <f t="shared" si="679"/>
        <v>285.3358629855029</v>
      </c>
      <c r="HH53" s="3">
        <f t="shared" si="679"/>
        <v>274.13633644352092</v>
      </c>
      <c r="HI53" s="3">
        <f t="shared" si="679"/>
        <v>263.37682290084729</v>
      </c>
      <c r="HJ53" s="3">
        <f t="shared" si="679"/>
        <v>253.0400019626758</v>
      </c>
      <c r="HK53" s="3">
        <f t="shared" si="679"/>
        <v>243.10923755712562</v>
      </c>
      <c r="HL53" s="3">
        <f t="shared" si="679"/>
        <v>233.5685507030116</v>
      </c>
      <c r="HM53" s="3">
        <f t="shared" si="679"/>
        <v>224.40259337626452</v>
      </c>
      <c r="HN53" s="3">
        <f t="shared" si="679"/>
        <v>215.5966234295351</v>
      </c>
      <c r="HO53" s="3">
        <f t="shared" si="679"/>
        <v>207.13648052148201</v>
      </c>
      <c r="HP53" s="3">
        <f t="shared" si="679"/>
        <v>199.00856301412227</v>
      </c>
      <c r="HQ53" s="3">
        <f t="shared" si="679"/>
        <v>191.19980579840987</v>
      </c>
      <c r="HR53" s="3">
        <f t="shared" si="679"/>
        <v>183.69765900991891</v>
      </c>
      <c r="HS53" s="3">
        <f t="shared" ref="HS53:ID53" si="680">HS52*$DA$69/$DA$82</f>
        <v>176.49006759813321</v>
      </c>
      <c r="HT53" s="3">
        <f t="shared" si="680"/>
        <v>169.56545171440169</v>
      </c>
      <c r="HU53" s="3">
        <f t="shared" si="680"/>
        <v>162.91268788510075</v>
      </c>
      <c r="HV53" s="3">
        <f t="shared" si="680"/>
        <v>156.52109093796403</v>
      </c>
      <c r="HW53" s="3">
        <f t="shared" si="680"/>
        <v>150.38039665089136</v>
      </c>
      <c r="HX53" s="3">
        <f t="shared" si="680"/>
        <v>144.48074509384242</v>
      </c>
      <c r="HY53" s="3">
        <f t="shared" si="680"/>
        <v>138.81266463565606</v>
      </c>
      <c r="HZ53" s="3">
        <f t="shared" si="680"/>
        <v>133.36705658881465</v>
      </c>
      <c r="IA53" s="3">
        <f t="shared" si="680"/>
        <v>128.13518046630375</v>
      </c>
      <c r="IB53" s="3">
        <f t="shared" si="680"/>
        <v>123.10863982579289</v>
      </c>
      <c r="IC53" s="3">
        <f t="shared" si="680"/>
        <v>118.27936867739623</v>
      </c>
      <c r="ID53" s="3">
        <f t="shared" si="680"/>
        <v>113.63961843225708</v>
      </c>
    </row>
    <row r="54" spans="1:238" x14ac:dyDescent="0.25">
      <c r="A54" t="s">
        <v>50</v>
      </c>
      <c r="AJ54">
        <f t="shared" ref="AJ54:AM54" si="681">LN(AJ52/AI52)*10+1</f>
        <v>3.4996500000000008</v>
      </c>
      <c r="AK54">
        <f t="shared" si="681"/>
        <v>3.499550606833195</v>
      </c>
      <c r="AL54">
        <f t="shared" si="681"/>
        <v>3.4994229936825891</v>
      </c>
      <c r="AM54">
        <f t="shared" si="681"/>
        <v>3.4992591519714873</v>
      </c>
      <c r="AN54">
        <f>LN(AN52/AM52)*10+1</f>
        <v>3.4990488027733559</v>
      </c>
      <c r="AO54">
        <f t="shared" ref="AO54:CZ54" si="682">LN(AO52/AN52)*10+1</f>
        <v>3.498778754754742</v>
      </c>
      <c r="AP54">
        <f t="shared" si="682"/>
        <v>3.4984320815580658</v>
      </c>
      <c r="AQ54">
        <f t="shared" si="682"/>
        <v>3.4979870685052483</v>
      </c>
      <c r="AR54">
        <f t="shared" si="682"/>
        <v>3.4974158650197125</v>
      </c>
      <c r="AS54">
        <f t="shared" si="682"/>
        <v>3.4966827623349177</v>
      </c>
      <c r="AT54">
        <f t="shared" si="682"/>
        <v>3.4957419952405182</v>
      </c>
      <c r="AU54">
        <f t="shared" si="682"/>
        <v>3.4945349411845861</v>
      </c>
      <c r="AV54">
        <f t="shared" si="682"/>
        <v>3.4929865595113325</v>
      </c>
      <c r="AW54">
        <f t="shared" si="682"/>
        <v>3.4910008778486659</v>
      </c>
      <c r="AX54">
        <f t="shared" si="682"/>
        <v>3.4884552923293604</v>
      </c>
      <c r="AY54">
        <f t="shared" si="682"/>
        <v>3.4851934055740257</v>
      </c>
      <c r="AZ54">
        <f t="shared" si="682"/>
        <v>3.4810160859540407</v>
      </c>
      <c r="BA54">
        <f t="shared" si="682"/>
        <v>3.4756704028232805</v>
      </c>
      <c r="BB54">
        <f t="shared" si="682"/>
        <v>3.4688360916898802</v>
      </c>
      <c r="BC54">
        <f t="shared" si="682"/>
        <v>3.4601092586955851</v>
      </c>
      <c r="BD54">
        <f t="shared" si="682"/>
        <v>3.4489831905575605</v>
      </c>
      <c r="BE54">
        <f t="shared" si="682"/>
        <v>3.4348264641682165</v>
      </c>
      <c r="BF54">
        <f t="shared" si="682"/>
        <v>3.4168591513875293</v>
      </c>
      <c r="BG54">
        <f t="shared" si="682"/>
        <v>3.3941289275753173</v>
      </c>
      <c r="BH54">
        <f t="shared" si="682"/>
        <v>2.5000786451342289</v>
      </c>
      <c r="BI54">
        <f t="shared" si="682"/>
        <v>2.4839070353260544</v>
      </c>
      <c r="BJ54">
        <f t="shared" si="682"/>
        <v>2.4653361069016317</v>
      </c>
      <c r="BK54">
        <f t="shared" si="682"/>
        <v>2.4440842801374081</v>
      </c>
      <c r="BL54">
        <f t="shared" si="682"/>
        <v>2.4198618544191586</v>
      </c>
      <c r="BM54">
        <f t="shared" si="682"/>
        <v>1.7482775812988924</v>
      </c>
      <c r="BN54">
        <f t="shared" si="682"/>
        <v>1.7364889754184532</v>
      </c>
      <c r="BO54">
        <f t="shared" si="682"/>
        <v>1.7239920236398665</v>
      </c>
      <c r="BP54">
        <f t="shared" si="682"/>
        <v>1.7107765642394042</v>
      </c>
      <c r="BQ54">
        <f t="shared" si="682"/>
        <v>1.6968374956121202</v>
      </c>
      <c r="BR54">
        <f t="shared" si="682"/>
        <v>1.6821754499233799</v>
      </c>
      <c r="BS54">
        <f t="shared" si="682"/>
        <v>1.6667974317299135</v>
      </c>
      <c r="BT54">
        <f t="shared" si="682"/>
        <v>1.6507173954911698</v>
      </c>
      <c r="BU54">
        <f t="shared" si="682"/>
        <v>1.6339567338370349</v>
      </c>
      <c r="BV54">
        <f t="shared" si="682"/>
        <v>1.6165446475868599</v>
      </c>
      <c r="BW54">
        <f t="shared" si="682"/>
        <v>1.5985183691485849</v>
      </c>
      <c r="BX54">
        <f t="shared" si="682"/>
        <v>1.5799232133274517</v>
      </c>
      <c r="BY54">
        <f t="shared" si="682"/>
        <v>1.560812433902794</v>
      </c>
      <c r="BZ54">
        <f t="shared" si="682"/>
        <v>1.5412468706067715</v>
      </c>
      <c r="CA54">
        <f t="shared" si="682"/>
        <v>1.5212943792035003</v>
      </c>
      <c r="CB54">
        <f t="shared" si="682"/>
        <v>0.47400917269614262</v>
      </c>
      <c r="CC54">
        <f t="shared" si="682"/>
        <v>0.48046490354985416</v>
      </c>
      <c r="CD54">
        <f t="shared" si="682"/>
        <v>0.48651660657841922</v>
      </c>
      <c r="CE54">
        <f t="shared" si="682"/>
        <v>0.49219671044000024</v>
      </c>
      <c r="CF54">
        <f t="shared" si="682"/>
        <v>0.49753432704862877</v>
      </c>
      <c r="CG54">
        <f t="shared" si="682"/>
        <v>0.50255566643546867</v>
      </c>
      <c r="CH54">
        <f t="shared" si="682"/>
        <v>0.50728439067304687</v>
      </c>
      <c r="CI54">
        <f t="shared" si="682"/>
        <v>0.51174191707229999</v>
      </c>
      <c r="CJ54">
        <f t="shared" si="682"/>
        <v>0.51594767895069482</v>
      </c>
      <c r="CK54">
        <f t="shared" si="682"/>
        <v>0.51991935075171269</v>
      </c>
      <c r="CL54">
        <f t="shared" si="682"/>
        <v>0.5236730430840062</v>
      </c>
      <c r="CM54">
        <f t="shared" si="682"/>
        <v>0.52722347227500177</v>
      </c>
      <c r="CN54">
        <f t="shared" si="682"/>
        <v>0.53058410824791391</v>
      </c>
      <c r="CO54">
        <f t="shared" si="682"/>
        <v>0.53376730389341454</v>
      </c>
      <c r="CP54">
        <f t="shared" si="682"/>
        <v>0.53678440858730658</v>
      </c>
      <c r="CQ54">
        <f t="shared" si="682"/>
        <v>0.53964586807965875</v>
      </c>
      <c r="CR54">
        <f t="shared" si="682"/>
        <v>0.54236131263052689</v>
      </c>
      <c r="CS54">
        <f t="shared" si="682"/>
        <v>0.5449396349779303</v>
      </c>
      <c r="CT54">
        <f t="shared" si="682"/>
        <v>0.54738905948366279</v>
      </c>
      <c r="CU54">
        <f t="shared" si="682"/>
        <v>0.54971720360259013</v>
      </c>
      <c r="CV54">
        <f t="shared" si="682"/>
        <v>0.55193113265402238</v>
      </c>
      <c r="CW54">
        <f t="shared" si="682"/>
        <v>0.55403740873357077</v>
      </c>
      <c r="CX54">
        <f t="shared" si="682"/>
        <v>0.55604213448598738</v>
      </c>
      <c r="CY54">
        <f t="shared" si="682"/>
        <v>0.55795099235988133</v>
      </c>
      <c r="CZ54">
        <f t="shared" si="682"/>
        <v>0.55976927988085023</v>
      </c>
      <c r="DA54">
        <f t="shared" ref="DA54:EG54" si="683">LN(DA52/CZ52)*10+1</f>
        <v>0.56150194140790277</v>
      </c>
      <c r="DB54">
        <f t="shared" si="683"/>
        <v>0.5631535967769643</v>
      </c>
      <c r="DC54">
        <f t="shared" si="683"/>
        <v>0.56472856718310172</v>
      </c>
      <c r="DD54">
        <f t="shared" si="683"/>
        <v>0.56623089860834086</v>
      </c>
      <c r="DE54">
        <f t="shared" si="683"/>
        <v>0.56766438306358868</v>
      </c>
      <c r="DF54">
        <f t="shared" si="683"/>
        <v>0.56903257788004369</v>
      </c>
      <c r="DG54">
        <f t="shared" si="683"/>
        <v>0.57033882325693352</v>
      </c>
      <c r="DH54">
        <f t="shared" si="683"/>
        <v>0.57158625824768194</v>
      </c>
      <c r="DI54">
        <f t="shared" si="683"/>
        <v>0.57277783534517845</v>
      </c>
      <c r="DJ54">
        <f t="shared" si="683"/>
        <v>0.57391633380813989</v>
      </c>
      <c r="DK54">
        <f t="shared" si="683"/>
        <v>0.57500437185437814</v>
      </c>
      <c r="DL54">
        <f t="shared" si="683"/>
        <v>0.57604441783249993</v>
      </c>
      <c r="DM54">
        <f t="shared" si="683"/>
        <v>0.57703880047126588</v>
      </c>
      <c r="DN54">
        <f t="shared" si="683"/>
        <v>0.57798971829488754</v>
      </c>
      <c r="DO54">
        <f t="shared" si="683"/>
        <v>0.57889924828298756</v>
      </c>
      <c r="DP54">
        <f t="shared" si="683"/>
        <v>0.57976935384560968</v>
      </c>
      <c r="DQ54">
        <f t="shared" si="683"/>
        <v>0.58060189217615787</v>
      </c>
      <c r="DR54">
        <f t="shared" si="683"/>
        <v>0.58139862103867812</v>
      </c>
      <c r="DS54">
        <f t="shared" si="683"/>
        <v>0.58216120504008617</v>
      </c>
      <c r="DT54">
        <f t="shared" si="683"/>
        <v>0.58289122143279282</v>
      </c>
      <c r="DU54">
        <f t="shared" si="683"/>
        <v>0.58359016548867049</v>
      </c>
      <c r="DV54">
        <f t="shared" si="683"/>
        <v>0.58425945548122049</v>
      </c>
      <c r="DW54">
        <f t="shared" si="683"/>
        <v>0.58490043730923924</v>
      </c>
      <c r="DX54">
        <f t="shared" si="683"/>
        <v>0.58551438879203321</v>
      </c>
      <c r="DY54">
        <f t="shared" si="683"/>
        <v>0.58610252366340099</v>
      </c>
      <c r="DZ54">
        <f t="shared" si="683"/>
        <v>0.5866659952890263</v>
      </c>
      <c r="EA54">
        <f t="shared" si="683"/>
        <v>0.58720590012961837</v>
      </c>
      <c r="EB54">
        <f t="shared" si="683"/>
        <v>0.58772328097011872</v>
      </c>
      <c r="EC54">
        <f t="shared" si="683"/>
        <v>0.58821912993339132</v>
      </c>
      <c r="ED54">
        <f t="shared" si="683"/>
        <v>0.58869439129524148</v>
      </c>
      <c r="EE54">
        <f t="shared" si="683"/>
        <v>0.5891499641159903</v>
      </c>
      <c r="EF54">
        <f t="shared" si="683"/>
        <v>0.58958670470263874</v>
      </c>
      <c r="EG54">
        <f t="shared" si="683"/>
        <v>0.59000542891430496</v>
      </c>
      <c r="EH54">
        <f t="shared" ref="EH54" si="684">LN(EH52/EG52)*10+1</f>
        <v>0.59040691432261239</v>
      </c>
      <c r="EI54">
        <f t="shared" ref="EI54" si="685">LN(EI52/EH52)*10+1</f>
        <v>0.59079190223769529</v>
      </c>
      <c r="EJ54">
        <f t="shared" ref="EJ54" si="686">LN(EJ52/EI52)*10+1</f>
        <v>0.59116109960954688</v>
      </c>
      <c r="EK54">
        <f t="shared" ref="EK54" si="687">LN(EK52/EJ52)*10+1</f>
        <v>0.59151518081370313</v>
      </c>
      <c r="EL54">
        <f t="shared" ref="EL54" si="688">LN(EL52/EK52)*10+1</f>
        <v>0.5918547893294529</v>
      </c>
      <c r="EM54">
        <f t="shared" ref="EM54" si="689">LN(EM52/EL52)*10+1</f>
        <v>0.59218053931811931</v>
      </c>
      <c r="EN54">
        <f t="shared" ref="EN54" si="690">LN(EN52/EM52)*10+1</f>
        <v>0.59249301710837132</v>
      </c>
      <c r="EO54">
        <f t="shared" ref="EO54" si="691">LN(EO52/EN52)*10+1</f>
        <v>0.59279278259491508</v>
      </c>
      <c r="EP54">
        <f t="shared" ref="EP54" si="692">LN(EP52/EO52)*10+1</f>
        <v>0.59308037055649288</v>
      </c>
      <c r="EQ54">
        <f t="shared" ref="EQ54" si="693">LN(EQ52/EP52)*10+1</f>
        <v>0.5933562918985632</v>
      </c>
      <c r="ER54">
        <f t="shared" ref="ER54" si="694">LN(ER52/EQ52)*10+1</f>
        <v>0.59362103482570117</v>
      </c>
      <c r="ES54">
        <f t="shared" ref="ES54" si="695">LN(ES52/ER52)*10+1</f>
        <v>0.59387506594833428</v>
      </c>
      <c r="ET54">
        <f t="shared" ref="ET54" si="696">LN(ET52/ES52)*10+1</f>
        <v>0.59411883132806198</v>
      </c>
      <c r="EU54">
        <f t="shared" ref="EU54" si="697">LN(EU52/ET52)*10+1</f>
        <v>0.59435275746554561</v>
      </c>
      <c r="EV54">
        <f t="shared" ref="EV54" si="698">LN(EV52/EU52)*10+1</f>
        <v>0.59457725223460511</v>
      </c>
      <c r="EW54">
        <f t="shared" ref="EW54" si="699">LN(EW52/EV52)*10+1</f>
        <v>0.5947927057659107</v>
      </c>
      <c r="EX54">
        <f t="shared" ref="EX54" si="700">LN(EX52/EW52)*10+1</f>
        <v>0.59499949128343299</v>
      </c>
      <c r="EY54">
        <f t="shared" ref="EY54" si="701">LN(EY52/EX52)*10+1</f>
        <v>0.59519796589654894</v>
      </c>
      <c r="EZ54">
        <f t="shared" ref="EZ54" si="702">LN(EZ52/EY52)*10+1</f>
        <v>0.59538847135052286</v>
      </c>
      <c r="FA54">
        <f t="shared" ref="FA54" si="703">LN(FA52/EZ52)*10+1</f>
        <v>0.59557133473788404</v>
      </c>
      <c r="FB54">
        <f t="shared" ref="FB54" si="704">LN(FB52/FA52)*10+1</f>
        <v>0.59574686917304032</v>
      </c>
      <c r="FC54">
        <f t="shared" ref="FC54" si="705">LN(FC52/FB52)*10+1</f>
        <v>0.59591537443230447</v>
      </c>
      <c r="FD54">
        <f t="shared" ref="FD54" si="706">LN(FD52/FC52)*10+1</f>
        <v>0.59607713756138025</v>
      </c>
      <c r="FE54">
        <f t="shared" ref="FE54" si="707">LN(FE52/FD52)*10+1</f>
        <v>0.59623243345218779</v>
      </c>
      <c r="FF54">
        <f t="shared" ref="FF54" si="708">LN(FF52/FE52)*10+1</f>
        <v>0.59638152539079237</v>
      </c>
      <c r="FG54">
        <f t="shared" ref="FG54" si="709">LN(FG52/FF52)*10+1</f>
        <v>0.59652466557811579</v>
      </c>
      <c r="FH54">
        <f t="shared" ref="FH54" si="710">LN(FH52/FG52)*10+1</f>
        <v>0.59666209562492623</v>
      </c>
      <c r="FI54">
        <f t="shared" ref="FI54" si="711">LN(FI52/FH52)*10+1</f>
        <v>0.59679404702259231</v>
      </c>
      <c r="FJ54">
        <f t="shared" ref="FJ54" si="712">LN(FJ52/FI52)*10+1</f>
        <v>0.59692074159091746</v>
      </c>
      <c r="FK54">
        <f t="shared" ref="FK54" si="713">LN(FK52/FJ52)*10+1</f>
        <v>0.59704239190432395</v>
      </c>
      <c r="FL54">
        <f t="shared" ref="FL54" si="714">LN(FL52/FK52)*10+1</f>
        <v>0.59715920169758951</v>
      </c>
      <c r="FM54">
        <f t="shared" ref="FM54" si="715">LN(FM52/FL52)*10+1</f>
        <v>0.59727136625220589</v>
      </c>
      <c r="FN54">
        <f t="shared" ref="FN54" si="716">LN(FN52/FM52)*10+1</f>
        <v>0.59737907276443369</v>
      </c>
      <c r="FO54">
        <f t="shared" ref="FO54" si="717">LN(FO52/FN52)*10+1</f>
        <v>0.59748250069600517</v>
      </c>
      <c r="FP54">
        <f t="shared" ref="FP54" si="718">LN(FP52/FO52)*10+1</f>
        <v>0.59758182210840194</v>
      </c>
      <c r="FQ54">
        <f t="shared" ref="FQ54" si="719">LN(FQ52/FP52)*10+1</f>
        <v>0.59767720198156171</v>
      </c>
      <c r="FR54">
        <f t="shared" ref="FR54" si="720">LN(FR52/FQ52)*10+1</f>
        <v>0.59776879851783349</v>
      </c>
      <c r="FS54">
        <f t="shared" ref="FS54" si="721">LN(FS52/FR52)*10+1</f>
        <v>0.59785676343192695</v>
      </c>
      <c r="FT54">
        <f t="shared" ref="FT54" si="722">LN(FT52/FS52)*10+1</f>
        <v>0.59794124222757161</v>
      </c>
      <c r="FU54">
        <f t="shared" ref="FU54" si="723">LN(FU52/FT52)*10+1</f>
        <v>0.59802237446158668</v>
      </c>
      <c r="FV54">
        <f t="shared" ref="FV54" si="724">LN(FV52/FU52)*10+1</f>
        <v>0.59810029399595643</v>
      </c>
      <c r="FW54">
        <f t="shared" ref="FW54" si="725">LN(FW52/FV52)*10+1</f>
        <v>0.59817512923854532</v>
      </c>
      <c r="FX54">
        <f t="shared" ref="FX54" si="726">LN(FX52/FW52)*10+1</f>
        <v>0.59824700337299641</v>
      </c>
      <c r="FY54">
        <f t="shared" ref="FY54" si="727">LN(FY52/FX52)*10+1</f>
        <v>0.59831603457835025</v>
      </c>
      <c r="FZ54">
        <f t="shared" ref="FZ54" si="728">LN(FZ52/FY52)*10+1</f>
        <v>0.59838233623890402</v>
      </c>
      <c r="GA54">
        <f t="shared" ref="GA54" si="729">LN(GA52/FZ52)*10+1</f>
        <v>0.59844601714474721</v>
      </c>
      <c r="GB54">
        <f t="shared" ref="GB54" si="730">LN(GB52/GA52)*10+1</f>
        <v>0.59850718168348294</v>
      </c>
      <c r="GC54">
        <f t="shared" ref="GC54" si="731">LN(GC52/GB52)*10+1</f>
        <v>0.59856593002348912</v>
      </c>
      <c r="GD54">
        <f t="shared" ref="GD54" si="732">LN(GD52/GC52)*10+1</f>
        <v>0.59862235828919186</v>
      </c>
      <c r="GE54">
        <f t="shared" ref="GE54" si="733">LN(GE52/GD52)*10+1</f>
        <v>0.59867655872866754</v>
      </c>
      <c r="GF54">
        <f t="shared" ref="GF54" si="734">LN(GF52/GE52)*10+1</f>
        <v>0.59872861987399484</v>
      </c>
      <c r="GG54">
        <f t="shared" ref="GG54" si="735">LN(GG52/GF52)*10+1</f>
        <v>0.59877862669463355</v>
      </c>
      <c r="GH54">
        <f t="shared" ref="GH54" si="736">LN(GH52/GG52)*10+1</f>
        <v>0.59882666074421631</v>
      </c>
      <c r="GI54">
        <f t="shared" ref="GI54" si="737">LN(GI52/GH52)*10+1</f>
        <v>0.59887280030102485</v>
      </c>
      <c r="GJ54">
        <f t="shared" ref="GJ54" si="738">LN(GJ52/GI52)*10+1</f>
        <v>0.59891712050243318</v>
      </c>
      <c r="GK54">
        <f t="shared" ref="GK54" si="739">LN(GK52/GJ52)*10+1</f>
        <v>0.59895969347362454</v>
      </c>
      <c r="GL54">
        <f t="shared" ref="GL54" si="740">LN(GL52/GK52)*10+1</f>
        <v>0.59900058845082071</v>
      </c>
      <c r="GM54">
        <f t="shared" ref="GM54" si="741">LN(GM52/GL52)*10+1</f>
        <v>0.59903987189928742</v>
      </c>
      <c r="GN54">
        <f t="shared" ref="GN54" si="742">LN(GN52/GM52)*10+1</f>
        <v>0.59907760762633688</v>
      </c>
      <c r="GO54">
        <f t="shared" ref="GO54" si="743">LN(GO52/GN52)*10+1</f>
        <v>0.59911385688956487</v>
      </c>
      <c r="GP54">
        <f t="shared" ref="GP54" si="744">LN(GP52/GO52)*10+1</f>
        <v>0.59914867850052733</v>
      </c>
      <c r="GQ54">
        <f t="shared" ref="GQ54" si="745">LN(GQ52/GP52)*10+1</f>
        <v>0.5991821289240713</v>
      </c>
      <c r="GR54">
        <f t="shared" ref="GR54" si="746">LN(GR52/GQ52)*10+1</f>
        <v>0.59921426237349518</v>
      </c>
      <c r="GS54">
        <f t="shared" ref="GS54" si="747">LN(GS52/GR52)*10+1</f>
        <v>0.59924513090174525</v>
      </c>
      <c r="GT54">
        <f t="shared" ref="GT54" si="748">LN(GT52/GS52)*10+1</f>
        <v>0.59927478448879801</v>
      </c>
      <c r="GU54">
        <f t="shared" ref="GU54" si="749">LN(GU52/GT52)*10+1</f>
        <v>0.59930327112541815</v>
      </c>
      <c r="GV54">
        <f t="shared" ref="GV54" si="750">LN(GV52/GU52)*10+1</f>
        <v>0.5993306368934338</v>
      </c>
      <c r="GW54">
        <f t="shared" ref="GW54" si="751">LN(GW52/GV52)*10+1</f>
        <v>0.59935692604269264</v>
      </c>
      <c r="GX54">
        <f t="shared" ref="GX54" si="752">LN(GX52/GW52)*10+1</f>
        <v>0.59938218106482921</v>
      </c>
      <c r="GY54">
        <f t="shared" ref="GY54" si="753">LN(GY52/GX52)*10+1</f>
        <v>0.59940644276400246</v>
      </c>
      <c r="GZ54">
        <f t="shared" ref="GZ54" si="754">LN(GZ52/GY52)*10+1</f>
        <v>0.59942975032470769</v>
      </c>
      <c r="HA54">
        <f t="shared" ref="HA54" si="755">LN(HA52/GZ52)*10+1</f>
        <v>0.5994521413768108</v>
      </c>
      <c r="HB54">
        <f t="shared" ref="HB54" si="756">LN(HB52/HA52)*10+1</f>
        <v>0.59947365205790715</v>
      </c>
      <c r="HC54">
        <f t="shared" ref="HC54" si="757">LN(HC52/HB52)*10+1</f>
        <v>0.59949431707313439</v>
      </c>
      <c r="HD54">
        <f t="shared" ref="HD54" si="758">LN(HD52/HC52)*10+1</f>
        <v>0.59951416975253513</v>
      </c>
      <c r="HE54">
        <f t="shared" ref="HE54" si="759">LN(HE52/HD52)*10+1</f>
        <v>0.59953324210607528</v>
      </c>
      <c r="HF54">
        <f t="shared" ref="HF54" si="760">LN(HF52/HE52)*10+1</f>
        <v>0.59955156487642913</v>
      </c>
      <c r="HG54">
        <f t="shared" ref="HG54" si="761">LN(HG52/HF52)*10+1</f>
        <v>0.59956916758959933</v>
      </c>
      <c r="HH54">
        <f t="shared" ref="HH54" si="762">LN(HH52/HG52)*10+1</f>
        <v>0.59958607860350255</v>
      </c>
      <c r="HI54">
        <f t="shared" ref="HI54" si="763">LN(HI52/HH52)*10+1</f>
        <v>0.59960232515455947</v>
      </c>
      <c r="HJ54">
        <f t="shared" ref="HJ54" si="764">LN(HJ52/HI52)*10+1</f>
        <v>0.5996179334024152</v>
      </c>
      <c r="HK54">
        <f t="shared" ref="HK54" si="765">LN(HK52/HJ52)*10+1</f>
        <v>0.59963292847283212</v>
      </c>
      <c r="HL54">
        <f t="shared" ref="HL54" si="766">LN(HL52/HK52)*10+1</f>
        <v>0.5996473344988662</v>
      </c>
      <c r="HM54">
        <f t="shared" ref="HM54" si="767">LN(HM52/HL52)*10+1</f>
        <v>0.59966117466036795</v>
      </c>
      <c r="HN54">
        <f t="shared" ref="HN54" si="768">LN(HN52/HM52)*10+1</f>
        <v>0.59967447122189221</v>
      </c>
      <c r="HO54">
        <f t="shared" ref="HO54" si="769">LN(HO52/HN52)*10+1</f>
        <v>0.59968724556907516</v>
      </c>
      <c r="HP54">
        <f t="shared" ref="HP54" si="770">LN(HP52/HO52)*10+1</f>
        <v>0.5996995182435676</v>
      </c>
      <c r="HQ54">
        <f t="shared" ref="HQ54" si="771">LN(HQ52/HP52)*10+1</f>
        <v>0.59971130897653024</v>
      </c>
      <c r="HR54">
        <f t="shared" ref="HR54" si="772">LN(HR52/HQ52)*10+1</f>
        <v>0.5997226367208166</v>
      </c>
      <c r="HS54">
        <f t="shared" ref="HS54" si="773">LN(HS52/HR52)*10+1</f>
        <v>0.59973351968184097</v>
      </c>
      <c r="HT54">
        <f t="shared" ref="HT54" si="774">LN(HT52/HS52)*10+1</f>
        <v>0.59974397534721446</v>
      </c>
      <c r="HU54">
        <f t="shared" ref="HU54" si="775">LN(HU52/HT52)*10+1</f>
        <v>0.59975402051520255</v>
      </c>
      <c r="HV54">
        <f t="shared" ref="HV54" si="776">LN(HV52/HU52)*10+1</f>
        <v>0.59976367132203112</v>
      </c>
      <c r="HW54">
        <f t="shared" ref="HW54" si="777">LN(HW52/HV52)*10+1</f>
        <v>0.59977294326810326</v>
      </c>
      <c r="HX54">
        <f t="shared" ref="HX54" si="778">LN(HX52/HW52)*10+1</f>
        <v>0.59978185124317562</v>
      </c>
      <c r="HY54">
        <f t="shared" ref="HY54" si="779">LN(HY52/HX52)*10+1</f>
        <v>0.59979040955051921</v>
      </c>
      <c r="HZ54">
        <f t="shared" ref="HZ54" si="780">LN(HZ52/HY52)*10+1</f>
        <v>0.59979863193011818</v>
      </c>
      <c r="IA54">
        <f t="shared" ref="IA54" si="781">LN(IA52/HZ52)*10+1</f>
        <v>0.59980653158094999</v>
      </c>
      <c r="IB54">
        <f t="shared" ref="IB54" si="782">LN(IB52/IA52)*10+1</f>
        <v>0.59981412118237132</v>
      </c>
      <c r="IC54">
        <f t="shared" ref="IC54" si="783">LN(IC52/IB52)*10+1</f>
        <v>0.59982141291464697</v>
      </c>
      <c r="ID54">
        <f t="shared" ref="ID54" si="784">LN(ID52/IC52)*10+1</f>
        <v>0.59982841847867496</v>
      </c>
    </row>
    <row r="55" spans="1:238" x14ac:dyDescent="0.25">
      <c r="A55" t="s">
        <v>51</v>
      </c>
      <c r="AJ55">
        <f>LN(AJ51/AI51)*10+1</f>
        <v>5.0546510810816443</v>
      </c>
      <c r="AK55">
        <f t="shared" ref="AK55:CS55" si="785">LN(AK51/AJ51)*10+1</f>
        <v>13.992829841302608</v>
      </c>
      <c r="AL55">
        <f t="shared" si="785"/>
        <v>11.678406300013561</v>
      </c>
      <c r="AM55">
        <f t="shared" si="785"/>
        <v>6.9470710774669282</v>
      </c>
      <c r="AN55">
        <f t="shared" si="785"/>
        <v>1.8269171584511341</v>
      </c>
      <c r="AO55">
        <f t="shared" si="785"/>
        <v>6.9306372200296273</v>
      </c>
      <c r="AP55">
        <f t="shared" si="785"/>
        <v>3.6774785755096375</v>
      </c>
      <c r="AQ55">
        <f t="shared" si="785"/>
        <v>3.2716231090912755</v>
      </c>
      <c r="AR55">
        <f t="shared" si="785"/>
        <v>3.7422291907777612</v>
      </c>
      <c r="AS55">
        <f t="shared" si="785"/>
        <v>8.6376474777389873</v>
      </c>
      <c r="AT55">
        <f t="shared" si="785"/>
        <v>3.1094827822039148</v>
      </c>
      <c r="AU55">
        <f t="shared" si="785"/>
        <v>2.8181017861865811</v>
      </c>
      <c r="AV55">
        <f t="shared" si="785"/>
        <v>3.6766203021833861</v>
      </c>
      <c r="AW55">
        <f t="shared" si="785"/>
        <v>2.6388785510511665</v>
      </c>
      <c r="AX55">
        <f t="shared" si="785"/>
        <v>3.4937456346307947</v>
      </c>
      <c r="AY55">
        <f t="shared" si="785"/>
        <v>3.2663260311886568</v>
      </c>
      <c r="AZ55">
        <f t="shared" si="785"/>
        <v>4.3676704794410295</v>
      </c>
      <c r="BA55">
        <f t="shared" si="785"/>
        <v>3.883266693708268</v>
      </c>
      <c r="BB55">
        <f t="shared" si="785"/>
        <v>3.2705745063534608</v>
      </c>
      <c r="BC55">
        <f t="shared" si="785"/>
        <v>3.3608758371050604</v>
      </c>
      <c r="BD55">
        <f t="shared" si="785"/>
        <v>3.2251770379195648</v>
      </c>
      <c r="BE55">
        <f t="shared" si="785"/>
        <v>3.548018170479565</v>
      </c>
      <c r="BF55">
        <f t="shared" si="785"/>
        <v>3.737292415163552</v>
      </c>
      <c r="BG55">
        <f t="shared" si="785"/>
        <v>3.1778231361382017</v>
      </c>
      <c r="BH55">
        <f t="shared" si="785"/>
        <v>3.56803225137027</v>
      </c>
      <c r="BI55">
        <f t="shared" si="785"/>
        <v>2.1873496338176555</v>
      </c>
      <c r="BJ55">
        <f t="shared" si="785"/>
        <v>2.0493905945244295</v>
      </c>
      <c r="BK55">
        <f t="shared" si="785"/>
        <v>2.4999849747309493</v>
      </c>
      <c r="BL55">
        <f t="shared" si="785"/>
        <v>1.3661089307463312</v>
      </c>
      <c r="BM55">
        <f t="shared" si="785"/>
        <v>2.2781983137353548</v>
      </c>
      <c r="BN55">
        <f t="shared" si="785"/>
        <v>2.2390071577040462</v>
      </c>
      <c r="BO55">
        <f t="shared" si="785"/>
        <v>2.4351481482296498</v>
      </c>
      <c r="BP55">
        <f t="shared" si="785"/>
        <v>2.0629255119733667</v>
      </c>
      <c r="BQ55">
        <f t="shared" si="785"/>
        <v>1.7695193007917724</v>
      </c>
      <c r="BR55">
        <f t="shared" si="785"/>
        <v>1.0108135806331335</v>
      </c>
      <c r="BS55">
        <f t="shared" si="785"/>
        <v>1.4074007990254582</v>
      </c>
      <c r="BT55">
        <f t="shared" si="785"/>
        <v>1.6034509790487845</v>
      </c>
      <c r="BU55">
        <f t="shared" si="785"/>
        <v>1.4845550990089529</v>
      </c>
      <c r="BV55">
        <f t="shared" si="785"/>
        <v>1.6421498357300763</v>
      </c>
      <c r="BW55">
        <f t="shared" si="785"/>
        <v>1.4401827739992576</v>
      </c>
      <c r="BX55">
        <f t="shared" si="785"/>
        <v>1.2304446338028985</v>
      </c>
      <c r="BY55">
        <f t="shared" si="785"/>
        <v>1.4241582099897658</v>
      </c>
      <c r="BZ55">
        <f t="shared" si="785"/>
        <v>0.53667528249782159</v>
      </c>
      <c r="CA55">
        <f t="shared" si="785"/>
        <v>0.26665758193441813</v>
      </c>
      <c r="CB55">
        <f t="shared" si="785"/>
        <v>0.77694824012671804</v>
      </c>
      <c r="CC55">
        <f t="shared" si="785"/>
        <v>1.3574943966790394</v>
      </c>
      <c r="CD55">
        <f t="shared" si="785"/>
        <v>0.94782051311754034</v>
      </c>
      <c r="CE55">
        <f t="shared" si="785"/>
        <v>0.89993209382683692</v>
      </c>
      <c r="CF55">
        <f t="shared" si="785"/>
        <v>0.69252553833774166</v>
      </c>
      <c r="CG55">
        <f t="shared" si="785"/>
        <v>0.66477489552895497</v>
      </c>
      <c r="CH55">
        <f t="shared" si="785"/>
        <v>0.63550952434558683</v>
      </c>
      <c r="CI55">
        <f t="shared" si="785"/>
        <v>0.70379155353308742</v>
      </c>
      <c r="CJ55">
        <f t="shared" si="785"/>
        <v>0.50884075753954228</v>
      </c>
      <c r="CK55">
        <f t="shared" si="785"/>
        <v>0.97307758523130494</v>
      </c>
      <c r="CL55">
        <f t="shared" si="785"/>
        <v>0.87163717992373901</v>
      </c>
      <c r="CM55">
        <f t="shared" si="785"/>
        <v>0.5380815219630749</v>
      </c>
      <c r="CN55">
        <f t="shared" si="785"/>
        <v>0.48689058831455401</v>
      </c>
      <c r="CO55">
        <f t="shared" si="785"/>
        <v>0.52509673715411675</v>
      </c>
      <c r="CP55">
        <f t="shared" si="785"/>
        <v>0.62761949857671528</v>
      </c>
      <c r="CQ55">
        <f t="shared" si="785"/>
        <v>0.58121987942718745</v>
      </c>
      <c r="CR55">
        <f t="shared" si="785"/>
        <v>0.6149629451531089</v>
      </c>
      <c r="CS55">
        <f t="shared" si="785"/>
        <v>0.74152101850287233</v>
      </c>
      <c r="CT55">
        <f t="shared" ref="CT55" si="786">LN(CT51/CS51)*10+1</f>
        <v>0.5733767747427555</v>
      </c>
      <c r="CU55">
        <f t="shared" ref="CU55" si="787">LN(CU51/CT51)*10+1</f>
        <v>0.47950044055348018</v>
      </c>
      <c r="CV55">
        <f t="shared" ref="CV55" si="788">LN(CV51/CU51)*10+1</f>
        <v>0.56928576107323503</v>
      </c>
      <c r="CW55">
        <f t="shared" ref="CW55" si="789">LN(CW51/CV51)*10+1</f>
        <v>0.47114590498031139</v>
      </c>
      <c r="CX55">
        <f t="shared" ref="CX55" si="790">LN(CX51/CW51)*10+1</f>
        <v>0.22743348673021158</v>
      </c>
      <c r="CY55">
        <f t="shared" ref="CY55" si="791">LN(CY51/CX51)*10+1</f>
        <v>0.56836040709063829</v>
      </c>
      <c r="CZ55">
        <f t="shared" ref="CZ55" si="792">LN(CZ51/CY51)*10+1</f>
        <v>0.66624628769050032</v>
      </c>
      <c r="DA55">
        <f t="shared" ref="DA55" si="793">LN(DA51/CZ51)*10+1</f>
        <v>0.36345311634535138</v>
      </c>
      <c r="DB55">
        <f t="shared" ref="DB55:DT55" si="794">LN(DB51/DA51)*10+1</f>
        <v>0.39833529386196476</v>
      </c>
      <c r="DC55">
        <f t="shared" si="794"/>
        <v>0.28334377909171193</v>
      </c>
      <c r="DD55">
        <f t="shared" si="794"/>
        <v>0.53531316590360167</v>
      </c>
      <c r="DE55">
        <f t="shared" si="794"/>
        <v>0.65066766888321781</v>
      </c>
      <c r="DF55">
        <f t="shared" si="794"/>
        <v>0.5684227388737908</v>
      </c>
      <c r="DG55">
        <f t="shared" si="794"/>
        <v>0.72017488336971791</v>
      </c>
      <c r="DH55">
        <f t="shared" si="794"/>
        <v>0.68779345522087187</v>
      </c>
      <c r="DI55">
        <f t="shared" si="794"/>
        <v>0.43231675458875518</v>
      </c>
      <c r="DJ55">
        <f t="shared" si="794"/>
        <v>0.6119383371893321</v>
      </c>
      <c r="DK55">
        <f t="shared" si="794"/>
        <v>0.53792164976340406</v>
      </c>
      <c r="DL55">
        <f t="shared" si="794"/>
        <v>0.54244576674288958</v>
      </c>
      <c r="DM55">
        <f t="shared" si="794"/>
        <v>0.75896350079078623</v>
      </c>
      <c r="DN55">
        <f t="shared" si="794"/>
        <v>0.73066933638139886</v>
      </c>
      <c r="DO55">
        <f t="shared" si="794"/>
        <v>0.57263047651874754</v>
      </c>
      <c r="DP55">
        <f t="shared" si="794"/>
        <v>0.55641850812203764</v>
      </c>
      <c r="DQ55">
        <f t="shared" si="794"/>
        <v>0.58008118998829872</v>
      </c>
      <c r="DR55">
        <f t="shared" si="794"/>
        <v>0.50206413627657898</v>
      </c>
      <c r="DS55">
        <f t="shared" si="794"/>
        <v>0.71999925671271248</v>
      </c>
      <c r="DT55">
        <f t="shared" si="794"/>
        <v>0.46750429243180436</v>
      </c>
    </row>
    <row r="57" spans="1:238" x14ac:dyDescent="0.25">
      <c r="A57" t="s">
        <v>55</v>
      </c>
      <c r="AJ57" s="3">
        <f t="shared" ref="AJ57:CU57" si="795">AJ11-S11</f>
        <v>53.106557975907997</v>
      </c>
      <c r="AK57" s="3">
        <f t="shared" si="795"/>
        <v>68.187105883067758</v>
      </c>
      <c r="AL57" s="3">
        <f t="shared" si="795"/>
        <v>87.548925270197017</v>
      </c>
      <c r="AM57" s="3">
        <f t="shared" si="795"/>
        <v>112.40671731265437</v>
      </c>
      <c r="AN57" s="3">
        <f t="shared" si="795"/>
        <v>144.3193537660726</v>
      </c>
      <c r="AO57" s="3">
        <f t="shared" si="795"/>
        <v>185.2870888761781</v>
      </c>
      <c r="AP57" s="3">
        <f t="shared" si="795"/>
        <v>237.87603155532901</v>
      </c>
      <c r="AQ57" s="3">
        <f t="shared" si="795"/>
        <v>305.37739397324822</v>
      </c>
      <c r="AR57" s="3">
        <f t="shared" si="795"/>
        <v>392.01102151428876</v>
      </c>
      <c r="AS57" s="3">
        <f t="shared" si="795"/>
        <v>503.18516907805923</v>
      </c>
      <c r="AT57" s="3">
        <f t="shared" si="795"/>
        <v>645.82749418761603</v>
      </c>
      <c r="AU57" s="3">
        <f t="shared" si="795"/>
        <v>828.80584627128701</v>
      </c>
      <c r="AV57" s="3">
        <f t="shared" si="795"/>
        <v>1063.4616579959281</v>
      </c>
      <c r="AW57" s="3">
        <f t="shared" si="795"/>
        <v>1364.2835105508193</v>
      </c>
      <c r="AX57" s="3">
        <f t="shared" si="795"/>
        <v>1749.7534973659665</v>
      </c>
      <c r="AY57" s="3">
        <f t="shared" si="795"/>
        <v>2243.4037861766078</v>
      </c>
      <c r="AZ57" s="3">
        <f t="shared" si="795"/>
        <v>2833.7633096633199</v>
      </c>
      <c r="BA57" s="3">
        <f t="shared" si="795"/>
        <v>3629.6550540776593</v>
      </c>
      <c r="BB57" s="3">
        <f t="shared" si="795"/>
        <v>4645.8586835712595</v>
      </c>
      <c r="BC57" s="3">
        <f t="shared" si="795"/>
        <v>5941.3080946647096</v>
      </c>
      <c r="BD57" s="3">
        <f t="shared" si="795"/>
        <v>7589.4063381812803</v>
      </c>
      <c r="BE57" s="3">
        <f t="shared" si="795"/>
        <v>9680.7617181142305</v>
      </c>
      <c r="BF57" s="3">
        <f t="shared" si="795"/>
        <v>12325.913928422489</v>
      </c>
      <c r="BG57" s="3">
        <f t="shared" si="795"/>
        <v>15657.642517034814</v>
      </c>
      <c r="BH57" s="3">
        <f t="shared" si="795"/>
        <v>19832.173293966192</v>
      </c>
      <c r="BI57" s="3">
        <f t="shared" si="795"/>
        <v>22942.362502436987</v>
      </c>
      <c r="BJ57" s="3">
        <f t="shared" si="795"/>
        <v>26481.223238007176</v>
      </c>
      <c r="BK57" s="3">
        <f t="shared" si="795"/>
        <v>30488.048072047</v>
      </c>
      <c r="BL57" s="3">
        <f t="shared" si="795"/>
        <v>34999.036218091314</v>
      </c>
      <c r="BM57" s="3">
        <f t="shared" si="795"/>
        <v>40044.566794075959</v>
      </c>
      <c r="BN57" s="3">
        <f t="shared" si="795"/>
        <v>45645.812415665248</v>
      </c>
      <c r="BO57" s="3">
        <f t="shared" si="795"/>
        <v>51810.711937015622</v>
      </c>
      <c r="BP57" s="3">
        <f t="shared" si="795"/>
        <v>58529.40020095183</v>
      </c>
      <c r="BQ57" s="3">
        <f t="shared" si="795"/>
        <v>62678.872143797889</v>
      </c>
      <c r="BR57" s="3">
        <f t="shared" si="795"/>
        <v>66860.394442905774</v>
      </c>
      <c r="BS57" s="3">
        <f t="shared" si="795"/>
        <v>71009.585261230648</v>
      </c>
      <c r="BT57" s="3">
        <f t="shared" si="795"/>
        <v>75046.230361391863</v>
      </c>
      <c r="BU57" s="3">
        <f t="shared" si="795"/>
        <v>78871.868427654204</v>
      </c>
      <c r="BV57" s="3">
        <f t="shared" si="795"/>
        <v>82367.290324741654</v>
      </c>
      <c r="BW57" s="3">
        <f t="shared" si="795"/>
        <v>85390.164412404585</v>
      </c>
      <c r="BX57" s="3">
        <f t="shared" si="795"/>
        <v>87773.178773276639</v>
      </c>
      <c r="BY57" s="3">
        <f t="shared" si="795"/>
        <v>89323.356874283694</v>
      </c>
      <c r="BZ57" s="3">
        <f t="shared" si="795"/>
        <v>89436.380235945355</v>
      </c>
      <c r="CA57" s="3">
        <f t="shared" si="795"/>
        <v>89032.294006426207</v>
      </c>
      <c r="CB57" s="3">
        <f t="shared" si="795"/>
        <v>88056.994042026723</v>
      </c>
      <c r="CC57" s="3">
        <f t="shared" si="795"/>
        <v>86458.287598585841</v>
      </c>
      <c r="CD57" s="3">
        <f t="shared" si="795"/>
        <v>84188.135617719512</v>
      </c>
      <c r="CE57" s="3">
        <f t="shared" si="795"/>
        <v>81205.397887762607</v>
      </c>
      <c r="CF57" s="3">
        <f t="shared" si="795"/>
        <v>77479.029960323853</v>
      </c>
      <c r="CG57" s="3">
        <f t="shared" si="795"/>
        <v>72991.597371913667</v>
      </c>
      <c r="CH57" s="3">
        <f t="shared" si="795"/>
        <v>70833.290242444753</v>
      </c>
      <c r="CI57" s="3">
        <f t="shared" si="795"/>
        <v>68362.885717839701</v>
      </c>
      <c r="CJ57" s="3">
        <f t="shared" si="795"/>
        <v>65595.705132187737</v>
      </c>
      <c r="CK57" s="3">
        <f t="shared" si="795"/>
        <v>62551.483708893531</v>
      </c>
      <c r="CL57" s="3">
        <f t="shared" si="795"/>
        <v>59254.14486590329</v>
      </c>
      <c r="CM57" s="3">
        <f t="shared" si="795"/>
        <v>55731.430329970841</v>
      </c>
      <c r="CN57" s="3">
        <f t="shared" si="795"/>
        <v>52014.389489288922</v>
      </c>
      <c r="CO57" s="3">
        <f t="shared" si="795"/>
        <v>48136.740591806098</v>
      </c>
      <c r="CP57" s="3">
        <f t="shared" si="795"/>
        <v>44134.125628409107</v>
      </c>
      <c r="CQ57" s="3">
        <f t="shared" si="795"/>
        <v>42516.337288512193</v>
      </c>
      <c r="CR57" s="3">
        <f t="shared" si="795"/>
        <v>40867.766710276643</v>
      </c>
      <c r="CS57" s="3">
        <f t="shared" si="795"/>
        <v>39199.405350105546</v>
      </c>
      <c r="CT57" s="3">
        <f t="shared" si="795"/>
        <v>37521.682595394421</v>
      </c>
      <c r="CU57" s="3">
        <f t="shared" si="795"/>
        <v>35844.367232890087</v>
      </c>
      <c r="CV57" s="3">
        <f t="shared" ref="CV57:DG57" si="796">CV11-CE11</f>
        <v>34176.489969474947</v>
      </c>
      <c r="CW57" s="3">
        <f t="shared" si="796"/>
        <v>32526.286818434193</v>
      </c>
      <c r="CX57" s="3">
        <f t="shared" si="796"/>
        <v>30901.162548988505</v>
      </c>
      <c r="CY57" s="3">
        <f t="shared" si="796"/>
        <v>29307.672881824517</v>
      </c>
      <c r="CZ57" s="3">
        <f t="shared" si="796"/>
        <v>27751.523709631379</v>
      </c>
      <c r="DA57" s="3">
        <f t="shared" si="796"/>
        <v>26237.585332951101</v>
      </c>
      <c r="DB57" s="3">
        <f t="shared" si="796"/>
        <v>25120.905833138764</v>
      </c>
      <c r="DC57" s="3">
        <f t="shared" si="796"/>
        <v>24030.635049186531</v>
      </c>
      <c r="DD57" s="3">
        <f t="shared" si="796"/>
        <v>22970.312352011271</v>
      </c>
      <c r="DE57" s="3">
        <f t="shared" si="796"/>
        <v>21942.850571999443</v>
      </c>
      <c r="DF57" s="3">
        <f t="shared" si="796"/>
        <v>20950.574422955397</v>
      </c>
      <c r="DG57" s="3">
        <f t="shared" si="796"/>
        <v>19995.263818232226</v>
      </c>
      <c r="DH57" s="3">
        <f>DH11-CQ11</f>
        <v>19078.200342124066</v>
      </c>
      <c r="DI57" s="3">
        <f t="shared" ref="DI57:EG57" si="797">DI11-CR11</f>
        <v>18200.215351012099</v>
      </c>
      <c r="DJ57" s="3">
        <f t="shared" si="797"/>
        <v>17361.738402452116</v>
      </c>
      <c r="DK57" s="3">
        <f t="shared" si="797"/>
        <v>16562.844934683701</v>
      </c>
      <c r="DL57" s="3">
        <f t="shared" si="797"/>
        <v>15803.302334806329</v>
      </c>
      <c r="DM57" s="3">
        <f t="shared" si="797"/>
        <v>15082.613734445098</v>
      </c>
      <c r="DN57" s="3">
        <f t="shared" si="797"/>
        <v>14400.059052685101</v>
      </c>
      <c r="DO57" s="3">
        <f t="shared" si="797"/>
        <v>13754.732964863273</v>
      </c>
      <c r="DP57" s="3">
        <f t="shared" si="797"/>
        <v>13145.579611537163</v>
      </c>
      <c r="DQ57" s="3">
        <f t="shared" si="797"/>
        <v>12571.423974862701</v>
      </c>
      <c r="DR57" s="3">
        <f t="shared" si="797"/>
        <v>12030.999940896232</v>
      </c>
      <c r="DS57" s="3">
        <f t="shared" si="797"/>
        <v>11171.988829630078</v>
      </c>
      <c r="DT57" s="3">
        <f t="shared" si="797"/>
        <v>10367.154810292792</v>
      </c>
      <c r="DU57" s="3">
        <f t="shared" si="797"/>
        <v>9614.1219489024952</v>
      </c>
      <c r="DV57" s="3">
        <f t="shared" si="797"/>
        <v>8910.4585918928788</v>
      </c>
      <c r="DW57" s="3">
        <f t="shared" si="797"/>
        <v>8253.7089697605115</v>
      </c>
      <c r="DX57" s="3">
        <f t="shared" si="797"/>
        <v>7641.4200534973352</v>
      </c>
      <c r="DY57" s="3">
        <f t="shared" si="797"/>
        <v>7071.1640509640274</v>
      </c>
      <c r="DZ57" s="3">
        <f t="shared" si="797"/>
        <v>6540.5569485485903</v>
      </c>
      <c r="EA57" s="3">
        <f t="shared" si="797"/>
        <v>6047.273506869009</v>
      </c>
      <c r="EB57" s="3">
        <f t="shared" si="797"/>
        <v>5589.0591112725378</v>
      </c>
      <c r="EC57" s="3">
        <f t="shared" si="797"/>
        <v>5163.7388614219963</v>
      </c>
      <c r="ED57" s="3">
        <f t="shared" si="797"/>
        <v>4769.2242618393793</v>
      </c>
      <c r="EE57" s="3">
        <f t="shared" si="797"/>
        <v>4403.5178489902464</v>
      </c>
      <c r="EF57" s="3">
        <f t="shared" si="797"/>
        <v>4064.7160620288341</v>
      </c>
      <c r="EG57" s="3">
        <f t="shared" si="797"/>
        <v>3751.0106350041751</v>
      </c>
      <c r="EH57" s="3">
        <f t="shared" ref="EH57" si="798">EH11-DQ11</f>
        <v>3460.6887591828709</v>
      </c>
      <c r="EI57" s="3">
        <f t="shared" ref="EI57" si="799">EI11-DR11</f>
        <v>3192.1322359085316</v>
      </c>
      <c r="EJ57" s="3">
        <f t="shared" ref="EJ57" si="800">EJ11-DS11</f>
        <v>2943.8158136383863</v>
      </c>
      <c r="EK57" s="3">
        <f t="shared" ref="EK57" si="801">EK11-DT11</f>
        <v>2714.304877802846</v>
      </c>
      <c r="EL57" s="3">
        <f t="shared" ref="EL57" si="802">EL11-DU11</f>
        <v>2502.2526391461433</v>
      </c>
      <c r="EM57" s="3">
        <f t="shared" ref="EM57" si="803">EM11-DV11</f>
        <v>2306.3969453046739</v>
      </c>
      <c r="EN57" s="3">
        <f t="shared" ref="EN57" si="804">EN11-DW11</f>
        <v>2125.5568215768726</v>
      </c>
      <c r="EO57" s="3">
        <f t="shared" ref="EO57" si="805">EO11-DX11</f>
        <v>1958.6288300880115</v>
      </c>
      <c r="EP57" s="3">
        <f t="shared" ref="EP57" si="806">EP11-DY11</f>
        <v>1804.5833217426552</v>
      </c>
      <c r="EQ57" s="3">
        <f t="shared" ref="EQ57" si="807">EQ11-DZ11</f>
        <v>1662.4606423819787</v>
      </c>
      <c r="ER57" s="3">
        <f t="shared" ref="ER57" si="808">ER11-EA11</f>
        <v>1531.3673432608775</v>
      </c>
      <c r="ES57" s="3">
        <f t="shared" ref="ES57" si="809">ES11-EB11</f>
        <v>1410.472436200449</v>
      </c>
      <c r="ET57" s="3">
        <f t="shared" ref="ET57" si="810">ET11-EC11</f>
        <v>1299.0037253884366</v>
      </c>
      <c r="EU57" s="3">
        <f t="shared" ref="EU57" si="811">EU11-ED11</f>
        <v>1196.2442406563496</v>
      </c>
      <c r="EV57" s="3">
        <f t="shared" ref="EV57" si="812">EV11-EE11</f>
        <v>1101.5287910134939</v>
      </c>
      <c r="EW57" s="3">
        <f t="shared" ref="EW57" si="813">EW11-EF11</f>
        <v>1014.240652132401</v>
      </c>
      <c r="EX57" s="3">
        <f t="shared" ref="EX57" si="814">EX11-EG11</f>
        <v>933.80839723802637</v>
      </c>
      <c r="EY57" s="3">
        <f t="shared" ref="EY57" si="815">EY11-EH11</f>
        <v>859.70287734078011</v>
      </c>
      <c r="EZ57" s="3">
        <f t="shared" ref="EZ57" si="816">EZ11-EI11</f>
        <v>791.43435387618956</v>
      </c>
      <c r="FA57" s="3">
        <f t="shared" ref="FA57" si="817">FA11-EJ11</f>
        <v>728.54978447395843</v>
      </c>
      <c r="FB57" s="3">
        <f t="shared" ref="FB57" si="818">FB11-EK11</f>
        <v>670.63026070833439</v>
      </c>
      <c r="FC57" s="3">
        <f t="shared" ref="FC57" si="819">FC11-EL11</f>
        <v>617.28859519824618</v>
      </c>
      <c r="FD57" s="3">
        <f t="shared" ref="FD57" si="820">FD11-EM11</f>
        <v>568.16705427697161</v>
      </c>
      <c r="FE57" s="3">
        <f t="shared" ref="FE57" si="821">FE11-EN11</f>
        <v>522.93523158191238</v>
      </c>
      <c r="FF57" s="3">
        <f t="shared" ref="FF57" si="822">FF11-EO11</f>
        <v>481.28805727467989</v>
      </c>
      <c r="FG57" s="3">
        <f t="shared" ref="FG57" si="823">FG11-EP11</f>
        <v>442.94393715666956</v>
      </c>
      <c r="FH57" s="3">
        <f t="shared" ref="FH57" si="824">FH11-EQ11</f>
        <v>407.64301565804635</v>
      </c>
      <c r="FI57" s="3">
        <f t="shared" ref="FI57" si="825">FI11-ER11</f>
        <v>375.14555651895353</v>
      </c>
      <c r="FJ57" s="3">
        <f t="shared" ref="FJ57" si="826">FJ11-ES11</f>
        <v>345.23043492791476</v>
      </c>
      <c r="FK57" s="3">
        <f t="shared" ref="FK57" si="827">FK11-ET11</f>
        <v>317.69373491141596</v>
      </c>
      <c r="FL57" s="3">
        <f t="shared" ref="FL57" si="828">FL11-EU11</f>
        <v>292.34744586423039</v>
      </c>
      <c r="FM57" s="3">
        <f t="shared" ref="FM57" si="829">FM11-EV11</f>
        <v>269.0182522542018</v>
      </c>
      <c r="FN57" s="3">
        <f t="shared" ref="FN57" si="830">FN11-EW11</f>
        <v>247.54641072219238</v>
      </c>
      <c r="FO57" s="3">
        <f t="shared" ref="FO57" si="831">FO11-EX11</f>
        <v>227.78470900698449</v>
      </c>
      <c r="FP57" s="3">
        <f t="shared" ref="FP57" si="832">FP11-EY11</f>
        <v>209.5975013608986</v>
      </c>
      <c r="FQ57" s="3">
        <f t="shared" ref="FQ57" si="833">FQ11-EZ11</f>
        <v>192.85981536385952</v>
      </c>
      <c r="FR57" s="3">
        <f t="shared" ref="FR57" si="834">FR11-FA11</f>
        <v>177.45652529940708</v>
      </c>
      <c r="FS57" s="3">
        <f t="shared" ref="FS57" si="835">FS11-FB11</f>
        <v>163.28158750882722</v>
      </c>
      <c r="FT57" s="3">
        <f t="shared" ref="FT57" si="836">FT11-FC11</f>
        <v>150.23733339598402</v>
      </c>
      <c r="FU57" s="3">
        <f t="shared" ref="FU57" si="837">FU11-FD11</f>
        <v>138.23381600674475</v>
      </c>
      <c r="FV57" s="3">
        <f t="shared" ref="FV57" si="838">FV11-FE11</f>
        <v>127.18820634938311</v>
      </c>
      <c r="FW57" s="3">
        <f t="shared" ref="FW57" si="839">FW11-FF11</f>
        <v>117.02423586370423</v>
      </c>
      <c r="FX57" s="3">
        <f t="shared" ref="FX57" si="840">FX11-FG11</f>
        <v>107.67168167355703</v>
      </c>
      <c r="FY57" s="3">
        <f t="shared" ref="FY57" si="841">FY11-FH11</f>
        <v>99.065891476551769</v>
      </c>
      <c r="FZ57" s="3">
        <f t="shared" ref="FZ57" si="842">FZ11-FI11</f>
        <v>91.147345136676449</v>
      </c>
      <c r="GA57" s="3">
        <f t="shared" ref="GA57" si="843">GA11-FJ11</f>
        <v>83.861250241665402</v>
      </c>
      <c r="GB57" s="3">
        <f t="shared" ref="GB57" si="844">GB11-FK11</f>
        <v>77.157169077865547</v>
      </c>
      <c r="GC57" s="3">
        <f t="shared" ref="GC57" si="845">GC11-FL11</f>
        <v>70.988674652035115</v>
      </c>
      <c r="GD57" s="3">
        <f t="shared" ref="GD57" si="846">GD11-FM11</f>
        <v>65.313033558486495</v>
      </c>
      <c r="GE57" s="3">
        <f t="shared" ref="GE57" si="847">GE11-FN11</f>
        <v>60.090913645632099</v>
      </c>
      <c r="GF57" s="3">
        <f t="shared" ref="GF57" si="848">GF11-FO11</f>
        <v>55.286114587099291</v>
      </c>
      <c r="GG57" s="3">
        <f t="shared" ref="GG57" si="849">GG11-FP11</f>
        <v>50.865319596603513</v>
      </c>
      <c r="GH57" s="3">
        <f t="shared" ref="GH57" si="850">GH11-FQ11</f>
        <v>46.797866660548607</v>
      </c>
      <c r="GI57" s="3">
        <f t="shared" ref="GI57" si="851">GI11-FR11</f>
        <v>43.055537777050631</v>
      </c>
      <c r="GJ57" s="3">
        <f t="shared" ref="GJ57" si="852">GJ11-FS11</f>
        <v>39.61236480838852</v>
      </c>
      <c r="GK57" s="3">
        <f t="shared" ref="GK57" si="853">GK11-FT11</f>
        <v>36.444450654031243</v>
      </c>
      <c r="GL57" s="3">
        <f t="shared" ref="GL57" si="854">GL11-FU11</f>
        <v>33.529804551712004</v>
      </c>
      <c r="GM57" s="3">
        <f t="shared" ref="GM57" si="855">GM11-FV11</f>
        <v>30.848190403834451</v>
      </c>
      <c r="GN57" s="3">
        <f t="shared" ref="GN57" si="856">GN11-FW11</f>
        <v>28.38098710947088</v>
      </c>
      <c r="GO57" s="3">
        <f t="shared" ref="GO57" si="857">GO11-FX11</f>
        <v>26.111059961898718</v>
      </c>
      <c r="GP57" s="3">
        <f t="shared" ref="GP57" si="858">GP11-FY11</f>
        <v>24.022642242751317</v>
      </c>
      <c r="GQ57" s="3">
        <f t="shared" ref="GQ57" si="859">GQ11-FZ11</f>
        <v>22.101226210652385</v>
      </c>
      <c r="GR57" s="3">
        <f t="shared" ref="GR57" si="860">GR11-GA11</f>
        <v>20.333462745707948</v>
      </c>
      <c r="GS57" s="3">
        <f t="shared" ref="GS57" si="861">GS11-GB11</f>
        <v>18.707068966206862</v>
      </c>
      <c r="GT57" s="3">
        <f t="shared" ref="GT57" si="862">GT11-GC11</f>
        <v>17.210743189381901</v>
      </c>
      <c r="GU57" s="3">
        <f t="shared" ref="GU57" si="863">GU11-GD11</f>
        <v>15.834086655202555</v>
      </c>
      <c r="GV57" s="3">
        <f t="shared" ref="GV57" si="864">GV11-GE11</f>
        <v>14.56753147879499</v>
      </c>
      <c r="GW57" s="3">
        <f t="shared" ref="GW57" si="865">GW11-GF11</f>
        <v>13.402274337538984</v>
      </c>
      <c r="GX57" s="3">
        <f t="shared" ref="GX57" si="866">GX11-GG11</f>
        <v>12.330215439927997</v>
      </c>
      <c r="GY57" s="3">
        <f t="shared" ref="GY57" si="867">GY11-GH11</f>
        <v>11.343902355467435</v>
      </c>
      <c r="GZ57" s="3">
        <f t="shared" ref="GZ57" si="868">GZ11-GI11</f>
        <v>10.436478321556933</v>
      </c>
      <c r="HA57" s="3">
        <f t="shared" ref="HA57" si="869">HA11-GJ11</f>
        <v>9.6016346708056517</v>
      </c>
      <c r="HB57" s="3">
        <f t="shared" ref="HB57" si="870">HB11-GK11</f>
        <v>8.8335670520900749</v>
      </c>
      <c r="HC57" s="3">
        <f t="shared" ref="HC57" si="871">HC11-GL11</f>
        <v>8.1269351429364178</v>
      </c>
      <c r="HD57" s="3">
        <f t="shared" ref="HD57" si="872">HD11-GM11</f>
        <v>7.4768255762755871</v>
      </c>
      <c r="HE57" s="3">
        <f t="shared" ref="HE57" si="873">HE11-GN11</f>
        <v>6.8787178257480264</v>
      </c>
      <c r="HF57" s="3">
        <f t="shared" ref="HF57" si="874">HF11-GO11</f>
        <v>6.3284528133517597</v>
      </c>
      <c r="HG57" s="3">
        <f t="shared" ref="HG57" si="875">HG11-GP11</f>
        <v>5.8222040234541055</v>
      </c>
      <c r="HH57" s="3">
        <f t="shared" ref="HH57" si="876">HH11-GQ11</f>
        <v>5.3564509229327086</v>
      </c>
      <c r="HI57" s="3">
        <f t="shared" ref="HI57" si="877">HI11-GR11</f>
        <v>4.9279545037425123</v>
      </c>
      <c r="HJ57" s="3">
        <f t="shared" ref="HJ57" si="878">HJ11-GS11</f>
        <v>4.5337347792228684</v>
      </c>
      <c r="HK57" s="3">
        <f t="shared" ref="HK57" si="879">HK11-GT11</f>
        <v>4.1710500775370747</v>
      </c>
      <c r="HL57" s="3">
        <f t="shared" ref="HL57" si="880">HL11-GU11</f>
        <v>3.8373779892572202</v>
      </c>
      <c r="HM57" s="3">
        <f t="shared" ref="HM57" si="881">HM11-GV11</f>
        <v>3.5303978374868166</v>
      </c>
      <c r="HN57" s="3">
        <f t="shared" ref="HN57" si="882">HN11-GW11</f>
        <v>3.2479745484888554</v>
      </c>
      <c r="HO57" s="3">
        <f t="shared" ref="HO57" si="883">HO11-GX11</f>
        <v>2.9881438112352043</v>
      </c>
      <c r="HP57" s="3">
        <f t="shared" ref="HP57" si="884">HP11-GY11</f>
        <v>2.7490984229370952</v>
      </c>
      <c r="HQ57" s="3">
        <f t="shared" ref="HQ57" si="885">HQ11-GZ11</f>
        <v>2.5291757262020838</v>
      </c>
      <c r="HR57" s="3">
        <f t="shared" ref="HR57" si="886">HR11-HA11</f>
        <v>2.3268460500985384</v>
      </c>
      <c r="HS57" s="3">
        <f t="shared" ref="HS57" si="887">HS11-HB11</f>
        <v>2.1407020749466028</v>
      </c>
      <c r="HT57" s="3">
        <f t="shared" ref="HT57" si="888">HT11-HC11</f>
        <v>1.9694490481342655</v>
      </c>
      <c r="HU57" s="3">
        <f t="shared" ref="HU57" si="889">HU11-HD11</f>
        <v>1.8118957813130692</v>
      </c>
      <c r="HV57" s="3">
        <f t="shared" ref="HV57" si="890">HV11-HE11</f>
        <v>1.6669463677390013</v>
      </c>
      <c r="HW57" s="3">
        <f t="shared" ref="HW57" si="891">HW11-HF11</f>
        <v>1.5335925618128385</v>
      </c>
      <c r="HX57" s="3">
        <f t="shared" ref="HX57" si="892">HX11-HG11</f>
        <v>1.4109067679964937</v>
      </c>
      <c r="HY57" s="3">
        <f t="shared" ref="HY57" si="893">HY11-HH11</f>
        <v>1.2980355901818257</v>
      </c>
      <c r="HZ57" s="3">
        <f t="shared" ref="HZ57" si="894">HZ11-HI11</f>
        <v>1.1941938971867785</v>
      </c>
      <c r="IA57" s="3">
        <f t="shared" ref="IA57" si="895">IA11-HJ11</f>
        <v>1.098659362323815</v>
      </c>
      <c r="IB57" s="3">
        <f t="shared" ref="IB57" si="896">IB11-HK11</f>
        <v>1.0107674402242992</v>
      </c>
      <c r="IC57" s="3">
        <f t="shared" ref="IC57" si="897">IC11-HL11</f>
        <v>0.92990674483007751</v>
      </c>
      <c r="ID57" s="3">
        <f t="shared" ref="ID57" si="898">ID11-HM11</f>
        <v>0.85551479758578353</v>
      </c>
    </row>
    <row r="58" spans="1:238" x14ac:dyDescent="0.25">
      <c r="A58" t="s">
        <v>56</v>
      </c>
      <c r="AK58">
        <f t="shared" ref="AK58" si="899">LN(AK57/AJ57)*10+1</f>
        <v>3.499550606833195</v>
      </c>
      <c r="AL58">
        <f t="shared" ref="AL58" si="900">LN(AL57/AK57)*10+1</f>
        <v>3.4994229936825905</v>
      </c>
      <c r="AM58">
        <f t="shared" ref="AM58" si="901">LN(AM57/AL57)*10+1</f>
        <v>3.4992591519714851</v>
      </c>
      <c r="AN58">
        <f t="shared" ref="AN58" si="902">LN(AN57/AM57)*10+1</f>
        <v>3.4990488027733559</v>
      </c>
      <c r="AO58">
        <f t="shared" ref="AO58" si="903">LN(AO57/AN57)*10+1</f>
        <v>3.4987787547547438</v>
      </c>
      <c r="AP58">
        <f t="shared" ref="AP58" si="904">LN(AP57/AO57)*10+1</f>
        <v>3.4984320815580676</v>
      </c>
      <c r="AQ58">
        <f t="shared" ref="AQ58" si="905">LN(AQ57/AP57)*10+1</f>
        <v>3.4979870685052483</v>
      </c>
      <c r="AR58">
        <f t="shared" ref="AR58" si="906">LN(AR57/AQ57)*10+1</f>
        <v>3.4974158650197125</v>
      </c>
      <c r="AS58">
        <f t="shared" ref="AS58" si="907">LN(AS57/AR57)*10+1</f>
        <v>3.4966827623349177</v>
      </c>
      <c r="AT58">
        <f t="shared" ref="AT58" si="908">LN(AT57/AS57)*10+1</f>
        <v>3.4957419952405164</v>
      </c>
      <c r="AU58">
        <f t="shared" ref="AU58" si="909">LN(AU57/AT57)*10+1</f>
        <v>3.4945349411845847</v>
      </c>
      <c r="AV58">
        <f t="shared" ref="AV58" si="910">LN(AV57/AU57)*10+1</f>
        <v>3.4929865595113325</v>
      </c>
      <c r="AW58">
        <f t="shared" ref="AW58" si="911">LN(AW57/AV57)*10+1</f>
        <v>3.4910008778486676</v>
      </c>
      <c r="AX58">
        <f t="shared" ref="AX58" si="912">LN(AX57/AW57)*10+1</f>
        <v>3.4884552923293586</v>
      </c>
      <c r="AY58">
        <f t="shared" ref="AY58" si="913">LN(AY57/AX57)*10+1</f>
        <v>3.4851934055740257</v>
      </c>
      <c r="AZ58">
        <f t="shared" ref="AZ58" si="914">LN(AZ57/AY57)*10+1</f>
        <v>3.3361135974279574</v>
      </c>
      <c r="BA58">
        <f t="shared" ref="BA58" si="915">LN(BA57/AZ57)*10+1</f>
        <v>3.4753199767048475</v>
      </c>
      <c r="BB58">
        <f t="shared" ref="BB58" si="916">LN(BB57/BA57)*10+1</f>
        <v>3.4683859975422036</v>
      </c>
      <c r="BC58">
        <f t="shared" ref="BC58" si="917">LN(BC57/BB57)*10+1</f>
        <v>3.4595310999636451</v>
      </c>
      <c r="BD58">
        <f t="shared" ref="BD58" si="918">LN(BD57/BC57)*10+1</f>
        <v>3.4482404494792092</v>
      </c>
      <c r="BE58">
        <f t="shared" ref="BE58" si="919">LN(BE57/BD57)*10+1</f>
        <v>3.4338721604535123</v>
      </c>
      <c r="BF58">
        <f t="shared" ref="BF58" si="920">LN(BF57/BE57)*10+1</f>
        <v>3.4156328150667159</v>
      </c>
      <c r="BG58">
        <f t="shared" ref="BG58" si="921">LN(BG57/BF57)*10+1</f>
        <v>3.3925526794664229</v>
      </c>
      <c r="BH58">
        <f t="shared" ref="BH58" si="922">LN(BH57/BG57)*10+1</f>
        <v>3.3634639525930154</v>
      </c>
      <c r="BI58">
        <f t="shared" ref="BI58" si="923">LN(BI57/BH57)*10+1</f>
        <v>2.4567955976226621</v>
      </c>
      <c r="BJ58">
        <f t="shared" ref="BJ58" si="924">LN(BJ57/BI57)*10+1</f>
        <v>2.4345083223533743</v>
      </c>
      <c r="BK58">
        <f t="shared" ref="BK58" si="925">LN(BK57/BJ57)*10+1</f>
        <v>2.4089881553271466</v>
      </c>
      <c r="BL58">
        <f t="shared" ref="BL58" si="926">LN(BL57/BK57)*10+1</f>
        <v>2.3798578416094491</v>
      </c>
      <c r="BM58">
        <f t="shared" ref="BM58" si="927">LN(BM57/BL57)*10+1</f>
        <v>2.346724792549435</v>
      </c>
      <c r="BN58">
        <f t="shared" ref="BN58" si="928">LN(BN57/BM57)*10+1</f>
        <v>2.3091886668802939</v>
      </c>
      <c r="BO58">
        <f t="shared" ref="BO58" si="929">LN(BO57/BN57)*10+1</f>
        <v>2.266850516100706</v>
      </c>
      <c r="BP58">
        <f t="shared" ref="BP58" si="930">LN(BP57/BO57)*10+1</f>
        <v>2.2193227349332485</v>
      </c>
      <c r="BQ58">
        <f t="shared" ref="BQ58" si="931">LN(BQ57/BP57)*10+1</f>
        <v>1.6849522791838005</v>
      </c>
      <c r="BR58">
        <f t="shared" ref="BR58" si="932">LN(BR57/BQ57)*10+1</f>
        <v>1.6458235706042568</v>
      </c>
      <c r="BS58">
        <f t="shared" ref="BS58" si="933">LN(BS57/BR57)*10+1</f>
        <v>1.6020809109895811</v>
      </c>
      <c r="BT58">
        <f t="shared" ref="BT58" si="934">LN(BT57/BS57)*10+1</f>
        <v>1.5528945684700739</v>
      </c>
      <c r="BU58">
        <f t="shared" ref="BU58" si="935">LN(BU57/BT57)*10+1</f>
        <v>1.4972028864029947</v>
      </c>
      <c r="BV58">
        <f t="shared" ref="BV58" si="936">LN(BV57/BU57)*10+1</f>
        <v>1.4336377893099461</v>
      </c>
      <c r="BW58">
        <f t="shared" ref="BW58" si="937">LN(BW57/BV57)*10+1</f>
        <v>1.3604252732017694</v>
      </c>
      <c r="BX58">
        <f t="shared" ref="BX58" si="938">LN(BX57/BW57)*10+1</f>
        <v>1.2752504968316192</v>
      </c>
      <c r="BY58">
        <f t="shared" ref="BY58" si="939">LN(BY57/BX57)*10+1</f>
        <v>1.1750703579594064</v>
      </c>
      <c r="BZ58">
        <f t="shared" ref="BZ58" si="940">LN(BZ57/BY57)*10+1</f>
        <v>1.0126452833898081</v>
      </c>
      <c r="CA58">
        <f t="shared" ref="CA58" si="941">LN(CA57/BZ57)*10+1</f>
        <v>0.9547162075632929</v>
      </c>
      <c r="CB58">
        <f t="shared" ref="CB58" si="942">LN(CB57/CA57)*10+1</f>
        <v>0.88985106484411314</v>
      </c>
      <c r="CC58">
        <f t="shared" ref="CC58" si="943">LN(CC57/CB57)*10+1</f>
        <v>0.81677808930755147</v>
      </c>
      <c r="CD58">
        <f t="shared" ref="CD58" si="944">LN(CD57/CC57)*10+1</f>
        <v>0.73391930830459451</v>
      </c>
      <c r="CE58">
        <f t="shared" ref="CE58" si="945">LN(CE57/CD57)*10+1</f>
        <v>0.63927717241488813</v>
      </c>
      <c r="CF58">
        <f t="shared" ref="CF58" si="946">LN(CF57/CE57)*10+1</f>
        <v>0.53025597180054296</v>
      </c>
      <c r="CG58">
        <f t="shared" ref="CG58" si="947">LN(CG57/CF57)*10+1</f>
        <v>0.40337011440523507</v>
      </c>
      <c r="CH58">
        <f t="shared" ref="CH58" si="948">LN(CH57/CG57)*10+1</f>
        <v>0.69984761325193223</v>
      </c>
      <c r="CI58">
        <f t="shared" ref="CI58" si="949">LN(CI57/CH57)*10+1</f>
        <v>0.64500979545791637</v>
      </c>
      <c r="CJ58">
        <f t="shared" ref="CJ58" si="950">LN(CJ57/CI57)*10+1</f>
        <v>0.5868015236082299</v>
      </c>
      <c r="CK58">
        <f t="shared" ref="CK58" si="951">LN(CK57/CJ57)*10+1</f>
        <v>0.52479733736765477</v>
      </c>
      <c r="CL58">
        <f t="shared" ref="CL58" si="952">LN(CL57/CK57)*10+1</f>
        <v>0.45845776113536896</v>
      </c>
      <c r="CM58">
        <f t="shared" ref="CM58" si="953">LN(CM57/CL57)*10+1</f>
        <v>0.38708533491233521</v>
      </c>
      <c r="CN58">
        <f t="shared" ref="CN58" si="954">LN(CN57/CM57)*10+1</f>
        <v>0.30976134646740761</v>
      </c>
      <c r="CO58">
        <f t="shared" ref="CO58" si="955">LN(CO57/CN57)*10+1</f>
        <v>0.22525321954567357</v>
      </c>
      <c r="CP58">
        <f t="shared" ref="CP58" si="956">LN(CP57/CO57)*10+1</f>
        <v>0.13187583775320744</v>
      </c>
      <c r="CQ58">
        <f t="shared" ref="CQ58" si="957">LN(CQ57/CP57)*10+1</f>
        <v>0.62655101874533037</v>
      </c>
      <c r="CR58">
        <f t="shared" ref="CR58" si="958">LN(CR57/CQ57)*10+1</f>
        <v>0.60453243487927555</v>
      </c>
      <c r="CS58">
        <f t="shared" ref="CS58" si="959">LN(CS57/CR57)*10+1</f>
        <v>0.58319924699731618</v>
      </c>
      <c r="CT58">
        <f t="shared" ref="CT58" si="960">LN(CT57/CS57)*10+1</f>
        <v>0.56257391384340005</v>
      </c>
      <c r="CU58">
        <f t="shared" ref="CU58" si="961">LN(CU57/CT57)*10+1</f>
        <v>0.54267465853914776</v>
      </c>
      <c r="CV58">
        <f t="shared" ref="CV58" si="962">LN(CV57/CU57)*10+1</f>
        <v>0.52351545609158179</v>
      </c>
      <c r="CW58">
        <f t="shared" ref="CW58" si="963">LN(CW57/CV57)*10+1</f>
        <v>0.50510607706859656</v>
      </c>
      <c r="CX58">
        <f t="shared" ref="CX58" si="964">LN(CX57/CW57)*10+1</f>
        <v>0.48745218545121627</v>
      </c>
      <c r="CY58">
        <f t="shared" ref="CY58" si="965">LN(CY57/CX57)*10+1</f>
        <v>0.47055548699473015</v>
      </c>
      <c r="CZ58">
        <f t="shared" ref="CZ58" si="966">LN(CZ57/CY57)*10+1</f>
        <v>0.45441392300154959</v>
      </c>
      <c r="DA58">
        <f t="shared" ref="DA58" si="967">LN(DA57/CZ57)*10+1</f>
        <v>0.43902190329065327</v>
      </c>
      <c r="DB58">
        <f t="shared" ref="DB58" si="968">LN(DB57/DA57)*10+1</f>
        <v>0.56507463716979356</v>
      </c>
      <c r="DC58">
        <f t="shared" ref="DC58" si="969">LN(DC57/DB57)*10+1</f>
        <v>0.5562907556150869</v>
      </c>
      <c r="DD58">
        <f t="shared" ref="DD58" si="970">LN(DD57/DC57)*10+1</f>
        <v>0.54873138119872555</v>
      </c>
      <c r="DE58">
        <f t="shared" ref="DE58" si="971">LN(DE57/DD57)*10+1</f>
        <v>0.54238757337423016</v>
      </c>
      <c r="DF58">
        <f t="shared" ref="DF58" si="972">LN(DF57/DE57)*10+1</f>
        <v>0.53724692544017072</v>
      </c>
      <c r="DG58">
        <f t="shared" ref="DG58" si="973">LN(DG57/DF57)*10+1</f>
        <v>0.53329371672822323</v>
      </c>
      <c r="DH58">
        <f t="shared" ref="DH58" si="974">LN(DH57/DG57)*10+1</f>
        <v>0.53050903458056475</v>
      </c>
      <c r="DI58">
        <f t="shared" ref="DI58" si="975">LN(DI57/DH57)*10+1</f>
        <v>0.52887086605979539</v>
      </c>
      <c r="DJ58">
        <f t="shared" ref="DJ58" si="976">LN(DJ57/DI57)*10+1</f>
        <v>0.52835416122850321</v>
      </c>
      <c r="DK58">
        <f t="shared" ref="DK58" si="977">LN(DK57/DJ57)*10+1</f>
        <v>0.52893087165842301</v>
      </c>
      <c r="DL58">
        <f t="shared" ref="DL58" si="978">LN(DL57/DK57)*10+1</f>
        <v>0.53056996951095692</v>
      </c>
      <c r="DM58">
        <f>LN(DM57/DL57)*10+1</f>
        <v>0.53323745400440692</v>
      </c>
      <c r="DN58">
        <f t="shared" ref="DN58" si="979">LN(DN57/DM57)*10+1</f>
        <v>0.53689635328288388</v>
      </c>
      <c r="DO58">
        <f t="shared" ref="DO58" si="980">LN(DO57/DN57)*10+1</f>
        <v>0.54150673055936516</v>
      </c>
      <c r="DP58">
        <f t="shared" ref="DP58" si="981">LN(DP57/DO57)*10+1</f>
        <v>0.54702570387993044</v>
      </c>
      <c r="DQ58">
        <f t="shared" ref="DQ58" si="982">LN(DQ57/DP57)*10+1</f>
        <v>0.55340748888519098</v>
      </c>
      <c r="DR58">
        <f t="shared" ref="DR58" si="983">LN(DR57/DQ57)*10+1</f>
        <v>0.56060347351859607</v>
      </c>
      <c r="DS58">
        <f t="shared" ref="DS58" si="984">LN(DS57/DR57)*10+1</f>
        <v>0.25923001089573461</v>
      </c>
      <c r="DT58">
        <f t="shared" ref="DT58" si="985">LN(DT57/DS57)*10+1</f>
        <v>0.25232968989738791</v>
      </c>
      <c r="DU58">
        <f t="shared" ref="DU58" si="986">LN(DU57/DT57)*10+1</f>
        <v>0.24590436685673844</v>
      </c>
      <c r="DV58">
        <f t="shared" ref="DV58" si="987">LN(DV57/DU57)*10+1</f>
        <v>0.23992655602712798</v>
      </c>
      <c r="DW58">
        <f t="shared" ref="DW58" si="988">LN(DW57/DV57)*10+1</f>
        <v>0.23436961905054754</v>
      </c>
      <c r="DX58">
        <f t="shared" ref="DX58" si="989">LN(DX57/DW57)*10+1</f>
        <v>0.22920785371674424</v>
      </c>
      <c r="DY58">
        <f t="shared" ref="DY58:EF58" si="990">LN(DY57/DX57)*10+1</f>
        <v>0.22441656102102059</v>
      </c>
      <c r="DZ58">
        <f t="shared" si="990"/>
        <v>0.2199720928640847</v>
      </c>
      <c r="EA58">
        <f t="shared" si="990"/>
        <v>0.21585188271648903</v>
      </c>
      <c r="EB58">
        <f t="shared" si="990"/>
        <v>0.2120344614765326</v>
      </c>
      <c r="EC58">
        <f t="shared" si="990"/>
        <v>0.20849946063996716</v>
      </c>
      <c r="ED58">
        <f t="shared" si="990"/>
        <v>0.20522760474588697</v>
      </c>
      <c r="EE58">
        <f t="shared" si="990"/>
        <v>0.20220069489996895</v>
      </c>
      <c r="EF58">
        <f t="shared" si="990"/>
        <v>0.19940158501199534</v>
      </c>
      <c r="EG58">
        <f>LN(EG57/EF57)*10+1</f>
        <v>0.19681415219991971</v>
      </c>
      <c r="EH58">
        <f t="shared" ref="EH58:FD58" si="991">LN(EH57/EG57)*10+1</f>
        <v>0.19442326266025167</v>
      </c>
      <c r="EI58">
        <f t="shared" si="991"/>
        <v>0.19221473412311907</v>
      </c>
      <c r="EJ58">
        <f t="shared" si="991"/>
        <v>0.19017529588170135</v>
      </c>
      <c r="EK58">
        <f t="shared" si="991"/>
        <v>0.18829254722071287</v>
      </c>
      <c r="EL58">
        <f t="shared" si="991"/>
        <v>0.18655491496296384</v>
      </c>
      <c r="EM58">
        <f t="shared" si="991"/>
        <v>0.18495161072528288</v>
      </c>
      <c r="EN58">
        <f t="shared" si="991"/>
        <v>0.18347258836602576</v>
      </c>
      <c r="EO58">
        <f t="shared" si="991"/>
        <v>0.18210850204117068</v>
      </c>
      <c r="EP58">
        <f t="shared" si="991"/>
        <v>0.18085066516776815</v>
      </c>
      <c r="EQ58">
        <f t="shared" si="991"/>
        <v>0.1796910105676488</v>
      </c>
      <c r="ER58">
        <f t="shared" si="991"/>
        <v>0.17862205195983549</v>
      </c>
      <c r="ES58">
        <f t="shared" si="991"/>
        <v>0.17763684696273385</v>
      </c>
      <c r="ET58">
        <f t="shared" si="991"/>
        <v>0.17672896169131158</v>
      </c>
      <c r="EU58">
        <f t="shared" si="991"/>
        <v>0.17589243701256141</v>
      </c>
      <c r="EV58">
        <f t="shared" si="991"/>
        <v>0.17512175649476691</v>
      </c>
      <c r="EW58">
        <f t="shared" si="991"/>
        <v>0.17441181605364797</v>
      </c>
      <c r="EX58">
        <f t="shared" si="991"/>
        <v>0.17375789528807883</v>
      </c>
      <c r="EY58">
        <f t="shared" si="991"/>
        <v>0.1731556304654398</v>
      </c>
      <c r="EZ58">
        <f t="shared" si="991"/>
        <v>0.17260098913662503</v>
      </c>
      <c r="FA58">
        <f t="shared" si="991"/>
        <v>0.17209024629981096</v>
      </c>
      <c r="FB58">
        <f t="shared" si="991"/>
        <v>0.17161996208999986</v>
      </c>
      <c r="FC58">
        <f t="shared" si="991"/>
        <v>0.171186960906345</v>
      </c>
      <c r="FD58">
        <f t="shared" si="991"/>
        <v>0.17078831191248123</v>
      </c>
      <c r="FE58">
        <f t="shared" ref="FE58" si="992">LN(FE57/FD57)*10+1</f>
        <v>0.17042131086601264</v>
      </c>
      <c r="FF58">
        <f t="shared" ref="FF58" si="993">LN(FF57/FE57)*10+1</f>
        <v>0.17008346318068734</v>
      </c>
      <c r="FG58">
        <f t="shared" ref="FG58" si="994">LN(FG57/FF57)*10+1</f>
        <v>0.16977246816305258</v>
      </c>
      <c r="FH58">
        <f t="shared" ref="FH58" si="995">LN(FH57/FG57)*10+1</f>
        <v>0.16948620436461748</v>
      </c>
      <c r="FI58">
        <f t="shared" ref="FI58" si="996">LN(FI57/FH57)*10+1</f>
        <v>0.16922271597236538</v>
      </c>
      <c r="FJ58">
        <f t="shared" ref="FJ58" si="997">LN(FJ57/FI57)*10+1</f>
        <v>0.1689802001785069</v>
      </c>
      <c r="FK58">
        <f t="shared" ref="FK58" si="998">LN(FK57/FJ57)*10+1</f>
        <v>0.16875699546223499</v>
      </c>
      <c r="FL58">
        <f t="shared" ref="FL58" si="999">LN(FL57/FK57)*10+1</f>
        <v>0.1685515707443066</v>
      </c>
      <c r="FM58">
        <f t="shared" ref="FM58" si="1000">LN(FM57/FL57)*10+1</f>
        <v>0.168362515309601</v>
      </c>
      <c r="FN58">
        <f t="shared" ref="FN58" si="1001">LN(FN57/FM57)*10+1</f>
        <v>0.16818852952810637</v>
      </c>
      <c r="FO58">
        <f t="shared" ref="FO58" si="1002">LN(FO57/FN57)*10+1</f>
        <v>0.16802841621125464</v>
      </c>
      <c r="FP58">
        <f t="shared" ref="FP58" si="1003">LN(FP57/FO57)*10+1</f>
        <v>0.16788107267733254</v>
      </c>
      <c r="FQ58">
        <f t="shared" ref="FQ58" si="1004">LN(FQ57/FP57)*10+1</f>
        <v>0.16774548335630568</v>
      </c>
      <c r="FR58">
        <f t="shared" ref="FR58" si="1005">LN(FR57/FQ57)*10+1</f>
        <v>0.16762071301688786</v>
      </c>
      <c r="FS58">
        <f t="shared" ref="FS58" si="1006">LN(FS57/FR57)*10+1</f>
        <v>0.1675059004578453</v>
      </c>
      <c r="FT58">
        <f t="shared" ref="FT58" si="1007">LN(FT57/FS57)*10+1</f>
        <v>0.16740025269814218</v>
      </c>
      <c r="FU58">
        <f t="shared" ref="FU58" si="1008">LN(FU57/FT57)*10+1</f>
        <v>0.1673030396698505</v>
      </c>
      <c r="FV58">
        <f t="shared" ref="FV58" si="1009">LN(FV57/FU57)*10+1</f>
        <v>0.16721358920780882</v>
      </c>
      <c r="FW58">
        <f t="shared" ref="FW58" si="1010">LN(FW57/FV57)*10+1</f>
        <v>0.1671312825216027</v>
      </c>
      <c r="FX58">
        <f t="shared" ref="FX58" si="1011">LN(FX57/FW57)*10+1</f>
        <v>0.16705555000547556</v>
      </c>
      <c r="FY58">
        <f t="shared" ref="FY58" si="1012">LN(FY57/FX57)*10+1</f>
        <v>0.16698586729870357</v>
      </c>
      <c r="FZ58">
        <f t="shared" ref="FZ58" si="1013">LN(FZ57/FY57)*10+1</f>
        <v>0.16692175177645663</v>
      </c>
      <c r="GA58">
        <f t="shared" ref="GA58" si="1014">LN(GA57/FZ57)*10+1</f>
        <v>0.16686275919968552</v>
      </c>
      <c r="GB58">
        <f t="shared" ref="GB58" si="1015">LN(GB57/GA57)*10+1</f>
        <v>0.16680848070170362</v>
      </c>
      <c r="GC58">
        <f t="shared" ref="GC58" si="1016">LN(GC57/GB57)*10+1</f>
        <v>0.16675853995966017</v>
      </c>
      <c r="GD58">
        <f t="shared" ref="GD58" si="1017">LN(GD57/GC57)*10+1</f>
        <v>0.16671259067536104</v>
      </c>
      <c r="GE58">
        <f t="shared" ref="GE58" si="1018">LN(GE57/GD57)*10+1</f>
        <v>0.16667031408217614</v>
      </c>
      <c r="GF58">
        <f t="shared" ref="GF58" si="1019">LN(GF57/GE57)*10+1</f>
        <v>0.16663141691264016</v>
      </c>
      <c r="GG58">
        <f t="shared" ref="GG58" si="1020">LN(GG57/GF57)*10+1</f>
        <v>0.1665956291634344</v>
      </c>
      <c r="GH58">
        <f t="shared" ref="GH58" si="1021">LN(GH57/GG57)*10+1</f>
        <v>0.16656270250172867</v>
      </c>
      <c r="GI58">
        <f t="shared" ref="GI58" si="1022">LN(GI57/GH57)*10+1</f>
        <v>0.16653240828683558</v>
      </c>
      <c r="GJ58">
        <f t="shared" ref="GJ58" si="1023">LN(GJ57/GI57)*10+1</f>
        <v>0.16650453621939088</v>
      </c>
      <c r="GK58">
        <f t="shared" ref="GK58" si="1024">LN(GK57/GJ57)*10+1</f>
        <v>0.16647889273991656</v>
      </c>
      <c r="GL58">
        <f t="shared" ref="GL58" si="1025">LN(GL57/GK57)*10+1</f>
        <v>0.1664552997103228</v>
      </c>
      <c r="GM58">
        <f t="shared" ref="GM58" si="1026">LN(GM57/GL57)*10+1</f>
        <v>0.16643359328612228</v>
      </c>
      <c r="GN58">
        <f t="shared" ref="GN58" si="1027">LN(GN57/GM57)*10+1</f>
        <v>0.16641362264473281</v>
      </c>
      <c r="GO58">
        <f t="shared" ref="GO58" si="1028">LN(GO57/GN57)*10+1</f>
        <v>0.16639524902983127</v>
      </c>
      <c r="GP58">
        <f t="shared" ref="GP58" si="1029">LN(GP57/GO57)*10+1</f>
        <v>0.16637834481892666</v>
      </c>
      <c r="GQ58">
        <f t="shared" ref="GQ58" si="1030">LN(GQ57/GP57)*10+1</f>
        <v>0.16636279247488417</v>
      </c>
      <c r="GR58">
        <f t="shared" ref="GR58" si="1031">LN(GR57/GQ57)*10+1</f>
        <v>0.16634848398566293</v>
      </c>
      <c r="GS58">
        <f t="shared" ref="GS58" si="1032">LN(GS57/GR57)*10+1</f>
        <v>0.16633531984432215</v>
      </c>
      <c r="GT58">
        <f t="shared" ref="GT58" si="1033">LN(GT57/GS57)*10+1</f>
        <v>0.16632320856932858</v>
      </c>
      <c r="GU58">
        <f t="shared" ref="GU58" si="1034">LN(GU57/GT57)*10+1</f>
        <v>0.16631206594670445</v>
      </c>
      <c r="GV58">
        <f t="shared" ref="GV58" si="1035">LN(GV57/GU57)*10+1</f>
        <v>0.16630181460813787</v>
      </c>
      <c r="GW58">
        <f t="shared" ref="GW58" si="1036">LN(GW57/GV57)*10+1</f>
        <v>0.16629238312124683</v>
      </c>
      <c r="GX58">
        <f t="shared" ref="GX58" si="1037">LN(GX57/GW57)*10+1</f>
        <v>0.1662837061132435</v>
      </c>
      <c r="GY58">
        <f t="shared" ref="GY58" si="1038">LN(GY57/GX57)*10+1</f>
        <v>0.1662757231168015</v>
      </c>
      <c r="GZ58">
        <f t="shared" ref="GZ58" si="1039">LN(GZ57/GY57)*10+1</f>
        <v>0.16626837866134481</v>
      </c>
      <c r="HA58">
        <f t="shared" ref="HA58" si="1040">LN(HA57/GZ57)*10+1</f>
        <v>0.16626162160949287</v>
      </c>
      <c r="HB58">
        <f t="shared" ref="HB58" si="1041">LN(HB57/HA57)*10+1</f>
        <v>0.16625540514195247</v>
      </c>
      <c r="HC58">
        <f t="shared" ref="HC58" si="1042">LN(HC57/HB57)*10+1</f>
        <v>0.16624968594596023</v>
      </c>
      <c r="HD58">
        <f t="shared" ref="HD58" si="1043">LN(HD57/HC57)*10+1</f>
        <v>0.16624442413962026</v>
      </c>
      <c r="HE58">
        <f t="shared" ref="HE58" si="1044">LN(HE57/HD57)*10+1</f>
        <v>0.1662395833119571</v>
      </c>
      <c r="HF58">
        <f t="shared" ref="HF58" si="1045">LN(HF57/HE57)*10+1</f>
        <v>0.16623512967920773</v>
      </c>
      <c r="HG58">
        <f t="shared" ref="HG58" si="1046">LN(HG57/HF57)*10+1</f>
        <v>0.16623103234382852</v>
      </c>
      <c r="HH58">
        <f t="shared" ref="HH58" si="1047">LN(HH57/HG57)*10+1</f>
        <v>0.1662272628320719</v>
      </c>
      <c r="HI58">
        <f t="shared" ref="HI58" si="1048">LN(HI57/HH57)*10+1</f>
        <v>0.16622379467010884</v>
      </c>
      <c r="HJ58">
        <f t="shared" ref="HJ58" si="1049">LN(HJ57/HI57)*10+1</f>
        <v>0.16622060400045346</v>
      </c>
      <c r="HK58">
        <f t="shared" ref="HK58" si="1050">LN(HK57/HJ57)*10+1</f>
        <v>0.16621766871725829</v>
      </c>
      <c r="HL58">
        <f t="shared" ref="HL58" si="1051">LN(HL57/HK57)*10+1</f>
        <v>0.16621496812233261</v>
      </c>
      <c r="HM58">
        <f t="shared" ref="HM58" si="1052">LN(HM57/HL57)*10+1</f>
        <v>0.16621248354956464</v>
      </c>
      <c r="HN58">
        <f t="shared" ref="HN58" si="1053">LN(HN57/HM57)*10+1</f>
        <v>0.16621019779887036</v>
      </c>
      <c r="HO58">
        <f t="shared" ref="HO58" si="1054">LN(HO57/HN57)*10+1</f>
        <v>0.16620809496824995</v>
      </c>
      <c r="HP58">
        <f t="shared" ref="HP58" si="1055">LN(HP57/HO57)*10+1</f>
        <v>0.16620616011303846</v>
      </c>
      <c r="HQ58">
        <f t="shared" ref="HQ58" si="1056">LN(HQ57/HP57)*10+1</f>
        <v>0.16620438014508221</v>
      </c>
      <c r="HR58">
        <f t="shared" ref="HR58" si="1057">LN(HR57/HQ57)*10+1</f>
        <v>0.16620274295444559</v>
      </c>
      <c r="HS58">
        <f t="shared" ref="HS58" si="1058">LN(HS57/HR57)*10+1</f>
        <v>0.16620123604306436</v>
      </c>
      <c r="HT58">
        <f t="shared" ref="HT58" si="1059">LN(HT57/HS57)*10+1</f>
        <v>0.1661998500210502</v>
      </c>
      <c r="HU58">
        <f t="shared" ref="HU58" si="1060">LN(HU57/HT57)*10+1</f>
        <v>0.16619857498213486</v>
      </c>
      <c r="HV58">
        <f t="shared" ref="HV58" si="1061">LN(HV57/HU57)*10+1</f>
        <v>0.16619740194033406</v>
      </c>
      <c r="HW58">
        <f t="shared" ref="HW58" si="1062">LN(HW57/HV57)*10+1</f>
        <v>0.16619632260330053</v>
      </c>
      <c r="HX58">
        <f t="shared" ref="HX58" si="1063">LN(HX57/HW57)*10+1</f>
        <v>0.16619532971696505</v>
      </c>
      <c r="HY58">
        <f t="shared" ref="HY58" si="1064">LN(HY57/HX57)*10+1</f>
        <v>0.16619441591287232</v>
      </c>
      <c r="HZ58">
        <f t="shared" ref="HZ58" si="1065">LN(HZ57/HY57)*10+1</f>
        <v>0.16619357587456407</v>
      </c>
      <c r="IA58">
        <f t="shared" ref="IA58" si="1066">LN(IA57/HZ57)*10+1</f>
        <v>0.166192802468483</v>
      </c>
      <c r="IB58">
        <f t="shared" ref="IB58" si="1067">LN(IB57/IA57)*10+1</f>
        <v>0.16619209139069346</v>
      </c>
      <c r="IC58">
        <f t="shared" ref="IC58" si="1068">LN(IC57/IB57)*10+1</f>
        <v>0.16619143635322142</v>
      </c>
      <c r="ID58">
        <f t="shared" ref="ID58" si="1069">LN(ID57/IC57)*10+1</f>
        <v>0.16619083442096416</v>
      </c>
    </row>
    <row r="59" spans="1:238" x14ac:dyDescent="0.25">
      <c r="A59" t="s">
        <v>57</v>
      </c>
      <c r="AL59">
        <f t="shared" ref="AL59" si="1070">LN(AL57/AJ57)/2*10+1</f>
        <v>3.4994868002578925</v>
      </c>
      <c r="AM59">
        <f t="shared" ref="AM59" si="1071">LN(AM57/AK57)/2*10+1</f>
        <v>3.499341072827038</v>
      </c>
      <c r="AN59">
        <f t="shared" ref="AN59" si="1072">LN(AN57/AL57)/2*10+1</f>
        <v>3.499153977372421</v>
      </c>
      <c r="AO59">
        <f t="shared" ref="AO59" si="1073">LN(AO57/AM57)/2*10+1</f>
        <v>3.4989137787640496</v>
      </c>
      <c r="AP59">
        <f t="shared" ref="AP59" si="1074">LN(AP57/AN57)/2*10+1</f>
        <v>3.498605418156405</v>
      </c>
      <c r="AQ59">
        <f t="shared" ref="AQ59" si="1075">LN(AQ57/AO57)/2*10+1</f>
        <v>3.498209575031658</v>
      </c>
      <c r="AR59">
        <f t="shared" ref="AR59" si="1076">LN(AR57/AP57)/2*10+1</f>
        <v>3.4977014667624804</v>
      </c>
      <c r="AS59">
        <f t="shared" ref="AS59" si="1077">LN(AS57/AQ57)/2*10+1</f>
        <v>3.4970493136773149</v>
      </c>
      <c r="AT59">
        <f t="shared" ref="AT59" si="1078">LN(AT57/AR57)/2*10+1</f>
        <v>3.4962123787877166</v>
      </c>
      <c r="AU59">
        <f t="shared" ref="AU59" si="1079">LN(AU57/AS57)/2*10+1</f>
        <v>3.4951384682125513</v>
      </c>
      <c r="AV59">
        <f t="shared" ref="AV59" si="1080">LN(AV57/AT57)/2*10+1</f>
        <v>3.4937607503479593</v>
      </c>
      <c r="AW59">
        <f t="shared" ref="AW59" si="1081">LN(AW57/AU57)/2*10+1</f>
        <v>3.4919937186799999</v>
      </c>
      <c r="AX59">
        <f t="shared" ref="AX59" si="1082">LN(AX57/AV57)/2*10+1</f>
        <v>3.4897280850890131</v>
      </c>
      <c r="AY59">
        <f t="shared" ref="AY59" si="1083">LN(AY57/AW57)/2*10+1</f>
        <v>3.4868243489516924</v>
      </c>
      <c r="AZ59">
        <f t="shared" ref="AZ59" si="1084">LN(AZ57/AX57)/2*10+1</f>
        <v>3.4106535015009909</v>
      </c>
      <c r="BA59">
        <f t="shared" ref="BA59" si="1085">LN(BA57/AY57)/2*10+1</f>
        <v>3.4057167870664022</v>
      </c>
      <c r="BB59">
        <f t="shared" ref="BB59" si="1086">LN(BB57/AZ57)/2*10+1</f>
        <v>3.4718529871235253</v>
      </c>
      <c r="BC59">
        <f t="shared" ref="BC59" si="1087">LN(BC57/BA57)/2*10+1</f>
        <v>3.4639585487529247</v>
      </c>
      <c r="BD59">
        <f t="shared" ref="BD59" si="1088">LN(BD57/BB57)/2*10+1</f>
        <v>3.453885774721428</v>
      </c>
      <c r="BE59">
        <f t="shared" ref="BE59" si="1089">LN(BE57/BC57)/2*10+1</f>
        <v>3.4410563049663607</v>
      </c>
      <c r="BF59">
        <f t="shared" ref="BF59" si="1090">LN(BF57/BD57)/2*10+1</f>
        <v>3.4247524877601139</v>
      </c>
      <c r="BG59">
        <f t="shared" ref="BG59" si="1091">LN(BG57/BE57)/2*10+1</f>
        <v>3.4040927472665699</v>
      </c>
      <c r="BH59">
        <f t="shared" ref="BH59" si="1092">LN(BH57/BF57)/2*10+1</f>
        <v>3.3780083160297196</v>
      </c>
      <c r="BI59">
        <f t="shared" ref="BI59" si="1093">LN(BI57/BG57)/2*10+1</f>
        <v>2.9101297751078388</v>
      </c>
      <c r="BJ59">
        <f t="shared" ref="BJ59" si="1094">LN(BJ57/BH57)/2*10+1</f>
        <v>2.4456519599880182</v>
      </c>
      <c r="BK59">
        <f t="shared" ref="BK59" si="1095">LN(BK57/BI57)/2*10+1</f>
        <v>2.4217482388402614</v>
      </c>
      <c r="BL59">
        <f t="shared" ref="BL59" si="1096">LN(BL57/BJ57)/2*10+1</f>
        <v>2.3944229984682983</v>
      </c>
      <c r="BM59">
        <f t="shared" ref="BM59" si="1097">LN(BM57/BK57)/2*10+1</f>
        <v>2.3632913170794425</v>
      </c>
      <c r="BN59">
        <f t="shared" ref="BN59" si="1098">LN(BN57/BL57)/2*10+1</f>
        <v>2.3279567297148649</v>
      </c>
      <c r="BO59">
        <f t="shared" ref="BO59" si="1099">LN(BO57/BM57)/2*10+1</f>
        <v>2.2880195914905004</v>
      </c>
      <c r="BP59">
        <f t="shared" ref="BP59" si="1100">LN(BP57/BN57)/2*10+1</f>
        <v>2.2430866255169777</v>
      </c>
      <c r="BQ59">
        <f t="shared" ref="BQ59" si="1101">LN(BQ57/BO57)/2*10+1</f>
        <v>1.952137507058525</v>
      </c>
      <c r="BR59">
        <f t="shared" ref="BR59" si="1102">LN(BR57/BP57)/2*10+1</f>
        <v>1.6653879248940289</v>
      </c>
      <c r="BS59">
        <f t="shared" ref="BS59" si="1103">LN(BS57/BQ57)/2*10+1</f>
        <v>1.6239522407969189</v>
      </c>
      <c r="BT59">
        <f t="shared" ref="BT59" si="1104">LN(BT57/BR57)/2*10+1</f>
        <v>1.5774877397298266</v>
      </c>
      <c r="BU59">
        <f t="shared" ref="BU59" si="1105">LN(BU57/BS57)/2*10+1</f>
        <v>1.5250487274365332</v>
      </c>
      <c r="BV59">
        <f t="shared" ref="BV59" si="1106">LN(BV57/BT57)/2*10+1</f>
        <v>1.4654203378564699</v>
      </c>
      <c r="BW59">
        <f t="shared" ref="BW59" si="1107">LN(BW57/BU57)/2*10+1</f>
        <v>1.3970315312558579</v>
      </c>
      <c r="BX59">
        <f t="shared" ref="BX59" si="1108">LN(BX57/BV57)/2*10+1</f>
        <v>1.3178378850166941</v>
      </c>
      <c r="BY59">
        <f t="shared" ref="BY59" si="1109">LN(BY57/BW57)/2*10+1</f>
        <v>1.2251604273955128</v>
      </c>
      <c r="BZ59">
        <f t="shared" ref="BZ59" si="1110">LN(BZ57/BX57)/2*10+1</f>
        <v>1.0938578206746081</v>
      </c>
      <c r="CA59">
        <f t="shared" ref="CA59" si="1111">LN(CA57/BY57)/2*10+1</f>
        <v>0.98368074547655049</v>
      </c>
      <c r="CB59">
        <f t="shared" ref="CB59" si="1112">LN(CB57/BZ57)/2*10+1</f>
        <v>0.92228363620370324</v>
      </c>
      <c r="CC59">
        <f t="shared" ref="CC59" si="1113">LN(CC57/CA57)/2*10+1</f>
        <v>0.85331457707583225</v>
      </c>
      <c r="CD59">
        <f t="shared" ref="CD59" si="1114">LN(CD57/CB57)/2*10+1</f>
        <v>0.77534869880607249</v>
      </c>
      <c r="CE59">
        <f t="shared" ref="CE59" si="1115">LN(CE57/CC57)/2*10+1</f>
        <v>0.68659824035974126</v>
      </c>
      <c r="CF59">
        <f t="shared" ref="CF59" si="1116">LN(CF57/CD57)/2*10+1</f>
        <v>0.58476657210771554</v>
      </c>
      <c r="CG59">
        <f t="shared" ref="CG59" si="1117">LN(CG57/CE57)/2*10+1</f>
        <v>0.46681304310288863</v>
      </c>
      <c r="CH59">
        <f t="shared" ref="CH59" si="1118">LN(CH57/CF57)/2*10+1</f>
        <v>0.55160886382858387</v>
      </c>
      <c r="CI59">
        <f t="shared" ref="CI59" si="1119">LN(CI57/CG57)/2*10+1</f>
        <v>0.67242870435492441</v>
      </c>
      <c r="CJ59">
        <f t="shared" ref="CJ59" si="1120">LN(CJ57/CH57)/2*10+1</f>
        <v>0.61590565953307341</v>
      </c>
      <c r="CK59">
        <f t="shared" ref="CK59" si="1121">LN(CK57/CI57)/2*10+1</f>
        <v>0.55579943048794234</v>
      </c>
      <c r="CL59">
        <f t="shared" ref="CL59" si="1122">LN(CL57/CJ57)/2*10+1</f>
        <v>0.49162754925151164</v>
      </c>
      <c r="CM59">
        <f t="shared" ref="CM59" si="1123">LN(CM57/CK57)/2*10+1</f>
        <v>0.42277154802385197</v>
      </c>
      <c r="CN59">
        <f t="shared" ref="CN59" si="1124">LN(CN57/CL57)/2*10+1</f>
        <v>0.34842334068987135</v>
      </c>
      <c r="CO59">
        <f t="shared" ref="CO59" si="1125">LN(CO57/CM57)/2*10+1</f>
        <v>0.26750728300654059</v>
      </c>
      <c r="CP59">
        <f t="shared" ref="CP59" si="1126">LN(CP57/CN57)/2*10+1</f>
        <v>0.17856452864944095</v>
      </c>
      <c r="CQ59">
        <f t="shared" ref="CQ59" si="1127">LN(CQ57/CO57)/2*10+1</f>
        <v>0.37921342824926896</v>
      </c>
      <c r="CR59">
        <f t="shared" ref="CR59" si="1128">LN(CR57/CP57)/2*10+1</f>
        <v>0.61554172681230346</v>
      </c>
      <c r="CS59">
        <f t="shared" ref="CS59" si="1129">LN(CS57/CQ57)/2*10+1</f>
        <v>0.5938658409382962</v>
      </c>
      <c r="CT59">
        <f t="shared" ref="CT59" si="1130">LN(CT57/CR57)/2*10+1</f>
        <v>0.57288658042035889</v>
      </c>
      <c r="CU59">
        <f t="shared" ref="CU59" si="1131">LN(CU57/CS57)/2*10+1</f>
        <v>0.55262428619127446</v>
      </c>
      <c r="CV59">
        <f t="shared" ref="CV59" si="1132">LN(CV57/CT57)/2*10+1</f>
        <v>0.533095057315365</v>
      </c>
      <c r="CW59">
        <f t="shared" ref="CW59" si="1133">LN(CW57/CU57)/2*10+1</f>
        <v>0.51431076658008934</v>
      </c>
      <c r="CX59">
        <f t="shared" ref="CX59" si="1134">LN(CX57/CV57)/2*10+1</f>
        <v>0.49627913125990608</v>
      </c>
      <c r="CY59">
        <f t="shared" ref="CY59" si="1135">LN(CY57/CW57)/2*10+1</f>
        <v>0.47900383622297271</v>
      </c>
      <c r="CZ59">
        <f t="shared" ref="CZ59" si="1136">LN(CZ57/CX57)/2*10+1</f>
        <v>0.46248470499813965</v>
      </c>
      <c r="DA59">
        <f t="shared" ref="DA59" si="1137">LN(DA57/CY57)/2*10+1</f>
        <v>0.44671791314610143</v>
      </c>
      <c r="DB59">
        <f t="shared" ref="DB59" si="1138">LN(DB57/CZ57)/2*10+1</f>
        <v>0.50204827023022358</v>
      </c>
      <c r="DC59">
        <f t="shared" ref="DC59" si="1139">LN(DC57/DA57)/2*10+1</f>
        <v>0.56068269639244006</v>
      </c>
      <c r="DD59">
        <f t="shared" ref="DD59" si="1140">LN(DD57/DB57)/2*10+1</f>
        <v>0.55251106840690645</v>
      </c>
      <c r="DE59">
        <f t="shared" ref="DE59" si="1141">LN(DE57/DC57)/2*10+1</f>
        <v>0.5455594772864778</v>
      </c>
      <c r="DF59">
        <f t="shared" ref="DF59" si="1142">LN(DF57/DD57)/2*10+1</f>
        <v>0.53981724940720066</v>
      </c>
      <c r="DG59">
        <f t="shared" ref="DG59" si="1143">LN(DG57/DE57)/2*10+1</f>
        <v>0.53527032108419703</v>
      </c>
      <c r="DH59">
        <f t="shared" ref="DH59" si="1144">LN(DH57/DF57)/2*10+1</f>
        <v>0.53190137565439422</v>
      </c>
      <c r="DI59">
        <f t="shared" ref="DI59" si="1145">LN(DI57/DG57)/2*10+1</f>
        <v>0.5296899503201804</v>
      </c>
      <c r="DJ59">
        <f t="shared" ref="DJ59" si="1146">LN(DJ57/DH57)/2*10+1</f>
        <v>0.52861251364414952</v>
      </c>
      <c r="DK59">
        <f t="shared" ref="DK59" si="1147">LN(DK57/DI57)/2*10+1</f>
        <v>0.52864251644346305</v>
      </c>
      <c r="DL59">
        <f t="shared" ref="DL59" si="1148">LN(DL57/DJ57)/2*10+1</f>
        <v>0.52975042058468946</v>
      </c>
      <c r="DM59">
        <f t="shared" ref="DM59" si="1149">LN(DM57/DK57)/2*10+1</f>
        <v>0.53190371175768181</v>
      </c>
      <c r="DN59">
        <f t="shared" ref="DN59" si="1150">LN(DN57/DL57)/2*10+1</f>
        <v>0.53506690364364551</v>
      </c>
      <c r="DO59">
        <f t="shared" ref="DO59" si="1151">LN(DO57/DM57)/2*10+1</f>
        <v>0.53920154192112424</v>
      </c>
      <c r="DP59">
        <f t="shared" ref="DP59" si="1152">LN(DP57/DN57)/2*10+1</f>
        <v>0.54426621721964796</v>
      </c>
      <c r="DQ59">
        <f t="shared" ref="DQ59" si="1153">LN(DQ57/DO57)/2*10+1</f>
        <v>0.55021659638256082</v>
      </c>
      <c r="DR59">
        <f t="shared" ref="DR59" si="1154">LN(DR57/DP57)/2*10+1</f>
        <v>0.55700548120189342</v>
      </c>
      <c r="DS59">
        <f t="shared" ref="DS59" si="1155">LN(DS57/DQ57)/2*10+1</f>
        <v>0.40991674220716534</v>
      </c>
      <c r="DT59">
        <f t="shared" ref="DT59" si="1156">LN(DT57/DR57)/2*10+1</f>
        <v>0.25577985039656159</v>
      </c>
      <c r="DU59">
        <f t="shared" ref="DU59" si="1157">LN(DU57/DS57)/2*10+1</f>
        <v>0.24911702837706273</v>
      </c>
      <c r="DV59">
        <f t="shared" ref="DV59" si="1158">LN(DV57/DT57)/2*10+1</f>
        <v>0.24291546144193243</v>
      </c>
      <c r="DW59">
        <f t="shared" ref="DW59" si="1159">LN(DW57/DU57)/2*10+1</f>
        <v>0.23714808753883787</v>
      </c>
      <c r="DX59">
        <f t="shared" ref="DX59" si="1160">LN(DX57/DV57)/2*10+1</f>
        <v>0.23178873638364594</v>
      </c>
      <c r="DY59">
        <f t="shared" ref="DY59:EF59" si="1161">LN(DY57/DW57)/2*10+1</f>
        <v>0.22681220736888241</v>
      </c>
      <c r="DZ59">
        <f t="shared" si="1161"/>
        <v>0.22219432694255303</v>
      </c>
      <c r="EA59">
        <f t="shared" si="1161"/>
        <v>0.21791198779028753</v>
      </c>
      <c r="EB59">
        <f t="shared" si="1161"/>
        <v>0.21394317209651104</v>
      </c>
      <c r="EC59">
        <f t="shared" si="1161"/>
        <v>0.21026696105824982</v>
      </c>
      <c r="ED59">
        <f t="shared" si="1161"/>
        <v>0.20686353269292723</v>
      </c>
      <c r="EE59">
        <f t="shared" si="1161"/>
        <v>0.20371414982292746</v>
      </c>
      <c r="EF59">
        <f t="shared" si="1161"/>
        <v>0.20080113995598203</v>
      </c>
      <c r="EG59">
        <f>LN(EG57/EE57)/2*10+1</f>
        <v>0.19810786860595797</v>
      </c>
      <c r="EH59">
        <f t="shared" ref="EH59:FD59" si="1162">LN(EH57/EF57)/2*10+1</f>
        <v>0.19561870743008636</v>
      </c>
      <c r="EI59">
        <f t="shared" si="1162"/>
        <v>0.1933189983916852</v>
      </c>
      <c r="EJ59">
        <f t="shared" si="1162"/>
        <v>0.19119501500241032</v>
      </c>
      <c r="EK59">
        <f t="shared" si="1162"/>
        <v>0.18923392155120744</v>
      </c>
      <c r="EL59">
        <f t="shared" si="1162"/>
        <v>0.18742373109183919</v>
      </c>
      <c r="EM59">
        <f t="shared" si="1162"/>
        <v>0.18575326284412363</v>
      </c>
      <c r="EN59">
        <f t="shared" si="1162"/>
        <v>0.18421209954565376</v>
      </c>
      <c r="EO59">
        <f t="shared" si="1162"/>
        <v>0.18279054520359828</v>
      </c>
      <c r="EP59">
        <f t="shared" si="1162"/>
        <v>0.18147958360446947</v>
      </c>
      <c r="EQ59">
        <f t="shared" si="1162"/>
        <v>0.18027083786770881</v>
      </c>
      <c r="ER59">
        <f t="shared" si="1162"/>
        <v>0.17915653126374176</v>
      </c>
      <c r="ES59">
        <f t="shared" si="1162"/>
        <v>0.17812944946128428</v>
      </c>
      <c r="ET59">
        <f t="shared" si="1162"/>
        <v>0.17718290432702277</v>
      </c>
      <c r="EU59">
        <f t="shared" si="1162"/>
        <v>0.17631069935193677</v>
      </c>
      <c r="EV59">
        <f t="shared" si="1162"/>
        <v>0.17550709675366405</v>
      </c>
      <c r="EW59">
        <f t="shared" si="1162"/>
        <v>0.17476678627420716</v>
      </c>
      <c r="EX59">
        <f t="shared" si="1162"/>
        <v>0.1740848556708634</v>
      </c>
      <c r="EY59">
        <f t="shared" si="1162"/>
        <v>0.17345676287675948</v>
      </c>
      <c r="EZ59">
        <f t="shared" si="1162"/>
        <v>0.17287830980103225</v>
      </c>
      <c r="FA59">
        <f t="shared" si="1162"/>
        <v>0.17234561771821766</v>
      </c>
      <c r="FB59">
        <f t="shared" si="1162"/>
        <v>0.17185510419490502</v>
      </c>
      <c r="FC59">
        <f t="shared" si="1162"/>
        <v>0.17140346149817276</v>
      </c>
      <c r="FD59">
        <f t="shared" si="1162"/>
        <v>0.17098763640941284</v>
      </c>
      <c r="FE59">
        <f t="shared" ref="FE59" si="1163">LN(FE57/FC57)/2*10+1</f>
        <v>0.17060481138924688</v>
      </c>
      <c r="FF59">
        <f t="shared" ref="FF59" si="1164">LN(FF57/FD57)/2*10+1</f>
        <v>0.17025238702334999</v>
      </c>
      <c r="FG59">
        <f t="shared" ref="FG59" si="1165">LN(FG57/FE57)/2*10+1</f>
        <v>0.16992796567186952</v>
      </c>
      <c r="FH59">
        <f t="shared" ref="FH59" si="1166">LN(FH57/FF57)/2*10+1</f>
        <v>0.16962933626383481</v>
      </c>
      <c r="FI59">
        <f t="shared" ref="FI59" si="1167">LN(FI57/FG57)/2*10+1</f>
        <v>0.16935446016849154</v>
      </c>
      <c r="FJ59">
        <f t="shared" ref="FJ59" si="1168">LN(FJ57/FH57)/2*10+1</f>
        <v>0.16910145807543653</v>
      </c>
      <c r="FK59">
        <f t="shared" ref="FK59" si="1169">LN(FK57/FI57)/2*10+1</f>
        <v>0.16886859782037089</v>
      </c>
      <c r="FL59">
        <f t="shared" ref="FL59" si="1170">LN(FL57/FJ57)/2*10+1</f>
        <v>0.16865428310327069</v>
      </c>
      <c r="FM59">
        <f t="shared" ref="FM59" si="1171">LN(FM57/FK57)/2*10+1</f>
        <v>0.16845704302695341</v>
      </c>
      <c r="FN59">
        <f t="shared" ref="FN59" si="1172">LN(FN57/FL57)/2*10+1</f>
        <v>0.16827552241885402</v>
      </c>
      <c r="FO59">
        <f t="shared" ref="FO59" si="1173">LN(FO57/FM57)/2*10+1</f>
        <v>0.16810847286968045</v>
      </c>
      <c r="FP59">
        <f t="shared" ref="FP59" si="1174">LN(FP57/FN57)/2*10+1</f>
        <v>0.16795474444429426</v>
      </c>
      <c r="FQ59">
        <f t="shared" ref="FQ59" si="1175">LN(FQ57/FO57)/2*10+1</f>
        <v>0.16781327801681933</v>
      </c>
      <c r="FR59">
        <f t="shared" ref="FR59" si="1176">LN(FR57/FP57)/2*10+1</f>
        <v>0.16768309818659666</v>
      </c>
      <c r="FS59">
        <f t="shared" ref="FS59" si="1177">LN(FS57/FQ57)/2*10+1</f>
        <v>0.1675633067373663</v>
      </c>
      <c r="FT59">
        <f t="shared" ref="FT59" si="1178">LN(FT57/FR57)/2*10+1</f>
        <v>0.16745307657799358</v>
      </c>
      <c r="FU59">
        <f t="shared" ref="FU59" si="1179">LN(FU57/FS57)/2*10+1</f>
        <v>0.16735164618399556</v>
      </c>
      <c r="FV59">
        <f t="shared" ref="FV59" si="1180">LN(FV57/FT57)/2*10+1</f>
        <v>0.16725831443882955</v>
      </c>
      <c r="FW59">
        <f t="shared" ref="FW59" si="1181">LN(FW57/FU57)/2*10+1</f>
        <v>0.16717243586470532</v>
      </c>
      <c r="FX59">
        <f t="shared" ref="FX59" si="1182">LN(FX57/FV57)/2*10+1</f>
        <v>0.16709341626353869</v>
      </c>
      <c r="FY59">
        <f t="shared" ref="FY59" si="1183">LN(FY57/FW57)/2*10+1</f>
        <v>0.1670207086520894</v>
      </c>
      <c r="FZ59">
        <f t="shared" ref="FZ59" si="1184">LN(FZ57/FX57)/2*10+1</f>
        <v>0.16695380953758032</v>
      </c>
      <c r="GA59">
        <f t="shared" ref="GA59" si="1185">LN(GA57/FY57)/2*10+1</f>
        <v>0.16689225548807118</v>
      </c>
      <c r="GB59">
        <f t="shared" ref="GB59" si="1186">LN(GB57/FZ57)/2*10+1</f>
        <v>0.16683561995069485</v>
      </c>
      <c r="GC59">
        <f t="shared" ref="GC59" si="1187">LN(GC57/GA57)/2*10+1</f>
        <v>0.16678351033068151</v>
      </c>
      <c r="GD59">
        <f t="shared" ref="GD59" si="1188">LN(GD57/GB57)/2*10+1</f>
        <v>0.16673556531751033</v>
      </c>
      <c r="GE59">
        <f t="shared" ref="GE59" si="1189">LN(GE57/GC57)/2*10+1</f>
        <v>0.16669145237876914</v>
      </c>
      <c r="GF59">
        <f t="shared" ref="GF59" si="1190">LN(GF57/GD57)/2*10+1</f>
        <v>0.16665086549740826</v>
      </c>
      <c r="GG59">
        <f t="shared" ref="GG59" si="1191">LN(GG57/GE57)/2*10+1</f>
        <v>0.16661352303803745</v>
      </c>
      <c r="GH59">
        <f t="shared" ref="GH59" si="1192">LN(GH57/GF57)/2*10+1</f>
        <v>0.16657916583258137</v>
      </c>
      <c r="GI59">
        <f t="shared" ref="GI59" si="1193">LN(GI57/GG57)/2*10+1</f>
        <v>0.16654755539428268</v>
      </c>
      <c r="GJ59">
        <f t="shared" ref="GJ59" si="1194">LN(GJ57/GH57)/2*10+1</f>
        <v>0.16651847225311345</v>
      </c>
      <c r="GK59">
        <f t="shared" ref="GK59" si="1195">LN(GK57/GI57)/2*10+1</f>
        <v>0.16649171447965405</v>
      </c>
      <c r="GL59">
        <f t="shared" ref="GL59" si="1196">LN(GL57/GJ57)/2*10+1</f>
        <v>0.16646709622512001</v>
      </c>
      <c r="GM59">
        <f t="shared" ref="GM59" si="1197">LN(GM57/GK57)/2*10+1</f>
        <v>0.16644444649822221</v>
      </c>
      <c r="GN59">
        <f t="shared" ref="GN59" si="1198">LN(GN57/GL57)/2*10+1</f>
        <v>0.16642360796542721</v>
      </c>
      <c r="GO59">
        <f t="shared" ref="GO59" si="1199">LN(GO57/GM57)/2*10+1</f>
        <v>0.16640443583728182</v>
      </c>
      <c r="GP59">
        <f t="shared" ref="GP59" si="1200">LN(GP57/GN57)/2*10+1</f>
        <v>0.16638679692437885</v>
      </c>
      <c r="GQ59">
        <f t="shared" ref="GQ59" si="1201">LN(GQ57/GO57)/2*10+1</f>
        <v>0.16637056864690536</v>
      </c>
      <c r="GR59">
        <f t="shared" ref="GR59" si="1202">LN(GR57/GP57)/2*10+1</f>
        <v>0.16635563823027355</v>
      </c>
      <c r="GS59">
        <f t="shared" ref="GS59" si="1203">LN(GS57/GQ57)/2*10+1</f>
        <v>0.16634190191499265</v>
      </c>
      <c r="GT59">
        <f t="shared" ref="GT59" si="1204">LN(GT57/GR57)/2*10+1</f>
        <v>0.16632926420682526</v>
      </c>
      <c r="GU59">
        <f t="shared" ref="GU59" si="1205">LN(GU57/GS57)/2*10+1</f>
        <v>0.16631763725801629</v>
      </c>
      <c r="GV59">
        <f t="shared" ref="GV59" si="1206">LN(GV57/GT57)/2*10+1</f>
        <v>0.16630694027742066</v>
      </c>
      <c r="GW59">
        <f t="shared" ref="GW59" si="1207">LN(GW57/GU57)/2*10+1</f>
        <v>0.16629709886469202</v>
      </c>
      <c r="GX59">
        <f t="shared" ref="GX59" si="1208">LN(GX57/GV57)/2*10+1</f>
        <v>0.16628804461724467</v>
      </c>
      <c r="GY59">
        <f t="shared" ref="GY59" si="1209">LN(GY57/GW57)/2*10+1</f>
        <v>0.16627971461502189</v>
      </c>
      <c r="GZ59">
        <f t="shared" ref="GZ59" si="1210">LN(GZ57/GX57)/2*10+1</f>
        <v>0.16627205088907282</v>
      </c>
      <c r="HA59">
        <f t="shared" ref="HA59" si="1211">LN(HA57/GY57)/2*10+1</f>
        <v>0.16626500013541934</v>
      </c>
      <c r="HB59">
        <f t="shared" ref="HB59" si="1212">LN(HB57/GZ57)/2*10+1</f>
        <v>0.16625851337572306</v>
      </c>
      <c r="HC59">
        <f t="shared" ref="HC59" si="1213">LN(HC57/HA57)/2*10+1</f>
        <v>0.16625254554395608</v>
      </c>
      <c r="HD59">
        <f t="shared" ref="HD59" si="1214">LN(HD57/HB57)/2*10+1</f>
        <v>0.16624705504278969</v>
      </c>
      <c r="HE59">
        <f t="shared" ref="HE59" si="1215">LN(HE57/HC57)/2*10+1</f>
        <v>0.16624200372578868</v>
      </c>
      <c r="HF59">
        <f t="shared" ref="HF59" si="1216">LN(HF57/HD57)/2*10+1</f>
        <v>0.16623735649558236</v>
      </c>
      <c r="HG59">
        <f t="shared" ref="HG59" si="1217">LN(HG57/HE57)/2*10+1</f>
        <v>0.16623308101151779</v>
      </c>
      <c r="HH59">
        <f t="shared" ref="HH59" si="1218">LN(HH57/HF57)/2*10+1</f>
        <v>0.16622914758795049</v>
      </c>
      <c r="HI59">
        <f t="shared" ref="HI59" si="1219">LN(HI57/HG57)/2*10+1</f>
        <v>0.16622552875109031</v>
      </c>
      <c r="HJ59">
        <f t="shared" ref="HJ59" si="1220">LN(HJ57/HH57)/2*10+1</f>
        <v>0.1662221993352816</v>
      </c>
      <c r="HK59">
        <f t="shared" ref="HK59" si="1221">LN(HK57/HI57)/2*10+1</f>
        <v>0.16621913635885621</v>
      </c>
      <c r="HL59">
        <f t="shared" ref="HL59" si="1222">LN(HL57/HJ57)/2*10+1</f>
        <v>0.16621631841979556</v>
      </c>
      <c r="HM59">
        <f t="shared" ref="HM59" si="1223">LN(HM57/HK57)/2*10+1</f>
        <v>0.16621372583594873</v>
      </c>
      <c r="HN59">
        <f t="shared" ref="HN59" si="1224">LN(HN57/HL57)/2*10+1</f>
        <v>0.16621134067421794</v>
      </c>
      <c r="HO59">
        <f t="shared" ref="HO59" si="1225">LN(HO57/HM57)/2*10+1</f>
        <v>0.16620914638356032</v>
      </c>
      <c r="HP59">
        <f t="shared" ref="HP59" si="1226">LN(HP57/HN57)/2*10+1</f>
        <v>0.16620712754064404</v>
      </c>
      <c r="HQ59">
        <f t="shared" ref="HQ59" si="1227">LN(HQ57/HO57)/2*10+1</f>
        <v>0.16620527012906039</v>
      </c>
      <c r="HR59">
        <f t="shared" ref="HR59" si="1228">LN(HR57/HP57)/2*10+1</f>
        <v>0.16620356154976379</v>
      </c>
      <c r="HS59">
        <f t="shared" ref="HS59" si="1229">LN(HS57/HQ57)/2*10+1</f>
        <v>0.16620198949875509</v>
      </c>
      <c r="HT59">
        <f t="shared" ref="HT59" si="1230">LN(HT57/HR57)/2*10+1</f>
        <v>0.16620054303205745</v>
      </c>
      <c r="HU59">
        <f t="shared" ref="HU59" si="1231">LN(HU57/HS57)/2*10+1</f>
        <v>0.16619921250159286</v>
      </c>
      <c r="HV59">
        <f t="shared" ref="HV59" si="1232">LN(HV57/HT57)/2*10+1</f>
        <v>0.16619798846123424</v>
      </c>
      <c r="HW59">
        <f t="shared" ref="HW59" si="1233">LN(HW57/HU57)/2*10+1</f>
        <v>0.16619686227181762</v>
      </c>
      <c r="HX59">
        <f t="shared" ref="HX59" si="1234">LN(HX57/HV57)/2*10+1</f>
        <v>0.16619582616013295</v>
      </c>
      <c r="HY59">
        <f t="shared" ref="HY59" si="1235">LN(HY57/HW57)/2*10+1</f>
        <v>0.16619487281491907</v>
      </c>
      <c r="HZ59">
        <f t="shared" ref="HZ59" si="1236">LN(HZ57/HX57)/2*10+1</f>
        <v>0.1661939958937183</v>
      </c>
      <c r="IA59">
        <f t="shared" ref="IA59" si="1237">LN(IA57/HY57)/2*10+1</f>
        <v>0.16619318917152304</v>
      </c>
      <c r="IB59">
        <f t="shared" ref="IB59" si="1238">LN(IB57/HZ57)/2*10+1</f>
        <v>0.16619244692958768</v>
      </c>
      <c r="IC59">
        <f t="shared" ref="IC59" si="1239">LN(IC57/IA57)/2*10+1</f>
        <v>0.166191763871957</v>
      </c>
      <c r="ID59">
        <f t="shared" ref="ID59" si="1240">LN(ID57/IB57)/2*10+1</f>
        <v>0.16619113538709296</v>
      </c>
    </row>
    <row r="60" spans="1:238" x14ac:dyDescent="0.25">
      <c r="A60" t="s">
        <v>58</v>
      </c>
      <c r="AM60">
        <f t="shared" ref="AM60" si="1241">LN(AM57/AJ57)/3*10+1</f>
        <v>3.4994109174957568</v>
      </c>
      <c r="AN60">
        <f t="shared" ref="AN60" si="1242">LN(AN57/AK57)/3*10+1</f>
        <v>3.4992436494758108</v>
      </c>
      <c r="AO60">
        <f t="shared" ref="AO60" si="1243">LN(AO57/AL57)/3*10+1</f>
        <v>3.4990289031665283</v>
      </c>
      <c r="AP60">
        <f t="shared" ref="AP60" si="1244">LN(AP57/AM57)/3*10+1</f>
        <v>3.4987532130287224</v>
      </c>
      <c r="AQ60">
        <f t="shared" ref="AQ60" si="1245">LN(AQ57/AN57)/3*10+1</f>
        <v>3.4983993016060198</v>
      </c>
      <c r="AR60">
        <f t="shared" ref="AR60" si="1246">LN(AR57/AO57)/3*10+1</f>
        <v>3.4979450050276761</v>
      </c>
      <c r="AS60">
        <f t="shared" ref="AS60" si="1247">LN(AS57/AP57)/3*10+1</f>
        <v>3.4973618986199595</v>
      </c>
      <c r="AT60">
        <f t="shared" ref="AT60" si="1248">LN(AT57/AQ57)/3*10+1</f>
        <v>3.4966135408650492</v>
      </c>
      <c r="AU60">
        <f t="shared" ref="AU60" si="1249">LN(AU57/AR57)/3*10+1</f>
        <v>3.4956532329200067</v>
      </c>
      <c r="AV60">
        <f t="shared" ref="AV60" si="1250">LN(AV57/AS57)/3*10+1</f>
        <v>3.4944211653121449</v>
      </c>
      <c r="AW60">
        <f t="shared" ref="AW60" si="1251">LN(AW57/AT57)/3*10+1</f>
        <v>3.4928407928481948</v>
      </c>
      <c r="AX60">
        <f t="shared" ref="AX60" si="1252">LN(AX57/AU57)/3*10+1</f>
        <v>3.4908142432297864</v>
      </c>
      <c r="AY60">
        <f t="shared" ref="AY60" si="1253">LN(AY57/AV57)/3*10+1</f>
        <v>3.4882165252506843</v>
      </c>
      <c r="AZ60">
        <f t="shared" ref="AZ60" si="1254">LN(AZ57/AW57)/3*10+1</f>
        <v>3.4365874317771139</v>
      </c>
      <c r="BA60">
        <f t="shared" ref="BA60" si="1255">LN(BA57/AX57)/3*10+1</f>
        <v>3.4322089932356099</v>
      </c>
      <c r="BB60">
        <f t="shared" ref="BB60" si="1256">LN(BB57/AY57)/3*10+1</f>
        <v>3.4266065238916692</v>
      </c>
      <c r="BC60">
        <f t="shared" ref="BC60" si="1257">LN(BC57/AZ57)/3*10+1</f>
        <v>3.4677456914035654</v>
      </c>
      <c r="BD60">
        <f t="shared" ref="BD60" si="1258">LN(BD57/BA57)/3*10+1</f>
        <v>3.4587191823283532</v>
      </c>
      <c r="BE60">
        <f t="shared" ref="BE60" si="1259">LN(BE57/BB57)/3*10+1</f>
        <v>3.4472145699654555</v>
      </c>
      <c r="BF60">
        <f t="shared" ref="BF60" si="1260">LN(BF57/BC57)/3*10+1</f>
        <v>3.4325818083331461</v>
      </c>
      <c r="BG60">
        <f t="shared" ref="BG60" si="1261">LN(BG57/BD57)/3*10+1</f>
        <v>3.4140192183288836</v>
      </c>
      <c r="BH60">
        <f t="shared" ref="BH60" si="1262">LN(BH57/BE57)/3*10+1</f>
        <v>3.3905498157087188</v>
      </c>
      <c r="BI60">
        <f t="shared" ref="BI60" si="1263">LN(BI57/BF57)/3*10+1</f>
        <v>3.0709374098940336</v>
      </c>
      <c r="BJ60">
        <f t="shared" ref="BJ60" si="1264">LN(BJ57/BG57)/3*10+1</f>
        <v>2.7515892908563506</v>
      </c>
      <c r="BK60">
        <f t="shared" ref="BK60" si="1265">LN(BK57/BH57)/3*10+1</f>
        <v>2.433430691767728</v>
      </c>
      <c r="BL60">
        <f t="shared" ref="BL60" si="1266">LN(BL57/BI57)/3*10+1</f>
        <v>2.4077847730966573</v>
      </c>
      <c r="BM60">
        <f t="shared" ref="BM60" si="1267">LN(BM57/BJ57)/3*10+1</f>
        <v>2.3785235964953442</v>
      </c>
      <c r="BN60">
        <f t="shared" ref="BN60" si="1268">LN(BN57/BK57)/3*10+1</f>
        <v>2.3452571003463931</v>
      </c>
      <c r="BO60">
        <f t="shared" ref="BO60" si="1269">LN(BO57/BL57)/3*10+1</f>
        <v>2.3075879918434787</v>
      </c>
      <c r="BP60">
        <f t="shared" ref="BP60" si="1270">LN(BP57/BM57)/3*10+1</f>
        <v>2.26512063930475</v>
      </c>
      <c r="BQ60">
        <f t="shared" ref="BQ60" si="1271">LN(BQ57/BN57)/3*10+1</f>
        <v>2.0570418434059183</v>
      </c>
      <c r="BR60">
        <f t="shared" ref="BR60" si="1272">LN(BR57/BO57)/3*10+1</f>
        <v>1.8500328615737685</v>
      </c>
      <c r="BS60">
        <f t="shared" ref="BS60" si="1273">LN(BS57/BP57)/3*10+1</f>
        <v>1.6442855869258797</v>
      </c>
      <c r="BT60">
        <f t="shared" ref="BT60" si="1274">LN(BT57/BQ57)/3*10+1</f>
        <v>1.6002663500213035</v>
      </c>
      <c r="BU60">
        <f t="shared" ref="BU60" si="1275">LN(BU57/BR57)/3*10+1</f>
        <v>1.5507261219542157</v>
      </c>
      <c r="BV60">
        <f t="shared" ref="BV60" si="1276">LN(BV57/BS57)/3*10+1</f>
        <v>1.4945784147276711</v>
      </c>
      <c r="BW60">
        <f t="shared" ref="BW60" si="1277">LN(BW57/BT57)/3*10+1</f>
        <v>1.4304219829715703</v>
      </c>
      <c r="BX60">
        <f t="shared" ref="BX60" si="1278">LN(BX57/BU57)/3*10+1</f>
        <v>1.356437853114445</v>
      </c>
      <c r="BY60">
        <f t="shared" ref="BY60" si="1279">LN(BY57/BV57)/3*10+1</f>
        <v>1.270248709330932</v>
      </c>
      <c r="BZ60">
        <f t="shared" ref="BZ60" si="1280">LN(BZ57/BW57)/3*10+1</f>
        <v>1.1543220460602779</v>
      </c>
      <c r="CA60">
        <f t="shared" ref="CA60" si="1281">LN(CA57/BX57)/3*10+1</f>
        <v>1.0474772829708361</v>
      </c>
      <c r="CB60">
        <f t="shared" ref="CB60" si="1282">LN(CB57/BY57)/3*10+1</f>
        <v>0.95240418526573822</v>
      </c>
      <c r="CC60">
        <f t="shared" ref="CC60" si="1283">LN(CC57/BZ57)/3*10+1</f>
        <v>0.88711512057165254</v>
      </c>
      <c r="CD60">
        <f t="shared" ref="CD60" si="1284">LN(CD57/CA57)/3*10+1</f>
        <v>0.81351615415208589</v>
      </c>
      <c r="CE60">
        <f t="shared" ref="CE60" si="1285">LN(CE57/CB57)/3*10+1</f>
        <v>0.72999152334234441</v>
      </c>
      <c r="CF60">
        <f t="shared" ref="CF60" si="1286">LN(CF57/CC57)/3*10+1</f>
        <v>0.63448415084000809</v>
      </c>
      <c r="CG60">
        <f t="shared" ref="CG60" si="1287">LN(CG57/CD57)/3*10+1</f>
        <v>0.52430108620688864</v>
      </c>
      <c r="CH60">
        <f t="shared" ref="CH60" si="1288">LN(CH57/CE57)/3*10+1</f>
        <v>0.54449123315256998</v>
      </c>
      <c r="CI60">
        <f t="shared" ref="CI60" si="1289">LN(CI57/CF57)/3*10+1</f>
        <v>0.58274250770502767</v>
      </c>
      <c r="CJ60">
        <f t="shared" ref="CJ60" si="1290">LN(CJ57/CG57)/3*10+1</f>
        <v>0.64388631077269309</v>
      </c>
      <c r="CK60">
        <f t="shared" ref="CK60" si="1291">LN(CK57/CH57)/3*10+1</f>
        <v>0.58553621881126694</v>
      </c>
      <c r="CL60">
        <f t="shared" ref="CL60" si="1292">LN(CL57/CI57)/3*10+1</f>
        <v>0.52335220737041754</v>
      </c>
      <c r="CM60">
        <f t="shared" ref="CM60" si="1293">LN(CM57/CJ57)/3*10+1</f>
        <v>0.45678014447178616</v>
      </c>
      <c r="CN60">
        <f t="shared" ref="CN60" si="1294">LN(CN57/CK57)/3*10+1</f>
        <v>0.38510148083837037</v>
      </c>
      <c r="CO60">
        <f t="shared" ref="CO60" si="1295">LN(CO57/CL57)/3*10+1</f>
        <v>0.3073666336418055</v>
      </c>
      <c r="CP60">
        <f t="shared" ref="CP60" si="1296">LN(CP57/CM57)/3*10+1</f>
        <v>0.22229680125542972</v>
      </c>
      <c r="CQ60">
        <f t="shared" ref="CQ60" si="1297">LN(CQ57/CN57)/3*10+1</f>
        <v>0.32789335868140412</v>
      </c>
      <c r="CR60">
        <f t="shared" ref="CR60" si="1298">LN(CR57/CO57)/3*10+1</f>
        <v>0.45431976379260497</v>
      </c>
      <c r="CS60">
        <f t="shared" ref="CS60" si="1299">LN(CS57/CP57)/3*10+1</f>
        <v>0.60476090020730788</v>
      </c>
      <c r="CT60">
        <f t="shared" ref="CT60" si="1300">LN(CT57/CQ57)/3*10+1</f>
        <v>0.58343519857333104</v>
      </c>
      <c r="CU60">
        <f t="shared" ref="CU60" si="1301">LN(CU57/CR57)/3*10+1</f>
        <v>0.56281593979328848</v>
      </c>
      <c r="CV60">
        <f t="shared" ref="CV60" si="1302">LN(CV57/CS57)/3*10+1</f>
        <v>0.54292134282471027</v>
      </c>
      <c r="CW60">
        <f t="shared" ref="CW60" si="1303">LN(CW57/CT57)/3*10+1</f>
        <v>0.52376539723310866</v>
      </c>
      <c r="CX60">
        <f t="shared" ref="CX60" si="1304">LN(CX57/CU57)/3*10+1</f>
        <v>0.50535790620379806</v>
      </c>
      <c r="CY60">
        <f t="shared" ref="CY60" si="1305">LN(CY57/CV57)/3*10+1</f>
        <v>0.48770458317151388</v>
      </c>
      <c r="CZ60">
        <f t="shared" ref="CZ60" si="1306">LN(CZ57/CW57)/3*10+1</f>
        <v>0.47080719848249852</v>
      </c>
      <c r="DA60">
        <f t="shared" ref="DA60" si="1307">LN(DA57/CX57)/3*10+1</f>
        <v>0.45466377109564449</v>
      </c>
      <c r="DB60">
        <f t="shared" ref="DB60" si="1308">LN(DB57/CY57)/3*10+1</f>
        <v>0.48617015448733203</v>
      </c>
      <c r="DC60">
        <f t="shared" ref="DC60" si="1309">LN(DC57/CZ57)/3*10+1</f>
        <v>0.52012909869184443</v>
      </c>
      <c r="DD60">
        <f t="shared" ref="DD60" si="1310">LN(DD57/DA57)/3*10+1</f>
        <v>0.55669892466120219</v>
      </c>
      <c r="DE60">
        <f t="shared" ref="DE60" si="1311">LN(DE57/DB57)/3*10+1</f>
        <v>0.54913657006268102</v>
      </c>
      <c r="DF60">
        <f t="shared" ref="DF60" si="1312">LN(DF57/DC57)/3*10+1</f>
        <v>0.54278862667104211</v>
      </c>
      <c r="DG60">
        <f t="shared" ref="DG60" si="1313">LN(DG57/DD57)/3*10+1</f>
        <v>0.53764273851420796</v>
      </c>
      <c r="DH60">
        <f t="shared" ref="DH60" si="1314">LN(DH57/DE57)/3*10+1</f>
        <v>0.53368322558298653</v>
      </c>
      <c r="DI60">
        <f t="shared" ref="DI60" si="1315">LN(DI57/DF57)/3*10+1</f>
        <v>0.5308912057895282</v>
      </c>
      <c r="DJ60">
        <f t="shared" ref="DJ60" si="1316">LN(DJ57/DG57)/3*10+1</f>
        <v>0.52924468728962104</v>
      </c>
      <c r="DK60">
        <f t="shared" ref="DK60" si="1317">LN(DK57/DH57)/3*10+1</f>
        <v>0.52871863298224042</v>
      </c>
      <c r="DL60">
        <f t="shared" ref="DL60" si="1318">LN(DL57/DI57)/3*10+1</f>
        <v>0.5292850007992943</v>
      </c>
      <c r="DM60">
        <f t="shared" ref="DM60" si="1319">LN(DM57/DJ57)/3*10+1</f>
        <v>0.53091276505792895</v>
      </c>
      <c r="DN60">
        <f t="shared" ref="DN60" si="1320">LN(DN57/DK57)/3*10+1</f>
        <v>0.5335679255994159</v>
      </c>
      <c r="DO60">
        <f t="shared" ref="DO60" si="1321">LN(DO57/DL57)/3*10+1</f>
        <v>0.53721351261555195</v>
      </c>
      <c r="DP60">
        <f t="shared" ref="DP60" si="1322">LN(DP57/DM57)/3*10+1</f>
        <v>0.54180959590739297</v>
      </c>
      <c r="DQ60">
        <f t="shared" ref="DQ60" si="1323">LN(DQ57/DN57)/3*10+1</f>
        <v>0.54731330777482889</v>
      </c>
      <c r="DR60">
        <f t="shared" ref="DR60" si="1324">LN(DR57/DO57)/3*10+1</f>
        <v>0.55367888876123916</v>
      </c>
      <c r="DS60">
        <f t="shared" ref="DS60" si="1325">LN(DS57/DP57)/3*10+1</f>
        <v>0.45774699109984096</v>
      </c>
      <c r="DT60">
        <f t="shared" ref="DT60" si="1326">LN(DT57/DQ57)/3*10+1</f>
        <v>0.35738772477057323</v>
      </c>
      <c r="DU60">
        <f t="shared" ref="DU60" si="1327">LN(DU57/DR57)/3*10+1</f>
        <v>0.25248802254995384</v>
      </c>
      <c r="DV60">
        <f t="shared" ref="DV60" si="1328">LN(DV57/DS57)/3*10+1</f>
        <v>0.24605353759375093</v>
      </c>
      <c r="DW60">
        <f t="shared" ref="DW60" si="1329">LN(DW57/DT57)/3*10+1</f>
        <v>0.24006684731147088</v>
      </c>
      <c r="DX60">
        <f t="shared" ref="DX60" si="1330">LN(DX57/DU57)/3*10+1</f>
        <v>0.23450134293147307</v>
      </c>
      <c r="DY60">
        <f t="shared" ref="DY60:EF60" si="1331">LN(DY57/DV57)/3*10+1</f>
        <v>0.22933134459610438</v>
      </c>
      <c r="DZ60">
        <f t="shared" si="1331"/>
        <v>0.22453216920061703</v>
      </c>
      <c r="EA60">
        <f t="shared" si="1331"/>
        <v>0.22008017886719844</v>
      </c>
      <c r="EB60">
        <f t="shared" si="1331"/>
        <v>0.21595281235236863</v>
      </c>
      <c r="EC60">
        <f t="shared" si="1331"/>
        <v>0.21212860161099611</v>
      </c>
      <c r="ED60">
        <f t="shared" si="1331"/>
        <v>0.2085871756207951</v>
      </c>
      <c r="EE60">
        <f t="shared" si="1331"/>
        <v>0.2053092534286074</v>
      </c>
      <c r="EF60">
        <f t="shared" si="1331"/>
        <v>0.20227662821928349</v>
      </c>
      <c r="EG60">
        <f>LN(EG57/ED57)/3*10+1</f>
        <v>0.19947214403729463</v>
      </c>
      <c r="EH60">
        <f t="shared" ref="EH60:FD60" si="1332">LN(EH57/EE57)/3*10+1</f>
        <v>0.19687966662405587</v>
      </c>
      <c r="EI60">
        <f t="shared" si="1332"/>
        <v>0.194484049661097</v>
      </c>
      <c r="EJ60">
        <f t="shared" si="1332"/>
        <v>0.19227109755502392</v>
      </c>
      <c r="EK60">
        <f t="shared" si="1332"/>
        <v>0.19022752574184465</v>
      </c>
      <c r="EL60">
        <f t="shared" si="1332"/>
        <v>0.1883409193551262</v>
      </c>
      <c r="EM60">
        <f t="shared" si="1332"/>
        <v>0.18659969096965334</v>
      </c>
      <c r="EN60">
        <f t="shared" si="1332"/>
        <v>0.18499303801809086</v>
      </c>
      <c r="EO60">
        <f t="shared" si="1332"/>
        <v>0.18351090037749307</v>
      </c>
      <c r="EP60">
        <f t="shared" si="1332"/>
        <v>0.18214391852498801</v>
      </c>
      <c r="EQ60">
        <f t="shared" si="1332"/>
        <v>0.18088339259219599</v>
      </c>
      <c r="ER60">
        <f t="shared" si="1332"/>
        <v>0.17972124256508415</v>
      </c>
      <c r="ES60">
        <f t="shared" si="1332"/>
        <v>0.17864996983007286</v>
      </c>
      <c r="ET60">
        <f t="shared" si="1332"/>
        <v>0.17766262020462686</v>
      </c>
      <c r="EU60">
        <f t="shared" si="1332"/>
        <v>0.17675274855553602</v>
      </c>
      <c r="EV60">
        <f t="shared" si="1332"/>
        <v>0.17591438506621337</v>
      </c>
      <c r="EW60">
        <f t="shared" si="1332"/>
        <v>0.17514200318699213</v>
      </c>
      <c r="EX60">
        <f t="shared" si="1332"/>
        <v>0.17443048927883098</v>
      </c>
      <c r="EY60">
        <f t="shared" si="1332"/>
        <v>0.1737751139357222</v>
      </c>
      <c r="EZ60">
        <f t="shared" si="1332"/>
        <v>0.1731715049633813</v>
      </c>
      <c r="FA60">
        <f t="shared" si="1332"/>
        <v>0.17261562196729208</v>
      </c>
      <c r="FB60">
        <f t="shared" si="1332"/>
        <v>0.17210373250881161</v>
      </c>
      <c r="FC60">
        <f t="shared" si="1332"/>
        <v>0.17163238976538531</v>
      </c>
      <c r="FD60">
        <f t="shared" si="1332"/>
        <v>0.17119841163627536</v>
      </c>
      <c r="FE60">
        <f t="shared" ref="FE60" si="1333">LN(FE57/FB57)/3*10+1</f>
        <v>0.17079886122827936</v>
      </c>
      <c r="FF60">
        <f t="shared" ref="FF60" si="1334">LN(FF57/FC57)/3*10+1</f>
        <v>0.17043102865306015</v>
      </c>
      <c r="FG60">
        <f t="shared" ref="FG60" si="1335">LN(FG57/FD57)/3*10+1</f>
        <v>0.1700924140699176</v>
      </c>
      <c r="FH60">
        <f t="shared" ref="FH60" si="1336">LN(FH57/FE57)/3*10+1</f>
        <v>0.16978071190278587</v>
      </c>
      <c r="FI60">
        <f t="shared" ref="FI60" si="1337">LN(FI57/FF57)/3*10+1</f>
        <v>0.1694937961666787</v>
      </c>
      <c r="FJ60">
        <f t="shared" ref="FJ60" si="1338">LN(FJ57/FG57)/3*10+1</f>
        <v>0.16922970683849692</v>
      </c>
      <c r="FK60">
        <f t="shared" ref="FK60" si="1339">LN(FK57/FH57)/3*10+1</f>
        <v>0.16898663720436913</v>
      </c>
      <c r="FL60">
        <f t="shared" ref="FL60" si="1340">LN(FL57/FI57)/3*10+1</f>
        <v>0.16876292212834909</v>
      </c>
      <c r="FM60">
        <f t="shared" ref="FM60" si="1341">LN(FM57/FJ57)/3*10+1</f>
        <v>0.16855702717204746</v>
      </c>
      <c r="FN60">
        <f t="shared" ref="FN60" si="1342">LN(FN57/FK57)/3*10+1</f>
        <v>0.16836753852733777</v>
      </c>
      <c r="FO60">
        <f t="shared" ref="FO60" si="1343">LN(FO57/FL57)/3*10+1</f>
        <v>0.1681931536829876</v>
      </c>
      <c r="FP60">
        <f t="shared" ref="FP60" si="1344">LN(FP57/FM57)/3*10+1</f>
        <v>0.16803267280556478</v>
      </c>
      <c r="FQ60">
        <f t="shared" ref="FQ60" si="1345">LN(FQ57/FN57)/3*10+1</f>
        <v>0.16788499074829799</v>
      </c>
      <c r="FR60">
        <f t="shared" ref="FR60" si="1346">LN(FR57/FO57)/3*10+1</f>
        <v>0.16774908968350888</v>
      </c>
      <c r="FS60">
        <f t="shared" ref="FS60" si="1347">LN(FS57/FP57)/3*10+1</f>
        <v>0.16762403227701295</v>
      </c>
      <c r="FT60">
        <f t="shared" ref="FT60" si="1348">LN(FT57/FQ57)/3*10+1</f>
        <v>0.16750895539095845</v>
      </c>
      <c r="FU60">
        <f t="shared" ref="FU60" si="1349">LN(FU57/FR57)/3*10+1</f>
        <v>0.16740306427527918</v>
      </c>
      <c r="FV60">
        <f t="shared" ref="FV60" si="1350">LN(FV57/FS57)/3*10+1</f>
        <v>0.16730562719193354</v>
      </c>
      <c r="FW60">
        <f t="shared" ref="FW60" si="1351">LN(FW57/FT57)/3*10+1</f>
        <v>0.16721597046642034</v>
      </c>
      <c r="FX60">
        <f t="shared" ref="FX60" si="1352">LN(FX57/FU57)/3*10+1</f>
        <v>0.1671334739116288</v>
      </c>
      <c r="FY60">
        <f t="shared" ref="FY60" si="1353">LN(FY57/FV57)/3*10+1</f>
        <v>0.16705756660859394</v>
      </c>
      <c r="FZ60">
        <f t="shared" ref="FZ60" si="1354">LN(FZ57/FW57)/3*10+1</f>
        <v>0.1669877230268787</v>
      </c>
      <c r="GA60">
        <f t="shared" ref="GA60" si="1355">LN(GA57/FX57)/3*10+1</f>
        <v>0.16692345942494879</v>
      </c>
      <c r="GB60">
        <f t="shared" ref="GB60" si="1356">LN(GB57/FY57)/3*10+1</f>
        <v>0.16686433055928185</v>
      </c>
      <c r="GC60">
        <f t="shared" ref="GC60" si="1357">LN(GC57/FZ57)/3*10+1</f>
        <v>0.16680992662034955</v>
      </c>
      <c r="GD60">
        <f t="shared" ref="GD60" si="1358">LN(GD57/GA57)/3*10+1</f>
        <v>0.16675987044557483</v>
      </c>
      <c r="GE60">
        <f t="shared" ref="GE60" si="1359">LN(GE57/GB57)/3*10+1</f>
        <v>0.16671381490573267</v>
      </c>
      <c r="GF60">
        <f t="shared" ref="GF60" si="1360">LN(GF57/GC57)/3*10+1</f>
        <v>0.16667144055672578</v>
      </c>
      <c r="GG60">
        <f t="shared" ref="GG60" si="1361">LN(GG57/GD57)/3*10+1</f>
        <v>0.16663245338608368</v>
      </c>
      <c r="GH60">
        <f t="shared" ref="GH60" si="1362">LN(GH57/GE57)/3*10+1</f>
        <v>0.16659658285926782</v>
      </c>
      <c r="GI60">
        <f t="shared" ref="GI60" si="1363">LN(GI57/GF57)/3*10+1</f>
        <v>0.16656357998399995</v>
      </c>
      <c r="GJ60">
        <f t="shared" ref="GJ60" si="1364">LN(GJ57/GG57)/3*10+1</f>
        <v>0.16653321566931845</v>
      </c>
      <c r="GK60">
        <f t="shared" ref="GK60" si="1365">LN(GK57/GH57)/3*10+1</f>
        <v>0.16650527908204793</v>
      </c>
      <c r="GL60">
        <f t="shared" ref="GL60" si="1366">LN(GL57/GI57)/3*10+1</f>
        <v>0.16647957622321041</v>
      </c>
      <c r="GM60">
        <f t="shared" ref="GM60" si="1367">LN(GM57/GJ57)/3*10+1</f>
        <v>0.16645592857878766</v>
      </c>
      <c r="GN60">
        <f t="shared" ref="GN60" si="1368">LN(GN57/GK57)/3*10+1</f>
        <v>0.16643417188039267</v>
      </c>
      <c r="GO60">
        <f t="shared" ref="GO60" si="1369">LN(GO57/GL57)/3*10+1</f>
        <v>0.16641415498689538</v>
      </c>
      <c r="GP60">
        <f t="shared" ref="GP60" si="1370">LN(GP57/GM57)/3*10+1</f>
        <v>0.16639573883116343</v>
      </c>
      <c r="GQ60">
        <f t="shared" ref="GQ60" si="1371">LN(GQ57/GN57)/3*10+1</f>
        <v>0.16637879544121403</v>
      </c>
      <c r="GR60">
        <f t="shared" ref="GR60" si="1372">LN(GR57/GO57)/3*10+1</f>
        <v>0.16636320709315788</v>
      </c>
      <c r="GS60">
        <f t="shared" ref="GS60" si="1373">LN(GS57/GP57)/3*10+1</f>
        <v>0.16634886543495664</v>
      </c>
      <c r="GT60">
        <f t="shared" ref="GT60" si="1374">LN(GT57/GQ57)/3*10+1</f>
        <v>0.1663356707997713</v>
      </c>
      <c r="GU60">
        <f t="shared" ref="GU60" si="1375">LN(GU57/GR57)/3*10+1</f>
        <v>0.1663235314534518</v>
      </c>
      <c r="GV60">
        <f t="shared" ref="GV60" si="1376">LN(GV57/GS57)/3*10+1</f>
        <v>0.16631236304138997</v>
      </c>
      <c r="GW60">
        <f t="shared" ref="GW60" si="1377">LN(GW57/GT57)/3*10+1</f>
        <v>0.16630208789202927</v>
      </c>
      <c r="GX60">
        <f t="shared" ref="GX60" si="1378">LN(GX57/GU57)/3*10+1</f>
        <v>0.16629263461420918</v>
      </c>
      <c r="GY60">
        <f t="shared" ref="GY60" si="1379">LN(GY57/GV57)/3*10+1</f>
        <v>0.16628393745043024</v>
      </c>
      <c r="GZ60">
        <f t="shared" ref="GZ60" si="1380">LN(GZ57/GW57)/3*10+1</f>
        <v>0.16627593596379642</v>
      </c>
      <c r="HA60">
        <f t="shared" ref="HA60" si="1381">LN(HA57/GX57)/3*10+1</f>
        <v>0.16626857446254661</v>
      </c>
      <c r="HB60">
        <f t="shared" ref="HB60" si="1382">LN(HB57/GY57)/3*10+1</f>
        <v>0.16626180180426364</v>
      </c>
      <c r="HC60">
        <f t="shared" ref="HC60" si="1383">LN(HC57/GZ57)/3*10+1</f>
        <v>0.16625557089913556</v>
      </c>
      <c r="HD60">
        <f t="shared" ref="HD60" si="1384">LN(HD57/HA57)/3*10+1</f>
        <v>0.16624983840917729</v>
      </c>
      <c r="HE60">
        <f t="shared" ref="HE60" si="1385">LN(HE57/HB57)/3*10+1</f>
        <v>0.16624456446584568</v>
      </c>
      <c r="HF60">
        <f t="shared" ref="HF60" si="1386">LN(HF57/HC57)/3*10+1</f>
        <v>0.16623971237692792</v>
      </c>
      <c r="HG60">
        <f t="shared" ref="HG60" si="1387">LN(HG57/HD57)/3*10+1</f>
        <v>0.16623524844499771</v>
      </c>
      <c r="HH60">
        <f t="shared" ref="HH60" si="1388">LN(HH57/HE57)/3*10+1</f>
        <v>0.1662311416183696</v>
      </c>
      <c r="HI60">
        <f t="shared" ref="HI60" si="1389">LN(HI57/HF57)/3*10+1</f>
        <v>0.16622736328200305</v>
      </c>
      <c r="HJ60">
        <f t="shared" ref="HJ60" si="1390">LN(HJ57/HG57)/3*10+1</f>
        <v>0.16622388716754499</v>
      </c>
      <c r="HK60">
        <f t="shared" ref="HK60" si="1391">LN(HK57/HH57)/3*10+1</f>
        <v>0.16622068912927346</v>
      </c>
      <c r="HL60">
        <f t="shared" ref="HL60" si="1392">LN(HL57/HI57)/3*10+1</f>
        <v>0.16621774694668157</v>
      </c>
      <c r="HM60">
        <f t="shared" ref="HM60" si="1393">LN(HM57/HJ57)/3*10+1</f>
        <v>0.16621504012971877</v>
      </c>
      <c r="HN60">
        <f t="shared" ref="HN60" si="1394">LN(HN57/HK57)/3*10+1</f>
        <v>0.16621254982358924</v>
      </c>
      <c r="HO60">
        <f t="shared" ref="HO60" si="1395">LN(HO57/HL57)/3*10+1</f>
        <v>0.16621025877222839</v>
      </c>
      <c r="HP60">
        <f t="shared" ref="HP60" si="1396">LN(HP57/HM57)/3*10+1</f>
        <v>0.16620815096005337</v>
      </c>
      <c r="HQ60">
        <f t="shared" ref="HQ60" si="1397">LN(HQ57/HN57)/3*10+1</f>
        <v>0.16620621174212391</v>
      </c>
      <c r="HR60">
        <f t="shared" ref="HR60" si="1398">LN(HR57/HO57)/3*10+1</f>
        <v>0.16620442773752209</v>
      </c>
      <c r="HS60">
        <f t="shared" ref="HS60" si="1399">LN(HS57/HP57)/3*10+1</f>
        <v>0.16620278638086383</v>
      </c>
      <c r="HT60">
        <f t="shared" ref="HT60" si="1400">LN(HT57/HQ57)/3*10+1</f>
        <v>0.16620127633952009</v>
      </c>
      <c r="HU60">
        <f t="shared" ref="HU60" si="1401">LN(HU57/HR57)/3*10+1</f>
        <v>0.16619988701541655</v>
      </c>
      <c r="HV60">
        <f t="shared" ref="HV60" si="1402">LN(HV57/HS57)/3*10+1</f>
        <v>0.16619860898117322</v>
      </c>
      <c r="HW60">
        <f t="shared" ref="HW60" si="1403">LN(HW57/HT57)/3*10+1</f>
        <v>0.16619743317525648</v>
      </c>
      <c r="HX60">
        <f t="shared" ref="HX60" si="1404">LN(HX57/HU57)/3*10+1</f>
        <v>0.16619635142020006</v>
      </c>
      <c r="HY60">
        <f t="shared" ref="HY60" si="1405">LN(HY57/HV57)/3*10+1</f>
        <v>0.16619535607771274</v>
      </c>
      <c r="HZ60">
        <f t="shared" ref="HZ60" si="1406">LN(HZ57/HW57)/3*10+1</f>
        <v>0.16619444050146726</v>
      </c>
      <c r="IA60">
        <f t="shared" ref="IA60" si="1407">LN(IA57/HX57)/3*10+1</f>
        <v>0.16619359808530643</v>
      </c>
      <c r="IB60">
        <f t="shared" ref="IB60" si="1408">LN(IB57/HY57)/3*10+1</f>
        <v>0.16619282324457985</v>
      </c>
      <c r="IC60">
        <f t="shared" ref="IC60" si="1409">LN(IC57/HZ57)/3*10+1</f>
        <v>0.1661921100707987</v>
      </c>
      <c r="ID60">
        <f t="shared" ref="ID60" si="1410">LN(ID57/IA57)/3*10+1</f>
        <v>0.16619145405495983</v>
      </c>
    </row>
    <row r="61" spans="1:238" x14ac:dyDescent="0.25">
      <c r="A61" t="s">
        <v>59</v>
      </c>
      <c r="AN61">
        <f t="shared" ref="AN61" si="1411">LN(AN57/AJ57)/4*10+1</f>
        <v>3.4993203888151565</v>
      </c>
      <c r="AO61">
        <f t="shared" ref="AO61" si="1412">LN(AO57/AK57)/4*10+1</f>
        <v>3.4991274257955438</v>
      </c>
      <c r="AP61">
        <f t="shared" ref="AP61" si="1413">LN(AP57/AL57)/4*10+1</f>
        <v>3.498879697764413</v>
      </c>
      <c r="AQ61">
        <f t="shared" ref="AQ61" si="1414">LN(AQ57/AM57)/4*10+1</f>
        <v>3.4985616768978538</v>
      </c>
      <c r="AR61">
        <f t="shared" ref="AR61" si="1415">LN(AR57/AN57)/4*10+1</f>
        <v>3.4981534424594432</v>
      </c>
      <c r="AS61">
        <f t="shared" ref="AS61" si="1416">LN(AS57/AO57)/4*10+1</f>
        <v>3.4976294443544864</v>
      </c>
      <c r="AT61">
        <f t="shared" ref="AT61" si="1417">LN(AT57/AP57)/4*10+1</f>
        <v>3.496956922775099</v>
      </c>
      <c r="AU61">
        <f t="shared" ref="AU61" si="1418">LN(AU57/AQ57)/4*10+1</f>
        <v>3.4960938909449331</v>
      </c>
      <c r="AV61">
        <f t="shared" ref="AV61" si="1419">LN(AV57/AR57)/4*10+1</f>
        <v>3.4949865645678382</v>
      </c>
      <c r="AW61">
        <f t="shared" ref="AW61" si="1420">LN(AW57/AS57)/4*10+1</f>
        <v>3.493566093446276</v>
      </c>
      <c r="AX61">
        <f t="shared" ref="AX61" si="1421">LN(AX57/AT57)/4*10+1</f>
        <v>3.4917444177184862</v>
      </c>
      <c r="AY61">
        <f t="shared" ref="AY61" si="1422">LN(AY57/AU57)/4*10+1</f>
        <v>3.4894090338158459</v>
      </c>
      <c r="AZ61">
        <f t="shared" ref="AZ61" si="1423">LN(AZ57/AV57)/4*10+1</f>
        <v>3.4501907932950022</v>
      </c>
      <c r="BA61">
        <f t="shared" ref="BA61" si="1424">LN(BA57/AW57)/4*10+1</f>
        <v>3.4462705680090471</v>
      </c>
      <c r="BB61">
        <f t="shared" ref="BB61" si="1425">LN(BB57/AX57)/4*10+1</f>
        <v>3.4412532443122585</v>
      </c>
      <c r="BC61">
        <f t="shared" ref="BC61" si="1426">LN(BC57/AY57)/4*10+1</f>
        <v>3.4348376679096635</v>
      </c>
      <c r="BD61">
        <f t="shared" ref="BD61" si="1427">LN(BD57/AZ57)/4*10+1</f>
        <v>3.4628693809224771</v>
      </c>
      <c r="BE61">
        <f t="shared" ref="BE61" si="1428">LN(BE57/BA57)/4*10+1</f>
        <v>3.452507426859643</v>
      </c>
      <c r="BF61">
        <f t="shared" ref="BF61" si="1429">LN(BF57/BB57)/4*10+1</f>
        <v>3.4393191312407709</v>
      </c>
      <c r="BG61">
        <f t="shared" ref="BG61" si="1430">LN(BG57/BC57)/4*10+1</f>
        <v>3.4225745261164651</v>
      </c>
      <c r="BH61">
        <f t="shared" ref="BH61" si="1431">LN(BH57/BD57)/4*10+1</f>
        <v>3.4013804018949165</v>
      </c>
      <c r="BI61">
        <f t="shared" ref="BI61" si="1432">LN(BI57/BE57)/4*10+1</f>
        <v>3.1571112611872043</v>
      </c>
      <c r="BJ61">
        <f t="shared" ref="BJ61" si="1433">LN(BJ57/BF57)/4*10+1</f>
        <v>2.9118301380088689</v>
      </c>
      <c r="BK61">
        <f t="shared" ref="BK61" si="1434">LN(BK57/BG57)/4*10+1</f>
        <v>2.6659390069740501</v>
      </c>
      <c r="BL61">
        <f t="shared" ref="BL61" si="1435">LN(BL57/BH57)/4*10+1</f>
        <v>2.4200374792281583</v>
      </c>
      <c r="BM61">
        <f t="shared" ref="BM61" si="1436">LN(BM57/BI57)/4*10+1</f>
        <v>2.3925197779598522</v>
      </c>
      <c r="BN61">
        <f t="shared" ref="BN61" si="1437">LN(BN57/BJ57)/4*10+1</f>
        <v>2.3611898640915818</v>
      </c>
      <c r="BO61">
        <f t="shared" ref="BO61" si="1438">LN(BO57/BK57)/4*10+1</f>
        <v>2.3256554542849717</v>
      </c>
      <c r="BP61">
        <f t="shared" ref="BP61" si="1439">LN(BP57/BL57)/4*10+1</f>
        <v>2.2855216776159217</v>
      </c>
      <c r="BQ61">
        <f t="shared" ref="BQ61" si="1440">LN(BQ57/BM57)/4*10+1</f>
        <v>2.1200785492745124</v>
      </c>
      <c r="BR61">
        <f t="shared" ref="BR61" si="1441">LN(BR57/BN57)/4*10+1</f>
        <v>1.9542372752055033</v>
      </c>
      <c r="BS61">
        <f t="shared" ref="BS61" si="1442">LN(BS57/BO57)/4*10+1</f>
        <v>1.7880448739277219</v>
      </c>
      <c r="BT61">
        <f t="shared" ref="BT61" si="1443">LN(BT57/BP57)/4*10+1</f>
        <v>1.6214378323119276</v>
      </c>
      <c r="BU61">
        <f t="shared" ref="BU61" si="1444">LN(BU57/BQ57)/4*10+1</f>
        <v>1.5745004841167263</v>
      </c>
      <c r="BV61">
        <f t="shared" ref="BV61" si="1445">LN(BV57/BR57)/4*10+1</f>
        <v>1.5214540387931483</v>
      </c>
      <c r="BW61">
        <f t="shared" ref="BW61" si="1446">LN(BW57/BS57)/4*10+1</f>
        <v>1.4610401293461959</v>
      </c>
      <c r="BX61">
        <f t="shared" ref="BX61" si="1447">LN(BX57/BT57)/4*10+1</f>
        <v>1.3916291114365822</v>
      </c>
      <c r="BY61">
        <f t="shared" ref="BY61" si="1448">LN(BY57/BU57)/4*10+1</f>
        <v>1.3110959793256856</v>
      </c>
      <c r="BZ61">
        <f t="shared" ref="BZ61" si="1449">LN(BZ57/BV57)/4*10+1</f>
        <v>1.2058478528456509</v>
      </c>
      <c r="CA61">
        <f t="shared" ref="CA61" si="1450">LN(CA57/BW57)/4*10+1</f>
        <v>1.1044205864360321</v>
      </c>
      <c r="CB61">
        <f t="shared" ref="CB61" si="1451">LN(CB57/BX57)/4*10+1</f>
        <v>1.0080707284391555</v>
      </c>
      <c r="CC61">
        <f t="shared" ref="CC61" si="1452">LN(CC57/BY57)/4*10+1</f>
        <v>0.91849766127619137</v>
      </c>
      <c r="CD61">
        <f t="shared" ref="CD61" si="1453">LN(CD57/BZ57)/4*10+1</f>
        <v>0.84881616750488786</v>
      </c>
      <c r="CE61">
        <f t="shared" ref="CE61" si="1454">LN(CE57/CA57)/4*10+1</f>
        <v>0.76995640871778648</v>
      </c>
      <c r="CF61">
        <f t="shared" ref="CF61" si="1455">LN(CF57/CB57)/4*10+1</f>
        <v>0.68005763545689391</v>
      </c>
      <c r="CG61">
        <f t="shared" ref="CG61" si="1456">LN(CG57/CC57)/4*10+1</f>
        <v>0.57670564173131467</v>
      </c>
      <c r="CH61">
        <f t="shared" ref="CH61" si="1457">LN(CH57/CD57)/4*10+1</f>
        <v>0.5681877179681496</v>
      </c>
      <c r="CI61">
        <f t="shared" ref="CI61" si="1458">LN(CI57/CE57)/4*10+1</f>
        <v>0.56962087372890657</v>
      </c>
      <c r="CJ61">
        <f t="shared" ref="CJ61" si="1459">LN(CJ57/CF57)/4*10+1</f>
        <v>0.5837572616808282</v>
      </c>
      <c r="CK61">
        <f t="shared" ref="CK61" si="1460">LN(CK57/CG57)/4*10+1</f>
        <v>0.61411406742143326</v>
      </c>
      <c r="CL61">
        <f t="shared" ref="CL61" si="1461">LN(CL57/CH57)/4*10+1</f>
        <v>0.55376660439229242</v>
      </c>
      <c r="CM61">
        <f t="shared" ref="CM61" si="1462">LN(CM57/CI57)/4*10+1</f>
        <v>0.4892854892558971</v>
      </c>
      <c r="CN61">
        <f t="shared" ref="CN61" si="1463">LN(CN57/CJ57)/4*10+1</f>
        <v>0.4200254449706915</v>
      </c>
      <c r="CO61">
        <f t="shared" ref="CO61" si="1464">LN(CO57/CK57)/4*10+1</f>
        <v>0.34513941551519622</v>
      </c>
      <c r="CP61">
        <f t="shared" ref="CP61" si="1465">LN(CP57/CL57)/4*10+1</f>
        <v>0.26349393466965632</v>
      </c>
      <c r="CQ61">
        <f t="shared" ref="CQ61" si="1466">LN(CQ57/CM57)/4*10+1</f>
        <v>0.32336035562790499</v>
      </c>
      <c r="CR61">
        <f t="shared" ref="CR61" si="1467">LN(CR57/CN57)/4*10+1</f>
        <v>0.39705312773087198</v>
      </c>
      <c r="CS61">
        <f t="shared" ref="CS61" si="1468">LN(CS57/CO57)/4*10+1</f>
        <v>0.48653963459378269</v>
      </c>
      <c r="CT61">
        <f t="shared" ref="CT61" si="1469">LN(CT57/CP57)/4*10+1</f>
        <v>0.59421415361633101</v>
      </c>
      <c r="CU61">
        <f t="shared" ref="CU61" si="1470">LN(CU57/CQ57)/4*10+1</f>
        <v>0.57324506356478544</v>
      </c>
      <c r="CV61">
        <f t="shared" ref="CV61" si="1471">LN(CV57/CR57)/4*10+1</f>
        <v>0.55299081886786183</v>
      </c>
      <c r="CW61">
        <f t="shared" ref="CW61" si="1472">LN(CW57/CS57)/4*10+1</f>
        <v>0.53346752638568185</v>
      </c>
      <c r="CX61">
        <f t="shared" ref="CX61" si="1473">LN(CX57/CT57)/4*10+1</f>
        <v>0.51468709428763548</v>
      </c>
      <c r="CY61">
        <f t="shared" ref="CY61" si="1474">LN(CY57/CU57)/4*10+1</f>
        <v>0.49665730140153108</v>
      </c>
      <c r="CZ61">
        <f t="shared" ref="CZ61" si="1475">LN(CZ57/CV57)/4*10+1</f>
        <v>0.47938191812902309</v>
      </c>
      <c r="DA61">
        <f t="shared" ref="DA61" si="1476">LN(DA57/CW57)/4*10+1</f>
        <v>0.46286087468453707</v>
      </c>
      <c r="DB61">
        <f t="shared" ref="DB61" si="1477">LN(DB57/CX57)/4*10+1</f>
        <v>0.48226648761418167</v>
      </c>
      <c r="DC61">
        <f t="shared" ref="DC61" si="1478">LN(DC57/CY57)/4*10+1</f>
        <v>0.50370030476927108</v>
      </c>
      <c r="DD61">
        <f t="shared" ref="DD61" si="1479">LN(DD57/CZ57)/4*10+1</f>
        <v>0.52727966931856474</v>
      </c>
      <c r="DE61">
        <f t="shared" ref="DE61" si="1480">LN(DE57/DA57)/4*10+1</f>
        <v>0.55312108683945904</v>
      </c>
      <c r="DF61">
        <f t="shared" ref="DF61" si="1481">LN(DF57/DB57)/4*10+1</f>
        <v>0.54616415890705339</v>
      </c>
      <c r="DG61">
        <f t="shared" ref="DG61" si="1482">LN(DG57/DC57)/4*10+1</f>
        <v>0.54041489918533736</v>
      </c>
      <c r="DH61">
        <f t="shared" ref="DH61" si="1483">LN(DH57/DD57)/4*10+1</f>
        <v>0.53585931253079733</v>
      </c>
      <c r="DI61">
        <f t="shared" ref="DI61" si="1484">LN(DI57/DE57)/4*10+1</f>
        <v>0.53248013570218855</v>
      </c>
      <c r="DJ61">
        <f t="shared" ref="DJ61" si="1485">LN(DJ57/DF57)/4*10+1</f>
        <v>0.53025694464927176</v>
      </c>
      <c r="DK61">
        <f t="shared" ref="DK61" si="1486">LN(DK57/DG57)/4*10+1</f>
        <v>0.52916623338182167</v>
      </c>
      <c r="DL61">
        <f t="shared" ref="DL61" si="1487">LN(DL57/DH57)/4*10+1</f>
        <v>0.52918146711441949</v>
      </c>
      <c r="DM61">
        <f t="shared" ref="DM61" si="1488">LN(DM57/DI57)/4*10+1</f>
        <v>0.53027311410057254</v>
      </c>
      <c r="DN61">
        <f t="shared" ref="DN61" si="1489">LN(DN57/DJ57)/4*10+1</f>
        <v>0.53240866211416782</v>
      </c>
      <c r="DO61">
        <f t="shared" ref="DO61" si="1490">LN(DO57/DK57)/4*10+1</f>
        <v>0.53555262683940308</v>
      </c>
      <c r="DP61">
        <f t="shared" ref="DP61" si="1491">LN(DP57/DL57)/4*10+1</f>
        <v>0.53966656043164662</v>
      </c>
      <c r="DQ61">
        <f t="shared" ref="DQ61" si="1492">LN(DQ57/DM57)/4*10+1</f>
        <v>0.54470906915184236</v>
      </c>
      <c r="DR61">
        <f t="shared" ref="DR61" si="1493">LN(DR57/DN57)/4*10+1</f>
        <v>0.55063584921077058</v>
      </c>
      <c r="DS61">
        <f t="shared" ref="DS61" si="1494">LN(DS57/DO57)/4*10+1</f>
        <v>0.48006666929486319</v>
      </c>
      <c r="DT61">
        <f t="shared" ref="DT61" si="1495">LN(DT57/DP57)/4*10+1</f>
        <v>0.40639266579922761</v>
      </c>
      <c r="DU61">
        <f t="shared" ref="DU61" si="1496">LN(DU57/DQ57)/4*10+1</f>
        <v>0.32951688529211409</v>
      </c>
      <c r="DV61">
        <f t="shared" ref="DV61" si="1497">LN(DV57/DR57)/4*10+1</f>
        <v>0.24934765591924724</v>
      </c>
      <c r="DW61">
        <f t="shared" ref="DW61" si="1498">LN(DW57/DS57)/4*10+1</f>
        <v>0.2431325579579503</v>
      </c>
      <c r="DX61">
        <f t="shared" ref="DX61" si="1499">LN(DX57/DT57)/4*10+1</f>
        <v>0.23735209891278952</v>
      </c>
      <c r="DY61">
        <f t="shared" ref="DY61:EF61" si="1500">LN(DY57/DU57)/4*10+1</f>
        <v>0.23198014745386009</v>
      </c>
      <c r="DZ61">
        <f t="shared" si="1500"/>
        <v>0.22699153166309949</v>
      </c>
      <c r="EA61">
        <f t="shared" si="1500"/>
        <v>0.22236209757958503</v>
      </c>
      <c r="EB61">
        <f t="shared" si="1500"/>
        <v>0.2180687495195317</v>
      </c>
      <c r="EC61">
        <f t="shared" si="1500"/>
        <v>0.2140894744242684</v>
      </c>
      <c r="ED61">
        <f t="shared" si="1500"/>
        <v>0.21040335239471886</v>
      </c>
      <c r="EE61">
        <f t="shared" si="1500"/>
        <v>0.20699055544058897</v>
      </c>
      <c r="EF61">
        <f t="shared" si="1500"/>
        <v>0.20383233632445452</v>
      </c>
      <c r="EG61">
        <f>LN(EG57/EC57)/4*10+1</f>
        <v>0.20091100921444283</v>
      </c>
      <c r="EH61">
        <f t="shared" ref="EH61:FD61" si="1501">LN(EH57/ED57)/4*10+1</f>
        <v>0.19820992369303392</v>
      </c>
      <c r="EI61">
        <f t="shared" si="1501"/>
        <v>0.19571343349882164</v>
      </c>
      <c r="EJ61">
        <f t="shared" si="1501"/>
        <v>0.19340686121624795</v>
      </c>
      <c r="EK61">
        <f t="shared" si="1501"/>
        <v>0.19127645997144627</v>
      </c>
      <c r="EL61">
        <f t="shared" si="1501"/>
        <v>0.18930937304712447</v>
      </c>
      <c r="EM61">
        <f t="shared" si="1501"/>
        <v>0.18749359219766548</v>
      </c>
      <c r="EN61">
        <f t="shared" si="1501"/>
        <v>0.18581791531874647</v>
      </c>
      <c r="EO61">
        <f t="shared" si="1501"/>
        <v>0.18427190402386084</v>
      </c>
      <c r="EP61">
        <f t="shared" si="1501"/>
        <v>0.18284584157506156</v>
      </c>
      <c r="EQ61">
        <f t="shared" si="1501"/>
        <v>0.18153069153565338</v>
      </c>
      <c r="ER61">
        <f t="shared" si="1501"/>
        <v>0.18031805743410589</v>
      </c>
      <c r="ES61">
        <f t="shared" si="1501"/>
        <v>0.17920014366449666</v>
      </c>
      <c r="ET61">
        <f t="shared" si="1501"/>
        <v>0.17816971779538249</v>
      </c>
      <c r="EU61">
        <f t="shared" si="1501"/>
        <v>0.17722007440661081</v>
      </c>
      <c r="EV61">
        <f t="shared" si="1501"/>
        <v>0.17634500054034363</v>
      </c>
      <c r="EW61">
        <f t="shared" si="1501"/>
        <v>0.17553874281307191</v>
      </c>
      <c r="EX61">
        <f t="shared" si="1501"/>
        <v>0.17479597621226395</v>
      </c>
      <c r="EY61">
        <f t="shared" si="1501"/>
        <v>0.17411177457548355</v>
      </c>
      <c r="EZ61">
        <f t="shared" si="1501"/>
        <v>0.17348158273594783</v>
      </c>
      <c r="FA61">
        <f t="shared" si="1501"/>
        <v>0.17290119029748863</v>
      </c>
      <c r="FB61">
        <f t="shared" si="1501"/>
        <v>0.17236670699796874</v>
      </c>
      <c r="FC61">
        <f t="shared" si="1501"/>
        <v>0.17187453960819532</v>
      </c>
      <c r="FD61">
        <f t="shared" si="1501"/>
        <v>0.1714213703021592</v>
      </c>
      <c r="FE61">
        <f t="shared" ref="FE61" si="1502">LN(FE57/FA57)/4*10+1</f>
        <v>0.1710041364437096</v>
      </c>
      <c r="FF61">
        <f t="shared" ref="FF61" si="1503">LN(FF57/FB57)/4*10+1</f>
        <v>0.17062001171638141</v>
      </c>
      <c r="FG61">
        <f t="shared" ref="FG61" si="1504">LN(FG57/FC57)/4*10+1</f>
        <v>0.17026638853055809</v>
      </c>
      <c r="FH61">
        <f t="shared" ref="FH61" si="1505">LN(FH57/FD57)/4*10+1</f>
        <v>0.16994086164359234</v>
      </c>
      <c r="FI61">
        <f t="shared" ref="FI61" si="1506">LN(FI57/FE57)/4*10+1</f>
        <v>0.16964121292018053</v>
      </c>
      <c r="FJ61">
        <f t="shared" ref="FJ61" si="1507">LN(FJ57/FF57)/4*10+1</f>
        <v>0.16936539716963561</v>
      </c>
      <c r="FK61">
        <f t="shared" ref="FK61" si="1508">LN(FK57/FG57)/4*10+1</f>
        <v>0.16911152899443138</v>
      </c>
      <c r="FL61">
        <f t="shared" ref="FL61" si="1509">LN(FL57/FH57)/4*10+1</f>
        <v>0.16887787058935355</v>
      </c>
      <c r="FM61">
        <f t="shared" ref="FM61" si="1510">LN(FM57/FI57)/4*10+1</f>
        <v>0.16866282042366243</v>
      </c>
      <c r="FN61">
        <f t="shared" ref="FN61" si="1511">LN(FN57/FJ57)/4*10+1</f>
        <v>0.16846490276106196</v>
      </c>
      <c r="FO61">
        <f t="shared" ref="FO61" si="1512">LN(FO57/FK57)/4*10+1</f>
        <v>0.16828275794831726</v>
      </c>
      <c r="FP61">
        <f t="shared" ref="FP61" si="1513">LN(FP57/FL57)/4*10+1</f>
        <v>0.16811513343157403</v>
      </c>
      <c r="FQ61">
        <f t="shared" ref="FQ61" si="1514">LN(FQ57/FM57)/4*10+1</f>
        <v>0.16796087544325022</v>
      </c>
      <c r="FR61">
        <f t="shared" ref="FR61" si="1515">LN(FR57/FN57)/4*10+1</f>
        <v>0.16781892131544529</v>
      </c>
      <c r="FS61">
        <f t="shared" ref="FS61" si="1516">LN(FS57/FO57)/4*10+1</f>
        <v>0.16768829237709304</v>
      </c>
      <c r="FT61">
        <f t="shared" ref="FT61" si="1517">LN(FT57/FP57)/4*10+1</f>
        <v>0.16756808738229501</v>
      </c>
      <c r="FU61">
        <f t="shared" ref="FU61" si="1518">LN(FU57/FQ57)/4*10+1</f>
        <v>0.1674574764606811</v>
      </c>
      <c r="FV61">
        <f t="shared" ref="FV61" si="1519">LN(FV57/FR57)/4*10+1</f>
        <v>0.16735569550841134</v>
      </c>
      <c r="FW61">
        <f t="shared" ref="FW61" si="1520">LN(FW57/FS57)/4*10+1</f>
        <v>0.16726204102435049</v>
      </c>
      <c r="FX61">
        <f t="shared" ref="FX61" si="1521">LN(FX57/FT57)/4*10+1</f>
        <v>0.16717586535118389</v>
      </c>
      <c r="FY61">
        <f t="shared" ref="FY61" si="1522">LN(FY57/FU57)/4*10+1</f>
        <v>0.16709657225839736</v>
      </c>
      <c r="FZ61">
        <f t="shared" ref="FZ61" si="1523">LN(FZ57/FV57)/4*10+1</f>
        <v>0.16702361290055978</v>
      </c>
      <c r="GA61">
        <f t="shared" ref="GA61" si="1524">LN(GA57/FW57)/4*10+1</f>
        <v>0.1669564820700804</v>
      </c>
      <c r="GB61">
        <f t="shared" ref="GB61" si="1525">LN(GB57/FX57)/4*10+1</f>
        <v>0.16689471474413764</v>
      </c>
      <c r="GC61">
        <f t="shared" ref="GC61" si="1526">LN(GC57/FY57)/4*10+1</f>
        <v>0.16683788290937651</v>
      </c>
      <c r="GD61">
        <f t="shared" ref="GD61" si="1527">LN(GD57/FZ57)/4*10+1</f>
        <v>0.16678559263410253</v>
      </c>
      <c r="GE61">
        <f t="shared" ref="GE61" si="1528">LN(GE57/GA57)/4*10+1</f>
        <v>0.16673748135472521</v>
      </c>
      <c r="GF61">
        <f t="shared" ref="GF61" si="1529">LN(GF57/GB57)/4*10+1</f>
        <v>0.16669321540745941</v>
      </c>
      <c r="GG61">
        <f t="shared" ref="GG61" si="1530">LN(GG57/GC57)/4*10+1</f>
        <v>0.16665248770840302</v>
      </c>
      <c r="GH61">
        <f t="shared" ref="GH61" si="1531">LN(GH57/GD57)/4*10+1</f>
        <v>0.16661501566499515</v>
      </c>
      <c r="GI61">
        <f t="shared" ref="GI61" si="1532">LN(GI57/GE57)/4*10+1</f>
        <v>0.1665805392161599</v>
      </c>
      <c r="GJ61">
        <f t="shared" ref="GJ61" si="1533">LN(GJ57/GF57)/4*10+1</f>
        <v>0.16654881904284724</v>
      </c>
      <c r="GK61">
        <f t="shared" ref="GK61" si="1534">LN(GK57/GG57)/4*10+1</f>
        <v>0.1665196349369682</v>
      </c>
      <c r="GL61">
        <f t="shared" ref="GL61" si="1535">LN(GL57/GH57)/4*10+1</f>
        <v>0.16649278423911662</v>
      </c>
      <c r="GM61">
        <f t="shared" ref="GM61" si="1536">LN(GM57/GI57)/4*10+1</f>
        <v>0.16646808048893813</v>
      </c>
      <c r="GN61">
        <f t="shared" ref="GN61" si="1537">LN(GN57/GJ57)/4*10+1</f>
        <v>0.16644535209527389</v>
      </c>
      <c r="GO61">
        <f t="shared" ref="GO61" si="1538">LN(GO57/GK57)/4*10+1</f>
        <v>0.16642444116775224</v>
      </c>
      <c r="GP61">
        <f t="shared" ref="GP61" si="1539">LN(GP57/GL57)/4*10+1</f>
        <v>0.1664052024449032</v>
      </c>
      <c r="GQ61">
        <f t="shared" ref="GQ61" si="1540">LN(GQ57/GM57)/4*10+1</f>
        <v>0.16638750224209364</v>
      </c>
      <c r="GR61">
        <f t="shared" ref="GR61" si="1541">LN(GR57/GN57)/4*10+1</f>
        <v>0.1663712175773262</v>
      </c>
      <c r="GS61">
        <f t="shared" ref="GS61" si="1542">LN(GS57/GO57)/4*10+1</f>
        <v>0.16635623528094923</v>
      </c>
      <c r="GT61">
        <f t="shared" ref="GT61" si="1543">LN(GT57/GP57)/4*10+1</f>
        <v>0.1663424512185494</v>
      </c>
      <c r="GU61">
        <f t="shared" ref="GU61" si="1544">LN(GU57/GQ57)/4*10+1</f>
        <v>0.16632976958650481</v>
      </c>
      <c r="GV61">
        <f t="shared" ref="GV61" si="1545">LN(GV57/GR57)/4*10+1</f>
        <v>0.16631810224212307</v>
      </c>
      <c r="GW61">
        <f t="shared" ref="GW61" si="1546">LN(GW57/GS57)/4*10+1</f>
        <v>0.16630736806135404</v>
      </c>
      <c r="GX61">
        <f t="shared" ref="GX61" si="1547">LN(GX57/GT57)/4*10+1</f>
        <v>0.16629749244733261</v>
      </c>
      <c r="GY61">
        <f t="shared" ref="GY61" si="1548">LN(GY57/GU57)/4*10+1</f>
        <v>0.16628840673985668</v>
      </c>
      <c r="GZ61">
        <f t="shared" ref="GZ61" si="1549">LN(GZ57/GV57)/4*10+1</f>
        <v>0.16628004775315897</v>
      </c>
      <c r="HA61">
        <f t="shared" ref="HA61" si="1550">LN(HA57/GW57)/4*10+1</f>
        <v>0.16627235737522039</v>
      </c>
      <c r="HB61">
        <f t="shared" ref="HB61" si="1551">LN(HB57/GX57)/4*10+1</f>
        <v>0.16626528213239811</v>
      </c>
      <c r="HC61">
        <f t="shared" ref="HC61" si="1552">LN(HC57/GY57)/4*10+1</f>
        <v>0.1662587728396876</v>
      </c>
      <c r="HD61">
        <f t="shared" ref="HD61" si="1553">LN(HD57/GZ57)/4*10+1</f>
        <v>0.16625278420925627</v>
      </c>
      <c r="HE61">
        <f t="shared" ref="HE61" si="1554">LN(HE57/HA57)/4*10+1</f>
        <v>0.16624727463487232</v>
      </c>
      <c r="HF61">
        <f t="shared" ref="HF61" si="1555">LN(HF57/HB57)/4*10+1</f>
        <v>0.16624220576918591</v>
      </c>
      <c r="HG61">
        <f t="shared" ref="HG61" si="1556">LN(HG57/HC57)/4*10+1</f>
        <v>0.16623754236865329</v>
      </c>
      <c r="HH61">
        <f t="shared" ref="HH61" si="1557">LN(HH57/HD57)/4*10+1</f>
        <v>0.16623325204176653</v>
      </c>
      <c r="HI61">
        <f t="shared" ref="HI61" si="1558">LN(HI57/HE57)/4*10+1</f>
        <v>0.16622930488130438</v>
      </c>
      <c r="HJ61">
        <f t="shared" ref="HJ61" si="1559">LN(HJ57/HF57)/4*10+1</f>
        <v>0.16622567346161587</v>
      </c>
      <c r="HK61">
        <f t="shared" ref="HK61" si="1560">LN(HK57/HG57)/4*10+1</f>
        <v>0.16622233255497321</v>
      </c>
      <c r="HL61">
        <f t="shared" ref="HL61" si="1561">LN(HL57/HH57)/4*10+1</f>
        <v>0.1662192588775383</v>
      </c>
      <c r="HM61">
        <f t="shared" ref="HM61" si="1562">LN(HM57/HI57)/4*10+1</f>
        <v>0.16621643109740214</v>
      </c>
      <c r="HN61">
        <f t="shared" ref="HN61" si="1563">LN(HN57/HJ57)/4*10+1</f>
        <v>0.16621382954700659</v>
      </c>
      <c r="HO61">
        <f t="shared" ref="HO61" si="1564">LN(HO57/HK57)/4*10+1</f>
        <v>0.16621143610975453</v>
      </c>
      <c r="HP61">
        <f t="shared" ref="HP61" si="1565">LN(HP57/HL57)/4*10+1</f>
        <v>0.16620923410743094</v>
      </c>
      <c r="HQ61">
        <f t="shared" ref="HQ61" si="1566">LN(HQ57/HM57)/4*10+1</f>
        <v>0.16620720825631041</v>
      </c>
      <c r="HR61">
        <f t="shared" ref="HR61" si="1567">LN(HR57/HN57)/4*10+1</f>
        <v>0.16620534454520397</v>
      </c>
      <c r="HS61">
        <f t="shared" ref="HS61" si="1568">LN(HS57/HO57)/4*10+1</f>
        <v>0.16620362981390779</v>
      </c>
      <c r="HT61">
        <f t="shared" ref="HT61" si="1569">LN(HT57/HP57)/4*10+1</f>
        <v>0.16620205229091101</v>
      </c>
      <c r="HU61">
        <f t="shared" ref="HU61" si="1570">LN(HU57/HQ57)/4*10+1</f>
        <v>0.16620060100017386</v>
      </c>
      <c r="HV61">
        <f t="shared" ref="HV61" si="1571">LN(HV57/HR57)/4*10+1</f>
        <v>0.16619926574664579</v>
      </c>
      <c r="HW61">
        <f t="shared" ref="HW61" si="1572">LN(HW57/HS57)/4*10+1</f>
        <v>0.16619803738670491</v>
      </c>
      <c r="HX61">
        <f t="shared" ref="HX61" si="1573">LN(HX57/HT57)/4*10+1</f>
        <v>0.16619690731068371</v>
      </c>
      <c r="HY61">
        <f t="shared" ref="HY61" si="1574">LN(HY57/HU57)/4*10+1</f>
        <v>0.1661958675433679</v>
      </c>
      <c r="HZ61">
        <f t="shared" ref="HZ61" si="1575">LN(HZ57/HV57)/4*10+1</f>
        <v>0.16619491102692563</v>
      </c>
      <c r="IA61">
        <f t="shared" ref="IA61" si="1576">LN(IA57/HW57)/4*10+1</f>
        <v>0.16619403099322083</v>
      </c>
      <c r="IB61">
        <f t="shared" ref="IB61" si="1577">LN(IB57/HX57)/4*10+1</f>
        <v>0.16619322141165327</v>
      </c>
      <c r="IC61">
        <f t="shared" ref="IC61" si="1578">LN(IC57/HY57)/4*10+1</f>
        <v>0.16619247652173996</v>
      </c>
      <c r="ID61">
        <f t="shared" ref="ID61" si="1579">LN(ID57/HZ57)/4*10+1</f>
        <v>0.16619179115834015</v>
      </c>
    </row>
    <row r="62" spans="1:238" x14ac:dyDescent="0.25">
      <c r="A62" t="s">
        <v>60</v>
      </c>
      <c r="AO62">
        <f t="shared" ref="AO62:CV62" si="1580">LN(AO57/AJ57)/5*10+1</f>
        <v>3.4992120620030738</v>
      </c>
      <c r="AP62">
        <f t="shared" si="1580"/>
        <v>3.4989883569480482</v>
      </c>
      <c r="AQ62">
        <f t="shared" si="1580"/>
        <v>3.4987011719125802</v>
      </c>
      <c r="AR62">
        <f t="shared" si="1580"/>
        <v>3.4983325145222257</v>
      </c>
      <c r="AS62">
        <f t="shared" si="1580"/>
        <v>3.4978593064345378</v>
      </c>
      <c r="AT62">
        <f t="shared" si="1580"/>
        <v>3.4972519545316927</v>
      </c>
      <c r="AU62">
        <f t="shared" si="1580"/>
        <v>3.4964725264569965</v>
      </c>
      <c r="AV62">
        <f t="shared" si="1580"/>
        <v>3.495472424658213</v>
      </c>
      <c r="AW62">
        <f t="shared" si="1580"/>
        <v>3.4941894272240042</v>
      </c>
      <c r="AX62">
        <f t="shared" si="1580"/>
        <v>3.4925439332228922</v>
      </c>
      <c r="AY62">
        <f t="shared" si="1580"/>
        <v>3.4904342152895937</v>
      </c>
      <c r="AZ62">
        <f t="shared" si="1580"/>
        <v>3.4587499465382683</v>
      </c>
      <c r="BA62">
        <f t="shared" si="1580"/>
        <v>3.4552166299769711</v>
      </c>
      <c r="BB62">
        <f t="shared" si="1580"/>
        <v>3.4506936539156787</v>
      </c>
      <c r="BC62">
        <f t="shared" si="1580"/>
        <v>3.444908815442536</v>
      </c>
      <c r="BD62">
        <f t="shared" si="1580"/>
        <v>3.4375182242235729</v>
      </c>
      <c r="BE62">
        <f t="shared" si="1580"/>
        <v>3.4570699368286837</v>
      </c>
      <c r="BF62">
        <f t="shared" si="1580"/>
        <v>3.4451325045010575</v>
      </c>
      <c r="BG62">
        <f t="shared" si="1580"/>
        <v>3.4299658408859015</v>
      </c>
      <c r="BH62">
        <f t="shared" si="1580"/>
        <v>3.4107524114117753</v>
      </c>
      <c r="BI62">
        <f t="shared" si="1580"/>
        <v>3.2124634410404656</v>
      </c>
      <c r="BJ62">
        <f t="shared" si="1580"/>
        <v>3.0125906734204384</v>
      </c>
      <c r="BK62">
        <f t="shared" si="1580"/>
        <v>2.8112617414725247</v>
      </c>
      <c r="BL62">
        <f t="shared" si="1580"/>
        <v>2.6087227739011301</v>
      </c>
      <c r="BM62">
        <f t="shared" si="1580"/>
        <v>2.405374941892414</v>
      </c>
      <c r="BN62">
        <f t="shared" si="1580"/>
        <v>2.37585355574394</v>
      </c>
      <c r="BO62">
        <f t="shared" si="1580"/>
        <v>2.3423219944934068</v>
      </c>
      <c r="BP62">
        <f t="shared" si="1580"/>
        <v>2.3043889104146271</v>
      </c>
      <c r="BQ62">
        <f t="shared" si="1580"/>
        <v>2.1654077979294968</v>
      </c>
      <c r="BR62">
        <f t="shared" si="1580"/>
        <v>2.0252275535404616</v>
      </c>
      <c r="BS62">
        <f t="shared" si="1580"/>
        <v>1.8838060023623187</v>
      </c>
      <c r="BT62">
        <f t="shared" si="1580"/>
        <v>1.741014812836192</v>
      </c>
      <c r="BU62">
        <f t="shared" si="1580"/>
        <v>1.5965908431301412</v>
      </c>
      <c r="BV62">
        <f t="shared" si="1580"/>
        <v>1.5463279451553702</v>
      </c>
      <c r="BW62">
        <f t="shared" si="1580"/>
        <v>1.4892482856748726</v>
      </c>
      <c r="BX62">
        <f t="shared" si="1580"/>
        <v>1.4238822028432803</v>
      </c>
      <c r="BY62">
        <f t="shared" si="1580"/>
        <v>1.3483173607411469</v>
      </c>
      <c r="BZ62">
        <f t="shared" si="1580"/>
        <v>1.2514058401385102</v>
      </c>
      <c r="CA62">
        <f t="shared" si="1580"/>
        <v>1.1556215237891796</v>
      </c>
      <c r="CB62">
        <f t="shared" si="1580"/>
        <v>1.0615066821176482</v>
      </c>
      <c r="CC62">
        <f t="shared" si="1580"/>
        <v>0.96981220061283457</v>
      </c>
      <c r="CD62">
        <f t="shared" si="1580"/>
        <v>0.88158199068187204</v>
      </c>
      <c r="CE62">
        <f t="shared" si="1580"/>
        <v>0.80690836848688785</v>
      </c>
      <c r="CF62">
        <f t="shared" si="1580"/>
        <v>0.7220163213343378</v>
      </c>
      <c r="CG62">
        <f t="shared" si="1580"/>
        <v>0.62472013124656212</v>
      </c>
      <c r="CH62">
        <f t="shared" si="1580"/>
        <v>0.60133403603543822</v>
      </c>
      <c r="CI62">
        <f t="shared" si="1580"/>
        <v>0.58355213346610291</v>
      </c>
      <c r="CJ62">
        <f t="shared" si="1580"/>
        <v>0.5730570037047712</v>
      </c>
      <c r="CK62">
        <f t="shared" si="1580"/>
        <v>0.57196527681819354</v>
      </c>
      <c r="CL62">
        <f t="shared" si="1580"/>
        <v>0.58298280616422016</v>
      </c>
      <c r="CM62">
        <f t="shared" si="1580"/>
        <v>0.52043035049630082</v>
      </c>
      <c r="CN62">
        <f t="shared" si="1580"/>
        <v>0.45338066069819916</v>
      </c>
      <c r="CO62">
        <f t="shared" si="1580"/>
        <v>0.38107099988568793</v>
      </c>
      <c r="CP62">
        <f t="shared" si="1580"/>
        <v>0.30248669996279853</v>
      </c>
      <c r="CQ62">
        <f t="shared" si="1580"/>
        <v>0.33610535148479115</v>
      </c>
      <c r="CR62">
        <f t="shared" si="1580"/>
        <v>0.37959477147817933</v>
      </c>
      <c r="CS62">
        <f t="shared" si="1580"/>
        <v>0.43428235158416095</v>
      </c>
      <c r="CT62">
        <f t="shared" si="1580"/>
        <v>0.50174649044370645</v>
      </c>
      <c r="CU62">
        <f t="shared" si="1580"/>
        <v>0.58390625460089418</v>
      </c>
      <c r="CV62">
        <f t="shared" si="1580"/>
        <v>0.56329914207014475</v>
      </c>
      <c r="CW62">
        <f t="shared" ref="CW62:EF62" si="1581">LN(CW57/CR57)/5*10+1</f>
        <v>0.54341387050800871</v>
      </c>
      <c r="CX62">
        <f t="shared" si="1581"/>
        <v>0.52426445819878853</v>
      </c>
      <c r="CY62">
        <f t="shared" si="1581"/>
        <v>0.50586077282905451</v>
      </c>
      <c r="CZ62">
        <f t="shared" si="1581"/>
        <v>0.48820862572153501</v>
      </c>
      <c r="DA62">
        <f t="shared" si="1581"/>
        <v>0.47130991516134912</v>
      </c>
      <c r="DB62">
        <f t="shared" si="1581"/>
        <v>0.48330362718158859</v>
      </c>
      <c r="DC62">
        <f t="shared" si="1581"/>
        <v>0.49707134121436269</v>
      </c>
      <c r="DD62">
        <f t="shared" si="1581"/>
        <v>0.51270652005516193</v>
      </c>
      <c r="DE62">
        <f t="shared" si="1581"/>
        <v>0.53030125012969787</v>
      </c>
      <c r="DF62">
        <f t="shared" si="1581"/>
        <v>0.54994625455960122</v>
      </c>
      <c r="DG62">
        <f t="shared" si="1581"/>
        <v>0.54359007047128738</v>
      </c>
      <c r="DH62">
        <f t="shared" si="1581"/>
        <v>0.53843372626438302</v>
      </c>
      <c r="DI62">
        <f t="shared" si="1581"/>
        <v>0.53446162323659707</v>
      </c>
      <c r="DJ62">
        <f t="shared" si="1581"/>
        <v>0.53165494080745157</v>
      </c>
      <c r="DK62">
        <f t="shared" si="1581"/>
        <v>0.52999173005110201</v>
      </c>
      <c r="DL62">
        <f t="shared" si="1581"/>
        <v>0.52944698060764861</v>
      </c>
      <c r="DM62">
        <f t="shared" si="1581"/>
        <v>0.52999266449241711</v>
      </c>
      <c r="DN62">
        <f t="shared" si="1581"/>
        <v>0.5315977619370349</v>
      </c>
      <c r="DO62">
        <f t="shared" si="1581"/>
        <v>0.5342282758032072</v>
      </c>
      <c r="DP62">
        <f t="shared" si="1581"/>
        <v>0.53784724224750868</v>
      </c>
      <c r="DQ62">
        <f t="shared" si="1581"/>
        <v>0.54241474612235541</v>
      </c>
      <c r="DR62">
        <f t="shared" si="1581"/>
        <v>0.54788795002519319</v>
      </c>
      <c r="DS62">
        <f t="shared" si="1581"/>
        <v>0.49235468154776352</v>
      </c>
      <c r="DT62">
        <f t="shared" si="1581"/>
        <v>0.43451927341536811</v>
      </c>
      <c r="DU62">
        <f t="shared" si="1581"/>
        <v>0.37429500601072974</v>
      </c>
      <c r="DV62">
        <f t="shared" si="1581"/>
        <v>0.31159881943911694</v>
      </c>
      <c r="DW62">
        <f t="shared" si="1581"/>
        <v>0.2463520485455073</v>
      </c>
      <c r="DX62">
        <f t="shared" si="1581"/>
        <v>0.24034761710970898</v>
      </c>
      <c r="DY62">
        <f t="shared" si="1581"/>
        <v>0.23476499133443551</v>
      </c>
      <c r="DZ62">
        <f t="shared" si="1581"/>
        <v>0.22957853653590499</v>
      </c>
      <c r="EA62">
        <f t="shared" si="1581"/>
        <v>0.22476360187377753</v>
      </c>
      <c r="EB62">
        <f t="shared" si="1581"/>
        <v>0.22029657035897443</v>
      </c>
      <c r="EC62">
        <f t="shared" si="1581"/>
        <v>0.2161548917436189</v>
      </c>
      <c r="ED62">
        <f t="shared" si="1581"/>
        <v>0.21231710048859198</v>
      </c>
      <c r="EE62">
        <f t="shared" si="1581"/>
        <v>0.20876282089576881</v>
      </c>
      <c r="EF62">
        <f t="shared" si="1581"/>
        <v>0.20547276135487025</v>
      </c>
      <c r="EG62">
        <f>LN(EG57/EB57)/5*10+1</f>
        <v>0.20242869949954767</v>
      </c>
      <c r="EH62">
        <f t="shared" ref="EH62:FD62" si="1582">LN(EH57/EC57)/5*10+1</f>
        <v>0.19961345990360457</v>
      </c>
      <c r="EI62">
        <f t="shared" si="1582"/>
        <v>0.1970108857790509</v>
      </c>
      <c r="EJ62">
        <f t="shared" si="1582"/>
        <v>0.19460580597539745</v>
      </c>
      <c r="EK62">
        <f t="shared" si="1582"/>
        <v>0.19238399841714093</v>
      </c>
      <c r="EL62">
        <f t="shared" si="1582"/>
        <v>0.19033215096974998</v>
      </c>
      <c r="EM62">
        <f t="shared" si="1582"/>
        <v>0.18843782058275604</v>
      </c>
      <c r="EN62">
        <f t="shared" si="1582"/>
        <v>0.18668939143133734</v>
      </c>
      <c r="EO62">
        <f t="shared" si="1582"/>
        <v>0.18507603266323125</v>
      </c>
      <c r="EP62">
        <f t="shared" si="1582"/>
        <v>0.18358765625264217</v>
      </c>
      <c r="EQ62">
        <f t="shared" si="1582"/>
        <v>0.18221487537357928</v>
      </c>
      <c r="ER62">
        <f t="shared" si="1582"/>
        <v>0.18094896362048984</v>
      </c>
      <c r="ES62">
        <f t="shared" si="1582"/>
        <v>0.17978181533983151</v>
      </c>
      <c r="ET62">
        <f t="shared" si="1582"/>
        <v>0.17870590726985947</v>
      </c>
      <c r="EU62">
        <f t="shared" si="1582"/>
        <v>0.17771426163881832</v>
      </c>
      <c r="EV62">
        <f t="shared" si="1582"/>
        <v>0.1768004108242418</v>
      </c>
      <c r="EW62">
        <f t="shared" si="1582"/>
        <v>0.17595836364300432</v>
      </c>
      <c r="EX62">
        <f t="shared" si="1582"/>
        <v>0.17518257330807363</v>
      </c>
      <c r="EY62">
        <f t="shared" si="1582"/>
        <v>0.17446790706289916</v>
      </c>
      <c r="EZ62">
        <f t="shared" si="1582"/>
        <v>0.17380961748771162</v>
      </c>
      <c r="FA62">
        <f t="shared" si="1582"/>
        <v>0.17320331544872047</v>
      </c>
      <c r="FB62">
        <f t="shared" si="1582"/>
        <v>0.17264494465599101</v>
      </c>
      <c r="FC62">
        <f t="shared" si="1582"/>
        <v>0.17213075777964404</v>
      </c>
      <c r="FD62">
        <f t="shared" si="1582"/>
        <v>0.17165729406905228</v>
      </c>
      <c r="FE62">
        <f t="shared" ref="FE62" si="1583">LN(FE57/EZ57)/5*10+1</f>
        <v>0.1712213584149298</v>
      </c>
      <c r="FF62">
        <f t="shared" ref="FF62" si="1584">LN(FF57/FA57)/5*10+1</f>
        <v>0.17082000179110512</v>
      </c>
      <c r="FG62">
        <f t="shared" ref="FG62" si="1585">LN(FG57/FB57)/5*10+1</f>
        <v>0.17045050300571574</v>
      </c>
      <c r="FH62">
        <f t="shared" ref="FH62" si="1586">LN(FH57/FC57)/5*10+1</f>
        <v>0.17011035169736988</v>
      </c>
      <c r="FI62">
        <f t="shared" ref="FI62" si="1587">LN(FI57/FD57)/5*10+1</f>
        <v>0.16979723250934708</v>
      </c>
      <c r="FJ62">
        <f t="shared" ref="FJ62" si="1588">LN(FJ57/FE57)/5*10+1</f>
        <v>0.16950901037184585</v>
      </c>
      <c r="FK62">
        <f t="shared" ref="FK62" si="1589">LN(FK57/FF57)/5*10+1</f>
        <v>0.16924371682815542</v>
      </c>
      <c r="FL62">
        <f t="shared" ref="FL62" si="1590">LN(FL57/FG57)/5*10+1</f>
        <v>0.1689995373444062</v>
      </c>
      <c r="FM62">
        <f t="shared" ref="FM62" si="1591">LN(FM57/FH57)/5*10+1</f>
        <v>0.16877479953340291</v>
      </c>
      <c r="FN62">
        <f t="shared" ref="FN62" si="1592">LN(FN57/FI57)/5*10+1</f>
        <v>0.16856796224455106</v>
      </c>
      <c r="FO62">
        <f t="shared" ref="FO62" si="1593">LN(FO57/FJ57)/5*10+1</f>
        <v>0.1683776054511007</v>
      </c>
      <c r="FP62">
        <f t="shared" ref="FP62" si="1594">LN(FP57/FK57)/5*10+1</f>
        <v>0.16820242089412041</v>
      </c>
      <c r="FQ62">
        <f t="shared" ref="FQ62" si="1595">LN(FQ57/FL57)/5*10+1</f>
        <v>0.1680412034165204</v>
      </c>
      <c r="FR62">
        <f t="shared" ref="FR62" si="1596">LN(FR57/FM57)/5*10+1</f>
        <v>0.16789284295797746</v>
      </c>
      <c r="FS62">
        <f t="shared" ref="FS62" si="1597">LN(FS57/FN57)/5*10+1</f>
        <v>0.16775631714392536</v>
      </c>
      <c r="FT62">
        <f t="shared" ref="FT62" si="1598">LN(FT57/FO57)/5*10+1</f>
        <v>0.16763068444130269</v>
      </c>
      <c r="FU62">
        <f t="shared" ref="FU62" si="1599">LN(FU57/FP57)/5*10+1</f>
        <v>0.16751507783980601</v>
      </c>
      <c r="FV62">
        <f t="shared" ref="FV62" si="1600">LN(FV57/FQ57)/5*10+1</f>
        <v>0.16740869901010658</v>
      </c>
      <c r="FW62">
        <f t="shared" ref="FW62" si="1601">LN(FW57/FR57)/5*10+1</f>
        <v>0.16731081291104966</v>
      </c>
      <c r="FX62">
        <f t="shared" ref="FX62" si="1602">LN(FX57/FS57)/5*10+1</f>
        <v>0.16722074282057553</v>
      </c>
      <c r="FY62">
        <f t="shared" ref="FY62" si="1603">LN(FY57/FT57)/5*10+1</f>
        <v>0.1671378657406879</v>
      </c>
      <c r="FZ62">
        <f t="shared" ref="FZ62" si="1604">LN(FZ57/FU57)/5*10+1</f>
        <v>0.16706160816200932</v>
      </c>
      <c r="GA62">
        <f t="shared" ref="GA62" si="1605">LN(GA57/FV57)/5*10+1</f>
        <v>0.16699144216038464</v>
      </c>
      <c r="GB62">
        <f t="shared" ref="GB62" si="1606">LN(GB57/FW57)/5*10+1</f>
        <v>0.16692688179640514</v>
      </c>
      <c r="GC62">
        <f t="shared" ref="GC62" si="1607">LN(GC57/FX57)/5*10+1</f>
        <v>0.16686747978724203</v>
      </c>
      <c r="GD62">
        <f t="shared" ref="GD62" si="1608">LN(GD57/FY57)/5*10+1</f>
        <v>0.16681282446257339</v>
      </c>
      <c r="GE62">
        <f t="shared" ref="GE62" si="1609">LN(GE57/FZ57)/5*10+1</f>
        <v>0.16676253692371723</v>
      </c>
      <c r="GF62">
        <f t="shared" ref="GF62" si="1610">LN(GF57/GA57)/5*10+1</f>
        <v>0.16671626846630838</v>
      </c>
      <c r="GG62">
        <f t="shared" ref="GG62" si="1611">LN(GG57/GB57)/5*10+1</f>
        <v>0.16667369815865452</v>
      </c>
      <c r="GH62">
        <f t="shared" ref="GH62" si="1612">LN(GH57/GC57)/5*10+1</f>
        <v>0.16663453066706835</v>
      </c>
      <c r="GI62">
        <f t="shared" ref="GI62" si="1613">LN(GI57/GD57)/5*10+1</f>
        <v>0.16659849418936323</v>
      </c>
      <c r="GJ62">
        <f t="shared" ref="GJ62" si="1614">LN(GJ57/GE57)/5*10+1</f>
        <v>0.16656533861680578</v>
      </c>
      <c r="GK62">
        <f t="shared" ref="GK62" si="1615">LN(GK57/GF57)/5*10+1</f>
        <v>0.16653483378226153</v>
      </c>
      <c r="GL62">
        <f t="shared" ref="GL62" si="1616">LN(GL57/GG57)/5*10+1</f>
        <v>0.16650676789163921</v>
      </c>
      <c r="GM62">
        <f t="shared" ref="GM62" si="1617">LN(GM57/GH57)/5*10+1</f>
        <v>0.16648094604851771</v>
      </c>
      <c r="GN62">
        <f t="shared" ref="GN62" si="1618">LN(GN57/GI57)/5*10+1</f>
        <v>0.1664571889200972</v>
      </c>
      <c r="GO62">
        <f t="shared" ref="GO62" si="1619">LN(GO57/GJ57)/5*10+1</f>
        <v>0.16643533148218537</v>
      </c>
      <c r="GP62">
        <f t="shared" ref="GP62" si="1620">LN(GP57/GK57)/5*10+1</f>
        <v>0.1664152218979873</v>
      </c>
      <c r="GQ62">
        <f t="shared" ref="GQ62" si="1621">LN(GQ57/GL57)/5*10+1</f>
        <v>0.16639672045089948</v>
      </c>
      <c r="GR62">
        <f t="shared" ref="GR62" si="1622">LN(GR57/GM57)/5*10+1</f>
        <v>0.1663796985908077</v>
      </c>
      <c r="GS62">
        <f t="shared" ref="GS62" si="1623">LN(GS57/GN57)/5*10+1</f>
        <v>0.16636403803072564</v>
      </c>
      <c r="GT62">
        <f t="shared" ref="GT62" si="1624">LN(GT57/GO57)/5*10+1</f>
        <v>0.16634962993862501</v>
      </c>
      <c r="GU62">
        <f t="shared" ref="GU62" si="1625">LN(GU57/GP57)/5*10+1</f>
        <v>0.16633637416418035</v>
      </c>
      <c r="GV62">
        <f t="shared" ref="GV62" si="1626">LN(GV57/GQ57)/5*10+1</f>
        <v>0.16632417859083126</v>
      </c>
      <c r="GW62">
        <f t="shared" ref="GW62" si="1627">LN(GW57/GR57)/5*10+1</f>
        <v>0.16631295841794802</v>
      </c>
      <c r="GX62">
        <f t="shared" ref="GX62" si="1628">LN(GX57/GS57)/5*10+1</f>
        <v>0.16630263567173231</v>
      </c>
      <c r="GY62">
        <f t="shared" ref="GY62" si="1629">LN(GY57/GT57)/5*10+1</f>
        <v>0.1662931385812263</v>
      </c>
      <c r="GZ62">
        <f t="shared" ref="GZ62" si="1630">LN(GZ57/GU57)/5*10+1</f>
        <v>0.16628440112415466</v>
      </c>
      <c r="HA62">
        <f t="shared" ref="HA62" si="1631">LN(HA57/GV57)/5*10+1</f>
        <v>0.16627636252442568</v>
      </c>
      <c r="HB62">
        <f t="shared" ref="HB62" si="1632">LN(HB57/GW57)/5*10+1</f>
        <v>0.16626896692856685</v>
      </c>
      <c r="HC62">
        <f t="shared" ref="HC62" si="1633">LN(HC57/GX57)/5*10+1</f>
        <v>0.1662621628951102</v>
      </c>
      <c r="HD62">
        <f t="shared" ref="HD62" si="1634">LN(HD57/GY57)/5*10+1</f>
        <v>0.1662559030996742</v>
      </c>
      <c r="HE62">
        <f t="shared" ref="HE62" si="1635">LN(HE57/GZ57)/5*10+1</f>
        <v>0.16625014402979632</v>
      </c>
      <c r="HF62">
        <f t="shared" ref="HF62" si="1636">LN(HF57/HA57)/5*10+1</f>
        <v>0.16624484564373931</v>
      </c>
      <c r="HG62">
        <f t="shared" ref="HG62" si="1637">LN(HG57/HB57)/5*10+1</f>
        <v>0.1662399710841147</v>
      </c>
      <c r="HH62">
        <f t="shared" ref="HH62" si="1638">LN(HH57/HC57)/5*10+1</f>
        <v>0.16623548646133701</v>
      </c>
      <c r="HI62">
        <f t="shared" ref="HI62" si="1639">LN(HI57/HD57)/5*10+1</f>
        <v>0.16623136056743482</v>
      </c>
      <c r="HJ62">
        <f t="shared" ref="HJ62" si="1640">LN(HJ57/HE57)/5*10+1</f>
        <v>0.16622756470513433</v>
      </c>
      <c r="HK62">
        <f t="shared" ref="HK62" si="1641">LN(HK57/HF57)/5*10+1</f>
        <v>0.16622407251274418</v>
      </c>
      <c r="HL62">
        <f t="shared" ref="HL62" si="1642">LN(HL57/HG57)/5*10+1</f>
        <v>0.16622085966844491</v>
      </c>
      <c r="HM62">
        <f t="shared" ref="HM62" si="1643">LN(HM57/HH57)/5*10+1</f>
        <v>0.16621790381194357</v>
      </c>
      <c r="HN62">
        <f t="shared" ref="HN62" si="1644">LN(HN57/HI57)/5*10+1</f>
        <v>0.16621518443769612</v>
      </c>
      <c r="HO62">
        <f t="shared" ref="HO62" si="1645">LN(HO57/HJ57)/5*10+1</f>
        <v>0.1662126826312551</v>
      </c>
      <c r="HP62">
        <f t="shared" ref="HP62" si="1646">LN(HP57/HK57)/5*10+1</f>
        <v>0.16621038091041129</v>
      </c>
      <c r="HQ62">
        <f t="shared" ref="HQ62" si="1647">LN(HQ57/HL57)/5*10+1</f>
        <v>0.1662082633149613</v>
      </c>
      <c r="HR62">
        <f t="shared" ref="HR62" si="1648">LN(HR57/HM57)/5*10+1</f>
        <v>0.16620631519593732</v>
      </c>
      <c r="HS62">
        <f t="shared" ref="HS62" si="1649">LN(HS57/HN57)/5*10+1</f>
        <v>0.16620452284477627</v>
      </c>
      <c r="HT62">
        <f t="shared" ref="HT62" si="1650">LN(HT57/HO57)/5*10+1</f>
        <v>0.16620287385533639</v>
      </c>
      <c r="HU62">
        <f t="shared" ref="HU62" si="1651">LN(HU57/HP57)/5*10+1</f>
        <v>0.16620135682915549</v>
      </c>
      <c r="HV62">
        <f t="shared" ref="HV62" si="1652">LN(HV57/HQ57)/5*10+1</f>
        <v>0.1661999611882059</v>
      </c>
      <c r="HW62">
        <f t="shared" ref="HW62" si="1653">LN(HW57/HR57)/5*10+1</f>
        <v>0.16619867711797687</v>
      </c>
      <c r="HX62">
        <f t="shared" ref="HX62" si="1654">LN(HX57/HS57)/5*10+1</f>
        <v>0.166197495852757</v>
      </c>
      <c r="HY62">
        <f t="shared" ref="HY62" si="1655">LN(HY57/HT57)/5*10+1</f>
        <v>0.16619640903112121</v>
      </c>
      <c r="HZ62">
        <f t="shared" ref="HZ62" si="1656">LN(HZ57/HU57)/5*10+1</f>
        <v>0.1661954092096074</v>
      </c>
      <c r="IA62">
        <f t="shared" ref="IA62" si="1657">LN(IA57/HV57)/5*10+1</f>
        <v>0.16619448931523684</v>
      </c>
      <c r="IB62">
        <f t="shared" ref="IB62" si="1658">LN(IB57/HW57)/5*10+1</f>
        <v>0.16619364307271545</v>
      </c>
      <c r="IC62">
        <f t="shared" ref="IC62" si="1659">LN(IC57/HX57)/5*10+1</f>
        <v>0.16619286439996661</v>
      </c>
      <c r="ID62">
        <f t="shared" ref="ID62" si="1660">LN(ID57/HY57)/5*10+1</f>
        <v>0.16619214810158511</v>
      </c>
    </row>
    <row r="63" spans="1:238" x14ac:dyDescent="0.25">
      <c r="A63" t="s">
        <v>61</v>
      </c>
      <c r="AP63">
        <f t="shared" ref="AP63:CV63" si="1661">LN(AP57/AJ57)/6*10+1</f>
        <v>3.4990820652622392</v>
      </c>
      <c r="AQ63">
        <f t="shared" si="1661"/>
        <v>3.498821475540915</v>
      </c>
      <c r="AR63">
        <f t="shared" si="1661"/>
        <v>3.4984869540971024</v>
      </c>
      <c r="AS63">
        <f t="shared" si="1661"/>
        <v>3.498057555824341</v>
      </c>
      <c r="AT63">
        <f t="shared" si="1661"/>
        <v>3.4975064212355345</v>
      </c>
      <c r="AU63">
        <f t="shared" si="1661"/>
        <v>3.4967991189738417</v>
      </c>
      <c r="AV63">
        <f t="shared" si="1661"/>
        <v>3.4958915319660524</v>
      </c>
      <c r="AW63">
        <f t="shared" si="1661"/>
        <v>3.494727166856622</v>
      </c>
      <c r="AX63">
        <f t="shared" si="1661"/>
        <v>3.4932337380748968</v>
      </c>
      <c r="AY63">
        <f t="shared" si="1661"/>
        <v>3.4913188452814143</v>
      </c>
      <c r="AZ63">
        <f t="shared" si="1661"/>
        <v>3.4647141123126546</v>
      </c>
      <c r="BA63">
        <f t="shared" si="1661"/>
        <v>3.4615116182326977</v>
      </c>
      <c r="BB63">
        <f t="shared" si="1661"/>
        <v>3.4574115245711767</v>
      </c>
      <c r="BC63">
        <f t="shared" si="1661"/>
        <v>3.4521665615903396</v>
      </c>
      <c r="BD63">
        <f t="shared" si="1661"/>
        <v>3.4454640877819815</v>
      </c>
      <c r="BE63">
        <f t="shared" si="1661"/>
        <v>3.4369105469285621</v>
      </c>
      <c r="BF63">
        <f t="shared" si="1661"/>
        <v>3.4501637498683557</v>
      </c>
      <c r="BG63">
        <f t="shared" si="1661"/>
        <v>3.4363692003286186</v>
      </c>
      <c r="BH63">
        <f t="shared" si="1661"/>
        <v>3.4188821928370872</v>
      </c>
      <c r="BI63">
        <f t="shared" si="1661"/>
        <v>3.2517596091135896</v>
      </c>
      <c r="BJ63">
        <f t="shared" si="1661"/>
        <v>3.0828042545926175</v>
      </c>
      <c r="BK63">
        <f t="shared" si="1661"/>
        <v>2.9119902537382227</v>
      </c>
      <c r="BL63">
        <f t="shared" si="1661"/>
        <v>2.7393610914953452</v>
      </c>
      <c r="BM63">
        <f t="shared" si="1661"/>
        <v>2.5650564436758474</v>
      </c>
      <c r="BN63">
        <f t="shared" si="1661"/>
        <v>2.3893438960570603</v>
      </c>
      <c r="BO63">
        <f t="shared" si="1661"/>
        <v>2.3576863824700682</v>
      </c>
      <c r="BP63">
        <f t="shared" si="1661"/>
        <v>2.3218221179000471</v>
      </c>
      <c r="BQ63">
        <f t="shared" si="1661"/>
        <v>2.2011494718761559</v>
      </c>
      <c r="BR63">
        <f t="shared" si="1661"/>
        <v>2.0788104267086238</v>
      </c>
      <c r="BS63">
        <f t="shared" si="1661"/>
        <v>1.9547031131153145</v>
      </c>
      <c r="BT63">
        <f t="shared" si="1661"/>
        <v>1.8286540967136111</v>
      </c>
      <c r="BU63">
        <f t="shared" si="1661"/>
        <v>1.7003794917639925</v>
      </c>
      <c r="BV63">
        <f t="shared" si="1661"/>
        <v>1.5694320008267753</v>
      </c>
      <c r="BW63">
        <f t="shared" si="1661"/>
        <v>1.5153441664964369</v>
      </c>
      <c r="BX63">
        <f t="shared" si="1661"/>
        <v>1.4535819875343305</v>
      </c>
      <c r="BY63">
        <f t="shared" si="1661"/>
        <v>1.3824135620293014</v>
      </c>
      <c r="BZ63">
        <f t="shared" si="1661"/>
        <v>1.2923720145159239</v>
      </c>
      <c r="CA63">
        <f t="shared" si="1661"/>
        <v>1.2019575680426406</v>
      </c>
      <c r="CB63">
        <f t="shared" si="1661"/>
        <v>1.1113264472983351</v>
      </c>
      <c r="CC63">
        <f t="shared" si="1661"/>
        <v>1.0207185833159653</v>
      </c>
      <c r="CD63">
        <f t="shared" si="1661"/>
        <v>0.93049671856146121</v>
      </c>
      <c r="CE63">
        <f t="shared" si="1661"/>
        <v>0.84119785430404115</v>
      </c>
      <c r="CF63">
        <f t="shared" si="1661"/>
        <v>0.76079963570583042</v>
      </c>
      <c r="CG63">
        <f t="shared" si="1661"/>
        <v>0.66890862017948716</v>
      </c>
      <c r="CH63">
        <f t="shared" si="1661"/>
        <v>0.63724137824745719</v>
      </c>
      <c r="CI63">
        <f t="shared" si="1661"/>
        <v>0.60861332927251799</v>
      </c>
      <c r="CJ63">
        <f t="shared" si="1661"/>
        <v>0.58409369848979065</v>
      </c>
      <c r="CK63">
        <f t="shared" si="1661"/>
        <v>0.56501372598191835</v>
      </c>
      <c r="CL63">
        <f t="shared" si="1661"/>
        <v>0.55304735753772283</v>
      </c>
      <c r="CM63">
        <f t="shared" si="1661"/>
        <v>0.55033322762223968</v>
      </c>
      <c r="CN63">
        <f t="shared" si="1661"/>
        <v>0.48531884982481877</v>
      </c>
      <c r="CO63">
        <f t="shared" si="1661"/>
        <v>0.41535942050611152</v>
      </c>
      <c r="CP63">
        <f t="shared" si="1661"/>
        <v>0.33953847286360783</v>
      </c>
      <c r="CQ63">
        <f t="shared" si="1661"/>
        <v>0.35649741975988714</v>
      </c>
      <c r="CR63">
        <f t="shared" si="1661"/>
        <v>0.38084319871720518</v>
      </c>
      <c r="CS63">
        <f t="shared" si="1661"/>
        <v>0.4135288507313688</v>
      </c>
      <c r="CT63">
        <f t="shared" si="1661"/>
        <v>0.45566427862736769</v>
      </c>
      <c r="CU63">
        <f t="shared" si="1661"/>
        <v>0.50856785179294672</v>
      </c>
      <c r="CV63">
        <f t="shared" si="1661"/>
        <v>0.57384112151600886</v>
      </c>
      <c r="CW63">
        <f t="shared" ref="CW63:EF63" si="1662">LN(CW57/CQ57)/6*10+1</f>
        <v>0.55360029790321996</v>
      </c>
      <c r="CX63">
        <f t="shared" si="1662"/>
        <v>0.53408692299854332</v>
      </c>
      <c r="CY63">
        <f t="shared" si="1662"/>
        <v>0.51531296299811202</v>
      </c>
      <c r="CZ63">
        <f t="shared" si="1662"/>
        <v>0.49728629785780354</v>
      </c>
      <c r="DA63">
        <f t="shared" si="1662"/>
        <v>0.48001083864972138</v>
      </c>
      <c r="DB63">
        <f t="shared" si="1662"/>
        <v>0.48693736882942307</v>
      </c>
      <c r="DC63">
        <f t="shared" si="1662"/>
        <v>0.49546814858717148</v>
      </c>
      <c r="DD63">
        <f t="shared" si="1662"/>
        <v>0.505681347878423</v>
      </c>
      <c r="DE63">
        <f t="shared" si="1662"/>
        <v>0.51765336227500669</v>
      </c>
      <c r="DF63">
        <f t="shared" si="1662"/>
        <v>0.53145886268144338</v>
      </c>
      <c r="DG63">
        <f t="shared" si="1662"/>
        <v>0.54717083158770508</v>
      </c>
      <c r="DH63">
        <f t="shared" si="1662"/>
        <v>0.54140989782283366</v>
      </c>
      <c r="DI63">
        <f t="shared" si="1662"/>
        <v>0.53683991623028504</v>
      </c>
      <c r="DJ63">
        <f t="shared" si="1662"/>
        <v>0.53344371290191472</v>
      </c>
      <c r="DK63">
        <f t="shared" si="1662"/>
        <v>0.53120092928261353</v>
      </c>
      <c r="DL63">
        <f t="shared" si="1662"/>
        <v>0.53008810329441125</v>
      </c>
      <c r="DM63">
        <f t="shared" si="1662"/>
        <v>0.53007872617377516</v>
      </c>
      <c r="DN63">
        <f t="shared" si="1662"/>
        <v>0.53114327929082827</v>
      </c>
      <c r="DO63">
        <f t="shared" si="1662"/>
        <v>0.53324925670742307</v>
      </c>
      <c r="DP63">
        <f t="shared" si="1662"/>
        <v>0.5363611804826609</v>
      </c>
      <c r="DQ63">
        <f t="shared" si="1662"/>
        <v>0.54044061668712229</v>
      </c>
      <c r="DR63">
        <f t="shared" si="1662"/>
        <v>0.54544620068839555</v>
      </c>
      <c r="DS63">
        <f t="shared" si="1662"/>
        <v>0.49977829350361691</v>
      </c>
      <c r="DT63">
        <f t="shared" si="1662"/>
        <v>0.45235051627270084</v>
      </c>
      <c r="DU63">
        <f t="shared" si="1662"/>
        <v>0.40308345565559645</v>
      </c>
      <c r="DV63">
        <f t="shared" si="1662"/>
        <v>0.35190026434679589</v>
      </c>
      <c r="DW63">
        <f t="shared" si="1662"/>
        <v>0.29872728604102206</v>
      </c>
      <c r="DX63">
        <f t="shared" si="1662"/>
        <v>0.24349468274071362</v>
      </c>
      <c r="DY63">
        <f t="shared" si="1662"/>
        <v>0.23769244109492749</v>
      </c>
      <c r="DZ63">
        <f t="shared" si="1662"/>
        <v>0.23229950825604384</v>
      </c>
      <c r="EA63">
        <f t="shared" si="1662"/>
        <v>0.22729076089933586</v>
      </c>
      <c r="EB63">
        <f t="shared" si="1662"/>
        <v>0.22264207847423645</v>
      </c>
      <c r="EC63">
        <f t="shared" si="1662"/>
        <v>0.21833038540580652</v>
      </c>
      <c r="ED63">
        <f t="shared" si="1662"/>
        <v>0.21433367724399677</v>
      </c>
      <c r="EE63">
        <f t="shared" si="1662"/>
        <v>0.21063103289048835</v>
      </c>
      <c r="EF63">
        <f t="shared" si="1662"/>
        <v>0.20720261491513992</v>
      </c>
      <c r="EG63">
        <f>LN(EG57/EA57)/6*10+1</f>
        <v>0.20402965982904497</v>
      </c>
      <c r="EH63">
        <f t="shared" ref="EH63:FD63" si="1663">LN(EH57/EB57)/6*10+1</f>
        <v>0.20109446002633169</v>
      </c>
      <c r="EI63">
        <f t="shared" si="1663"/>
        <v>0.19838033894019014</v>
      </c>
      <c r="EJ63">
        <f t="shared" si="1663"/>
        <v>0.19587162079615927</v>
      </c>
      <c r="EK63">
        <f t="shared" si="1663"/>
        <v>0.1935535961829502</v>
      </c>
      <c r="EL63">
        <f t="shared" si="1663"/>
        <v>0.19141248450811144</v>
      </c>
      <c r="EM63">
        <f t="shared" si="1663"/>
        <v>0.18943539426233869</v>
      </c>
      <c r="EN63">
        <f t="shared" si="1663"/>
        <v>0.18761028187996753</v>
      </c>
      <c r="EO63">
        <f t="shared" si="1663"/>
        <v>0.18592590986630975</v>
      </c>
      <c r="EP63">
        <f t="shared" si="1663"/>
        <v>0.18437180474732062</v>
      </c>
      <c r="EQ63">
        <f t="shared" si="1663"/>
        <v>0.1829382153051432</v>
      </c>
      <c r="ER63">
        <f t="shared" si="1663"/>
        <v>0.18161607147128855</v>
      </c>
      <c r="ES63">
        <f t="shared" si="1663"/>
        <v>0.1803969441775306</v>
      </c>
      <c r="ET63">
        <f t="shared" si="1663"/>
        <v>0.17927300639841159</v>
      </c>
      <c r="EU63">
        <f t="shared" si="1663"/>
        <v>0.17823699556030981</v>
      </c>
      <c r="EV63">
        <f t="shared" si="1663"/>
        <v>0.17728217744814323</v>
      </c>
      <c r="EW63">
        <f t="shared" si="1663"/>
        <v>0.17640231169580944</v>
      </c>
      <c r="EX63">
        <f t="shared" si="1663"/>
        <v>0.17559161891718333</v>
      </c>
      <c r="EY63">
        <f t="shared" si="1663"/>
        <v>0.17484474950096773</v>
      </c>
      <c r="EZ63">
        <f t="shared" si="1663"/>
        <v>0.17415675407518683</v>
      </c>
      <c r="FA63">
        <f t="shared" si="1663"/>
        <v>0.17352305562306136</v>
      </c>
      <c r="FB63">
        <f t="shared" si="1663"/>
        <v>0.17293942322226707</v>
      </c>
      <c r="FC63">
        <f t="shared" si="1663"/>
        <v>0.17240194736438319</v>
      </c>
      <c r="FD63">
        <f t="shared" si="1663"/>
        <v>0.17190701680178355</v>
      </c>
      <c r="FE63">
        <f t="shared" ref="FE63" si="1664">LN(FE57/EY57)/6*10+1</f>
        <v>0.17145129686854566</v>
      </c>
      <c r="FF63">
        <f t="shared" ref="FF63" si="1665">LN(FF57/EZ57)/6*10+1</f>
        <v>0.17103170920922262</v>
      </c>
      <c r="FG63">
        <f t="shared" ref="FG63" si="1666">LN(FG57/FA57)/6*10+1</f>
        <v>0.17064541285309653</v>
      </c>
      <c r="FH63">
        <f t="shared" ref="FH63" si="1667">LN(FH57/FB57)/6*10+1</f>
        <v>0.17028978656553251</v>
      </c>
      <c r="FI63">
        <f t="shared" ref="FI63" si="1668">LN(FI57/FC57)/6*10+1</f>
        <v>0.16996241240986931</v>
      </c>
      <c r="FJ63">
        <f t="shared" ref="FJ63" si="1669">LN(FJ57/FD57)/6*10+1</f>
        <v>0.16966106045420704</v>
      </c>
      <c r="FK63">
        <f t="shared" ref="FK63" si="1670">LN(FK57/FE57)/6*10+1</f>
        <v>0.1693836745535775</v>
      </c>
      <c r="FL63">
        <f t="shared" ref="FL63" si="1671">LN(FL57/FF57)/6*10+1</f>
        <v>0.16912835914751412</v>
      </c>
      <c r="FM63">
        <f t="shared" ref="FM63" si="1672">LN(FM57/FG57)/6*10+1</f>
        <v>0.16889336700527202</v>
      </c>
      <c r="FN63">
        <f t="shared" ref="FN63" si="1673">LN(FN57/FH57)/6*10+1</f>
        <v>0.16867708786585356</v>
      </c>
      <c r="FO63">
        <f t="shared" ref="FO63" si="1674">LN(FO57/FI57)/6*10+1</f>
        <v>0.1684780379056684</v>
      </c>
      <c r="FP63">
        <f t="shared" ref="FP63" si="1675">LN(FP57/FJ57)/6*10+1</f>
        <v>0.16829484998880606</v>
      </c>
      <c r="FQ63">
        <f t="shared" ref="FQ63" si="1676">LN(FQ57/FK57)/6*10+1</f>
        <v>0.16812626463781788</v>
      </c>
      <c r="FR63">
        <f t="shared" ref="FR63" si="1677">LN(FR57/FL57)/6*10+1</f>
        <v>0.16797112168324813</v>
      </c>
      <c r="FS63">
        <f t="shared" ref="FS63" si="1678">LN(FS57/FM57)/6*10+1</f>
        <v>0.16782835254128869</v>
      </c>
      <c r="FT63">
        <f t="shared" ref="FT63" si="1679">LN(FT57/FN57)/6*10+1</f>
        <v>0.16769697306962794</v>
      </c>
      <c r="FU63">
        <f t="shared" ref="FU63" si="1680">LN(FU57/FO57)/6*10+1</f>
        <v>0.16757607697939403</v>
      </c>
      <c r="FV63">
        <f t="shared" ref="FV63" si="1681">LN(FV57/FP57)/6*10+1</f>
        <v>0.16746482973447308</v>
      </c>
      <c r="FW63">
        <f t="shared" ref="FW63" si="1682">LN(FW57/FQ57)/6*10+1</f>
        <v>0.16736246292868928</v>
      </c>
      <c r="FX63">
        <f t="shared" ref="FX63" si="1683">LN(FX57/FR57)/6*10+1</f>
        <v>0.16726826909345383</v>
      </c>
      <c r="FY63">
        <f t="shared" ref="FY63" si="1684">LN(FY57/FS57)/6*10+1</f>
        <v>0.16718159690026357</v>
      </c>
      <c r="FZ63">
        <f t="shared" ref="FZ63" si="1685">LN(FZ57/FT57)/6*10+1</f>
        <v>0.16710184674664963</v>
      </c>
      <c r="GA63">
        <f t="shared" ref="GA63" si="1686">LN(GA57/FU57)/6*10+1</f>
        <v>0.16702846666828863</v>
      </c>
      <c r="GB63">
        <f t="shared" ref="GB63" si="1687">LN(GB57/FV57)/6*10+1</f>
        <v>0.16696094858393784</v>
      </c>
      <c r="GC63">
        <f t="shared" ref="GC63" si="1688">LN(GC57/FW57)/6*10+1</f>
        <v>0.16689882482361429</v>
      </c>
      <c r="GD63">
        <f t="shared" ref="GD63" si="1689">LN(GD57/FX57)/6*10+1</f>
        <v>0.16684166493526176</v>
      </c>
      <c r="GE63">
        <f t="shared" ref="GE63" si="1690">LN(GE57/FY57)/6*10+1</f>
        <v>0.16678907273250732</v>
      </c>
      <c r="GF63">
        <f t="shared" ref="GF63" si="1691">LN(GF57/FZ57)/6*10+1</f>
        <v>0.16674068358853789</v>
      </c>
      <c r="GG63">
        <f t="shared" ref="GG63" si="1692">LN(GG57/GA57)/6*10+1</f>
        <v>0.16669616191582926</v>
      </c>
      <c r="GH63">
        <f t="shared" ref="GH63" si="1693">LN(GH57/GB57)/6*10+1</f>
        <v>0.16665519888250002</v>
      </c>
      <c r="GI63">
        <f t="shared" ref="GI63" si="1694">LN(GI57/GC57)/6*10+1</f>
        <v>0.16661751027036287</v>
      </c>
      <c r="GJ63">
        <f t="shared" ref="GJ63" si="1695">LN(GJ57/GD57)/6*10+1</f>
        <v>0.16658283452770106</v>
      </c>
      <c r="GK63">
        <f t="shared" ref="GK63" si="1696">LN(GK57/GE57)/6*10+1</f>
        <v>0.16655093097065776</v>
      </c>
      <c r="GL63">
        <f t="shared" ref="GL63" si="1697">LN(GL57/GF57)/6*10+1</f>
        <v>0.16652157810360513</v>
      </c>
      <c r="GM63">
        <f t="shared" ref="GM63" si="1698">LN(GM57/GG57)/6*10+1</f>
        <v>0.16649457212405305</v>
      </c>
      <c r="GN63">
        <f t="shared" ref="GN63" si="1699">LN(GN57/GH57)/6*10+1</f>
        <v>0.16646972548122041</v>
      </c>
      <c r="GO63">
        <f t="shared" ref="GO63" si="1700">LN(GO57/GI57)/6*10+1</f>
        <v>0.16644686560505295</v>
      </c>
      <c r="GP63">
        <f t="shared" ref="GP63" si="1701">LN(GP57/GJ57)/6*10+1</f>
        <v>0.16642583370497577</v>
      </c>
      <c r="GQ63">
        <f t="shared" ref="GQ63" si="1702">LN(GQ57/GK57)/6*10+1</f>
        <v>0.16640648366080346</v>
      </c>
      <c r="GR63">
        <f t="shared" ref="GR63" si="1703">LN(GR57/GL57)/6*10+1</f>
        <v>0.1663886810400268</v>
      </c>
      <c r="GS63">
        <f t="shared" ref="GS63" si="1704">LN(GS57/GM57)/6*10+1</f>
        <v>0.16637230213306009</v>
      </c>
      <c r="GT63">
        <f t="shared" ref="GT63" si="1705">LN(GT57/GN57)/6*10+1</f>
        <v>0.16635723312049278</v>
      </c>
      <c r="GU63">
        <f t="shared" ref="GU63" si="1706">LN(GU57/GO57)/6*10+1</f>
        <v>0.16634336927330484</v>
      </c>
      <c r="GV63">
        <f t="shared" ref="GV63" si="1707">LN(GV57/GP57)/6*10+1</f>
        <v>0.1663306142381733</v>
      </c>
      <c r="GW63">
        <f t="shared" ref="GW63" si="1708">LN(GW57/GQ57)/6*10+1</f>
        <v>0.16631887934590051</v>
      </c>
      <c r="GX63">
        <f t="shared" ref="GX63" si="1709">LN(GX57/GR57)/6*10+1</f>
        <v>0.16630808303383049</v>
      </c>
      <c r="GY63">
        <f t="shared" ref="GY63" si="1710">LN(GY57/GS57)/6*10+1</f>
        <v>0.16629815024591021</v>
      </c>
      <c r="GZ63">
        <f t="shared" ref="GZ63" si="1711">LN(GZ57/GT57)/6*10+1</f>
        <v>0.1662890119279129</v>
      </c>
      <c r="HA63">
        <f t="shared" ref="HA63" si="1712">LN(HA57/GU57)/6*10+1</f>
        <v>0.16628060453837756</v>
      </c>
      <c r="HB63">
        <f t="shared" ref="HB63" si="1713">LN(HB57/GV57)/6*10+1</f>
        <v>0.166272869627347</v>
      </c>
      <c r="HC63">
        <f t="shared" ref="HC63" si="1714">LN(HC57/GW57)/6*10+1</f>
        <v>0.16626575343146577</v>
      </c>
      <c r="HD63">
        <f t="shared" ref="HD63" si="1715">LN(HD57/GX57)/6*10+1</f>
        <v>0.16625920643586212</v>
      </c>
      <c r="HE63">
        <f t="shared" ref="HE63" si="1716">LN(HE57/GY57)/6*10+1</f>
        <v>0.16625318313505466</v>
      </c>
      <c r="HF63">
        <f t="shared" ref="HF63" si="1717">LN(HF57/GZ57)/6*10+1</f>
        <v>0.16624764163803163</v>
      </c>
      <c r="HG63">
        <f t="shared" ref="HG63" si="1718">LN(HG57/HA57)/6*10+1</f>
        <v>0.16624254342708777</v>
      </c>
      <c r="HH63">
        <f t="shared" ref="HH63" si="1719">LN(HH57/HB57)/6*10+1</f>
        <v>0.16623785304210748</v>
      </c>
      <c r="HI63">
        <f t="shared" ref="HI63" si="1720">LN(HI57/HC57)/6*10+1</f>
        <v>0.16623353782946559</v>
      </c>
      <c r="HJ63">
        <f t="shared" ref="HJ63" si="1721">LN(HJ57/HD57)/6*10+1</f>
        <v>0.16622956780627118</v>
      </c>
      <c r="HK63">
        <f t="shared" ref="HK63" si="1722">LN(HK57/HE57)/6*10+1</f>
        <v>0.1662259153738217</v>
      </c>
      <c r="HL63">
        <f t="shared" ref="HL63" si="1723">LN(HL57/HF57)/6*10+1</f>
        <v>0.16622255511434236</v>
      </c>
      <c r="HM63">
        <f t="shared" ref="HM63" si="1724">LN(HM57/HG57)/6*10+1</f>
        <v>0.16621946364863172</v>
      </c>
      <c r="HN63">
        <f t="shared" ref="HN63" si="1725">LN(HN57/HH57)/6*10+1</f>
        <v>0.16621661947643152</v>
      </c>
      <c r="HO63">
        <f t="shared" ref="HO63" si="1726">LN(HO57/HI57)/6*10+1</f>
        <v>0.16621400285945476</v>
      </c>
      <c r="HP63">
        <f t="shared" ref="HP63" si="1727">LN(HP57/HJ57)/6*10+1</f>
        <v>0.16621159554488585</v>
      </c>
      <c r="HQ63">
        <f t="shared" ref="HQ63" si="1728">LN(HQ57/HK57)/6*10+1</f>
        <v>0.16620938078285641</v>
      </c>
      <c r="HR63">
        <f t="shared" ref="HR63" si="1729">LN(HR57/HL57)/6*10+1</f>
        <v>0.16620734325487518</v>
      </c>
      <c r="HS63">
        <f t="shared" ref="HS63" si="1730">LN(HS57/HM57)/6*10+1</f>
        <v>0.1662054686704586</v>
      </c>
      <c r="HT63">
        <f t="shared" ref="HT63" si="1731">LN(HT57/HN57)/6*10+1</f>
        <v>0.16620374404082183</v>
      </c>
      <c r="HU63">
        <f t="shared" ref="HU63" si="1732">LN(HU57/HO57)/6*10+1</f>
        <v>0.16620215737646948</v>
      </c>
      <c r="HV63">
        <f t="shared" ref="HV63" si="1733">LN(HV57/HP57)/6*10+1</f>
        <v>0.16620069768101842</v>
      </c>
      <c r="HW63">
        <f t="shared" ref="HW63" si="1734">LN(HW57/HQ57)/6*10+1</f>
        <v>0.16619935475738823</v>
      </c>
      <c r="HX63">
        <f t="shared" ref="HX63" si="1735">LN(HX57/HR57)/6*10+1</f>
        <v>0.16619811921780825</v>
      </c>
      <c r="HY63">
        <f t="shared" ref="HY63" si="1736">LN(HY57/HS57)/6*10+1</f>
        <v>0.16619698252944271</v>
      </c>
      <c r="HZ63">
        <f t="shared" ref="HZ63" si="1737">LN(HZ57/HT57)/6*10+1</f>
        <v>0.16619593683836165</v>
      </c>
      <c r="IA63">
        <f t="shared" ref="IA63" si="1738">LN(IA57/HU57)/6*10+1</f>
        <v>0.16619497475275324</v>
      </c>
      <c r="IB63">
        <f t="shared" ref="IB63" si="1739">LN(IB57/HV57)/6*10+1</f>
        <v>0.16619408966114646</v>
      </c>
      <c r="IC63">
        <f t="shared" ref="IC63" si="1740">LN(IC57/HW57)/6*10+1</f>
        <v>0.16619327528613304</v>
      </c>
      <c r="ID63">
        <f t="shared" ref="ID63" si="1741">LN(ID57/HX57)/6*10+1</f>
        <v>0.1661925260701328</v>
      </c>
    </row>
    <row r="64" spans="1:238" x14ac:dyDescent="0.25">
      <c r="A64" t="s">
        <v>62</v>
      </c>
      <c r="AQ64">
        <f t="shared" ref="AQ64:CV64" si="1742">LN(AQ57/AJ57)/7*10+1</f>
        <v>3.4989256371540978</v>
      </c>
      <c r="AR64">
        <f t="shared" si="1742"/>
        <v>3.4986206740378862</v>
      </c>
      <c r="AS64">
        <f t="shared" si="1742"/>
        <v>3.4982292124167902</v>
      </c>
      <c r="AT64">
        <f t="shared" si="1742"/>
        <v>3.497726761455223</v>
      </c>
      <c r="AU64">
        <f t="shared" si="1742"/>
        <v>3.4970819240853985</v>
      </c>
      <c r="AV64">
        <f t="shared" si="1742"/>
        <v>3.4962544676220544</v>
      </c>
      <c r="AW64">
        <f t="shared" si="1742"/>
        <v>3.4951928670921402</v>
      </c>
      <c r="AX64">
        <f t="shared" si="1742"/>
        <v>3.4938311847812984</v>
      </c>
      <c r="AY64">
        <f t="shared" si="1742"/>
        <v>3.4920851191462008</v>
      </c>
      <c r="AZ64">
        <f t="shared" si="1742"/>
        <v>3.4691466670166347</v>
      </c>
      <c r="BA64">
        <f t="shared" si="1742"/>
        <v>3.4662292357972531</v>
      </c>
      <c r="BB64">
        <f t="shared" si="1742"/>
        <v>3.4624936724197704</v>
      </c>
      <c r="BC64">
        <f t="shared" si="1742"/>
        <v>3.457714321055815</v>
      </c>
      <c r="BD64">
        <f t="shared" si="1742"/>
        <v>3.4516056884316066</v>
      </c>
      <c r="BE64">
        <f t="shared" si="1742"/>
        <v>3.4438080981636285</v>
      </c>
      <c r="BF64">
        <f t="shared" si="1742"/>
        <v>3.4338708709482986</v>
      </c>
      <c r="BG64">
        <f t="shared" si="1742"/>
        <v>3.4419335969537941</v>
      </c>
      <c r="BH64">
        <f t="shared" si="1742"/>
        <v>3.425954164937818</v>
      </c>
      <c r="BI64">
        <f t="shared" si="1742"/>
        <v>3.2814412506635979</v>
      </c>
      <c r="BJ64">
        <f t="shared" si="1742"/>
        <v>3.1350094252907019</v>
      </c>
      <c r="BK64">
        <f t="shared" si="1742"/>
        <v>2.9865448118404072</v>
      </c>
      <c r="BL64">
        <f t="shared" si="1742"/>
        <v>2.8359713377198266</v>
      </c>
      <c r="BM64">
        <f t="shared" si="1742"/>
        <v>2.6832701916459296</v>
      </c>
      <c r="BN64">
        <f t="shared" si="1742"/>
        <v>2.5285039041336255</v>
      </c>
      <c r="BO64">
        <f t="shared" si="1742"/>
        <v>2.3718448417775813</v>
      </c>
      <c r="BP64">
        <f t="shared" si="1742"/>
        <v>2.3379201471076652</v>
      </c>
      <c r="BQ64">
        <f t="shared" si="1742"/>
        <v>2.2308407123691545</v>
      </c>
      <c r="BR64">
        <f t="shared" si="1742"/>
        <v>2.1218172002658848</v>
      </c>
      <c r="BS64">
        <f t="shared" si="1742"/>
        <v>2.0107062101773319</v>
      </c>
      <c r="BT64">
        <f t="shared" si="1742"/>
        <v>1.8973018924517087</v>
      </c>
      <c r="BU64">
        <f t="shared" si="1742"/>
        <v>1.7813039238120945</v>
      </c>
      <c r="BV64">
        <f t="shared" si="1742"/>
        <v>1.6622735342705572</v>
      </c>
      <c r="BW64">
        <f t="shared" si="1742"/>
        <v>1.5395738968803458</v>
      </c>
      <c r="BX64">
        <f t="shared" si="1742"/>
        <v>1.4810450708300342</v>
      </c>
      <c r="BY64">
        <f t="shared" si="1742"/>
        <v>1.4137946118807698</v>
      </c>
      <c r="BZ64">
        <f t="shared" si="1742"/>
        <v>1.3295895222236598</v>
      </c>
      <c r="CA64">
        <f t="shared" si="1742"/>
        <v>1.2441354706655481</v>
      </c>
      <c r="CB64">
        <f t="shared" si="1742"/>
        <v>1.1573709247285651</v>
      </c>
      <c r="CC64">
        <f t="shared" si="1742"/>
        <v>1.0692481104425089</v>
      </c>
      <c r="CD64">
        <f t="shared" si="1742"/>
        <v>0.97974725831434084</v>
      </c>
      <c r="CE64">
        <f t="shared" si="1742"/>
        <v>0.88889392625480779</v>
      </c>
      <c r="CF64">
        <f t="shared" si="1742"/>
        <v>0.79677758537497001</v>
      </c>
      <c r="CG64">
        <f t="shared" si="1742"/>
        <v>0.70973827552003099</v>
      </c>
      <c r="CH64">
        <f t="shared" si="1742"/>
        <v>0.67332847633269366</v>
      </c>
      <c r="CI64">
        <f t="shared" si="1742"/>
        <v>0.63835115213466542</v>
      </c>
      <c r="CJ64">
        <f t="shared" si="1742"/>
        <v>0.60549735703476271</v>
      </c>
      <c r="CK64">
        <f t="shared" si="1742"/>
        <v>0.57562278975805703</v>
      </c>
      <c r="CL64">
        <f t="shared" si="1742"/>
        <v>0.54979144528955415</v>
      </c>
      <c r="CM64">
        <f t="shared" si="1742"/>
        <v>0.52933849716266734</v>
      </c>
      <c r="CN64">
        <f t="shared" si="1742"/>
        <v>0.51596581602869196</v>
      </c>
      <c r="CO64">
        <f t="shared" si="1742"/>
        <v>0.44816661692779791</v>
      </c>
      <c r="CP64">
        <f t="shared" si="1742"/>
        <v>0.37486176582712538</v>
      </c>
      <c r="CQ64">
        <f t="shared" si="1742"/>
        <v>0.38054026513242534</v>
      </c>
      <c r="CR64">
        <f t="shared" si="1742"/>
        <v>0.39193099334837123</v>
      </c>
      <c r="CS64">
        <f t="shared" si="1742"/>
        <v>0.40975120561436396</v>
      </c>
      <c r="CT64">
        <f t="shared" si="1742"/>
        <v>0.43482100260451606</v>
      </c>
      <c r="CU64">
        <f t="shared" si="1742"/>
        <v>0.46809433290047908</v>
      </c>
      <c r="CV64">
        <f t="shared" si="1742"/>
        <v>0.51070322383560884</v>
      </c>
      <c r="CW64">
        <f t="shared" ref="CW64:EF64" si="1743">LN(CW57/CP57)/7*10+1</f>
        <v>0.56402182945209289</v>
      </c>
      <c r="CX64">
        <f t="shared" si="1743"/>
        <v>0.54415056755293367</v>
      </c>
      <c r="CY64">
        <f t="shared" si="1743"/>
        <v>0.52501100356942698</v>
      </c>
      <c r="CZ64">
        <f t="shared" si="1743"/>
        <v>0.50661310014146044</v>
      </c>
      <c r="DA64">
        <f t="shared" si="1743"/>
        <v>0.48896281291963928</v>
      </c>
      <c r="DB64">
        <f t="shared" si="1743"/>
        <v>0.49216280986687444</v>
      </c>
      <c r="DC64">
        <f t="shared" si="1743"/>
        <v>0.49684499551308936</v>
      </c>
      <c r="DD64">
        <f t="shared" si="1743"/>
        <v>0.50307718181739358</v>
      </c>
      <c r="DE64">
        <f t="shared" si="1743"/>
        <v>0.5109250943778243</v>
      </c>
      <c r="DF64">
        <f t="shared" si="1743"/>
        <v>0.52045244272717273</v>
      </c>
      <c r="DG64">
        <f t="shared" si="1743"/>
        <v>0.53172098468812634</v>
      </c>
      <c r="DH64">
        <f t="shared" si="1743"/>
        <v>0.54479057487239935</v>
      </c>
      <c r="DI64">
        <f t="shared" si="1743"/>
        <v>0.53961860757097102</v>
      </c>
      <c r="DJ64">
        <f t="shared" si="1743"/>
        <v>0.53562766551574481</v>
      </c>
      <c r="DK64">
        <f t="shared" si="1743"/>
        <v>0.53279902129570145</v>
      </c>
      <c r="DL64">
        <f t="shared" si="1743"/>
        <v>0.53111079217237667</v>
      </c>
      <c r="DM64">
        <f t="shared" si="1743"/>
        <v>0.53053801053869643</v>
      </c>
      <c r="DN64">
        <f t="shared" si="1743"/>
        <v>0.53105267290364777</v>
      </c>
      <c r="DO64">
        <f t="shared" si="1743"/>
        <v>0.53262377232919067</v>
      </c>
      <c r="DP64">
        <f t="shared" si="1743"/>
        <v>0.5352173205892099</v>
      </c>
      <c r="DQ64">
        <f t="shared" si="1743"/>
        <v>0.53879636739730818</v>
      </c>
      <c r="DR64">
        <f t="shared" si="1743"/>
        <v>0.5433210248059045</v>
      </c>
      <c r="DS64">
        <f t="shared" si="1743"/>
        <v>0.50455817357515831</v>
      </c>
      <c r="DT64">
        <f t="shared" si="1743"/>
        <v>0.46442849298844135</v>
      </c>
      <c r="DU64">
        <f t="shared" si="1743"/>
        <v>0.42285820921327777</v>
      </c>
      <c r="DV64">
        <f t="shared" si="1743"/>
        <v>0.37977532713724371</v>
      </c>
      <c r="DW64">
        <f t="shared" si="1743"/>
        <v>0.33511017216161765</v>
      </c>
      <c r="DX64">
        <f t="shared" si="1743"/>
        <v>0.28879593856612518</v>
      </c>
      <c r="DY64">
        <f t="shared" si="1743"/>
        <v>0.24076923678075746</v>
      </c>
      <c r="DZ64">
        <f t="shared" si="1743"/>
        <v>0.2351609627762361</v>
      </c>
      <c r="EA64">
        <f t="shared" si="1743"/>
        <v>0.22994984746467895</v>
      </c>
      <c r="EB64">
        <f t="shared" si="1743"/>
        <v>0.22511128955322102</v>
      </c>
      <c r="EC64">
        <f t="shared" si="1743"/>
        <v>0.2206217044979123</v>
      </c>
      <c r="ED64">
        <f t="shared" si="1743"/>
        <v>0.21645855959724658</v>
      </c>
      <c r="EE64">
        <f t="shared" si="1743"/>
        <v>0.21260039405199294</v>
      </c>
      <c r="EF64">
        <f t="shared" si="1743"/>
        <v>0.20902682605070355</v>
      </c>
      <c r="EG64">
        <f>LN(EG57/DZ57)/7*10+1</f>
        <v>0.20571854881296558</v>
      </c>
      <c r="EH64">
        <f t="shared" ref="EH64:FD64" si="1744">LN(EH57/EA57)/7*10+1</f>
        <v>0.2026573173763605</v>
      </c>
      <c r="EI64">
        <f t="shared" si="1744"/>
        <v>0.19982592775444408</v>
      </c>
      <c r="EJ64">
        <f t="shared" si="1744"/>
        <v>0.19720818993183475</v>
      </c>
      <c r="EK64">
        <f t="shared" si="1744"/>
        <v>0.19478889599966709</v>
      </c>
      <c r="EL64">
        <f t="shared" si="1744"/>
        <v>0.19255378458009509</v>
      </c>
      <c r="EM64">
        <f t="shared" si="1744"/>
        <v>0.19048950253913599</v>
      </c>
      <c r="EN64">
        <f t="shared" si="1744"/>
        <v>0.18858356484857985</v>
      </c>
      <c r="EO64">
        <f t="shared" si="1744"/>
        <v>0.18682431333156835</v>
      </c>
      <c r="EP64">
        <f t="shared" si="1744"/>
        <v>0.18520087490937509</v>
      </c>
      <c r="EQ64">
        <f t="shared" si="1744"/>
        <v>0.18370311986451049</v>
      </c>
      <c r="ER64">
        <f t="shared" si="1744"/>
        <v>0.1823216205415279</v>
      </c>
      <c r="ES64">
        <f t="shared" si="1744"/>
        <v>0.18104761082720922</v>
      </c>
      <c r="ET64">
        <f t="shared" si="1744"/>
        <v>0.17987294667949927</v>
      </c>
      <c r="EU64">
        <f t="shared" si="1744"/>
        <v>0.17879006791471874</v>
      </c>
      <c r="EV64">
        <f t="shared" si="1744"/>
        <v>0.1777919614080895</v>
      </c>
      <c r="EW64">
        <f t="shared" si="1744"/>
        <v>0.17687212582035794</v>
      </c>
      <c r="EX64">
        <f t="shared" si="1744"/>
        <v>0.17602453792327644</v>
      </c>
      <c r="EY64">
        <f t="shared" si="1744"/>
        <v>0.17524362056693432</v>
      </c>
      <c r="EZ64">
        <f t="shared" si="1744"/>
        <v>0.17452421230606174</v>
      </c>
      <c r="FA64">
        <f t="shared" si="1744"/>
        <v>0.17386153867870457</v>
      </c>
      <c r="FB64">
        <f t="shared" si="1744"/>
        <v>0.17325118511833837</v>
      </c>
      <c r="FC64">
        <f t="shared" si="1744"/>
        <v>0.17268907146284962</v>
      </c>
      <c r="FD64">
        <f t="shared" si="1744"/>
        <v>0.17217142801411134</v>
      </c>
      <c r="FE64">
        <f t="shared" ref="FE64" si="1745">LN(FE57/EX57)/7*10+1</f>
        <v>0.17169477309667358</v>
      </c>
      <c r="FF64">
        <f t="shared" ref="FF64" si="1746">LN(FF57/EY57)/7*10+1</f>
        <v>0.17125589205599456</v>
      </c>
      <c r="FG64">
        <f t="shared" ref="FG64" si="1747">LN(FG57/EZ57)/7*10+1</f>
        <v>0.17085181763119828</v>
      </c>
      <c r="FH64">
        <f t="shared" ref="FH64" si="1748">LN(FH57/FA57)/7*10+1</f>
        <v>0.17047981164045634</v>
      </c>
      <c r="FI64">
        <f t="shared" ref="FI64" si="1749">LN(FI57/FB57)/7*10+1</f>
        <v>0.17013734790936597</v>
      </c>
      <c r="FJ64">
        <f t="shared" ref="FJ64" si="1750">LN(FJ57/FC57)/7*10+1</f>
        <v>0.16982209637681744</v>
      </c>
      <c r="FK64">
        <f t="shared" ref="FK64" si="1751">LN(FK57/FD57)/7*10+1</f>
        <v>0.16953190831249687</v>
      </c>
      <c r="FL64">
        <f t="shared" ref="FL64" si="1752">LN(FL57/FE57)/7*10+1</f>
        <v>0.16926480258082444</v>
      </c>
      <c r="FM64">
        <f t="shared" ref="FM64" si="1753">LN(FM57/FF57)/7*10+1</f>
        <v>0.16901895288495516</v>
      </c>
      <c r="FN64">
        <f t="shared" ref="FN64" si="1754">LN(FN57/FG57)/7*10+1</f>
        <v>0.16879267593710567</v>
      </c>
      <c r="FO64">
        <f t="shared" ref="FO64" si="1755">LN(FO57/FH57)/7*10+1</f>
        <v>0.16858442048662536</v>
      </c>
      <c r="FP64">
        <f t="shared" ref="FP64" si="1756">LN(FP57/FI57)/7*10+1</f>
        <v>0.16839275715876323</v>
      </c>
      <c r="FQ64">
        <f t="shared" ref="FQ64" si="1757">LN(FQ57/FJ57)/7*10+1</f>
        <v>0.1682163690413061</v>
      </c>
      <c r="FR64">
        <f t="shared" ref="FR64" si="1758">LN(FR57/FK57)/7*10+1</f>
        <v>0.16805404297768511</v>
      </c>
      <c r="FS64">
        <f t="shared" ref="FS64" si="1759">LN(FS57/FL57)/7*10+1</f>
        <v>0.16790466150819061</v>
      </c>
      <c r="FT64">
        <f t="shared" ref="FT64" si="1760">LN(FT57/FM57)/7*10+1</f>
        <v>0.16776719542083929</v>
      </c>
      <c r="FU64">
        <f t="shared" ref="FU64" si="1761">LN(FU57/FN57)/7*10+1</f>
        <v>0.16764069686965977</v>
      </c>
      <c r="FV64">
        <f t="shared" ref="FV64" si="1762">LN(FV57/FO57)/7*10+1</f>
        <v>0.16752429301202465</v>
      </c>
      <c r="FW64">
        <f t="shared" ref="FW64" si="1763">LN(FW57/FP57)/7*10+1</f>
        <v>0.16741718013263429</v>
      </c>
      <c r="FX64">
        <f t="shared" ref="FX64" si="1764">LN(FX57/FQ57)/7*10+1</f>
        <v>0.16731861822537286</v>
      </c>
      <c r="FY64">
        <f t="shared" ref="FY64" si="1765">LN(FY57/FR57)/7*10+1</f>
        <v>0.1672279259799182</v>
      </c>
      <c r="FZ64">
        <f t="shared" ref="FZ64" si="1766">LN(FZ57/FS57)/7*10+1</f>
        <v>0.1671444761682912</v>
      </c>
      <c r="GA64">
        <f t="shared" ref="GA64" si="1767">LN(GA57/FT57)/7*10+1</f>
        <v>0.16706769138279742</v>
      </c>
      <c r="GB64">
        <f t="shared" ref="GB64" si="1768">LN(GB57/FU57)/7*10+1</f>
        <v>0.16699704010163385</v>
      </c>
      <c r="GC64">
        <f t="shared" ref="GC64" si="1769">LN(GC57/FV57)/7*10+1</f>
        <v>0.16693203306618387</v>
      </c>
      <c r="GD64">
        <f t="shared" ref="GD64" si="1770">LN(GD57/FW57)/7*10+1</f>
        <v>0.16687221994529244</v>
      </c>
      <c r="GE64">
        <f t="shared" ref="GE64" si="1771">LN(GE57/FX57)/7*10+1</f>
        <v>0.16681718624196384</v>
      </c>
      <c r="GF64">
        <f t="shared" ref="GF64" si="1772">LN(GF57/FY57)/7*10+1</f>
        <v>0.16676655047252609</v>
      </c>
      <c r="GG64">
        <f t="shared" ref="GG64" si="1773">LN(GG57/FZ57)/7*10+1</f>
        <v>0.16671996152780855</v>
      </c>
      <c r="GH64">
        <f t="shared" ref="GH64" si="1774">LN(GH57/GA57)/7*10+1</f>
        <v>0.16667709628524352</v>
      </c>
      <c r="GI64">
        <f t="shared" ref="GI64" si="1775">LN(GI57/GB57)/7*10+1</f>
        <v>0.16663765736883362</v>
      </c>
      <c r="GJ64">
        <f t="shared" ref="GJ64" si="1776">LN(GJ57/GC57)/7*10+1</f>
        <v>0.16660137112022388</v>
      </c>
      <c r="GK64">
        <f t="shared" ref="GK64" si="1777">LN(GK57/GD57)/7*10+1</f>
        <v>0.16656798570087483</v>
      </c>
      <c r="GL64">
        <f t="shared" ref="GL64" si="1778">LN(GL57/GE57)/7*10+1</f>
        <v>0.16653726936203861</v>
      </c>
      <c r="GM64">
        <f t="shared" ref="GM64" si="1779">LN(GM57/GF57)/7*10+1</f>
        <v>0.1665090088439648</v>
      </c>
      <c r="GN64">
        <f t="shared" ref="GN64" si="1780">LN(GN57/GG57)/7*10+1</f>
        <v>0.16648300791272141</v>
      </c>
      <c r="GO64">
        <f t="shared" ref="GO64" si="1781">LN(GO57/GH57)/7*10+1</f>
        <v>0.16645908598816461</v>
      </c>
      <c r="GP64">
        <f t="shared" ref="GP64" si="1782">LN(GP57/GI57)/7*10+1</f>
        <v>0.16643707692132059</v>
      </c>
      <c r="GQ64">
        <f t="shared" ref="GQ64" si="1783">LN(GQ57/GJ57)/7*10+1</f>
        <v>0.16641682781496248</v>
      </c>
      <c r="GR64">
        <f t="shared" ref="GR64" si="1784">LN(GR57/GK57)/7*10+1</f>
        <v>0.16639819799292632</v>
      </c>
      <c r="GS64">
        <f t="shared" ref="GS64" si="1785">LN(GS57/GL57)/7*10+1</f>
        <v>0.16638105801206904</v>
      </c>
      <c r="GT64">
        <f t="shared" ref="GT64" si="1786">LN(GT57/GM57)/7*10+1</f>
        <v>0.16636528876681256</v>
      </c>
      <c r="GU64">
        <f t="shared" ref="GU64" si="1787">LN(GU57/GN57)/7*10+1</f>
        <v>0.16635078066709419</v>
      </c>
      <c r="GV64">
        <f t="shared" ref="GV64" si="1788">LN(GV57/GO57)/7*10+1</f>
        <v>0.16633743289256664</v>
      </c>
      <c r="GW64">
        <f t="shared" ref="GW64" si="1789">LN(GW57/GP57)/7*10+1</f>
        <v>0.16632515265004089</v>
      </c>
      <c r="GX64">
        <f t="shared" ref="GX64" si="1790">LN(GX57/GQ57)/7*10+1</f>
        <v>0.16631385459837789</v>
      </c>
      <c r="GY64">
        <f t="shared" ref="GY64" si="1791">LN(GY57/GR57)/7*10+1</f>
        <v>0.16630346018854048</v>
      </c>
      <c r="GZ64">
        <f t="shared" ref="GZ64" si="1792">LN(GZ57/GS57)/7*10+1</f>
        <v>0.16629389716240084</v>
      </c>
      <c r="HA64">
        <f t="shared" ref="HA64" si="1793">LN(HA57/GT57)/7*10+1</f>
        <v>0.16628509902528132</v>
      </c>
      <c r="HB64">
        <f t="shared" ref="HB64" si="1794">LN(HB57/GU57)/7*10+1</f>
        <v>0.16627700462460249</v>
      </c>
      <c r="HC64">
        <f t="shared" ref="HC64" si="1795">LN(HC57/GV57)/7*10+1</f>
        <v>0.16626955767286322</v>
      </c>
      <c r="HD64">
        <f t="shared" ref="HD64" si="1796">LN(HD57/GW57)/7*10+1</f>
        <v>0.16626270638977347</v>
      </c>
      <c r="HE64">
        <f t="shared" ref="HE64" si="1797">LN(HE57/GX57)/7*10+1</f>
        <v>0.16625640313244683</v>
      </c>
      <c r="HF64">
        <f t="shared" ref="HF64" si="1798">LN(HF57/GY57)/7*10+1</f>
        <v>0.16625060406993364</v>
      </c>
      <c r="HG64">
        <f t="shared" ref="HG64" si="1799">LN(HG57/GZ57)/7*10+1</f>
        <v>0.16624526888171709</v>
      </c>
      <c r="HH64">
        <f t="shared" ref="HH64" si="1800">LN(HH57/HA57)/7*10+1</f>
        <v>0.16624036048494273</v>
      </c>
      <c r="HI64">
        <f t="shared" ref="HI64" si="1801">LN(HI57/HB57)/7*10+1</f>
        <v>0.16623584470325059</v>
      </c>
      <c r="HJ64">
        <f t="shared" ref="HJ64" si="1802">LN(HJ57/HC57)/7*10+1</f>
        <v>0.16623169013960692</v>
      </c>
      <c r="HK64">
        <f t="shared" ref="HK64" si="1803">LN(HK57/HD57)/7*10+1</f>
        <v>0.16622786793641242</v>
      </c>
      <c r="HL64">
        <f t="shared" ref="HL64" si="1804">LN(HL57/HE57)/7*10+1</f>
        <v>0.16622435148075165</v>
      </c>
      <c r="HM64">
        <f t="shared" ref="HM64" si="1805">LN(HM57/HF57)/7*10+1</f>
        <v>0.16622111631937408</v>
      </c>
      <c r="HN64">
        <f t="shared" ref="HN64" si="1806">LN(HN57/HG57)/7*10+1</f>
        <v>0.1662181399558087</v>
      </c>
      <c r="HO64">
        <f t="shared" ref="HO64" si="1807">LN(HO57/HH57)/7*10+1</f>
        <v>0.16621540168954851</v>
      </c>
      <c r="HP64">
        <f t="shared" ref="HP64" si="1808">LN(HP57/HI57)/7*10+1</f>
        <v>0.16621288246710963</v>
      </c>
      <c r="HQ64">
        <f t="shared" ref="HQ64" si="1809">LN(HQ57/HJ57)/7*10+1</f>
        <v>0.16621056477348528</v>
      </c>
      <c r="HR64">
        <f t="shared" ref="HR64" si="1810">LN(HR57/HK57)/7*10+1</f>
        <v>0.16620843252165485</v>
      </c>
      <c r="HS64">
        <f t="shared" ref="HS64" si="1811">LN(HS57/HL57)/7*10+1</f>
        <v>0.16620647079604534</v>
      </c>
      <c r="HT64">
        <f t="shared" ref="HT64" si="1812">LN(HT57/HM57)/7*10+1</f>
        <v>0.16620466600625727</v>
      </c>
      <c r="HU64">
        <f t="shared" ref="HU64" si="1813">LN(HU57/HN57)/7*10+1</f>
        <v>0.16620300560386658</v>
      </c>
      <c r="HV64">
        <f t="shared" ref="HV64" si="1814">LN(HV57/HO57)/7*10+1</f>
        <v>0.16620147802844998</v>
      </c>
      <c r="HW64">
        <f t="shared" ref="HW64" si="1815">LN(HW57/HP57)/7*10+1</f>
        <v>0.16620007266991599</v>
      </c>
      <c r="HX64">
        <f t="shared" ref="HX64" si="1816">LN(HX57/HQ57)/7*10+1</f>
        <v>0.16619877975161357</v>
      </c>
      <c r="HY64">
        <f t="shared" ref="HY64" si="1817">LN(HY57/HR57)/7*10+1</f>
        <v>0.16619759017424585</v>
      </c>
      <c r="HZ64">
        <f t="shared" ref="HZ64" si="1818">LN(HZ57/HS57)/7*10+1</f>
        <v>0.16619649586446039</v>
      </c>
      <c r="IA64">
        <f t="shared" ref="IA64" si="1819">LN(IA57/HT57)/7*10+1</f>
        <v>0.16619548907123616</v>
      </c>
      <c r="IB64">
        <f t="shared" ref="IB64" si="1820">LN(IB57/HU57)/7*10+1</f>
        <v>0.16619456284388745</v>
      </c>
      <c r="IC64">
        <f t="shared" ref="IC64" si="1821">LN(IC57/HV57)/7*10+1</f>
        <v>0.16619371061715715</v>
      </c>
      <c r="ID64">
        <f t="shared" ref="ID64" si="1822">LN(ID57/HW57)/7*10+1</f>
        <v>0.16619292659110896</v>
      </c>
    </row>
    <row r="65" spans="1:238" x14ac:dyDescent="0.25">
      <c r="A65" t="s">
        <v>63</v>
      </c>
      <c r="AK65">
        <f t="shared" ref="AK65:CV65" si="1823">AVERAGE(AK58:AK64)</f>
        <v>3.499550606833195</v>
      </c>
      <c r="AL65">
        <f t="shared" si="1823"/>
        <v>3.4994548969702413</v>
      </c>
      <c r="AM65">
        <f t="shared" si="1823"/>
        <v>3.4993370474314265</v>
      </c>
      <c r="AN65">
        <f t="shared" si="1823"/>
        <v>3.4991917046091858</v>
      </c>
      <c r="AO65">
        <f t="shared" si="1823"/>
        <v>3.4990121848967881</v>
      </c>
      <c r="AP65">
        <f t="shared" si="1823"/>
        <v>3.4987901387863158</v>
      </c>
      <c r="AQ65">
        <f t="shared" si="1823"/>
        <v>3.4985151295211958</v>
      </c>
      <c r="AR65">
        <f t="shared" si="1823"/>
        <v>3.4980937031323616</v>
      </c>
      <c r="AS65">
        <f t="shared" si="1823"/>
        <v>3.497552784808907</v>
      </c>
      <c r="AT65">
        <f t="shared" si="1823"/>
        <v>3.4968585678415471</v>
      </c>
      <c r="AU65">
        <f t="shared" si="1823"/>
        <v>3.4959677289683313</v>
      </c>
      <c r="AV65">
        <f t="shared" si="1823"/>
        <v>3.4948247805693708</v>
      </c>
      <c r="AW65">
        <f t="shared" si="1823"/>
        <v>3.4933587062851292</v>
      </c>
      <c r="AX65">
        <f t="shared" si="1823"/>
        <v>3.491478699206533</v>
      </c>
      <c r="AY65">
        <f t="shared" si="1823"/>
        <v>3.4890687847584938</v>
      </c>
      <c r="AZ65">
        <f t="shared" si="1823"/>
        <v>3.4323080071240888</v>
      </c>
      <c r="BA65">
        <f t="shared" si="1823"/>
        <v>3.4489248298604038</v>
      </c>
      <c r="BB65">
        <f t="shared" si="1823"/>
        <v>3.4540996576823266</v>
      </c>
      <c r="BC65">
        <f t="shared" si="1823"/>
        <v>3.454408958016927</v>
      </c>
      <c r="BD65">
        <f t="shared" si="1823"/>
        <v>3.4511861125555185</v>
      </c>
      <c r="BE65">
        <f t="shared" si="1823"/>
        <v>3.4446341491665495</v>
      </c>
      <c r="BF65">
        <f t="shared" si="1823"/>
        <v>3.4344933382454941</v>
      </c>
      <c r="BG65">
        <f t="shared" si="1823"/>
        <v>3.4202154013352364</v>
      </c>
      <c r="BH65">
        <f t="shared" si="1823"/>
        <v>3.3984273222018646</v>
      </c>
      <c r="BI65">
        <f t="shared" si="1823"/>
        <v>3.0486626206613416</v>
      </c>
      <c r="BJ65">
        <f t="shared" si="1823"/>
        <v>2.8248548663586242</v>
      </c>
      <c r="BK65">
        <f t="shared" si="1823"/>
        <v>2.6628432714229056</v>
      </c>
      <c r="BL65">
        <f t="shared" si="1823"/>
        <v>2.5408797565026946</v>
      </c>
      <c r="BM65">
        <f t="shared" si="1823"/>
        <v>2.4478230087568948</v>
      </c>
      <c r="BN65">
        <f t="shared" si="1823"/>
        <v>2.3767562452811082</v>
      </c>
      <c r="BO65">
        <f t="shared" si="1823"/>
        <v>2.3228523960658158</v>
      </c>
      <c r="BP65">
        <f t="shared" si="1823"/>
        <v>2.2824546932561764</v>
      </c>
      <c r="BQ65">
        <f t="shared" si="1823"/>
        <v>2.0588011658710808</v>
      </c>
      <c r="BR65">
        <f t="shared" si="1823"/>
        <v>1.9059052589703609</v>
      </c>
      <c r="BS65">
        <f t="shared" si="1823"/>
        <v>1.7867969911850097</v>
      </c>
      <c r="BT65">
        <f t="shared" si="1823"/>
        <v>1.6884367560763778</v>
      </c>
      <c r="BU65">
        <f t="shared" si="1823"/>
        <v>1.6036789255166712</v>
      </c>
      <c r="BV65">
        <f t="shared" si="1823"/>
        <v>1.5275891515628486</v>
      </c>
      <c r="BW65">
        <f t="shared" si="1823"/>
        <v>1.4561550379752926</v>
      </c>
      <c r="BX65">
        <f t="shared" si="1823"/>
        <v>1.3856663725152838</v>
      </c>
      <c r="BY65">
        <f t="shared" si="1823"/>
        <v>1.3037287155232506</v>
      </c>
      <c r="BZ65">
        <f t="shared" si="1823"/>
        <v>1.1914343399783485</v>
      </c>
      <c r="CA65">
        <f t="shared" si="1823"/>
        <v>1.0988584835634401</v>
      </c>
      <c r="CB65">
        <f t="shared" si="1823"/>
        <v>1.0146876669853226</v>
      </c>
      <c r="CC65">
        <f t="shared" si="1823"/>
        <v>0.93364062037179096</v>
      </c>
      <c r="CD65">
        <f t="shared" si="1823"/>
        <v>0.85191804233218793</v>
      </c>
      <c r="CE65">
        <f t="shared" si="1823"/>
        <v>0.7661176419829282</v>
      </c>
      <c r="CF65">
        <f t="shared" si="1823"/>
        <v>0.67273683894575698</v>
      </c>
      <c r="CG65">
        <f t="shared" si="1823"/>
        <v>0.56779384462748672</v>
      </c>
      <c r="CH65">
        <f t="shared" si="1823"/>
        <v>0.61086275983097493</v>
      </c>
      <c r="CI65">
        <f t="shared" si="1823"/>
        <v>0.61433121373143729</v>
      </c>
      <c r="CJ65">
        <f t="shared" si="1823"/>
        <v>0.59899983068916407</v>
      </c>
      <c r="CK65">
        <f t="shared" si="1823"/>
        <v>0.57040697809235241</v>
      </c>
      <c r="CL65">
        <f t="shared" si="1823"/>
        <v>0.53043224730586958</v>
      </c>
      <c r="CM65">
        <f t="shared" si="1823"/>
        <v>0.47943208456358261</v>
      </c>
      <c r="CN65">
        <f t="shared" si="1823"/>
        <v>0.41685384850257862</v>
      </c>
      <c r="CO65">
        <f t="shared" si="1823"/>
        <v>0.34140908414697335</v>
      </c>
      <c r="CP65">
        <f t="shared" si="1823"/>
        <v>0.25901686299732374</v>
      </c>
      <c r="CQ65">
        <f t="shared" si="1823"/>
        <v>0.39002302824014456</v>
      </c>
      <c r="CR65">
        <f t="shared" si="1823"/>
        <v>0.46054514525125878</v>
      </c>
      <c r="CS65">
        <f t="shared" si="1823"/>
        <v>0.50370400438094243</v>
      </c>
      <c r="CT65">
        <f t="shared" si="1823"/>
        <v>0.52933451687557298</v>
      </c>
      <c r="CU65">
        <f t="shared" si="1823"/>
        <v>0.54170405534040222</v>
      </c>
      <c r="CV65">
        <f t="shared" si="1823"/>
        <v>0.54290945178875449</v>
      </c>
      <c r="CW65">
        <f t="shared" ref="CW65:EF65" si="1824">AVERAGE(CW58:CW64)</f>
        <v>0.53395510930439971</v>
      </c>
      <c r="CX65">
        <f t="shared" si="1824"/>
        <v>0.51518260942183169</v>
      </c>
      <c r="CY65">
        <f t="shared" si="1824"/>
        <v>0.49715799245533449</v>
      </c>
      <c r="CZ65">
        <f t="shared" si="1824"/>
        <v>0.47988510976171572</v>
      </c>
      <c r="DA65">
        <f t="shared" si="1824"/>
        <v>0.46336400413537798</v>
      </c>
      <c r="DB65">
        <f t="shared" si="1824"/>
        <v>0.49970905076848821</v>
      </c>
      <c r="DC65">
        <f t="shared" si="1824"/>
        <v>0.5185981915404666</v>
      </c>
      <c r="DD65">
        <f t="shared" si="1824"/>
        <v>0.5295265847623396</v>
      </c>
      <c r="DE65">
        <f t="shared" si="1824"/>
        <v>0.53558348776362519</v>
      </c>
      <c r="DF65">
        <f t="shared" si="1824"/>
        <v>0.53826778862766911</v>
      </c>
      <c r="DG65">
        <f t="shared" si="1824"/>
        <v>0.53844336603701215</v>
      </c>
      <c r="DH65">
        <f t="shared" si="1824"/>
        <v>0.53665530675833695</v>
      </c>
      <c r="DI65">
        <f t="shared" si="1824"/>
        <v>0.533264614987078</v>
      </c>
      <c r="DJ65">
        <f t="shared" si="1824"/>
        <v>0.5310278037195223</v>
      </c>
      <c r="DK65">
        <f t="shared" si="1824"/>
        <v>0.52992141929933789</v>
      </c>
      <c r="DL65">
        <f t="shared" si="1824"/>
        <v>0.52991896201197097</v>
      </c>
      <c r="DM65">
        <f>AVERAGE(DM58:DM64)</f>
        <v>0.53099092087506838</v>
      </c>
      <c r="DN65">
        <f t="shared" si="1824"/>
        <v>0.53310479411023204</v>
      </c>
      <c r="DO65">
        <f t="shared" si="1824"/>
        <v>0.53622510239646637</v>
      </c>
      <c r="DP65">
        <f t="shared" si="1824"/>
        <v>0.54031340296542818</v>
      </c>
      <c r="DQ65">
        <f t="shared" si="1824"/>
        <v>0.54532831320017272</v>
      </c>
      <c r="DR65">
        <f t="shared" si="1824"/>
        <v>0.55122555260171324</v>
      </c>
      <c r="DS65">
        <f t="shared" si="1824"/>
        <v>0.44337879458916329</v>
      </c>
      <c r="DT65">
        <f t="shared" si="1824"/>
        <v>0.37474117336289436</v>
      </c>
      <c r="DU65">
        <f t="shared" si="1824"/>
        <v>0.32532328199363902</v>
      </c>
      <c r="DV65">
        <f t="shared" si="1824"/>
        <v>0.28878823170074502</v>
      </c>
      <c r="DW65">
        <f t="shared" si="1824"/>
        <v>0.2621295169438505</v>
      </c>
      <c r="DX65">
        <f t="shared" si="1824"/>
        <v>0.24364118148017153</v>
      </c>
      <c r="DY65">
        <f t="shared" si="1824"/>
        <v>0.23225241852142683</v>
      </c>
      <c r="DZ65">
        <f t="shared" si="1824"/>
        <v>0.22724701831979127</v>
      </c>
      <c r="EA65">
        <f t="shared" si="1824"/>
        <v>0.22260147959876461</v>
      </c>
      <c r="EB65">
        <f t="shared" si="1824"/>
        <v>0.21829273340448227</v>
      </c>
      <c r="EC65">
        <f t="shared" si="1824"/>
        <v>0.21429878276868847</v>
      </c>
      <c r="ED65">
        <f t="shared" si="1824"/>
        <v>0.2105987146834519</v>
      </c>
      <c r="EE65">
        <f t="shared" si="1824"/>
        <v>0.20717270020433468</v>
      </c>
      <c r="EF65">
        <f t="shared" si="1824"/>
        <v>0.20400198454748988</v>
      </c>
      <c r="EG65">
        <f>AVERAGE(EG58:EG64)</f>
        <v>0.20106886888559619</v>
      </c>
      <c r="EH65">
        <f t="shared" ref="EH65:FD65" si="1825">AVERAGE(EH58:EH64)</f>
        <v>0.19835668538767498</v>
      </c>
      <c r="EI65">
        <f t="shared" si="1825"/>
        <v>0.19584976687834402</v>
      </c>
      <c r="EJ65">
        <f t="shared" si="1825"/>
        <v>0.19353341233696786</v>
      </c>
      <c r="EK65">
        <f t="shared" si="1825"/>
        <v>0.1913938492978528</v>
      </c>
      <c r="EL65">
        <f t="shared" si="1825"/>
        <v>0.18941819407357288</v>
      </c>
      <c r="EM65">
        <f t="shared" si="1825"/>
        <v>0.18759441058870799</v>
      </c>
      <c r="EN65">
        <f t="shared" si="1825"/>
        <v>0.1859112684869145</v>
      </c>
      <c r="EO65">
        <f t="shared" si="1825"/>
        <v>0.18435830107246173</v>
      </c>
      <c r="EP65">
        <f t="shared" si="1825"/>
        <v>0.18292576354023218</v>
      </c>
      <c r="EQ65">
        <f t="shared" si="1825"/>
        <v>0.18160459187234856</v>
      </c>
      <c r="ER65">
        <f t="shared" si="1825"/>
        <v>0.18038636269372479</v>
      </c>
      <c r="ES65">
        <f t="shared" si="1825"/>
        <v>0.17926325432330842</v>
      </c>
      <c r="ET65">
        <f t="shared" si="1825"/>
        <v>0.17822800919515913</v>
      </c>
      <c r="EU65">
        <f t="shared" si="1825"/>
        <v>0.17727389777721311</v>
      </c>
      <c r="EV65">
        <f t="shared" si="1825"/>
        <v>0.17639468407649467</v>
      </c>
      <c r="EW65">
        <f t="shared" si="1825"/>
        <v>0.17558459278387012</v>
      </c>
      <c r="EX65">
        <f t="shared" si="1825"/>
        <v>0.17483827808551006</v>
      </c>
      <c r="EY65">
        <f t="shared" si="1825"/>
        <v>0.17415079414060089</v>
      </c>
      <c r="EZ65">
        <f t="shared" si="1825"/>
        <v>0.17351756721513523</v>
      </c>
      <c r="FA65">
        <f t="shared" si="1825"/>
        <v>0.17293436943332799</v>
      </c>
      <c r="FB65">
        <f t="shared" si="1825"/>
        <v>0.17239729411261168</v>
      </c>
      <c r="FC65">
        <f t="shared" si="1825"/>
        <v>0.17190273262642503</v>
      </c>
      <c r="FD65">
        <f t="shared" si="1825"/>
        <v>0.17144735273503939</v>
      </c>
      <c r="FE65">
        <f t="shared" ref="FE65" si="1826">AVERAGE(FE58:FE64)</f>
        <v>0.17102807832962821</v>
      </c>
      <c r="FF65">
        <f t="shared" ref="FF65" si="1827">AVERAGE(FF58:FF64)</f>
        <v>0.17064207051854302</v>
      </c>
      <c r="FG65">
        <f t="shared" ref="FG65" si="1828">AVERAGE(FG58:FG64)</f>
        <v>0.170286709989344</v>
      </c>
      <c r="FH65">
        <f t="shared" ref="FH65" si="1829">AVERAGE(FH58:FH64)</f>
        <v>0.16995958058259847</v>
      </c>
      <c r="FI65">
        <f t="shared" ref="FI65" si="1830">AVERAGE(FI58:FI64)</f>
        <v>0.16965845400804264</v>
      </c>
      <c r="FJ65">
        <f t="shared" ref="FJ65" si="1831">AVERAGE(FJ58:FJ64)</f>
        <v>0.16938127563784949</v>
      </c>
      <c r="FK65">
        <f t="shared" ref="FK65" si="1832">AVERAGE(FK58:FK64)</f>
        <v>0.16912615131080516</v>
      </c>
      <c r="FL65">
        <f t="shared" ref="FL65" si="1833">AVERAGE(FL58:FL64)</f>
        <v>0.16889133509114643</v>
      </c>
      <c r="FM65">
        <f t="shared" ref="FM65" si="1834">AVERAGE(FM58:FM64)</f>
        <v>0.1686752179079849</v>
      </c>
      <c r="FN65">
        <f t="shared" ref="FN65" si="1835">AVERAGE(FN58:FN64)</f>
        <v>0.16847631704041005</v>
      </c>
      <c r="FO65">
        <f t="shared" ref="FO65" si="1836">AVERAGE(FO58:FO64)</f>
        <v>0.16829326636509065</v>
      </c>
      <c r="FP65">
        <f t="shared" ref="FP65" si="1837">AVERAGE(FP58:FP64)</f>
        <v>0.16812480734292221</v>
      </c>
      <c r="FQ65">
        <f t="shared" ref="FQ65" si="1838">AVERAGE(FQ58:FQ64)</f>
        <v>0.16796978066575965</v>
      </c>
      <c r="FR65">
        <f t="shared" ref="FR65" si="1839">AVERAGE(FR58:FR64)</f>
        <v>0.16782711854590707</v>
      </c>
      <c r="FS65">
        <f t="shared" ref="FS65" si="1840">AVERAGE(FS58:FS64)</f>
        <v>0.16769583757753173</v>
      </c>
      <c r="FT65">
        <f t="shared" ref="FT65" si="1841">AVERAGE(FT58:FT64)</f>
        <v>0.16757503214016561</v>
      </c>
      <c r="FU65">
        <f t="shared" ref="FU65" si="1842">AVERAGE(FU58:FU64)</f>
        <v>0.16746386832552376</v>
      </c>
      <c r="FV65">
        <f t="shared" ref="FV65" si="1843">AVERAGE(FV58:FV64)</f>
        <v>0.16736157830051251</v>
      </c>
      <c r="FW65">
        <f t="shared" ref="FW65" si="1844">AVERAGE(FW58:FW64)</f>
        <v>0.1672674551213503</v>
      </c>
      <c r="FX65">
        <f t="shared" ref="FX65" si="1845">AVERAGE(FX58:FX64)</f>
        <v>0.16718084795303273</v>
      </c>
      <c r="FY65">
        <f t="shared" ref="FY65" si="1846">AVERAGE(FY58:FY64)</f>
        <v>0.16710115763409344</v>
      </c>
      <c r="FZ65">
        <f t="shared" ref="FZ65" si="1847">AVERAGE(FZ58:FZ64)</f>
        <v>0.16702783261691795</v>
      </c>
      <c r="GA65">
        <f t="shared" ref="GA65" si="1848">AVERAGE(GA58:GA64)</f>
        <v>0.16696036519917953</v>
      </c>
      <c r="GB65">
        <f t="shared" ref="GB65" si="1849">AVERAGE(GB58:GB64)</f>
        <v>0.16689828806254209</v>
      </c>
      <c r="GC65">
        <f t="shared" ref="GC65" si="1850">AVERAGE(GC58:GC64)</f>
        <v>0.1668411710710154</v>
      </c>
      <c r="GD65">
        <f t="shared" ref="GD65" si="1851">AVERAGE(GD58:GD64)</f>
        <v>0.16678861834509659</v>
      </c>
      <c r="GE65">
        <f t="shared" ref="GE65" si="1852">AVERAGE(GE58:GE64)</f>
        <v>0.16674026551708448</v>
      </c>
      <c r="GF65">
        <f t="shared" ref="GF65" si="1853">AVERAGE(GF58:GF64)</f>
        <v>0.16669577727165802</v>
      </c>
      <c r="GG65">
        <f t="shared" ref="GG65" si="1854">AVERAGE(GG58:GG64)</f>
        <v>0.1666548449854644</v>
      </c>
      <c r="GH65">
        <f t="shared" ref="GH65" si="1855">AVERAGE(GH58:GH64)</f>
        <v>0.16661718467048356</v>
      </c>
      <c r="GI65">
        <f t="shared" ref="GI65" si="1856">AVERAGE(GI58:GI64)</f>
        <v>0.16658253495854827</v>
      </c>
      <c r="GJ65">
        <f t="shared" ref="GJ65" si="1857">AVERAGE(GJ58:GJ64)</f>
        <v>0.16655065534991437</v>
      </c>
      <c r="GK65">
        <f t="shared" ref="GK65" si="1858">AVERAGE(GK58:GK64)</f>
        <v>0.16652132452748297</v>
      </c>
      <c r="GL65">
        <f t="shared" ref="GL65" si="1859">AVERAGE(GL58:GL64)</f>
        <v>0.16649433882215042</v>
      </c>
      <c r="GM65">
        <f t="shared" ref="GM65" si="1860">AVERAGE(GM58:GM64)</f>
        <v>0.16646951083837225</v>
      </c>
      <c r="GN65">
        <f t="shared" ref="GN65" si="1861">AVERAGE(GN58:GN64)</f>
        <v>0.16644666812855222</v>
      </c>
      <c r="GO65">
        <f t="shared" ref="GO65" si="1862">AVERAGE(GO58:GO64)</f>
        <v>0.16642565201388052</v>
      </c>
      <c r="GP65">
        <f t="shared" ref="GP65" si="1863">AVERAGE(GP58:GP64)</f>
        <v>0.16640631650623655</v>
      </c>
      <c r="GQ65">
        <f t="shared" ref="GQ65" si="1864">AVERAGE(GQ58:GQ64)</f>
        <v>0.16638852724739467</v>
      </c>
      <c r="GR65">
        <f t="shared" ref="GR65" si="1865">AVERAGE(GR58:GR64)</f>
        <v>0.16637216064431162</v>
      </c>
      <c r="GS65">
        <f t="shared" ref="GS65" si="1866">AVERAGE(GS58:GS64)</f>
        <v>0.16635710295015363</v>
      </c>
      <c r="GT65">
        <f t="shared" ref="GT65" si="1867">AVERAGE(GT58:GT64)</f>
        <v>0.16634324951720073</v>
      </c>
      <c r="GU65">
        <f t="shared" ref="GU65" si="1868">AVERAGE(GU58:GU64)</f>
        <v>0.16633050404989383</v>
      </c>
      <c r="GV65">
        <f t="shared" ref="GV65" si="1869">AVERAGE(GV58:GV64)</f>
        <v>0.16631877798437752</v>
      </c>
      <c r="GW65">
        <f t="shared" ref="GW65" si="1870">AVERAGE(GW58:GW64)</f>
        <v>0.16630798976474453</v>
      </c>
      <c r="GX65">
        <f t="shared" ref="GX65" si="1871">AVERAGE(GX58:GX64)</f>
        <v>0.16629806444228151</v>
      </c>
      <c r="GY65">
        <f t="shared" ref="GY65" si="1872">AVERAGE(GY58:GY64)</f>
        <v>0.16628893299111244</v>
      </c>
      <c r="GZ65">
        <f t="shared" ref="GZ65" si="1873">AVERAGE(GZ58:GZ64)</f>
        <v>0.16628053192597733</v>
      </c>
      <c r="HA65">
        <f t="shared" ref="HA65" si="1874">AVERAGE(HA58:HA64)</f>
        <v>0.16627280281010912</v>
      </c>
      <c r="HB65">
        <f t="shared" ref="HB65" si="1875">AVERAGE(HB58:HB64)</f>
        <v>0.16626569194783622</v>
      </c>
      <c r="HC65">
        <f t="shared" ref="HC65" si="1876">AVERAGE(HC58:HC64)</f>
        <v>0.16625914988973983</v>
      </c>
      <c r="HD65">
        <f t="shared" ref="HD65" si="1877">AVERAGE(HD58:HD64)</f>
        <v>0.16625313110373621</v>
      </c>
      <c r="HE65">
        <f t="shared" ref="HE65" si="1878">AVERAGE(HE58:HE64)</f>
        <v>0.16624759377653736</v>
      </c>
      <c r="HF65">
        <f t="shared" ref="HF65" si="1879">AVERAGE(HF58:HF64)</f>
        <v>0.16624249938180122</v>
      </c>
      <c r="HG65">
        <f t="shared" ref="HG65" si="1880">AVERAGE(HG58:HG64)</f>
        <v>0.16623781250884528</v>
      </c>
      <c r="HH65">
        <f t="shared" ref="HH65" si="1881">AVERAGE(HH58:HH64)</f>
        <v>0.1662335005812208</v>
      </c>
      <c r="HI65">
        <f t="shared" ref="HI65" si="1882">AVERAGE(HI58:HI64)</f>
        <v>0.16622953352637967</v>
      </c>
      <c r="HJ65">
        <f t="shared" ref="HJ65" si="1883">AVERAGE(HJ58:HJ64)</f>
        <v>0.1662258838022726</v>
      </c>
      <c r="HK65">
        <f t="shared" ref="HK65" si="1884">AVERAGE(HK58:HK64)</f>
        <v>0.16622252608333424</v>
      </c>
      <c r="HL65">
        <f t="shared" ref="HL65" si="1885">AVERAGE(HL58:HL64)</f>
        <v>0.16621943694712668</v>
      </c>
      <c r="HM65">
        <f t="shared" ref="HM65" si="1886">AVERAGE(HM58:HM64)</f>
        <v>0.16621659491322621</v>
      </c>
      <c r="HN65">
        <f t="shared" ref="HN65" si="1887">AVERAGE(HN58:HN64)</f>
        <v>0.16621398024480291</v>
      </c>
      <c r="HO65">
        <f t="shared" ref="HO65" si="1888">AVERAGE(HO58:HO64)</f>
        <v>0.16621157477343593</v>
      </c>
      <c r="HP65">
        <f t="shared" ref="HP65" si="1889">AVERAGE(HP58:HP64)</f>
        <v>0.16620936166336767</v>
      </c>
      <c r="HQ65">
        <f t="shared" ref="HQ65" si="1890">AVERAGE(HQ58:HQ64)</f>
        <v>0.16620732559198284</v>
      </c>
      <c r="HR65">
        <f t="shared" ref="HR65" si="1891">AVERAGE(HR58:HR64)</f>
        <v>0.16620545253705754</v>
      </c>
      <c r="HS65">
        <f t="shared" ref="HS65" si="1892">AVERAGE(HS58:HS64)</f>
        <v>0.16620372914969589</v>
      </c>
      <c r="HT65">
        <f t="shared" ref="HT65" si="1893">AVERAGE(HT58:HT64)</f>
        <v>0.16620214365513633</v>
      </c>
      <c r="HU65">
        <f t="shared" ref="HU65" si="1894">AVERAGE(HU58:HU64)</f>
        <v>0.1662006850441157</v>
      </c>
      <c r="HV65">
        <f t="shared" ref="HV65" si="1895">AVERAGE(HV58:HV64)</f>
        <v>0.16619934314672308</v>
      </c>
      <c r="HW65">
        <f t="shared" ref="HW65" si="1896">AVERAGE(HW58:HW64)</f>
        <v>0.16619810856890865</v>
      </c>
      <c r="HX65">
        <f t="shared" ref="HX65" si="1897">AVERAGE(HX58:HX64)</f>
        <v>0.16619697277573722</v>
      </c>
      <c r="HY65">
        <f t="shared" ref="HY65" si="1898">AVERAGE(HY58:HY64)</f>
        <v>0.16619592772624023</v>
      </c>
      <c r="HZ65">
        <f t="shared" ref="HZ65" si="1899">AVERAGE(HZ58:HZ64)</f>
        <v>0.1661949664584435</v>
      </c>
      <c r="IA65">
        <f t="shared" ref="IA65" si="1900">AVERAGE(IA58:IA64)</f>
        <v>0.16619408197967994</v>
      </c>
      <c r="IB65">
        <f t="shared" ref="IB65" si="1901">AVERAGE(IB58:IB64)</f>
        <v>0.16619326836489481</v>
      </c>
      <c r="IC65">
        <f t="shared" ref="IC65" si="1902">AVERAGE(IC58:IC64)</f>
        <v>0.16619251958871056</v>
      </c>
      <c r="ID65">
        <f t="shared" ref="ID65" si="1903">AVERAGE(ID58:ID64)</f>
        <v>0.16619183082631198</v>
      </c>
    </row>
    <row r="66" spans="1:238" ht="15.75" thickBot="1" x14ac:dyDescent="0.3"/>
    <row r="67" spans="1:238" x14ac:dyDescent="0.25">
      <c r="CZ67" s="56" t="s">
        <v>82</v>
      </c>
      <c r="DA67" s="58"/>
    </row>
    <row r="68" spans="1:238" x14ac:dyDescent="0.25">
      <c r="CZ68" s="41" t="s">
        <v>14</v>
      </c>
      <c r="DA68" s="42">
        <v>1E-4</v>
      </c>
      <c r="DF68" s="9"/>
    </row>
    <row r="69" spans="1:238" x14ac:dyDescent="0.25">
      <c r="CZ69" s="17" t="s">
        <v>2</v>
      </c>
      <c r="DA69" s="43">
        <v>83755775</v>
      </c>
    </row>
    <row r="70" spans="1:238" ht="15.75" thickBot="1" x14ac:dyDescent="0.3">
      <c r="CZ70" s="38" t="s">
        <v>3</v>
      </c>
      <c r="DA70" s="44">
        <v>10</v>
      </c>
    </row>
    <row r="71" spans="1:238" ht="15.75" thickBot="1" x14ac:dyDescent="0.3"/>
    <row r="72" spans="1:238" x14ac:dyDescent="0.25">
      <c r="CZ72" s="56" t="s">
        <v>66</v>
      </c>
      <c r="DA72" s="57"/>
      <c r="DB72" s="58"/>
      <c r="DD72" s="56" t="s">
        <v>67</v>
      </c>
      <c r="DE72" s="57"/>
      <c r="DF72" s="58"/>
    </row>
    <row r="73" spans="1:238" x14ac:dyDescent="0.25">
      <c r="CZ73" s="17" t="s">
        <v>12</v>
      </c>
      <c r="DA73" s="18" t="s">
        <v>13</v>
      </c>
      <c r="DB73" s="19" t="s">
        <v>6</v>
      </c>
      <c r="DD73" s="17" t="s">
        <v>12</v>
      </c>
      <c r="DE73" s="18" t="s">
        <v>13</v>
      </c>
      <c r="DF73" s="19" t="s">
        <v>6</v>
      </c>
    </row>
    <row r="74" spans="1:238" x14ac:dyDescent="0.25">
      <c r="CZ74" s="20">
        <v>43852</v>
      </c>
      <c r="DA74" s="21">
        <v>3.5</v>
      </c>
      <c r="DB74" s="50">
        <v>1</v>
      </c>
      <c r="DD74" s="20">
        <f t="shared" ref="DD74:DF75" si="1904">CZ74</f>
        <v>43852</v>
      </c>
      <c r="DE74" s="53">
        <f t="shared" si="1904"/>
        <v>3.5</v>
      </c>
      <c r="DF74" s="50">
        <f t="shared" si="1904"/>
        <v>1</v>
      </c>
    </row>
    <row r="75" spans="1:238" x14ac:dyDescent="0.25">
      <c r="CZ75" s="20">
        <v>43910</v>
      </c>
      <c r="DA75" s="21">
        <v>2.6</v>
      </c>
      <c r="DB75" s="51">
        <f>DA75/DA74</f>
        <v>0.74285714285714288</v>
      </c>
      <c r="DD75" s="20">
        <f t="shared" si="1904"/>
        <v>43910</v>
      </c>
      <c r="DE75" s="53">
        <f t="shared" si="1904"/>
        <v>2.6</v>
      </c>
      <c r="DF75" s="50">
        <f t="shared" si="1904"/>
        <v>0.74285714285714288</v>
      </c>
    </row>
    <row r="76" spans="1:238" x14ac:dyDescent="0.25">
      <c r="CZ76" s="20">
        <v>43919</v>
      </c>
      <c r="DA76" s="21">
        <v>2.06</v>
      </c>
      <c r="DB76" s="51">
        <f>DA76/DA74</f>
        <v>0.58857142857142863</v>
      </c>
      <c r="DD76" s="20">
        <v>43915</v>
      </c>
      <c r="DE76" s="21">
        <v>1.9</v>
      </c>
      <c r="DF76" s="50">
        <f>DE76/DA74</f>
        <v>0.54285714285714282</v>
      </c>
    </row>
    <row r="77" spans="1:238" ht="15.75" thickBot="1" x14ac:dyDescent="0.3">
      <c r="CZ77" s="20">
        <v>43926</v>
      </c>
      <c r="DA77" s="21">
        <v>1.7649999999999999</v>
      </c>
      <c r="DB77" s="51">
        <f>DA77/DA74</f>
        <v>0.50428571428571423</v>
      </c>
      <c r="DD77" s="22">
        <v>43930</v>
      </c>
      <c r="DE77" s="23">
        <v>0.6</v>
      </c>
      <c r="DF77" s="54">
        <f>DE77/DA74</f>
        <v>0.17142857142857143</v>
      </c>
    </row>
    <row r="78" spans="1:238" ht="15.75" thickBot="1" x14ac:dyDescent="0.3">
      <c r="CZ78" s="22">
        <v>43956</v>
      </c>
      <c r="DA78" s="23">
        <v>1.8</v>
      </c>
      <c r="DB78" s="52">
        <f>DA78/DA75</f>
        <v>0.69230769230769229</v>
      </c>
    </row>
    <row r="80" spans="1:238" ht="15.75" thickBot="1" x14ac:dyDescent="0.3"/>
    <row r="81" spans="104:110" x14ac:dyDescent="0.25">
      <c r="CZ81" s="56" t="s">
        <v>70</v>
      </c>
      <c r="DA81" s="57"/>
      <c r="DB81" s="58"/>
      <c r="DD81" s="56" t="s">
        <v>78</v>
      </c>
      <c r="DE81" s="57"/>
      <c r="DF81" s="58"/>
    </row>
    <row r="82" spans="104:110" ht="15.75" thickBot="1" x14ac:dyDescent="0.3">
      <c r="CZ82" s="38" t="s">
        <v>83</v>
      </c>
      <c r="DA82" s="39">
        <v>202.5</v>
      </c>
      <c r="DB82" s="40">
        <f>SLOPE(Base!$AP$10:$FU$10,Base!$AP$3:$FU$3)</f>
        <v>202.75944745327106</v>
      </c>
      <c r="DD82" s="17" t="s">
        <v>75</v>
      </c>
      <c r="DE82" s="45">
        <f>MAX(28:28)</f>
        <v>9068.8759922494482</v>
      </c>
      <c r="DF82" s="46">
        <f>DE82/DA69/ID9</f>
        <v>2.4362500799732052E-4</v>
      </c>
    </row>
    <row r="83" spans="104:110" x14ac:dyDescent="0.25">
      <c r="DD83" s="17" t="s">
        <v>76</v>
      </c>
      <c r="DE83" s="45">
        <f>EXP(LN((1-1/DA74)*DA69/DA82)*$DA$91+$DC$91)</f>
        <v>17180.051266810457</v>
      </c>
      <c r="DF83" s="46">
        <f>DE83/DA69/(1-1/DA74)</f>
        <v>2.8716911488831234E-4</v>
      </c>
    </row>
    <row r="84" spans="104:110" ht="15.75" thickBot="1" x14ac:dyDescent="0.3">
      <c r="DD84" s="38" t="s">
        <v>77</v>
      </c>
      <c r="DE84" s="47">
        <f>EXP(LN(DA69/DA82)*$DA$91+$DC$91)</f>
        <v>27026.980218370103</v>
      </c>
      <c r="DF84" s="48">
        <f>DE84/DA69</f>
        <v>3.2268796054206537E-4</v>
      </c>
    </row>
    <row r="86" spans="104:110" x14ac:dyDescent="0.25">
      <c r="CZ86" s="49" t="s">
        <v>26</v>
      </c>
      <c r="DA86" s="49">
        <f t="array" ref="DA86:DC86">LINEST(Base!$AK$6:$BT$6,Base!$AK$2:$BT$2^{1;2},TRUE,FALSE)</f>
        <v>-5.8021068405878827E-3</v>
      </c>
      <c r="DB86" s="49">
        <v>0.80605438218309688</v>
      </c>
      <c r="DC86" s="49">
        <v>-19.305774638789924</v>
      </c>
    </row>
    <row r="87" spans="104:110" x14ac:dyDescent="0.25">
      <c r="CZ87" s="49" t="s">
        <v>17</v>
      </c>
      <c r="DA87" s="49">
        <f>SLOPE(BT6:EG6,BT2:EG2)</f>
        <v>-4.9829902169355511E-2</v>
      </c>
      <c r="DB87" s="49" t="s">
        <v>18</v>
      </c>
      <c r="DC87" s="49">
        <f>INTERCEPT(BT6:EG6,BT2:EG2)</f>
        <v>12.080196245885425</v>
      </c>
    </row>
    <row r="88" spans="104:110" x14ac:dyDescent="0.25">
      <c r="CZ88" s="49" t="s">
        <v>25</v>
      </c>
      <c r="DA88" s="49">
        <f t="array" ref="DA88:DC88">LINEST(Base!$BC$27:$CJ$27,Base!$BC$2:$CJ$2^{1;2},TRUE,FALSE)</f>
        <v>-5.7867207462461694E-3</v>
      </c>
      <c r="DB88" s="49">
        <v>0.92981836429521358</v>
      </c>
      <c r="DC88" s="49">
        <v>-31.856888081953358</v>
      </c>
    </row>
    <row r="89" spans="104:110" x14ac:dyDescent="0.25">
      <c r="CZ89" s="49" t="s">
        <v>28</v>
      </c>
      <c r="DA89" s="49">
        <f>SLOPE(CE27:ER27,CE2:ER2)</f>
        <v>-4.9498685938242533E-2</v>
      </c>
      <c r="DB89" s="49" t="s">
        <v>29</v>
      </c>
      <c r="DC89" s="49">
        <f>INTERCEPT(CE27:ER27,CE2:ER2)</f>
        <v>9.665488841720915</v>
      </c>
    </row>
    <row r="90" spans="104:110" x14ac:dyDescent="0.25">
      <c r="CZ90" s="49" t="s">
        <v>68</v>
      </c>
      <c r="DA90" s="49">
        <f>SLOPE(Base!$BG$25:$CQ$25,Base!$AV$4:$CF$4)</f>
        <v>0.95733658861235105</v>
      </c>
      <c r="DB90" s="49" t="s">
        <v>64</v>
      </c>
      <c r="DC90" s="49">
        <f>INTERCEPT(Base!$BG$25:$CQ$25,Base!$AV$4:$CF$4)</f>
        <v>-2.7127914032855855</v>
      </c>
    </row>
    <row r="91" spans="104:110" x14ac:dyDescent="0.25">
      <c r="CZ91" s="49" t="s">
        <v>69</v>
      </c>
      <c r="DA91" s="49">
        <f>SLOPE(Base!$CQ$25:$EU$25,Base!$CF$4:$EJ$4)</f>
        <v>1.3465798495467571</v>
      </c>
      <c r="DB91" s="49" t="s">
        <v>65</v>
      </c>
      <c r="DC91" s="49">
        <f>INTERCEPT(Base!$CQ$25:$EU$25,Base!$CF$4:$EJ$4)</f>
        <v>-7.2102897128286845</v>
      </c>
    </row>
    <row r="92" spans="104:110" x14ac:dyDescent="0.25">
      <c r="CZ92" s="49" t="s">
        <v>33</v>
      </c>
      <c r="DA92" s="49">
        <f>SLOPE(BH42:EG42,BH2:EG2)</f>
        <v>7.0106219400050573E-2</v>
      </c>
      <c r="DB92" s="49" t="s">
        <v>34</v>
      </c>
      <c r="DC92" s="49">
        <f>INTERCEPT(BH42:EG42,BH2:EG2)</f>
        <v>-2.6617857818132191</v>
      </c>
    </row>
  </sheetData>
  <mergeCells count="5">
    <mergeCell ref="CZ81:DB81"/>
    <mergeCell ref="CZ72:DB72"/>
    <mergeCell ref="DD72:DF72"/>
    <mergeCell ref="CZ67:DA67"/>
    <mergeCell ref="DD81:DF8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2020-05-24T05:26:51Z</dcterms:modified>
</cp:coreProperties>
</file>