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economics" sheetId="1" r:id="rId4"/>
    <sheet state="visible" name="Market size (Moscow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# users who saw our ads (per month)</t>
      </text>
    </comment>
    <comment authorId="0" ref="C1">
      <text>
        <t xml:space="preserve">Ratio of users that made an order to users that saw our ads </t>
      </text>
    </comment>
    <comment authorId="0" ref="E1">
      <text>
        <t xml:space="preserve">average revenue per order
</t>
      </text>
    </comment>
    <comment authorId="0" ref="F1">
      <text>
        <t xml:space="preserve">unit of measurements - month</t>
      </text>
    </comment>
    <comment authorId="0" ref="I1">
      <text>
        <t xml:space="preserve">average revenue per user</t>
      </text>
    </comment>
    <comment authorId="0" ref="J1">
      <text>
        <t xml:space="preserve">per month</t>
      </text>
    </comment>
    <comment authorId="0" ref="K1">
      <text>
        <t xml:space="preserve">per month</t>
      </text>
    </comment>
    <comment authorId="0" ref="K3">
      <text>
        <t xml:space="preserve">We need to increase acquisition cost because of competition</t>
      </text>
    </comment>
  </commentList>
</comments>
</file>

<file path=xl/sharedStrings.xml><?xml version="1.0" encoding="utf-8"?>
<sst xmlns="http://schemas.openxmlformats.org/spreadsheetml/2006/main" count="30" uniqueCount="30">
  <si>
    <t>Users</t>
  </si>
  <si>
    <t>Conversion</t>
  </si>
  <si>
    <t>Orders</t>
  </si>
  <si>
    <t>ARPPO</t>
  </si>
  <si>
    <t>Life Time</t>
  </si>
  <si>
    <t>User's LTV</t>
  </si>
  <si>
    <t>CAC</t>
  </si>
  <si>
    <t>ARPU</t>
  </si>
  <si>
    <t>Revenue</t>
  </si>
  <si>
    <t>Acquisition cost</t>
  </si>
  <si>
    <t>Profit</t>
  </si>
  <si>
    <t>Unit Economics</t>
  </si>
  <si>
    <t>Courier delivery of food from restaurants</t>
  </si>
  <si>
    <t>if Covid-19 or QR-codes</t>
  </si>
  <si>
    <t>Quality of food from a restaurant is not good</t>
  </si>
  <si>
    <t>TAM Market Size</t>
  </si>
  <si>
    <t>Total annual average revenue from all restaurants that have food delivery in an entire country (Russia)</t>
  </si>
  <si>
    <t>Covid-19 &amp; QR-codes</t>
  </si>
  <si>
    <t>Total Addressable Market (TAM)</t>
  </si>
  <si>
    <t>SAM Market Size</t>
  </si>
  <si>
    <t>Total annual average revenue from all restaurants that have food delivery in an entire city (Moscow)</t>
  </si>
  <si>
    <t>Serviceable Available Market (SAM)</t>
  </si>
  <si>
    <t>SOM Market Size</t>
  </si>
  <si>
    <t>Total annual average revenue per restaurant in Moscow</t>
  </si>
  <si>
    <t>Serviceable Obtainable Market (SOM)</t>
  </si>
  <si>
    <t># restaurants in Russia</t>
  </si>
  <si>
    <t>Moscow</t>
  </si>
  <si>
    <t>St. Petersburg</t>
  </si>
  <si>
    <t>Others</t>
  </si>
  <si>
    <t>Total # restaurants in Russia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</si>
</sst>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₽]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1" numFmtId="3" xfId="0" applyAlignment="1" applyFill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4" fontId="1" numFmtId="0" xfId="0" applyAlignment="1" applyFill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5" fontId="3" numFmtId="164" xfId="0" applyAlignment="1" applyFill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center"/>
    </xf>
    <xf borderId="0" fillId="3" fontId="2" numFmtId="0" xfId="0" applyFont="1"/>
    <xf borderId="0" fillId="3" fontId="2" numFmtId="0" xfId="0" applyAlignment="1" applyFont="1">
      <alignment horizontal="left" readingOrder="0" shrinkToFit="0" wrapText="1"/>
    </xf>
    <xf borderId="0" fillId="3" fontId="1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2" fontId="2" numFmtId="0" xfId="0" applyFont="1"/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6" fontId="2" numFmtId="0" xfId="0" applyAlignment="1" applyFill="1" applyFont="1">
      <alignment readingOrder="0"/>
    </xf>
    <xf borderId="0" fillId="6" fontId="4" numFmtId="0" xfId="0" applyAlignment="1" applyFont="1">
      <alignment horizontal="left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0.86"/>
    <col customWidth="1" min="3" max="3" width="12.57"/>
    <col customWidth="1" min="4" max="4" width="11.14"/>
    <col customWidth="1" min="5" max="5" width="11.29"/>
    <col customWidth="1" min="6" max="6" width="8.43"/>
    <col customWidth="1" min="7" max="7" width="11.29"/>
    <col customWidth="1" min="8" max="8" width="8.71"/>
    <col customWidth="1" min="9" max="9" width="8.43"/>
    <col customWidth="1" min="10" max="10" width="12.29"/>
    <col customWidth="1" min="11" max="11" width="16.0"/>
    <col customWidth="1" min="12" max="12" width="7.57"/>
    <col customWidth="1" min="13" max="13" width="15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3" t="s">
        <v>12</v>
      </c>
      <c r="B2" s="4">
        <v>20000.0</v>
      </c>
      <c r="C2" s="5">
        <v>0.01</v>
      </c>
      <c r="D2" s="6">
        <f t="shared" ref="D2:D4" si="1">B2 * C2</f>
        <v>200</v>
      </c>
      <c r="E2" s="7">
        <v>1500.0</v>
      </c>
      <c r="F2" s="8">
        <v>6.0</v>
      </c>
      <c r="G2" s="9">
        <f t="shared" ref="G2:G4" si="2">F2*I2</f>
        <v>90</v>
      </c>
      <c r="H2" s="9">
        <f t="shared" ref="H2:H4" si="3">K2/B2</f>
        <v>15</v>
      </c>
      <c r="I2" s="9">
        <f t="shared" ref="I2:I4" si="4">J2 / B2</f>
        <v>15</v>
      </c>
      <c r="J2" s="9">
        <f t="shared" ref="J2:J4" si="5">D2 * E2</f>
        <v>300000</v>
      </c>
      <c r="K2" s="7">
        <v>300000.0</v>
      </c>
      <c r="L2" s="9">
        <f t="shared" ref="L2:L4" si="6">J2-K2</f>
        <v>0</v>
      </c>
      <c r="M2" s="6">
        <f t="shared" ref="M2:M4" si="7">G2/H2</f>
        <v>6</v>
      </c>
    </row>
    <row r="3">
      <c r="A3" s="3" t="s">
        <v>13</v>
      </c>
      <c r="B3" s="4">
        <v>30000.0</v>
      </c>
      <c r="C3" s="5">
        <v>0.02</v>
      </c>
      <c r="D3" s="6">
        <f t="shared" si="1"/>
        <v>600</v>
      </c>
      <c r="E3" s="7">
        <v>1800.0</v>
      </c>
      <c r="F3" s="8">
        <v>6.0</v>
      </c>
      <c r="G3" s="9">
        <f t="shared" si="2"/>
        <v>216</v>
      </c>
      <c r="H3" s="9">
        <f t="shared" si="3"/>
        <v>16.66666667</v>
      </c>
      <c r="I3" s="9">
        <f t="shared" si="4"/>
        <v>36</v>
      </c>
      <c r="J3" s="9">
        <f t="shared" si="5"/>
        <v>1080000</v>
      </c>
      <c r="K3" s="7">
        <v>500000.0</v>
      </c>
      <c r="L3" s="9">
        <f t="shared" si="6"/>
        <v>580000</v>
      </c>
      <c r="M3" s="6">
        <f t="shared" si="7"/>
        <v>12.96</v>
      </c>
    </row>
    <row r="4">
      <c r="A4" s="3" t="s">
        <v>14</v>
      </c>
      <c r="B4" s="4">
        <v>20000.0</v>
      </c>
      <c r="C4" s="5">
        <v>0.007</v>
      </c>
      <c r="D4" s="6">
        <f t="shared" si="1"/>
        <v>140</v>
      </c>
      <c r="E4" s="7">
        <v>1000.0</v>
      </c>
      <c r="F4" s="8">
        <v>2.5</v>
      </c>
      <c r="G4" s="9">
        <f t="shared" si="2"/>
        <v>17.5</v>
      </c>
      <c r="H4" s="9">
        <f t="shared" si="3"/>
        <v>15</v>
      </c>
      <c r="I4" s="9">
        <f t="shared" si="4"/>
        <v>7</v>
      </c>
      <c r="J4" s="9">
        <f t="shared" si="5"/>
        <v>140000</v>
      </c>
      <c r="K4" s="7">
        <v>300000.0</v>
      </c>
      <c r="L4" s="9">
        <f t="shared" si="6"/>
        <v>-160000</v>
      </c>
      <c r="M4" s="6">
        <f t="shared" si="7"/>
        <v>1.166666667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26.57"/>
    <col customWidth="1" min="3" max="3" width="21.71"/>
    <col customWidth="1" min="4" max="4" width="28.86"/>
  </cols>
  <sheetData>
    <row r="1">
      <c r="A1" s="10" t="s">
        <v>15</v>
      </c>
      <c r="G1" s="3"/>
      <c r="H1" s="11"/>
      <c r="I1" s="11"/>
      <c r="J1" s="11"/>
    </row>
    <row r="2">
      <c r="A2" s="12" t="s">
        <v>16</v>
      </c>
      <c r="C2" s="12"/>
      <c r="D2" s="13">
        <v>1.35E11</v>
      </c>
      <c r="G2" s="3"/>
      <c r="H2" s="14"/>
    </row>
    <row r="3">
      <c r="A3" s="3" t="s">
        <v>17</v>
      </c>
      <c r="C3" s="15">
        <v>0.2</v>
      </c>
      <c r="D3" s="13">
        <f>D2*C3</f>
        <v>27000000000</v>
      </c>
      <c r="G3" s="3"/>
      <c r="H3" s="14"/>
    </row>
    <row r="4">
      <c r="A4" s="16" t="s">
        <v>18</v>
      </c>
      <c r="D4" s="13">
        <f>SUM(D2:D3)</f>
        <v>162000000000</v>
      </c>
      <c r="G4" s="3"/>
      <c r="H4" s="14"/>
    </row>
    <row r="5">
      <c r="A5" s="17" t="s">
        <v>19</v>
      </c>
      <c r="G5" s="3"/>
    </row>
    <row r="6">
      <c r="A6" s="12" t="s">
        <v>20</v>
      </c>
      <c r="C6" s="12"/>
      <c r="D6" s="18">
        <f>D4*B18/B21</f>
        <v>87713506274</v>
      </c>
      <c r="G6" s="3"/>
    </row>
    <row r="7">
      <c r="A7" s="16" t="s">
        <v>21</v>
      </c>
      <c r="D7" s="18">
        <f>D6</f>
        <v>87713506274</v>
      </c>
      <c r="G7" s="3"/>
    </row>
    <row r="8">
      <c r="A8" s="10" t="s">
        <v>22</v>
      </c>
    </row>
    <row r="9">
      <c r="A9" s="3" t="s">
        <v>23</v>
      </c>
      <c r="C9" s="3"/>
      <c r="D9" s="19">
        <f>D6/B18</f>
        <v>8035315.709</v>
      </c>
    </row>
    <row r="10">
      <c r="A10" s="16" t="s">
        <v>24</v>
      </c>
      <c r="D10" s="19">
        <f>D9</f>
        <v>8035315.709</v>
      </c>
    </row>
    <row r="11">
      <c r="A11" s="20"/>
      <c r="B11" s="21"/>
      <c r="C11" s="20"/>
      <c r="D11" s="20"/>
      <c r="E11" s="20"/>
    </row>
    <row r="12">
      <c r="A12" s="22"/>
      <c r="B12" s="22"/>
      <c r="C12" s="22"/>
      <c r="D12" s="22"/>
      <c r="E12" s="20"/>
    </row>
    <row r="13">
      <c r="A13" s="21"/>
      <c r="B13" s="21"/>
      <c r="C13" s="21"/>
      <c r="D13" s="23"/>
      <c r="E13" s="20"/>
    </row>
    <row r="14">
      <c r="A14" s="22"/>
      <c r="B14" s="22"/>
      <c r="C14" s="22"/>
      <c r="D14" s="22"/>
      <c r="E14" s="20"/>
    </row>
    <row r="15">
      <c r="A15" s="21"/>
      <c r="B15" s="21"/>
      <c r="C15" s="21"/>
      <c r="D15" s="24"/>
      <c r="E15" s="20"/>
    </row>
    <row r="16">
      <c r="A16" s="22"/>
      <c r="B16" s="22"/>
      <c r="C16" s="22"/>
      <c r="D16" s="22"/>
      <c r="E16" s="20"/>
    </row>
    <row r="17">
      <c r="A17" s="25"/>
      <c r="B17" s="26" t="s">
        <v>25</v>
      </c>
      <c r="C17" s="27"/>
      <c r="D17" s="20"/>
      <c r="E17" s="20"/>
    </row>
    <row r="18">
      <c r="A18" s="28" t="s">
        <v>26</v>
      </c>
      <c r="B18" s="11">
        <v>10916.0</v>
      </c>
    </row>
    <row r="19">
      <c r="A19" s="28" t="s">
        <v>27</v>
      </c>
      <c r="B19" s="11">
        <v>7300.0</v>
      </c>
    </row>
    <row r="20">
      <c r="A20" s="28" t="s">
        <v>28</v>
      </c>
      <c r="B20" s="3">
        <v>1945.0</v>
      </c>
    </row>
    <row r="21">
      <c r="A21" s="29" t="s">
        <v>29</v>
      </c>
      <c r="B21" s="30">
        <f>SUM(B18:B20)</f>
        <v>20161</v>
      </c>
    </row>
  </sheetData>
  <mergeCells count="10">
    <mergeCell ref="A8:D8"/>
    <mergeCell ref="A9:B9"/>
    <mergeCell ref="A10:C10"/>
    <mergeCell ref="A1:D1"/>
    <mergeCell ref="A2:B2"/>
    <mergeCell ref="A3:B3"/>
    <mergeCell ref="A4:C4"/>
    <mergeCell ref="A5:D5"/>
    <mergeCell ref="A6:B6"/>
    <mergeCell ref="A7:C7"/>
  </mergeCells>
  <drawing r:id="rId1"/>
</worksheet>
</file>