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01_FEI\06_IECAT\05_Cursos_Férias\2021_Excel\Exercícios\"/>
    </mc:Choice>
  </mc:AlternateContent>
  <xr:revisionPtr revIDLastSave="0" documentId="13_ncr:1_{38E2E0B9-7BD2-44E9-AC24-218A61F5B6B2}" xr6:coauthVersionLast="47" xr6:coauthVersionMax="47" xr10:uidLastSave="{00000000-0000-0000-0000-000000000000}"/>
  <bookViews>
    <workbookView xWindow="4310" yWindow="-5570" windowWidth="43200" windowHeight="21800" xr2:uid="{A698A025-C6AD-4190-AAAF-83C3F4CE4F71}"/>
  </bookViews>
  <sheets>
    <sheet name="Problemas de Físic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L8" i="1"/>
  <c r="M8" i="1"/>
  <c r="K9" i="1"/>
  <c r="K10" i="1" s="1"/>
  <c r="L9" i="1"/>
  <c r="M9" i="1"/>
  <c r="C11" i="1"/>
  <c r="C13" i="1"/>
  <c r="C15" i="1" s="1"/>
  <c r="C21" i="1"/>
  <c r="C22" i="1"/>
  <c r="L10" i="1" l="1"/>
  <c r="M10" i="1"/>
  <c r="K11" i="1"/>
  <c r="L11" i="1" l="1"/>
  <c r="M11" i="1"/>
  <c r="K12" i="1"/>
  <c r="L12" i="1" l="1"/>
  <c r="M12" i="1"/>
  <c r="K13" i="1"/>
  <c r="L13" i="1" l="1"/>
  <c r="K14" i="1"/>
  <c r="M13" i="1"/>
  <c r="L14" i="1" l="1"/>
  <c r="M14" i="1"/>
  <c r="K15" i="1"/>
  <c r="M15" i="1" l="1"/>
  <c r="K16" i="1"/>
  <c r="L15" i="1"/>
  <c r="K17" i="1" l="1"/>
  <c r="M16" i="1"/>
  <c r="L16" i="1"/>
  <c r="K18" i="1" l="1"/>
  <c r="L17" i="1"/>
  <c r="M17" i="1"/>
  <c r="L18" i="1" l="1"/>
  <c r="M18" i="1"/>
</calcChain>
</file>

<file path=xl/sharedStrings.xml><?xml version="1.0" encoding="utf-8"?>
<sst xmlns="http://schemas.openxmlformats.org/spreadsheetml/2006/main" count="40" uniqueCount="33">
  <si>
    <t>A</t>
  </si>
  <si>
    <t>I</t>
  </si>
  <si>
    <t>W</t>
  </si>
  <si>
    <r>
      <t>R</t>
    </r>
    <r>
      <rPr>
        <b/>
        <vertAlign val="subscript"/>
        <sz val="12"/>
        <color theme="1"/>
        <rFont val="Arial"/>
        <family val="2"/>
      </rPr>
      <t>eq</t>
    </r>
  </si>
  <si>
    <r>
      <t>R</t>
    </r>
    <r>
      <rPr>
        <b/>
        <vertAlign val="subscript"/>
        <sz val="12"/>
        <color theme="1"/>
        <rFont val="Arial"/>
        <family val="2"/>
      </rPr>
      <t>2</t>
    </r>
  </si>
  <si>
    <r>
      <t>R</t>
    </r>
    <r>
      <rPr>
        <b/>
        <vertAlign val="subscript"/>
        <sz val="12"/>
        <color theme="1"/>
        <rFont val="Arial"/>
        <family val="2"/>
      </rPr>
      <t>1</t>
    </r>
  </si>
  <si>
    <t>V</t>
  </si>
  <si>
    <t>U</t>
  </si>
  <si>
    <t>Eletricidade Básica</t>
  </si>
  <si>
    <t>K</t>
  </si>
  <si>
    <r>
      <rPr>
        <b/>
        <sz val="12"/>
        <color theme="0"/>
        <rFont val="Symbol"/>
        <family val="1"/>
        <charset val="2"/>
      </rPr>
      <t>q</t>
    </r>
    <r>
      <rPr>
        <b/>
        <vertAlign val="subscript"/>
        <sz val="12"/>
        <color theme="0"/>
        <rFont val="Arial"/>
        <family val="2"/>
      </rPr>
      <t>2</t>
    </r>
  </si>
  <si>
    <t>F</t>
  </si>
  <si>
    <t>m</t>
  </si>
  <si>
    <t>cm</t>
  </si>
  <si>
    <t>e</t>
  </si>
  <si>
    <t>°C</t>
  </si>
  <si>
    <r>
      <rPr>
        <b/>
        <sz val="12"/>
        <color theme="1"/>
        <rFont val="Symbol"/>
        <family val="1"/>
        <charset val="2"/>
      </rPr>
      <t>q</t>
    </r>
    <r>
      <rPr>
        <b/>
        <vertAlign val="subscript"/>
        <sz val="12"/>
        <color theme="1"/>
        <rFont val="Arial"/>
        <family val="2"/>
      </rPr>
      <t>1</t>
    </r>
  </si>
  <si>
    <t>m²</t>
  </si>
  <si>
    <t>W/m.K</t>
  </si>
  <si>
    <t>v [m/s]</t>
  </si>
  <si>
    <t>S [m]</t>
  </si>
  <si>
    <t>t [s]</t>
  </si>
  <si>
    <t>Transmissão de calor</t>
  </si>
  <si>
    <t>m/s²</t>
  </si>
  <si>
    <t>a</t>
  </si>
  <si>
    <r>
      <rPr>
        <b/>
        <sz val="12"/>
        <color theme="0"/>
        <rFont val="Symbol"/>
        <family val="1"/>
        <charset val="2"/>
      </rPr>
      <t>D</t>
    </r>
    <r>
      <rPr>
        <b/>
        <sz val="12"/>
        <color theme="0"/>
        <rFont val="Arial"/>
        <family val="2"/>
      </rPr>
      <t>S</t>
    </r>
  </si>
  <si>
    <t>m/s</t>
  </si>
  <si>
    <r>
      <t>v</t>
    </r>
    <r>
      <rPr>
        <b/>
        <vertAlign val="subscript"/>
        <sz val="12"/>
        <color theme="1"/>
        <rFont val="Arial"/>
        <family val="2"/>
      </rPr>
      <t>0</t>
    </r>
  </si>
  <si>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Arial"/>
        <family val="2"/>
      </rPr>
      <t>t</t>
    </r>
  </si>
  <si>
    <r>
      <t>S</t>
    </r>
    <r>
      <rPr>
        <b/>
        <vertAlign val="subscript"/>
        <sz val="12"/>
        <color theme="1"/>
        <rFont val="Arial"/>
        <family val="2"/>
      </rPr>
      <t>0</t>
    </r>
  </si>
  <si>
    <t>v</t>
  </si>
  <si>
    <t>Cinemática</t>
  </si>
  <si>
    <t>Cinemática (M.U.V.)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</si>
</sst>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&quot; m&quot;"/>
    <numFmt numFmtId="166" formatCode="0&quot; s&quot;"/>
    <numFmt numFmtId="167" formatCode="#.0&quot; m/s&quot;"/>
  </numFmts>
  <fonts count="12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theme="1"/>
      <name val="Symbol"/>
      <family val="1"/>
      <charset val="2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sz val="12"/>
      <color theme="0"/>
      <name val="Symbol"/>
      <family val="1"/>
      <charset val="2"/>
    </font>
    <font>
      <b/>
      <vertAlign val="subscript"/>
      <sz val="12"/>
      <color theme="0"/>
      <name val="Arial"/>
      <family val="2"/>
    </font>
    <font>
      <b/>
      <sz val="12"/>
      <color theme="1"/>
      <name val="Symbol"/>
      <family val="1"/>
      <charset val="2"/>
    </font>
    <font>
      <sz val="11"/>
      <color theme="1"/>
      <name val="Cambria Math"/>
      <family val="1"/>
    </font>
    <font>
      <b/>
      <sz val="12"/>
      <color theme="1"/>
      <name val="Arial"/>
      <family val="1"/>
      <charset val="2"/>
    </font>
    <font>
      <b/>
      <sz val="12"/>
      <color theme="0"/>
      <name val="Aria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4" fillId="3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2" borderId="2" xfId="0" applyNumberFormat="1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0" xfId="0" applyFont="1"/>
    <xf numFmtId="0" fontId="1" fillId="0" borderId="7" xfId="0" applyFont="1" applyBorder="1" applyAlignment="1">
      <alignment vertical="center"/>
    </xf>
    <xf numFmtId="0" fontId="1" fillId="0" borderId="20" xfId="0" applyFont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165" fontId="2" fillId="2" borderId="23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166" fontId="1" fillId="0" borderId="24" xfId="0" applyNumberFormat="1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167" fontId="1" fillId="0" borderId="16" xfId="0" applyNumberFormat="1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6</xdr:row>
      <xdr:rowOff>0</xdr:rowOff>
    </xdr:from>
    <xdr:ext cx="1839559" cy="1207066"/>
    <xdr:pic>
      <xdr:nvPicPr>
        <xdr:cNvPr id="2" name="Picture 1">
          <a:extLst>
            <a:ext uri="{FF2B5EF4-FFF2-40B4-BE49-F238E27FC236}">
              <a16:creationId xmlns:a16="http://schemas.microsoft.com/office/drawing/2014/main" id="{F3F741E3-C5DD-4DFB-B73E-B9622ABA7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143000"/>
          <a:ext cx="1839559" cy="12070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11</xdr:col>
      <xdr:colOff>429039</xdr:colOff>
      <xdr:row>11</xdr:row>
      <xdr:rowOff>48039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4E284C-2852-4F62-80EA-95A4B9394FF7}"/>
            </a:ext>
          </a:extLst>
        </xdr:cNvPr>
        <xdr:cNvSpPr txBox="1"/>
      </xdr:nvSpPr>
      <xdr:spPr>
        <a:xfrm>
          <a:off x="7134639" y="214353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oneCellAnchor>
    <xdr:from>
      <xdr:col>5</xdr:col>
      <xdr:colOff>101158</xdr:colOff>
      <xdr:row>12</xdr:row>
      <xdr:rowOff>0</xdr:rowOff>
    </xdr:from>
    <xdr:ext cx="1637243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7C4FC93-81BF-4E60-8CE7-AF6D4846AC25}"/>
                </a:ext>
              </a:extLst>
            </xdr:cNvPr>
            <xdr:cNvSpPr txBox="1"/>
          </xdr:nvSpPr>
          <xdr:spPr>
            <a:xfrm>
              <a:off x="3149158" y="2286000"/>
              <a:ext cx="1637243" cy="418128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400" b="0" i="0">
                        <a:latin typeface="Cambria Math" panose="02040503050406030204" pitchFamily="18" charset="0"/>
                      </a:rPr>
                      <m:t>Φ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𝐾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⋅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⋅</m:t>
                        </m:r>
                        <m:d>
                          <m:d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𝜃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</m:t>
                        </m:r>
                      </m:den>
                    </m:f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7C4FC93-81BF-4E60-8CE7-AF6D4846AC25}"/>
                </a:ext>
              </a:extLst>
            </xdr:cNvPr>
            <xdr:cNvSpPr txBox="1"/>
          </xdr:nvSpPr>
          <xdr:spPr>
            <a:xfrm>
              <a:off x="3149158" y="2286000"/>
              <a:ext cx="1637243" cy="418128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Φ=(𝐾⋅𝐴⋅(𝜃_2−𝜃_1 ))/𝑒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5</xdr:col>
      <xdr:colOff>6952</xdr:colOff>
      <xdr:row>16</xdr:row>
      <xdr:rowOff>0</xdr:rowOff>
    </xdr:from>
    <xdr:ext cx="1825654" cy="534549"/>
    <xdr:pic>
      <xdr:nvPicPr>
        <xdr:cNvPr id="5" name="Picture 4">
          <a:extLst>
            <a:ext uri="{FF2B5EF4-FFF2-40B4-BE49-F238E27FC236}">
              <a16:creationId xmlns:a16="http://schemas.microsoft.com/office/drawing/2014/main" id="{9E53D4F3-9542-4A70-B01A-EEE32BF64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4952" y="3048000"/>
          <a:ext cx="1825654" cy="53454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5</xdr:col>
      <xdr:colOff>486263</xdr:colOff>
      <xdr:row>19</xdr:row>
      <xdr:rowOff>0</xdr:rowOff>
    </xdr:from>
    <xdr:ext cx="867032" cy="232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CD12A9-92B9-450A-BA9F-D2A493C03D13}"/>
                </a:ext>
              </a:extLst>
            </xdr:cNvPr>
            <xdr:cNvSpPr txBox="1"/>
          </xdr:nvSpPr>
          <xdr:spPr>
            <a:xfrm>
              <a:off x="3534263" y="3619500"/>
              <a:ext cx="867032" cy="232371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𝑒𝑞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DCD12A9-92B9-450A-BA9F-D2A493C03D13}"/>
                </a:ext>
              </a:extLst>
            </xdr:cNvPr>
            <xdr:cNvSpPr txBox="1"/>
          </xdr:nvSpPr>
          <xdr:spPr>
            <a:xfrm>
              <a:off x="3534263" y="3619500"/>
              <a:ext cx="867032" cy="232371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𝑈=𝑅_𝑒𝑞⋅𝑖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5</xdr:col>
      <xdr:colOff>570100</xdr:colOff>
      <xdr:row>2</xdr:row>
      <xdr:rowOff>0</xdr:rowOff>
    </xdr:from>
    <xdr:ext cx="699359" cy="40472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D2B7884-83ED-4E6D-84D1-57CE108F87AD}"/>
                </a:ext>
              </a:extLst>
            </xdr:cNvPr>
            <xdr:cNvSpPr txBox="1"/>
          </xdr:nvSpPr>
          <xdr:spPr>
            <a:xfrm>
              <a:off x="3618100" y="381000"/>
              <a:ext cx="699359" cy="40472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D2B7884-83ED-4E6D-84D1-57CE108F87AD}"/>
                </a:ext>
              </a:extLst>
            </xdr:cNvPr>
            <xdr:cNvSpPr txBox="1"/>
          </xdr:nvSpPr>
          <xdr:spPr>
            <a:xfrm>
              <a:off x="3618100" y="381000"/>
              <a:ext cx="699359" cy="404726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𝑣_𝑚=∆𝑆/∆𝑡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14</xdr:col>
      <xdr:colOff>0</xdr:colOff>
      <xdr:row>7</xdr:row>
      <xdr:rowOff>0</xdr:rowOff>
    </xdr:from>
    <xdr:ext cx="1979388" cy="43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66F4EA-3213-4A8B-95A5-62C83447520E}"/>
                </a:ext>
              </a:extLst>
            </xdr:cNvPr>
            <xdr:cNvSpPr txBox="1"/>
          </xdr:nvSpPr>
          <xdr:spPr>
            <a:xfrm>
              <a:off x="8534400" y="1333500"/>
              <a:ext cx="1979388" cy="43082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𝑆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⋅</m:t>
                        </m:r>
                        <m:sSup>
                          <m:sSup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66F4EA-3213-4A8B-95A5-62C83447520E}"/>
                </a:ext>
              </a:extLst>
            </xdr:cNvPr>
            <xdr:cNvSpPr txBox="1"/>
          </xdr:nvSpPr>
          <xdr:spPr>
            <a:xfrm>
              <a:off x="8534400" y="1333500"/>
              <a:ext cx="1979388" cy="430824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𝑆(𝑡)=𝑆_0+𝑣_0⋅𝑡+(𝑎⋅𝑡^2)/2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14</xdr:col>
      <xdr:colOff>0</xdr:colOff>
      <xdr:row>10</xdr:row>
      <xdr:rowOff>0</xdr:rowOff>
    </xdr:from>
    <xdr:ext cx="1510413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B84E765-B7E1-4E6C-BDBA-7EEABD97964B}"/>
                </a:ext>
              </a:extLst>
            </xdr:cNvPr>
            <xdr:cNvSpPr txBox="1"/>
          </xdr:nvSpPr>
          <xdr:spPr>
            <a:xfrm>
              <a:off x="8534400" y="1905000"/>
              <a:ext cx="1510413" cy="21916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𝑣</m:t>
                    </m:r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⋅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𝑡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B84E765-B7E1-4E6C-BDBA-7EEABD97964B}"/>
                </a:ext>
              </a:extLst>
            </xdr:cNvPr>
            <xdr:cNvSpPr txBox="1"/>
          </xdr:nvSpPr>
          <xdr:spPr>
            <a:xfrm>
              <a:off x="8534400" y="1905000"/>
              <a:ext cx="1510413" cy="219163"/>
            </a:xfrm>
            <a:prstGeom prst="rect">
              <a:avLst/>
            </a:prstGeom>
            <a:noFill/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𝑣(𝑡)=𝑣_0⋅𝑡+𝑎⋅𝑡</a:t>
              </a:r>
              <a:endParaRPr lang="pt-BR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5ACE-DA3D-4277-A0ED-4E3D3C48D0E4}">
  <dimension ref="B1:M22"/>
  <sheetViews>
    <sheetView showGridLines="0" tabSelected="1" zoomScale="90" zoomScaleNormal="90" workbookViewId="0">
      <selection activeCell="K6" sqref="K6:M6"/>
    </sheetView>
  </sheetViews>
  <sheetFormatPr defaultRowHeight="18.75" customHeight="1"/>
  <cols>
    <col min="1" max="2" width="9.140625" style="1"/>
    <col min="3" max="3" width="10.5703125" style="1" bestFit="1" customWidth="1"/>
    <col min="4" max="16384" width="9.140625" style="1"/>
  </cols>
  <sheetData>
    <row r="1" spans="2:13" ht="18.75" customHeight="1" thickBot="1"/>
    <row r="2" spans="2:13" ht="18.75" customHeight="1" thickBot="1">
      <c r="B2" s="38" t="s">
        <v>31</v>
      </c>
      <c r="C2" s="39"/>
      <c r="K2" s="38" t="s">
        <v>32</v>
      </c>
      <c r="L2" s="40"/>
      <c r="M2" s="39"/>
    </row>
    <row r="3" spans="2:13" ht="18.75" customHeight="1">
      <c r="B3" s="16" t="s">
        <v>30</v>
      </c>
      <c r="C3" s="37">
        <v>10</v>
      </c>
      <c r="K3" s="16" t="s">
        <v>29</v>
      </c>
      <c r="L3" s="36">
        <v>10</v>
      </c>
      <c r="M3" s="14" t="s">
        <v>12</v>
      </c>
    </row>
    <row r="4" spans="2:13" ht="18.75" customHeight="1">
      <c r="B4" s="35" t="s">
        <v>28</v>
      </c>
      <c r="C4" s="34">
        <v>5</v>
      </c>
      <c r="D4" s="33"/>
      <c r="K4" s="10" t="s">
        <v>27</v>
      </c>
      <c r="L4" s="9">
        <v>5</v>
      </c>
      <c r="M4" s="24" t="s">
        <v>26</v>
      </c>
    </row>
    <row r="5" spans="2:13" ht="18.75" customHeight="1" thickBot="1">
      <c r="B5" s="32" t="s">
        <v>25</v>
      </c>
      <c r="C5" s="31">
        <f>C3*C4</f>
        <v>50</v>
      </c>
      <c r="K5" s="13" t="s">
        <v>24</v>
      </c>
      <c r="L5" s="30">
        <v>2</v>
      </c>
      <c r="M5" s="29" t="s">
        <v>23</v>
      </c>
    </row>
    <row r="6" spans="2:13" ht="18.75" customHeight="1" thickBot="1">
      <c r="B6" s="19"/>
      <c r="K6" s="45"/>
      <c r="L6" s="46"/>
      <c r="M6" s="47"/>
    </row>
    <row r="7" spans="2:13" ht="18.75" customHeight="1" thickBot="1">
      <c r="B7" s="38" t="s">
        <v>22</v>
      </c>
      <c r="C7" s="40"/>
      <c r="D7" s="39"/>
      <c r="K7" s="28" t="s">
        <v>21</v>
      </c>
      <c r="L7" s="27" t="s">
        <v>20</v>
      </c>
      <c r="M7" s="26" t="s">
        <v>19</v>
      </c>
    </row>
    <row r="8" spans="2:13" ht="18.75" customHeight="1">
      <c r="B8" s="16" t="s">
        <v>9</v>
      </c>
      <c r="C8" s="15">
        <v>43</v>
      </c>
      <c r="D8" s="14" t="s">
        <v>18</v>
      </c>
      <c r="K8" s="16">
        <v>0</v>
      </c>
      <c r="L8" s="25">
        <f t="shared" ref="L8:L18" si="0">$L$3+$L$4*K8+($L$5*K8^2)/2</f>
        <v>10</v>
      </c>
      <c r="M8" s="17">
        <f t="shared" ref="M8:M18" si="1">$L$4+$L$5*K8</f>
        <v>5</v>
      </c>
    </row>
    <row r="9" spans="2:13" ht="18.75" customHeight="1">
      <c r="B9" s="10" t="s">
        <v>0</v>
      </c>
      <c r="C9" s="9">
        <v>1</v>
      </c>
      <c r="D9" s="24" t="s">
        <v>17</v>
      </c>
      <c r="K9" s="10">
        <f t="shared" ref="K9:K18" si="2">K8+1</f>
        <v>1</v>
      </c>
      <c r="L9" s="18">
        <f t="shared" si="0"/>
        <v>16</v>
      </c>
      <c r="M9" s="17">
        <f t="shared" si="1"/>
        <v>7</v>
      </c>
    </row>
    <row r="10" spans="2:13" ht="18.75" customHeight="1">
      <c r="B10" s="43" t="s">
        <v>16</v>
      </c>
      <c r="C10" s="9">
        <v>25</v>
      </c>
      <c r="D10" s="24" t="s">
        <v>15</v>
      </c>
      <c r="K10" s="10">
        <f t="shared" si="2"/>
        <v>2</v>
      </c>
      <c r="L10" s="18">
        <f t="shared" si="0"/>
        <v>24</v>
      </c>
      <c r="M10" s="17">
        <f t="shared" si="1"/>
        <v>9</v>
      </c>
    </row>
    <row r="11" spans="2:13" ht="18.75" customHeight="1">
      <c r="B11" s="44"/>
      <c r="C11" s="9">
        <f>C10+273</f>
        <v>298</v>
      </c>
      <c r="D11" s="24" t="s">
        <v>9</v>
      </c>
      <c r="K11" s="10">
        <f t="shared" si="2"/>
        <v>3</v>
      </c>
      <c r="L11" s="18">
        <f t="shared" si="0"/>
        <v>34</v>
      </c>
      <c r="M11" s="17">
        <f t="shared" si="1"/>
        <v>11</v>
      </c>
    </row>
    <row r="12" spans="2:13" ht="18.75" customHeight="1">
      <c r="B12" s="41" t="s">
        <v>14</v>
      </c>
      <c r="C12" s="9">
        <v>50</v>
      </c>
      <c r="D12" s="24" t="s">
        <v>13</v>
      </c>
      <c r="K12" s="10">
        <f t="shared" si="2"/>
        <v>4</v>
      </c>
      <c r="L12" s="18">
        <f t="shared" si="0"/>
        <v>46</v>
      </c>
      <c r="M12" s="17">
        <f t="shared" si="1"/>
        <v>13</v>
      </c>
    </row>
    <row r="13" spans="2:13" ht="18.75" customHeight="1">
      <c r="B13" s="42"/>
      <c r="C13" s="6">
        <f>C12/100</f>
        <v>0.5</v>
      </c>
      <c r="D13" s="21" t="s">
        <v>12</v>
      </c>
      <c r="F13" s="23"/>
      <c r="K13" s="10">
        <f t="shared" si="2"/>
        <v>5</v>
      </c>
      <c r="L13" s="18">
        <f t="shared" si="0"/>
        <v>60</v>
      </c>
      <c r="M13" s="17">
        <f t="shared" si="1"/>
        <v>15</v>
      </c>
    </row>
    <row r="14" spans="2:13" ht="18.75" customHeight="1" thickBot="1">
      <c r="B14" s="22" t="s">
        <v>11</v>
      </c>
      <c r="C14" s="6">
        <v>1000</v>
      </c>
      <c r="D14" s="21" t="s">
        <v>2</v>
      </c>
      <c r="K14" s="10">
        <f t="shared" si="2"/>
        <v>6</v>
      </c>
      <c r="L14" s="18">
        <f t="shared" si="0"/>
        <v>76</v>
      </c>
      <c r="M14" s="17">
        <f t="shared" si="1"/>
        <v>17</v>
      </c>
    </row>
    <row r="15" spans="2:13" ht="18.75" customHeight="1" thickBot="1">
      <c r="B15" s="4" t="s">
        <v>10</v>
      </c>
      <c r="C15" s="20">
        <f>(C14*C13)/(C8*C9)+C11</f>
        <v>309.62790697674416</v>
      </c>
      <c r="D15" s="2" t="s">
        <v>9</v>
      </c>
      <c r="K15" s="10">
        <f t="shared" si="2"/>
        <v>7</v>
      </c>
      <c r="L15" s="18">
        <f t="shared" si="0"/>
        <v>94</v>
      </c>
      <c r="M15" s="17">
        <f t="shared" si="1"/>
        <v>19</v>
      </c>
    </row>
    <row r="16" spans="2:13" ht="18.75" customHeight="1" thickBot="1">
      <c r="B16" s="19"/>
      <c r="K16" s="10">
        <f t="shared" si="2"/>
        <v>8</v>
      </c>
      <c r="L16" s="18">
        <f t="shared" si="0"/>
        <v>114</v>
      </c>
      <c r="M16" s="17">
        <f t="shared" si="1"/>
        <v>21</v>
      </c>
    </row>
    <row r="17" spans="2:13" ht="18.75" customHeight="1" thickBot="1">
      <c r="B17" s="38" t="s">
        <v>8</v>
      </c>
      <c r="C17" s="40"/>
      <c r="D17" s="39"/>
      <c r="K17" s="10">
        <f t="shared" si="2"/>
        <v>9</v>
      </c>
      <c r="L17" s="18">
        <f t="shared" si="0"/>
        <v>136</v>
      </c>
      <c r="M17" s="17">
        <f t="shared" si="1"/>
        <v>23</v>
      </c>
    </row>
    <row r="18" spans="2:13" ht="18.75" customHeight="1" thickBot="1">
      <c r="B18" s="16" t="s">
        <v>7</v>
      </c>
      <c r="C18" s="15">
        <v>100</v>
      </c>
      <c r="D18" s="14" t="s">
        <v>6</v>
      </c>
      <c r="K18" s="13">
        <f t="shared" si="2"/>
        <v>10</v>
      </c>
      <c r="L18" s="12">
        <f t="shared" si="0"/>
        <v>160</v>
      </c>
      <c r="M18" s="11">
        <f t="shared" si="1"/>
        <v>25</v>
      </c>
    </row>
    <row r="19" spans="2:13" ht="18.75" customHeight="1">
      <c r="B19" s="10" t="s">
        <v>5</v>
      </c>
      <c r="C19" s="9">
        <v>5</v>
      </c>
      <c r="D19" s="8" t="s">
        <v>2</v>
      </c>
    </row>
    <row r="20" spans="2:13" ht="18.75" customHeight="1">
      <c r="B20" s="10" t="s">
        <v>4</v>
      </c>
      <c r="C20" s="9">
        <v>20</v>
      </c>
      <c r="D20" s="8" t="s">
        <v>2</v>
      </c>
    </row>
    <row r="21" spans="2:13" ht="18.75" customHeight="1" thickBot="1">
      <c r="B21" s="7" t="s">
        <v>3</v>
      </c>
      <c r="C21" s="6">
        <f>SUM(C19:C20)</f>
        <v>25</v>
      </c>
      <c r="D21" s="5" t="s">
        <v>2</v>
      </c>
    </row>
    <row r="22" spans="2:13" ht="18.75" customHeight="1" thickBot="1">
      <c r="B22" s="4" t="s">
        <v>1</v>
      </c>
      <c r="C22" s="3">
        <f>C18/C21</f>
        <v>4</v>
      </c>
      <c r="D22" s="2" t="s">
        <v>0</v>
      </c>
    </row>
  </sheetData>
  <mergeCells count="6">
    <mergeCell ref="K2:M2"/>
    <mergeCell ref="B2:C2"/>
    <mergeCell ref="B7:D7"/>
    <mergeCell ref="B17:D17"/>
    <mergeCell ref="B12:B13"/>
    <mergeCell ref="B10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Problemas de Física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Nodari</dc:creator>
  <cp:lastModifiedBy>Lucas Nodari</cp:lastModifiedBy>
  <dcterms:created xsi:type="dcterms:W3CDTF">2021-06-20T20:44:29Z</dcterms:created>
  <dcterms:modified xsi:type="dcterms:W3CDTF">2021-06-24T12:48:37Z</dcterms:modified>
</cp:coreProperties>
</file>