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Fraps\Documents\ES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50" i="1" l="1"/>
  <c r="I50" i="1" s="1"/>
  <c r="J50" i="1" s="1"/>
  <c r="K50" i="1" s="1"/>
  <c r="L50" i="1" s="1"/>
  <c r="M50" i="1" s="1"/>
  <c r="N50" i="1" s="1"/>
  <c r="O50" i="1" s="1"/>
  <c r="G50" i="1"/>
  <c r="F50" i="1"/>
  <c r="H53" i="1"/>
  <c r="I53" i="1" s="1"/>
  <c r="J53" i="1" s="1"/>
  <c r="K53" i="1" s="1"/>
  <c r="L53" i="1" s="1"/>
  <c r="M53" i="1" s="1"/>
  <c r="N53" i="1" s="1"/>
  <c r="O53" i="1" s="1"/>
  <c r="G53" i="1"/>
  <c r="O52" i="1"/>
  <c r="N52" i="1"/>
  <c r="M52" i="1"/>
  <c r="L52" i="1"/>
  <c r="K52" i="1"/>
  <c r="J52" i="1"/>
  <c r="I52" i="1"/>
  <c r="H52" i="1"/>
  <c r="G52" i="1"/>
  <c r="F53" i="1"/>
  <c r="F52" i="1"/>
  <c r="E53" i="1"/>
  <c r="E52" i="1"/>
  <c r="E49" i="1"/>
  <c r="E50" i="1" l="1"/>
  <c r="F49" i="1" l="1"/>
  <c r="G49" i="1" s="1"/>
  <c r="H49" i="1" s="1"/>
  <c r="I49" i="1" s="1"/>
  <c r="J49" i="1" s="1"/>
  <c r="K49" i="1" s="1"/>
  <c r="L49" i="1" s="1"/>
  <c r="M49" i="1" s="1"/>
  <c r="N49" i="1" s="1"/>
  <c r="O49" i="1" s="1"/>
</calcChain>
</file>

<file path=xl/comments1.xml><?xml version="1.0" encoding="utf-8"?>
<comments xmlns="http://schemas.openxmlformats.org/spreadsheetml/2006/main">
  <authors>
    <author>mkg</author>
  </authors>
  <commentList>
    <comment ref="F5" authorId="0" shape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G5" authorId="0" shape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<sst xmlns="http://schemas.openxmlformats.org/spreadsheetml/2006/main" count="131" uniqueCount="45">
  <si>
    <t>Project</t>
  </si>
  <si>
    <t xml:space="preserve">Story </t>
  </si>
  <si>
    <t>Task</t>
  </si>
  <si>
    <t>Start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</si>
  <si>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</si>
  <si>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</si>
  <si>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</si>
  <si>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</si>
  <si>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ES UnB Projeto Carro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</si>
  <si>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</si>
  <si>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</si>
  <si>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</si>
  <si>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</si>
  <si>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</si>
  <si>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</si>
  <si>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</si>
  <si>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</si>
  <si>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</si>
  <si>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</si>
  <si>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Discussão de conceito</t>
  </si>
  <si>
    <t>Requisitos</t>
  </si>
  <si>
    <t>Arquitetura</t>
  </si>
  <si>
    <t>Conexões</t>
  </si>
  <si>
    <t>Nós</t>
  </si>
  <si>
    <t>Supernós</t>
  </si>
  <si>
    <t>SPYS</t>
  </si>
  <si>
    <t>Facilidades</t>
  </si>
  <si>
    <t>Sistemas embarcados simples</t>
  </si>
  <si>
    <t>Sistemas embacados com escalonador</t>
  </si>
  <si>
    <t>Sistemas completos(com SO)</t>
  </si>
  <si>
    <t>Master</t>
  </si>
  <si>
    <t>SPYS/Facilidades</t>
  </si>
  <si>
    <t>Implementação sistemas embarcados</t>
  </si>
  <si>
    <t>Consumo de energia</t>
  </si>
  <si>
    <t>Direção</t>
  </si>
  <si>
    <t>Motor</t>
  </si>
  <si>
    <t>Sensor de proximidade</t>
  </si>
  <si>
    <t>Sensor de velocidade</t>
  </si>
  <si>
    <t>Implementação sistemas embarcados Android</t>
  </si>
  <si>
    <t>GPS</t>
  </si>
  <si>
    <t>Interface Gráfica</t>
  </si>
  <si>
    <t>Ideal - Done efforts in uninterrupted working hours</t>
  </si>
  <si>
    <t>Actual - Done efforts in uninterrupted working hours</t>
  </si>
  <si>
    <t>Sensor de temperatura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</si>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</sst>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4" borderId="1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Sheet1!$F$49:$O$49</c:f>
              <c:numCache>
                <c:formatCode>General</c:formatCode>
                <c:ptCount val="10"/>
                <c:pt idx="0">
                  <c:v>185.4</c:v>
                </c:pt>
                <c:pt idx="1">
                  <c:v>164.8</c:v>
                </c:pt>
                <c:pt idx="2">
                  <c:v>144.20000000000002</c:v>
                </c:pt>
                <c:pt idx="3">
                  <c:v>123.60000000000002</c:v>
                </c:pt>
                <c:pt idx="4">
                  <c:v>103.00000000000003</c:v>
                </c:pt>
                <c:pt idx="5">
                  <c:v>82.400000000000034</c:v>
                </c:pt>
                <c:pt idx="6">
                  <c:v>61.800000000000033</c:v>
                </c:pt>
                <c:pt idx="7">
                  <c:v>41.200000000000031</c:v>
                </c:pt>
                <c:pt idx="8">
                  <c:v>20.60000000000003</c:v>
                </c:pt>
                <c:pt idx="9">
                  <c:v>2.8421709430404007E-14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Ideal</c:v>
                </c15:tx>
              </c15:filteredSeriesTitle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Sheet1!$F$50:$O$50</c:f>
              <c:numCache>
                <c:formatCode>General</c:formatCode>
                <c:ptCount val="10"/>
                <c:pt idx="0">
                  <c:v>173</c:v>
                </c:pt>
                <c:pt idx="1">
                  <c:v>123</c:v>
                </c:pt>
                <c:pt idx="2">
                  <c:v>111</c:v>
                </c:pt>
                <c:pt idx="3">
                  <c:v>101</c:v>
                </c:pt>
                <c:pt idx="4">
                  <c:v>90</c:v>
                </c:pt>
                <c:pt idx="5">
                  <c:v>77</c:v>
                </c:pt>
                <c:pt idx="6">
                  <c:v>73</c:v>
                </c:pt>
                <c:pt idx="7">
                  <c:v>58</c:v>
                </c:pt>
                <c:pt idx="8">
                  <c:v>54</c:v>
                </c:pt>
                <c:pt idx="9">
                  <c:v>54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Real</c:v>
                </c15:tx>
              </c15:filteredSeriesTitle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231504768"/>
        <c:axId val="-1231498784"/>
      </c:lineChart>
      <c:catAx>
        <c:axId val="-1231504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31498784"/>
        <c:crosses val="autoZero"/>
        <c:auto val="1"/>
        <c:lblAlgn val="ctr"/>
        <c:lblOffset val="100"/>
        <c:noMultiLvlLbl val="0"/>
      </c:catAx>
      <c:valAx>
        <c:axId val="-1231498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crossAx val="-123150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up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Sheet1!$F$52:$O$52</c:f>
              <c:numCache>
                <c:formatCode>General</c:formatCode>
                <c:ptCount val="10"/>
                <c:pt idx="0">
                  <c:v>20.6</c:v>
                </c:pt>
                <c:pt idx="1">
                  <c:v>20.6</c:v>
                </c:pt>
                <c:pt idx="2">
                  <c:v>20.6</c:v>
                </c:pt>
                <c:pt idx="3">
                  <c:v>20.6</c:v>
                </c:pt>
                <c:pt idx="4">
                  <c:v>20.6</c:v>
                </c:pt>
                <c:pt idx="5">
                  <c:v>20.6</c:v>
                </c:pt>
                <c:pt idx="6">
                  <c:v>20.6</c:v>
                </c:pt>
                <c:pt idx="7">
                  <c:v>20.6</c:v>
                </c:pt>
                <c:pt idx="8">
                  <c:v>20.6</c:v>
                </c:pt>
                <c:pt idx="9">
                  <c:v>20.6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Ideal</c:v>
                </c15:tx>
              </c15:filteredSeriesTitle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Sheet1!$F$53:$O$53</c:f>
              <c:numCache>
                <c:formatCode>General</c:formatCode>
                <c:ptCount val="10"/>
                <c:pt idx="0">
                  <c:v>33</c:v>
                </c:pt>
                <c:pt idx="1">
                  <c:v>83</c:v>
                </c:pt>
                <c:pt idx="2">
                  <c:v>95</c:v>
                </c:pt>
                <c:pt idx="3">
                  <c:v>105</c:v>
                </c:pt>
                <c:pt idx="4">
                  <c:v>116</c:v>
                </c:pt>
                <c:pt idx="5">
                  <c:v>129</c:v>
                </c:pt>
                <c:pt idx="6">
                  <c:v>133</c:v>
                </c:pt>
                <c:pt idx="7">
                  <c:v>148</c:v>
                </c:pt>
                <c:pt idx="8">
                  <c:v>152</c:v>
                </c:pt>
                <c:pt idx="9">
                  <c:v>152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Real</c:v>
                </c15:tx>
              </c15:filteredSeriesTitle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231498240"/>
        <c:axId val="-1231500960"/>
      </c:lineChart>
      <c:catAx>
        <c:axId val="-12314982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31500960"/>
        <c:crosses val="autoZero"/>
        <c:auto val="1"/>
        <c:lblAlgn val="ctr"/>
        <c:lblOffset val="100"/>
        <c:noMultiLvlLbl val="0"/>
      </c:catAx>
      <c:valAx>
        <c:axId val="-12315009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crossAx val="-123149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428626</xdr:colOff>
      <xdr:row>2</xdr:row>
      <xdr:rowOff>285749</xdr:rowOff>
    </xdr:from>
    <xdr:to>
      <xdr:col>30</xdr:col>
      <xdr:colOff>400050</xdr:colOff>
      <xdr:row>21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444500</xdr:colOff>
      <xdr:row>24</xdr:row>
      <xdr:rowOff>169334</xdr:rowOff>
    </xdr:from>
    <xdr:to>
      <xdr:col>30</xdr:col>
      <xdr:colOff>415924</xdr:colOff>
      <xdr:row>44</xdr:row>
      <xdr:rowOff>160868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56"/>
  <sheetViews>
    <sheetView tabSelected="1" topLeftCell="A22" zoomScale="90" zoomScaleNormal="90" workbookViewId="0">
      <selection activeCell="P54" sqref="P54"/>
    </sheetView>
  </sheetViews>
  <sheetFormatPr defaultRowHeight="15" x14ac:dyDescent="0.25"/>
  <cols>
    <col min="2" max="2" width="21.140625" customWidth="1"/>
    <col min="3" max="3" width="41.28515625" customWidth="1"/>
    <col min="4" max="4" width="21.42578125" customWidth="1"/>
  </cols>
  <sheetData>
    <row r="1" spans="1:16384" s="5" customFormat="1" ht="15.75" x14ac:dyDescent="0.25">
      <c r="A1" s="1"/>
      <c r="B1" s="1"/>
      <c r="C1" s="1"/>
      <c r="D1" s="1"/>
      <c r="E1" s="12" t="s">
        <v>7</v>
      </c>
      <c r="F1" s="12"/>
      <c r="G1" s="12"/>
      <c r="H1" s="1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6" customFormat="1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5" customFormat="1" ht="23.25" x14ac:dyDescent="0.35">
      <c r="A3" s="1"/>
      <c r="B3" s="1"/>
      <c r="C3" s="1"/>
      <c r="D3" s="11" t="s">
        <v>6</v>
      </c>
      <c r="E3" s="11"/>
      <c r="F3" s="11"/>
      <c r="G3" s="11"/>
      <c r="H3" s="11"/>
      <c r="I3" s="1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6384" x14ac:dyDescent="0.25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K5" s="2" t="s">
        <v>14</v>
      </c>
      <c r="L5" s="2" t="s">
        <v>15</v>
      </c>
      <c r="M5" s="2" t="s">
        <v>16</v>
      </c>
      <c r="N5" s="2" t="s">
        <v>17</v>
      </c>
      <c r="O5" s="2" t="s">
        <v>18</v>
      </c>
      <c r="P5" s="1"/>
      <c r="Q5" s="1"/>
      <c r="R5" s="1"/>
      <c r="S5" s="1"/>
    </row>
    <row r="6" spans="1:16384" x14ac:dyDescent="0.25">
      <c r="A6" s="1"/>
      <c r="B6" s="3" t="s">
        <v>8</v>
      </c>
      <c r="C6" s="3" t="s">
        <v>19</v>
      </c>
      <c r="D6" s="3" t="s">
        <v>20</v>
      </c>
      <c r="E6" s="4">
        <v>5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1"/>
      <c r="Q6" s="1"/>
      <c r="R6" s="1"/>
      <c r="S6" s="1"/>
    </row>
    <row r="7" spans="1:16384" x14ac:dyDescent="0.25">
      <c r="A7" s="1"/>
      <c r="B7" s="3" t="s">
        <v>8</v>
      </c>
      <c r="C7" s="3" t="s">
        <v>19</v>
      </c>
      <c r="D7" s="3" t="s">
        <v>21</v>
      </c>
      <c r="E7" s="4">
        <v>5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1"/>
      <c r="Q7" s="1"/>
      <c r="R7" s="1"/>
      <c r="S7" s="1"/>
    </row>
    <row r="8" spans="1:16384" x14ac:dyDescent="0.25">
      <c r="A8" s="1"/>
      <c r="B8" s="3" t="s">
        <v>8</v>
      </c>
      <c r="C8" s="3" t="s">
        <v>19</v>
      </c>
      <c r="D8" s="3" t="s">
        <v>22</v>
      </c>
      <c r="E8" s="4">
        <v>5</v>
      </c>
      <c r="F8" s="4">
        <v>4</v>
      </c>
      <c r="G8" s="4">
        <v>1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1"/>
      <c r="Q8" s="1"/>
      <c r="R8" s="1"/>
      <c r="S8" s="1"/>
    </row>
    <row r="9" spans="1:16384" x14ac:dyDescent="0.25">
      <c r="A9" s="1"/>
      <c r="B9" s="3" t="s">
        <v>8</v>
      </c>
      <c r="C9" s="3" t="s">
        <v>19</v>
      </c>
      <c r="D9" s="3" t="s">
        <v>23</v>
      </c>
      <c r="E9" s="4">
        <v>5</v>
      </c>
      <c r="F9" s="4">
        <v>4</v>
      </c>
      <c r="G9" s="4">
        <v>1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1"/>
      <c r="Q9" s="1"/>
      <c r="R9" s="1"/>
      <c r="S9" s="1"/>
    </row>
    <row r="10" spans="1:16384" x14ac:dyDescent="0.25">
      <c r="A10" s="1"/>
      <c r="B10" s="3" t="s">
        <v>8</v>
      </c>
      <c r="C10" s="3" t="s">
        <v>19</v>
      </c>
      <c r="D10" s="3" t="s">
        <v>24</v>
      </c>
      <c r="E10" s="4">
        <v>5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1"/>
      <c r="Q10" s="1"/>
      <c r="R10" s="1"/>
      <c r="S10" s="1"/>
    </row>
    <row r="11" spans="1:16384" x14ac:dyDescent="0.25">
      <c r="A11" s="1"/>
      <c r="B11" s="3" t="s">
        <v>8</v>
      </c>
      <c r="C11" s="3" t="s">
        <v>19</v>
      </c>
      <c r="D11" s="3" t="s">
        <v>25</v>
      </c>
      <c r="E11" s="4">
        <v>5</v>
      </c>
      <c r="F11" s="4">
        <v>5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1"/>
      <c r="Q11" s="1"/>
      <c r="R11" s="1"/>
      <c r="S11" s="1"/>
    </row>
    <row r="12" spans="1:16384" x14ac:dyDescent="0.25">
      <c r="A12" s="1"/>
      <c r="B12" s="3" t="s">
        <v>8</v>
      </c>
      <c r="C12" s="3" t="s">
        <v>19</v>
      </c>
      <c r="D12" s="3" t="s">
        <v>26</v>
      </c>
      <c r="E12" s="4">
        <v>5</v>
      </c>
      <c r="F12" s="4">
        <v>5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1"/>
      <c r="Q12" s="1"/>
      <c r="R12" s="1"/>
      <c r="S12" s="1"/>
    </row>
    <row r="13" spans="1:16384" x14ac:dyDescent="0.25">
      <c r="A13" s="1"/>
      <c r="B13" s="3" t="s">
        <v>8</v>
      </c>
      <c r="C13" s="3" t="s">
        <v>27</v>
      </c>
      <c r="D13" s="3" t="s">
        <v>30</v>
      </c>
      <c r="E13" s="4">
        <v>5</v>
      </c>
      <c r="F13" s="4">
        <v>0</v>
      </c>
      <c r="G13" s="4">
        <v>5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1"/>
      <c r="Q13" s="1"/>
      <c r="R13" s="1"/>
      <c r="S13" s="1"/>
    </row>
    <row r="14" spans="1:16384" x14ac:dyDescent="0.25">
      <c r="A14" s="1"/>
      <c r="B14" s="3" t="s">
        <v>8</v>
      </c>
      <c r="C14" s="3" t="s">
        <v>27</v>
      </c>
      <c r="D14" s="3" t="s">
        <v>23</v>
      </c>
      <c r="E14" s="4">
        <v>5</v>
      </c>
      <c r="F14" s="4">
        <v>0</v>
      </c>
      <c r="G14" s="4">
        <v>5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1"/>
      <c r="Q14" s="1"/>
      <c r="R14" s="1"/>
      <c r="S14" s="1"/>
    </row>
    <row r="15" spans="1:16384" x14ac:dyDescent="0.25">
      <c r="A15" s="1"/>
      <c r="B15" s="3" t="s">
        <v>8</v>
      </c>
      <c r="C15" s="3" t="s">
        <v>27</v>
      </c>
      <c r="D15" s="3" t="s">
        <v>24</v>
      </c>
      <c r="E15" s="4">
        <v>5</v>
      </c>
      <c r="F15" s="4">
        <v>0</v>
      </c>
      <c r="G15" s="4">
        <v>3</v>
      </c>
      <c r="H15" s="4">
        <v>2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1"/>
      <c r="Q15" s="1"/>
      <c r="R15" s="1"/>
      <c r="S15" s="1"/>
    </row>
    <row r="16" spans="1:16384" x14ac:dyDescent="0.25">
      <c r="A16" s="1"/>
      <c r="B16" s="3" t="s">
        <v>8</v>
      </c>
      <c r="C16" s="3" t="s">
        <v>27</v>
      </c>
      <c r="D16" s="3" t="s">
        <v>22</v>
      </c>
      <c r="E16" s="4">
        <v>5</v>
      </c>
      <c r="F16" s="4">
        <v>0</v>
      </c>
      <c r="G16" s="4">
        <v>3</v>
      </c>
      <c r="H16" s="4">
        <v>2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1"/>
      <c r="Q16" s="1"/>
      <c r="R16" s="1"/>
      <c r="S16" s="1"/>
    </row>
    <row r="17" spans="1:19" x14ac:dyDescent="0.25">
      <c r="A17" s="1"/>
      <c r="B17" s="3" t="s">
        <v>8</v>
      </c>
      <c r="C17" s="3" t="s">
        <v>27</v>
      </c>
      <c r="D17" s="3" t="s">
        <v>31</v>
      </c>
      <c r="E17" s="4">
        <v>5</v>
      </c>
      <c r="F17" s="4">
        <v>0</v>
      </c>
      <c r="G17" s="4">
        <v>0</v>
      </c>
      <c r="H17" s="4">
        <v>0</v>
      </c>
      <c r="I17" s="4">
        <v>5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1"/>
      <c r="Q17" s="1"/>
      <c r="R17" s="1"/>
      <c r="S17" s="1"/>
    </row>
    <row r="18" spans="1:19" x14ac:dyDescent="0.25">
      <c r="A18" s="1"/>
      <c r="B18" s="3" t="s">
        <v>8</v>
      </c>
      <c r="C18" s="3" t="s">
        <v>28</v>
      </c>
      <c r="D18" s="3" t="s">
        <v>30</v>
      </c>
      <c r="E18" s="4">
        <v>5</v>
      </c>
      <c r="F18" s="4">
        <v>0</v>
      </c>
      <c r="G18" s="4">
        <v>5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1"/>
      <c r="Q18" s="1"/>
      <c r="R18" s="1"/>
      <c r="S18" s="1"/>
    </row>
    <row r="19" spans="1:19" x14ac:dyDescent="0.25">
      <c r="A19" s="1"/>
      <c r="B19" s="3" t="s">
        <v>8</v>
      </c>
      <c r="C19" s="3" t="s">
        <v>28</v>
      </c>
      <c r="D19" s="3" t="s">
        <v>23</v>
      </c>
      <c r="E19" s="4">
        <v>5</v>
      </c>
      <c r="F19" s="4">
        <v>0</v>
      </c>
      <c r="G19" s="4">
        <v>5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1"/>
      <c r="Q19" s="1"/>
      <c r="R19" s="1"/>
      <c r="S19" s="1"/>
    </row>
    <row r="20" spans="1:19" x14ac:dyDescent="0.25">
      <c r="A20" s="1"/>
      <c r="B20" s="3" t="s">
        <v>8</v>
      </c>
      <c r="C20" s="3" t="s">
        <v>28</v>
      </c>
      <c r="D20" s="3" t="s">
        <v>24</v>
      </c>
      <c r="E20" s="4">
        <v>5</v>
      </c>
      <c r="F20" s="4">
        <v>0</v>
      </c>
      <c r="G20" s="4">
        <v>3</v>
      </c>
      <c r="H20" s="4">
        <v>2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1"/>
      <c r="Q20" s="1"/>
      <c r="R20" s="1"/>
      <c r="S20" s="1"/>
    </row>
    <row r="21" spans="1:19" x14ac:dyDescent="0.25">
      <c r="A21" s="1"/>
      <c r="B21" s="3" t="s">
        <v>8</v>
      </c>
      <c r="C21" s="3" t="s">
        <v>28</v>
      </c>
      <c r="D21" s="3" t="s">
        <v>22</v>
      </c>
      <c r="E21" s="4">
        <v>5</v>
      </c>
      <c r="F21" s="4">
        <v>0</v>
      </c>
      <c r="G21" s="4">
        <v>3</v>
      </c>
      <c r="H21" s="4">
        <v>2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1"/>
      <c r="Q21" s="1"/>
      <c r="R21" s="1"/>
      <c r="S21" s="1"/>
    </row>
    <row r="22" spans="1:19" x14ac:dyDescent="0.25">
      <c r="A22" s="1"/>
      <c r="B22" s="3" t="s">
        <v>8</v>
      </c>
      <c r="C22" s="3" t="s">
        <v>28</v>
      </c>
      <c r="D22" s="3" t="s">
        <v>31</v>
      </c>
      <c r="E22" s="4">
        <v>5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1"/>
      <c r="Q22" s="1"/>
      <c r="R22" s="1"/>
      <c r="S22" s="1"/>
    </row>
    <row r="23" spans="1:19" x14ac:dyDescent="0.25">
      <c r="A23" s="1"/>
      <c r="B23" s="3" t="s">
        <v>8</v>
      </c>
      <c r="C23" s="3" t="s">
        <v>29</v>
      </c>
      <c r="D23" s="3" t="s">
        <v>30</v>
      </c>
      <c r="E23" s="4">
        <v>5</v>
      </c>
      <c r="F23" s="4">
        <v>0</v>
      </c>
      <c r="G23" s="4">
        <v>5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1"/>
      <c r="Q23" s="1"/>
      <c r="R23" s="1"/>
      <c r="S23" s="1"/>
    </row>
    <row r="24" spans="1:19" x14ac:dyDescent="0.25">
      <c r="A24" s="1"/>
      <c r="B24" s="3" t="s">
        <v>8</v>
      </c>
      <c r="C24" s="3" t="s">
        <v>29</v>
      </c>
      <c r="D24" s="3" t="s">
        <v>23</v>
      </c>
      <c r="E24" s="4">
        <v>5</v>
      </c>
      <c r="F24" s="4">
        <v>0</v>
      </c>
      <c r="G24" s="4">
        <v>5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1"/>
      <c r="Q24" s="1"/>
      <c r="R24" s="1"/>
      <c r="S24" s="1"/>
    </row>
    <row r="25" spans="1:19" x14ac:dyDescent="0.25">
      <c r="A25" s="1"/>
      <c r="B25" s="3" t="s">
        <v>8</v>
      </c>
      <c r="C25" s="3" t="s">
        <v>29</v>
      </c>
      <c r="D25" s="3" t="s">
        <v>24</v>
      </c>
      <c r="E25" s="4">
        <v>5</v>
      </c>
      <c r="F25" s="4">
        <v>0</v>
      </c>
      <c r="G25" s="4">
        <v>3</v>
      </c>
      <c r="H25" s="4">
        <v>2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1"/>
      <c r="Q25" s="1"/>
      <c r="R25" s="1"/>
      <c r="S25" s="1"/>
    </row>
    <row r="26" spans="1:19" x14ac:dyDescent="0.25">
      <c r="A26" s="1"/>
      <c r="B26" s="3" t="s">
        <v>8</v>
      </c>
      <c r="C26" s="3" t="s">
        <v>29</v>
      </c>
      <c r="D26" s="3" t="s">
        <v>22</v>
      </c>
      <c r="E26" s="4">
        <v>5</v>
      </c>
      <c r="F26" s="4">
        <v>0</v>
      </c>
      <c r="G26" s="4">
        <v>3</v>
      </c>
      <c r="H26" s="4">
        <v>2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1"/>
      <c r="Q26" s="1"/>
      <c r="R26" s="1"/>
      <c r="S26" s="1"/>
    </row>
    <row r="27" spans="1:19" x14ac:dyDescent="0.25">
      <c r="A27" s="1"/>
      <c r="B27" s="3" t="s">
        <v>8</v>
      </c>
      <c r="C27" s="3" t="s">
        <v>29</v>
      </c>
      <c r="D27" s="3" t="s">
        <v>31</v>
      </c>
      <c r="E27" s="4">
        <v>5</v>
      </c>
      <c r="F27" s="4">
        <v>0</v>
      </c>
      <c r="G27" s="4">
        <v>0</v>
      </c>
      <c r="H27" s="4">
        <v>0</v>
      </c>
      <c r="I27" s="4">
        <v>5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1"/>
      <c r="Q27" s="1"/>
      <c r="R27" s="1"/>
      <c r="S27" s="1"/>
    </row>
    <row r="28" spans="1:19" x14ac:dyDescent="0.25">
      <c r="A28" s="1"/>
      <c r="B28" s="3" t="s">
        <v>8</v>
      </c>
      <c r="C28" s="3" t="s">
        <v>32</v>
      </c>
      <c r="D28" s="3" t="s">
        <v>30</v>
      </c>
      <c r="E28" s="4">
        <v>14</v>
      </c>
      <c r="F28" s="4">
        <v>0</v>
      </c>
      <c r="G28" s="4">
        <v>0</v>
      </c>
      <c r="H28" s="4">
        <v>0</v>
      </c>
      <c r="I28" s="4">
        <v>0</v>
      </c>
      <c r="J28" s="4">
        <v>3</v>
      </c>
      <c r="K28" s="4">
        <v>3</v>
      </c>
      <c r="L28" s="4">
        <v>0</v>
      </c>
      <c r="M28" s="4">
        <v>4</v>
      </c>
      <c r="N28" s="4">
        <v>2</v>
      </c>
      <c r="O28" s="4">
        <v>0</v>
      </c>
      <c r="P28" s="1"/>
      <c r="Q28" s="1"/>
      <c r="R28" s="1"/>
      <c r="S28" s="1"/>
    </row>
    <row r="29" spans="1:19" x14ac:dyDescent="0.25">
      <c r="A29" s="1"/>
      <c r="B29" s="3" t="s">
        <v>8</v>
      </c>
      <c r="C29" s="3" t="s">
        <v>32</v>
      </c>
      <c r="D29" s="3" t="s">
        <v>33</v>
      </c>
      <c r="E29" s="4">
        <v>6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1"/>
      <c r="Q29" s="1"/>
      <c r="R29" s="1"/>
      <c r="S29" s="1"/>
    </row>
    <row r="30" spans="1:19" x14ac:dyDescent="0.25">
      <c r="A30" s="1"/>
      <c r="B30" s="3" t="s">
        <v>8</v>
      </c>
      <c r="C30" s="3" t="s">
        <v>32</v>
      </c>
      <c r="D30" s="3" t="s">
        <v>34</v>
      </c>
      <c r="E30" s="4">
        <v>4</v>
      </c>
      <c r="F30" s="4">
        <v>0</v>
      </c>
      <c r="G30" s="4">
        <v>0</v>
      </c>
      <c r="H30" s="4">
        <v>0</v>
      </c>
      <c r="I30" s="4">
        <v>0</v>
      </c>
      <c r="J30" s="4">
        <v>2</v>
      </c>
      <c r="K30" s="4">
        <v>2</v>
      </c>
      <c r="L30" s="4">
        <v>0</v>
      </c>
      <c r="M30" s="4">
        <v>0</v>
      </c>
      <c r="N30" s="4">
        <v>0</v>
      </c>
      <c r="O30" s="4">
        <v>0</v>
      </c>
      <c r="P30" s="1"/>
      <c r="Q30" s="1"/>
      <c r="R30" s="1"/>
      <c r="S30" s="1"/>
    </row>
    <row r="31" spans="1:19" x14ac:dyDescent="0.25">
      <c r="A31" s="1"/>
      <c r="B31" s="3" t="s">
        <v>8</v>
      </c>
      <c r="C31" s="3" t="s">
        <v>32</v>
      </c>
      <c r="D31" s="3" t="s">
        <v>22</v>
      </c>
      <c r="E31" s="4">
        <v>5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3</v>
      </c>
      <c r="N31" s="4">
        <v>2</v>
      </c>
      <c r="O31" s="4">
        <v>0</v>
      </c>
      <c r="P31" s="1"/>
      <c r="Q31" s="1"/>
      <c r="R31" s="1"/>
      <c r="S31" s="1"/>
    </row>
    <row r="32" spans="1:19" x14ac:dyDescent="0.25">
      <c r="A32" s="1"/>
      <c r="B32" s="3" t="s">
        <v>8</v>
      </c>
      <c r="C32" s="3" t="s">
        <v>32</v>
      </c>
      <c r="D32" s="3" t="s">
        <v>35</v>
      </c>
      <c r="E32" s="4">
        <v>4</v>
      </c>
      <c r="F32" s="4">
        <v>0</v>
      </c>
      <c r="G32" s="4">
        <v>0</v>
      </c>
      <c r="H32" s="4">
        <v>0</v>
      </c>
      <c r="I32" s="4">
        <v>0</v>
      </c>
      <c r="J32" s="4">
        <v>4</v>
      </c>
      <c r="K32" s="4">
        <v>0</v>
      </c>
      <c r="L32" s="4">
        <v>0</v>
      </c>
      <c r="M32" s="4">
        <v>4</v>
      </c>
      <c r="N32" s="4">
        <v>0</v>
      </c>
      <c r="O32" s="4">
        <v>0</v>
      </c>
      <c r="P32" s="1"/>
      <c r="Q32" s="1"/>
      <c r="R32" s="1"/>
      <c r="S32" s="1"/>
    </row>
    <row r="33" spans="1:19" x14ac:dyDescent="0.25">
      <c r="A33" s="1"/>
      <c r="B33" s="3" t="s">
        <v>8</v>
      </c>
      <c r="C33" s="3" t="s">
        <v>32</v>
      </c>
      <c r="D33" s="3" t="s">
        <v>36</v>
      </c>
      <c r="E33" s="4">
        <v>4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1"/>
      <c r="Q33" s="1"/>
      <c r="R33" s="1"/>
      <c r="S33" s="1"/>
    </row>
    <row r="34" spans="1:19" x14ac:dyDescent="0.25">
      <c r="A34" s="1"/>
      <c r="B34" s="3" t="s">
        <v>8</v>
      </c>
      <c r="C34" s="3" t="s">
        <v>32</v>
      </c>
      <c r="D34" s="3" t="s">
        <v>37</v>
      </c>
      <c r="E34" s="4">
        <v>6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1"/>
      <c r="Q34" s="1"/>
      <c r="R34" s="1"/>
      <c r="S34" s="1"/>
    </row>
    <row r="35" spans="1:19" x14ac:dyDescent="0.25">
      <c r="A35" s="1"/>
      <c r="B35" s="3" t="s">
        <v>8</v>
      </c>
      <c r="C35" s="3" t="s">
        <v>32</v>
      </c>
      <c r="D35" s="3" t="s">
        <v>43</v>
      </c>
      <c r="E35" s="4">
        <v>5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1"/>
      <c r="Q35" s="1"/>
      <c r="R35" s="1"/>
      <c r="S35" s="1"/>
    </row>
    <row r="36" spans="1:19" x14ac:dyDescent="0.25">
      <c r="A36" s="1"/>
      <c r="B36" s="3" t="s">
        <v>8</v>
      </c>
      <c r="C36" s="3" t="s">
        <v>38</v>
      </c>
      <c r="D36" s="3" t="s">
        <v>30</v>
      </c>
      <c r="E36" s="4">
        <v>14</v>
      </c>
      <c r="F36" s="4">
        <v>0</v>
      </c>
      <c r="G36" s="4">
        <v>0</v>
      </c>
      <c r="H36" s="4">
        <v>0</v>
      </c>
      <c r="I36" s="4">
        <v>0</v>
      </c>
      <c r="J36" s="4">
        <v>2</v>
      </c>
      <c r="K36" s="4">
        <v>3</v>
      </c>
      <c r="L36" s="4">
        <v>0</v>
      </c>
      <c r="M36" s="4">
        <v>2</v>
      </c>
      <c r="N36" s="4">
        <v>0</v>
      </c>
      <c r="O36" s="4">
        <v>0</v>
      </c>
      <c r="P36" s="1"/>
      <c r="Q36" s="1"/>
      <c r="R36" s="1"/>
      <c r="S36" s="1"/>
    </row>
    <row r="37" spans="1:19" x14ac:dyDescent="0.25">
      <c r="A37" s="1"/>
      <c r="B37" s="3" t="s">
        <v>8</v>
      </c>
      <c r="C37" s="3" t="s">
        <v>38</v>
      </c>
      <c r="D37" s="3" t="s">
        <v>39</v>
      </c>
      <c r="E37" s="4">
        <v>14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1"/>
      <c r="Q37" s="1"/>
      <c r="R37" s="1"/>
      <c r="S37" s="1"/>
    </row>
    <row r="38" spans="1:19" x14ac:dyDescent="0.25">
      <c r="A38" s="1"/>
      <c r="B38" s="3" t="s">
        <v>8</v>
      </c>
      <c r="C38" s="3" t="s">
        <v>38</v>
      </c>
      <c r="D38" s="3" t="s">
        <v>40</v>
      </c>
      <c r="E38" s="4">
        <v>2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2</v>
      </c>
      <c r="N38" s="4">
        <v>0</v>
      </c>
      <c r="O38" s="4">
        <v>0</v>
      </c>
      <c r="P38" s="1"/>
      <c r="Q38" s="1"/>
      <c r="R38" s="1"/>
      <c r="S38" s="1"/>
    </row>
    <row r="39" spans="1:19" x14ac:dyDescent="0.25">
      <c r="A39" s="1"/>
      <c r="B39" s="3" t="s">
        <v>8</v>
      </c>
      <c r="C39" s="3" t="s">
        <v>38</v>
      </c>
      <c r="D39" s="3" t="s">
        <v>34</v>
      </c>
      <c r="E39" s="4">
        <v>4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2</v>
      </c>
      <c r="L39" s="4">
        <v>2</v>
      </c>
      <c r="M39" s="4">
        <v>0</v>
      </c>
      <c r="N39" s="4">
        <v>0</v>
      </c>
      <c r="O39" s="4">
        <v>0</v>
      </c>
      <c r="P39" s="1"/>
      <c r="Q39" s="1"/>
      <c r="R39" s="1"/>
      <c r="S39" s="1"/>
    </row>
    <row r="40" spans="1:19" x14ac:dyDescent="0.25">
      <c r="A40" s="1"/>
      <c r="B40" s="3" t="s">
        <v>8</v>
      </c>
      <c r="C40" s="3" t="s">
        <v>38</v>
      </c>
      <c r="D40" s="3" t="s">
        <v>22</v>
      </c>
      <c r="E40" s="4">
        <v>5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3</v>
      </c>
      <c r="L40" s="4">
        <v>2</v>
      </c>
      <c r="M40" s="4">
        <v>0</v>
      </c>
      <c r="N40" s="4">
        <v>0</v>
      </c>
      <c r="O40" s="4">
        <v>0</v>
      </c>
      <c r="P40" s="1"/>
      <c r="Q40" s="1"/>
      <c r="R40" s="1"/>
      <c r="S40" s="1"/>
    </row>
    <row r="41" spans="1:19" x14ac:dyDescent="0.25">
      <c r="A41" s="1"/>
      <c r="B41" s="3" t="s">
        <v>8</v>
      </c>
      <c r="C41" s="3" t="s">
        <v>38</v>
      </c>
      <c r="D41" s="3" t="s">
        <v>44</v>
      </c>
      <c r="E41" s="4">
        <v>4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1"/>
      <c r="Q41" s="1"/>
      <c r="R41" s="1"/>
      <c r="S41" s="1"/>
    </row>
    <row r="42" spans="1:19" ht="15.75" customHeight="1" x14ac:dyDescent="0.25">
      <c r="A42" s="1"/>
      <c r="B42" s="3" t="s">
        <v>8</v>
      </c>
      <c r="C42" s="3" t="s">
        <v>38</v>
      </c>
      <c r="D42" s="3" t="s">
        <v>24</v>
      </c>
      <c r="E42" s="4">
        <v>5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1"/>
      <c r="Q42" s="1"/>
      <c r="R42" s="1"/>
      <c r="S42" s="1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/>
      <c r="B49" s="8" t="s">
        <v>4</v>
      </c>
      <c r="C49" s="9"/>
      <c r="D49" s="10"/>
      <c r="E49" s="4">
        <f>SUM(E6:E42)</f>
        <v>206</v>
      </c>
      <c r="F49" s="4">
        <f t="shared" ref="F49:O49" si="0">E49-$E$49/10</f>
        <v>185.4</v>
      </c>
      <c r="G49" s="4">
        <f t="shared" si="0"/>
        <v>164.8</v>
      </c>
      <c r="H49" s="4">
        <f t="shared" si="0"/>
        <v>144.20000000000002</v>
      </c>
      <c r="I49" s="4">
        <f t="shared" si="0"/>
        <v>123.60000000000002</v>
      </c>
      <c r="J49" s="4">
        <f t="shared" si="0"/>
        <v>103.00000000000003</v>
      </c>
      <c r="K49" s="4">
        <f t="shared" si="0"/>
        <v>82.400000000000034</v>
      </c>
      <c r="L49" s="4">
        <f t="shared" si="0"/>
        <v>61.800000000000033</v>
      </c>
      <c r="M49" s="4">
        <f t="shared" si="0"/>
        <v>41.200000000000031</v>
      </c>
      <c r="N49" s="4">
        <f t="shared" si="0"/>
        <v>20.60000000000003</v>
      </c>
      <c r="O49" s="4">
        <f t="shared" si="0"/>
        <v>2.8421709430404007E-14</v>
      </c>
      <c r="P49" s="1"/>
      <c r="Q49" s="1"/>
      <c r="R49" s="1"/>
      <c r="S49" s="1"/>
    </row>
    <row r="50" spans="1:19" x14ac:dyDescent="0.25">
      <c r="A50" s="1"/>
      <c r="B50" s="7" t="s">
        <v>5</v>
      </c>
      <c r="C50" s="7"/>
      <c r="D50" s="7"/>
      <c r="E50" s="4">
        <f>SUM(E6:E42)</f>
        <v>206</v>
      </c>
      <c r="F50" s="4">
        <f>E50-SUM(F6:F41)</f>
        <v>173</v>
      </c>
      <c r="G50" s="4">
        <f t="shared" ref="G50:O50" si="1">F50-SUM(G6:G41)</f>
        <v>123</v>
      </c>
      <c r="H50" s="4">
        <f t="shared" si="1"/>
        <v>111</v>
      </c>
      <c r="I50" s="4">
        <f t="shared" si="1"/>
        <v>101</v>
      </c>
      <c r="J50" s="4">
        <f t="shared" si="1"/>
        <v>90</v>
      </c>
      <c r="K50" s="4">
        <f t="shared" si="1"/>
        <v>77</v>
      </c>
      <c r="L50" s="4">
        <f t="shared" si="1"/>
        <v>73</v>
      </c>
      <c r="M50" s="4">
        <f t="shared" si="1"/>
        <v>58</v>
      </c>
      <c r="N50" s="4">
        <f t="shared" si="1"/>
        <v>54</v>
      </c>
      <c r="O50" s="4">
        <f t="shared" si="1"/>
        <v>54</v>
      </c>
      <c r="P50" s="1"/>
      <c r="Q50" s="1"/>
      <c r="R50" s="1"/>
      <c r="S50" s="1"/>
    </row>
    <row r="51" spans="1:1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5">
      <c r="A52" s="1"/>
      <c r="B52" s="8" t="s">
        <v>41</v>
      </c>
      <c r="C52" s="9"/>
      <c r="D52" s="10"/>
      <c r="E52" s="4">
        <f>E49</f>
        <v>206</v>
      </c>
      <c r="F52" s="4">
        <f>$E$49/10</f>
        <v>20.6</v>
      </c>
      <c r="G52" s="4">
        <f t="shared" ref="G52:O52" si="2">$E$49/10</f>
        <v>20.6</v>
      </c>
      <c r="H52" s="4">
        <f t="shared" si="2"/>
        <v>20.6</v>
      </c>
      <c r="I52" s="4">
        <f t="shared" si="2"/>
        <v>20.6</v>
      </c>
      <c r="J52" s="4">
        <f t="shared" si="2"/>
        <v>20.6</v>
      </c>
      <c r="K52" s="4">
        <f t="shared" si="2"/>
        <v>20.6</v>
      </c>
      <c r="L52" s="4">
        <f t="shared" si="2"/>
        <v>20.6</v>
      </c>
      <c r="M52" s="4">
        <f t="shared" si="2"/>
        <v>20.6</v>
      </c>
      <c r="N52" s="4">
        <f t="shared" si="2"/>
        <v>20.6</v>
      </c>
      <c r="O52" s="4">
        <f t="shared" si="2"/>
        <v>20.6</v>
      </c>
      <c r="P52" s="1"/>
      <c r="Q52" s="1"/>
      <c r="R52" s="1"/>
      <c r="S52" s="1"/>
    </row>
    <row r="53" spans="1:19" x14ac:dyDescent="0.25">
      <c r="A53" s="1"/>
      <c r="B53" s="7" t="s">
        <v>42</v>
      </c>
      <c r="C53" s="7"/>
      <c r="D53" s="7"/>
      <c r="E53" s="4">
        <f>SUM(E9:E41)</f>
        <v>186</v>
      </c>
      <c r="F53" s="4">
        <f>SUM(F6:F41)</f>
        <v>33</v>
      </c>
      <c r="G53" s="4">
        <f>F53+SUM(G6:G41)</f>
        <v>83</v>
      </c>
      <c r="H53" s="4">
        <f t="shared" ref="H53:O53" si="3">G53+SUM(H6:H41)</f>
        <v>95</v>
      </c>
      <c r="I53" s="4">
        <f t="shared" si="3"/>
        <v>105</v>
      </c>
      <c r="J53" s="4">
        <f t="shared" si="3"/>
        <v>116</v>
      </c>
      <c r="K53" s="4">
        <f t="shared" si="3"/>
        <v>129</v>
      </c>
      <c r="L53" s="4">
        <f t="shared" si="3"/>
        <v>133</v>
      </c>
      <c r="M53" s="4">
        <f t="shared" si="3"/>
        <v>148</v>
      </c>
      <c r="N53" s="4">
        <f t="shared" si="3"/>
        <v>152</v>
      </c>
      <c r="O53" s="4">
        <f t="shared" si="3"/>
        <v>152</v>
      </c>
      <c r="P53" s="1"/>
      <c r="Q53" s="1"/>
      <c r="R53" s="1"/>
      <c r="S53" s="1"/>
    </row>
    <row r="54" spans="1:1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6">
    <mergeCell ref="B53:D53"/>
    <mergeCell ref="B49:D49"/>
    <mergeCell ref="B50:D50"/>
    <mergeCell ref="D3:I3"/>
    <mergeCell ref="E1:H1"/>
    <mergeCell ref="B52:D52"/>
  </mergeCells>
  <conditionalFormatting sqref="B5:O34 B49:O50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6:O4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2:O5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2:O5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:O34 B36:O42 B49:O50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5:O3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5:O3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:O42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Fraps</cp:lastModifiedBy>
  <dcterms:created xsi:type="dcterms:W3CDTF">2013-04-05T04:48:10Z</dcterms:created>
  <dcterms:modified xsi:type="dcterms:W3CDTF">2013-12-17T19:21:58Z</dcterms:modified>
</cp:coreProperties>
</file>