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.fernandes\Desktop\CURSO DE Excel Udemy\01_Basico\Aulas\"/>
    </mc:Choice>
  </mc:AlternateContent>
  <xr:revisionPtr revIDLastSave="0" documentId="13_ncr:1_{EFDAAB8B-0A8F-4458-A7A4-406A7A45092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Exercício Operações Aritméticas" sheetId="3" r:id="rId1"/>
    <sheet name="Gabarit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3" l="1"/>
  <c r="D17" i="3"/>
  <c r="D18" i="3"/>
  <c r="D19" i="3"/>
  <c r="D15" i="3"/>
  <c r="J6" i="3"/>
  <c r="J7" i="3"/>
  <c r="J8" i="3"/>
  <c r="J9" i="3"/>
  <c r="J5" i="3"/>
  <c r="I9" i="3"/>
  <c r="H7" i="3"/>
  <c r="I7" i="3" s="1"/>
  <c r="H8" i="3"/>
  <c r="I8" i="3" s="1"/>
  <c r="G9" i="3"/>
  <c r="F9" i="3"/>
  <c r="D9" i="3"/>
  <c r="D9" i="1"/>
  <c r="C9" i="3"/>
  <c r="E6" i="3"/>
  <c r="H6" i="3" s="1"/>
  <c r="I6" i="3" s="1"/>
  <c r="E7" i="3"/>
  <c r="E8" i="3"/>
  <c r="E5" i="3"/>
  <c r="H5" i="3" s="1"/>
  <c r="I5" i="3" l="1"/>
  <c r="H9" i="3"/>
  <c r="E9" i="3"/>
  <c r="F9" i="1"/>
  <c r="G9" i="1"/>
  <c r="C9" i="1"/>
  <c r="J5" i="1" l="1"/>
  <c r="E5" i="1"/>
  <c r="D16" i="1"/>
  <c r="D17" i="1"/>
  <c r="D18" i="1"/>
  <c r="D19" i="1"/>
  <c r="D15" i="1"/>
  <c r="E6" i="1"/>
  <c r="H6" i="1" s="1"/>
  <c r="I6" i="1" s="1"/>
  <c r="E7" i="1"/>
  <c r="H7" i="1" s="1"/>
  <c r="E8" i="1"/>
  <c r="H8" i="1"/>
  <c r="I8" i="1" s="1"/>
  <c r="J6" i="1"/>
  <c r="J7" i="1"/>
  <c r="J8" i="1"/>
  <c r="H5" i="1" l="1"/>
  <c r="E9" i="1"/>
  <c r="J9" i="1"/>
  <c r="I7" i="1"/>
  <c r="I5" i="1" l="1"/>
  <c r="H9" i="1"/>
  <c r="I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Vitor Fernandes</author>
  </authors>
  <commentList>
    <comment ref="E4" authorId="0" shapeId="0" xr:uid="{CF5C0ACE-B90B-41D2-A0BF-A6C4EAF6D6D4}">
      <text>
        <r>
          <rPr>
            <b/>
            <sz val="9"/>
            <color indexed="81"/>
            <rFont val="Segoe UI"/>
            <family val="2"/>
          </rPr>
          <t>Formula
=Litros * Preço combustível (trancamento da célula)</t>
        </r>
      </text>
    </comment>
    <comment ref="F4" authorId="0" shapeId="0" xr:uid="{2C08E0EB-F805-4DBF-BB0F-E57373354D23}">
      <text>
        <r>
          <rPr>
            <b/>
            <sz val="9"/>
            <color indexed="81"/>
            <rFont val="Segoe UI"/>
            <charset val="1"/>
          </rPr>
          <t>Formula
=Litros * Preço combustível (trancamento da célula)</t>
        </r>
      </text>
    </comment>
    <comment ref="H4" authorId="0" shapeId="0" xr:uid="{ED1E65BF-918E-4398-8C40-851C0B2D831B}">
      <text>
        <r>
          <rPr>
            <b/>
            <sz val="9"/>
            <color indexed="81"/>
            <rFont val="Segoe UI"/>
            <family val="2"/>
          </rPr>
          <t>Formula
=Gasto com combustível + Gasto com peças + Gasto com serviços</t>
        </r>
      </text>
    </comment>
    <comment ref="I4" authorId="0" shapeId="0" xr:uid="{FA687A17-6C9B-4D61-92F8-19956040CB5A}">
      <text>
        <r>
          <rPr>
            <b/>
            <sz val="9"/>
            <color indexed="81"/>
            <rFont val="Segoe UI"/>
            <family val="2"/>
          </rPr>
          <t>Formula
= Gasto Total / Km Rodados</t>
        </r>
      </text>
    </comment>
    <comment ref="J4" authorId="0" shapeId="0" xr:uid="{CEF9A7F3-E6DA-4463-A2AA-60047FDBAB2B}">
      <text>
        <r>
          <rPr>
            <b/>
            <sz val="9"/>
            <color indexed="81"/>
            <rFont val="Segoe UI"/>
            <family val="2"/>
          </rPr>
          <t>Formula
= Km Rodados / Litros</t>
        </r>
      </text>
    </comment>
    <comment ref="C9" authorId="0" shapeId="0" xr:uid="{201467B7-756F-4B9F-889B-3D2A0C47F36C}">
      <text>
        <r>
          <rPr>
            <b/>
            <sz val="9"/>
            <color indexed="81"/>
            <rFont val="Segoe UI"/>
            <family val="2"/>
          </rPr>
          <t>Formula
=KM Rodados linha1 +
KM Rodados linha2 +
KM Rodados linha3 +
KM Rodados linha4</t>
        </r>
      </text>
    </comment>
    <comment ref="E9" authorId="0" shapeId="0" xr:uid="{1A98A33F-9996-402B-9BBC-F4C6273456F4}">
      <text>
        <r>
          <rPr>
            <b/>
            <sz val="9"/>
            <color indexed="81"/>
            <rFont val="Segoe UI"/>
            <family val="2"/>
          </rPr>
          <t>Formula
=Gasto com Combustivel linha1 +
Gasto com Combustivel linha2 +
Gasto com Combustivel linha3 +
Gasto com Combustivel linha4</t>
        </r>
      </text>
    </comment>
    <comment ref="F9" authorId="0" shapeId="0" xr:uid="{03F0F305-3CE8-4744-A728-34473263C783}">
      <text>
        <r>
          <rPr>
            <b/>
            <sz val="9"/>
            <color indexed="81"/>
            <rFont val="Segoe UI"/>
            <family val="2"/>
          </rPr>
          <t>Formula
=Gasto com Peças linha1 +
Gasto com Peças linha2 +
Gasto com Peças linha3 +
Gasto com Peças linha4</t>
        </r>
      </text>
    </comment>
    <comment ref="G9" authorId="0" shapeId="0" xr:uid="{91EB4974-9B34-4302-B1F6-BB8D11996CEC}">
      <text>
        <r>
          <rPr>
            <b/>
            <sz val="9"/>
            <color indexed="81"/>
            <rFont val="Segoe UI"/>
            <family val="2"/>
          </rPr>
          <t>Formula
=Gasto com Serviços linha1 +
Gasto com Serviços linha2 +
Gasto com Serviços linha3 +
Gasto com Serviços linha4</t>
        </r>
      </text>
    </comment>
    <comment ref="H9" authorId="0" shapeId="0" xr:uid="{9DFF47E6-33B1-4DFD-A269-566C2C4986B5}">
      <text>
        <r>
          <rPr>
            <b/>
            <sz val="9"/>
            <color indexed="81"/>
            <rFont val="Segoe UI"/>
            <family val="2"/>
          </rPr>
          <t>Formula
=Gasto com Total linha1 +
Gasto com Total linha2 +
Gasto com Total linha3 +
Gasto com Total linha4</t>
        </r>
      </text>
    </comment>
    <comment ref="I9" authorId="0" shapeId="0" xr:uid="{F16D67DB-0051-4A6C-AF4C-A567E3575F35}">
      <text>
        <r>
          <rPr>
            <b/>
            <sz val="9"/>
            <color indexed="81"/>
            <rFont val="Segoe UI"/>
            <family val="2"/>
          </rPr>
          <t>Formula
= Total de Gasto Total / Total de Km Rodados</t>
        </r>
      </text>
    </comment>
    <comment ref="J9" authorId="0" shapeId="0" xr:uid="{E8CB2E1B-5455-430A-9576-4897601808CD}">
      <text>
        <r>
          <rPr>
            <b/>
            <sz val="9"/>
            <color indexed="81"/>
            <rFont val="Segoe UI"/>
            <family val="2"/>
          </rPr>
          <t>Formula
=Total de  Km Rodados / Total de Litros</t>
        </r>
      </text>
    </comment>
    <comment ref="D14" authorId="0" shapeId="0" xr:uid="{BD334464-10D2-41C3-BE92-BC645E455BE2}">
      <text>
        <r>
          <rPr>
            <b/>
            <sz val="9"/>
            <color indexed="81"/>
            <rFont val="Segoe UI"/>
            <family val="2"/>
          </rPr>
          <t>Formula
=(Gasto por Km / Meta de Gasto/Km) - 1 (trancamento da célula)</t>
        </r>
      </text>
    </comment>
  </commentList>
</comments>
</file>

<file path=xl/sharedStrings.xml><?xml version="1.0" encoding="utf-8"?>
<sst xmlns="http://schemas.openxmlformats.org/spreadsheetml/2006/main" count="58" uniqueCount="26">
  <si>
    <t>MÊS</t>
  </si>
  <si>
    <t>LITROS</t>
  </si>
  <si>
    <t>KM RODADOS</t>
  </si>
  <si>
    <t>RESUMO DE GASTOS DOS VEÍCULOS</t>
  </si>
  <si>
    <t>GASTO COM COMBUSTÍVEL</t>
  </si>
  <si>
    <t>GASTO COM PEÇAS</t>
  </si>
  <si>
    <t>GASTO COM SERVIÇOS</t>
  </si>
  <si>
    <t>GASTO
TOTAL</t>
  </si>
  <si>
    <t>GASTO POR KM</t>
  </si>
  <si>
    <t>RENDIMENTO DE COMBUSTÍVEL</t>
  </si>
  <si>
    <t>ANO</t>
  </si>
  <si>
    <t>PLACA</t>
  </si>
  <si>
    <t>AAA-1111</t>
  </si>
  <si>
    <t>AAA-2222</t>
  </si>
  <si>
    <t>AAA-3333</t>
  </si>
  <si>
    <t>AAA-4444</t>
  </si>
  <si>
    <t>TOTAL</t>
  </si>
  <si>
    <t>Janeiro</t>
  </si>
  <si>
    <t>Fevereiro</t>
  </si>
  <si>
    <t>Março</t>
  </si>
  <si>
    <t>Abril</t>
  </si>
  <si>
    <t>Maio</t>
  </si>
  <si>
    <t>Preço combustível</t>
  </si>
  <si>
    <t>COMPARATIVO COM A META DE GASTO/KM</t>
  </si>
  <si>
    <t>Meta de Gasto/Km</t>
  </si>
  <si>
    <t>VARIAÇÃO EM RELAÇÃO À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</si>
</sst>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&quot;R$&quot;\ #,##0.000"/>
    <numFmt numFmtId="166" formatCode="&quot;R$&quot;\ #,##0.0000"/>
    <numFmt numFmtId="167" formatCode="0.000"/>
    <numFmt numFmtId="168" formatCode="_-&quot;R$&quot;* #,##0.0000_-;\-&quot;R$&quot;* #,##0.0000_-;_-&quot;R$&quot;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 tint="0.34998626667073579"/>
      <name val="Arial Black"/>
      <family val="2"/>
    </font>
    <font>
      <b/>
      <sz val="11"/>
      <color theme="5" tint="-0.249977111117893"/>
      <name val="Calibri"/>
      <family val="2"/>
      <scheme val="minor"/>
    </font>
    <font>
      <sz val="11"/>
      <color theme="1" tint="0.34998626667073579"/>
      <name val="Arial Black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/>
      <diagonal/>
    </border>
    <border>
      <left/>
      <right/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3" fontId="0" fillId="0" borderId="4" xfId="0" applyNumberFormat="1" applyBorder="1" applyAlignment="1">
      <alignment vertical="center"/>
    </xf>
    <xf numFmtId="4" fontId="0" fillId="0" borderId="4" xfId="0" applyNumberFormat="1" applyBorder="1" applyAlignment="1">
      <alignment vertical="center"/>
    </xf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3" fontId="1" fillId="0" borderId="4" xfId="0" applyNumberFormat="1" applyFont="1" applyBorder="1" applyAlignment="1">
      <alignment vertical="center"/>
    </xf>
    <xf numFmtId="0" fontId="7" fillId="0" borderId="0" xfId="0" applyFont="1" applyAlignment="1">
      <alignment horizontal="righ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right" vertical="center" wrapText="1"/>
    </xf>
    <xf numFmtId="10" fontId="0" fillId="0" borderId="4" xfId="0" applyNumberForma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8" fontId="0" fillId="0" borderId="4" xfId="0" applyNumberForma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2" fontId="1" fillId="0" borderId="4" xfId="0" applyNumberFormat="1" applyFont="1" applyBorder="1" applyAlignment="1">
      <alignment vertical="center"/>
    </xf>
    <xf numFmtId="44" fontId="1" fillId="0" borderId="4" xfId="1" applyFont="1" applyBorder="1" applyAlignment="1">
      <alignment vertical="center"/>
    </xf>
    <xf numFmtId="44" fontId="0" fillId="0" borderId="4" xfId="1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9"/>
  <sheetViews>
    <sheetView showGridLines="0" tabSelected="1" zoomScale="130" zoomScaleNormal="130" workbookViewId="0">
      <selection activeCell="E19" sqref="E19"/>
    </sheetView>
  </sheetViews>
  <sheetFormatPr defaultRowHeight="15" x14ac:dyDescent="0.25"/>
  <cols>
    <col min="1" max="1" width="8" style="1" customWidth="1"/>
    <col min="2" max="2" width="12.7109375" style="1" customWidth="1"/>
    <col min="3" max="10" width="15.7109375" style="1" customWidth="1"/>
    <col min="11" max="11" width="14.7109375" style="1" customWidth="1"/>
    <col min="12" max="13" width="11.7109375" style="1" customWidth="1"/>
    <col min="14" max="16384" width="9.140625" style="1"/>
  </cols>
  <sheetData>
    <row r="1" spans="2:13" ht="24.75" customHeight="1" x14ac:dyDescent="0.25"/>
    <row r="2" spans="2:13" ht="30" x14ac:dyDescent="0.25">
      <c r="B2" s="26" t="s">
        <v>3</v>
      </c>
      <c r="C2" s="27"/>
      <c r="D2" s="27"/>
      <c r="E2" s="27"/>
      <c r="F2" s="27"/>
      <c r="G2" s="27"/>
      <c r="H2" s="14" t="s">
        <v>22</v>
      </c>
      <c r="I2" s="17" t="s">
        <v>0</v>
      </c>
      <c r="J2" s="17" t="s">
        <v>10</v>
      </c>
    </row>
    <row r="3" spans="2:13" ht="19.5" customHeight="1" x14ac:dyDescent="0.25">
      <c r="B3" s="28"/>
      <c r="C3" s="29"/>
      <c r="D3" s="29"/>
      <c r="E3" s="29"/>
      <c r="F3" s="29"/>
      <c r="G3" s="29"/>
      <c r="H3" s="15">
        <v>4.899</v>
      </c>
      <c r="I3" s="16" t="s">
        <v>21</v>
      </c>
      <c r="J3" s="16">
        <v>2018</v>
      </c>
    </row>
    <row r="4" spans="2:13" ht="25.5" x14ac:dyDescent="0.25">
      <c r="B4" s="10" t="s">
        <v>11</v>
      </c>
      <c r="C4" s="11" t="s">
        <v>2</v>
      </c>
      <c r="D4" s="11" t="s">
        <v>1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L4" s="2"/>
      <c r="M4" s="2"/>
    </row>
    <row r="5" spans="2:13" x14ac:dyDescent="0.25">
      <c r="B5" s="3" t="s">
        <v>12</v>
      </c>
      <c r="C5" s="4">
        <v>1350</v>
      </c>
      <c r="D5" s="5">
        <v>142.19999999999999</v>
      </c>
      <c r="E5" s="20">
        <f>D5*$H$3</f>
        <v>696.63779999999997</v>
      </c>
      <c r="F5" s="20">
        <v>500</v>
      </c>
      <c r="G5" s="20">
        <v>350</v>
      </c>
      <c r="H5" s="20">
        <f>E5+F5+G5</f>
        <v>1546.6378</v>
      </c>
      <c r="I5" s="20">
        <f>H5/C5</f>
        <v>1.1456576296296297</v>
      </c>
      <c r="J5" s="25">
        <f>C5/D5</f>
        <v>9.4936708860759502</v>
      </c>
    </row>
    <row r="6" spans="2:13" x14ac:dyDescent="0.25">
      <c r="B6" s="3" t="s">
        <v>13</v>
      </c>
      <c r="C6" s="4">
        <v>1950</v>
      </c>
      <c r="D6" s="5">
        <v>224.2</v>
      </c>
      <c r="E6" s="20">
        <f t="shared" ref="E6:E8" si="0">D6*$H$3</f>
        <v>1098.3558</v>
      </c>
      <c r="F6" s="20">
        <v>250</v>
      </c>
      <c r="G6" s="20">
        <v>35</v>
      </c>
      <c r="H6" s="20">
        <f t="shared" ref="H6:H8" si="1">E6+F6+G6</f>
        <v>1383.3558</v>
      </c>
      <c r="I6" s="20">
        <f t="shared" ref="I6:I8" si="2">H6/C6</f>
        <v>0.7094132307692308</v>
      </c>
      <c r="J6" s="25">
        <f t="shared" ref="J6:J9" si="3">C6/D6</f>
        <v>8.6975914362176638</v>
      </c>
    </row>
    <row r="7" spans="2:13" x14ac:dyDescent="0.25">
      <c r="B7" s="3" t="s">
        <v>14</v>
      </c>
      <c r="C7" s="4">
        <v>2520</v>
      </c>
      <c r="D7" s="5">
        <v>247</v>
      </c>
      <c r="E7" s="20">
        <f t="shared" si="0"/>
        <v>1210.0530000000001</v>
      </c>
      <c r="F7" s="20">
        <v>180</v>
      </c>
      <c r="G7" s="20">
        <v>56</v>
      </c>
      <c r="H7" s="20">
        <f t="shared" si="1"/>
        <v>1446.0530000000001</v>
      </c>
      <c r="I7" s="20">
        <f t="shared" si="2"/>
        <v>0.57383055555555562</v>
      </c>
      <c r="J7" s="25">
        <f t="shared" si="3"/>
        <v>10.20242914979757</v>
      </c>
    </row>
    <row r="8" spans="2:13" x14ac:dyDescent="0.25">
      <c r="B8" s="3" t="s">
        <v>15</v>
      </c>
      <c r="C8" s="4">
        <v>1410</v>
      </c>
      <c r="D8" s="5">
        <v>117.5</v>
      </c>
      <c r="E8" s="20">
        <f t="shared" si="0"/>
        <v>575.63250000000005</v>
      </c>
      <c r="F8" s="20">
        <v>95</v>
      </c>
      <c r="G8" s="20">
        <v>0</v>
      </c>
      <c r="H8" s="20">
        <f t="shared" si="1"/>
        <v>670.63250000000005</v>
      </c>
      <c r="I8" s="20">
        <f>H8/C8</f>
        <v>0.47562588652482274</v>
      </c>
      <c r="J8" s="25">
        <f t="shared" si="3"/>
        <v>12</v>
      </c>
    </row>
    <row r="9" spans="2:13" ht="20.100000000000001" customHeight="1" x14ac:dyDescent="0.25">
      <c r="B9" s="22" t="s">
        <v>16</v>
      </c>
      <c r="C9" s="8">
        <f>C5+C6+C7+C8</f>
        <v>7230</v>
      </c>
      <c r="D9" s="23">
        <f t="shared" ref="D9" si="4">SUM(D5:D8)</f>
        <v>730.9</v>
      </c>
      <c r="E9" s="24">
        <f>E5+E6+E7+E8</f>
        <v>3580.6791000000003</v>
      </c>
      <c r="F9" s="24">
        <f>F5+F6+F7+F8</f>
        <v>1025</v>
      </c>
      <c r="G9" s="24">
        <f>G5+G6+G7+G8</f>
        <v>441</v>
      </c>
      <c r="H9" s="24">
        <f>H5+H6+H7+H8</f>
        <v>5046.6790999999994</v>
      </c>
      <c r="I9" s="19">
        <f>H9/C9</f>
        <v>0.69801923928077447</v>
      </c>
      <c r="J9" s="24">
        <f t="shared" si="3"/>
        <v>9.8919140785333148</v>
      </c>
    </row>
    <row r="12" spans="2:13" ht="38.25" customHeight="1" x14ac:dyDescent="0.25">
      <c r="B12" s="30" t="s">
        <v>23</v>
      </c>
      <c r="C12" s="31"/>
      <c r="D12" s="32"/>
    </row>
    <row r="13" spans="2:13" x14ac:dyDescent="0.25">
      <c r="B13" s="33" t="s">
        <v>24</v>
      </c>
      <c r="C13" s="34"/>
      <c r="D13" s="18">
        <v>0.57999999999999996</v>
      </c>
      <c r="E13" s="9"/>
      <c r="G13" s="9"/>
    </row>
    <row r="14" spans="2:13" ht="25.5" x14ac:dyDescent="0.25">
      <c r="B14" s="10" t="s">
        <v>0</v>
      </c>
      <c r="C14" s="11" t="s">
        <v>8</v>
      </c>
      <c r="D14" s="11" t="s">
        <v>25</v>
      </c>
      <c r="E14" s="9"/>
      <c r="G14" s="13"/>
    </row>
    <row r="15" spans="2:13" x14ac:dyDescent="0.25">
      <c r="B15" s="3" t="s">
        <v>17</v>
      </c>
      <c r="C15" s="21">
        <v>0.59599999999999997</v>
      </c>
      <c r="D15" s="12">
        <f>(C15/$D$13)-1</f>
        <v>2.7586206896551779E-2</v>
      </c>
      <c r="E15" s="9"/>
      <c r="G15" s="13"/>
    </row>
    <row r="16" spans="2:13" x14ac:dyDescent="0.25">
      <c r="B16" s="3" t="s">
        <v>18</v>
      </c>
      <c r="C16" s="21">
        <v>0.58199999999999996</v>
      </c>
      <c r="D16" s="12">
        <f t="shared" ref="D16:D19" si="5">(C16/$D$13)-1</f>
        <v>3.4482758620688614E-3</v>
      </c>
      <c r="E16" s="9"/>
      <c r="G16" s="13"/>
    </row>
    <row r="17" spans="2:7" x14ac:dyDescent="0.25">
      <c r="B17" s="3" t="s">
        <v>19</v>
      </c>
      <c r="C17" s="21">
        <v>0.57199999999999995</v>
      </c>
      <c r="D17" s="12">
        <f t="shared" si="5"/>
        <v>-1.379310344827589E-2</v>
      </c>
      <c r="E17" s="9"/>
      <c r="G17" s="13"/>
    </row>
    <row r="18" spans="2:7" x14ac:dyDescent="0.25">
      <c r="B18" s="3" t="s">
        <v>20</v>
      </c>
      <c r="C18" s="21">
        <v>0.61199999999999999</v>
      </c>
      <c r="D18" s="12">
        <f t="shared" si="5"/>
        <v>5.5172413793103559E-2</v>
      </c>
      <c r="E18" s="9"/>
    </row>
    <row r="19" spans="2:7" x14ac:dyDescent="0.25">
      <c r="B19" s="3" t="s">
        <v>21</v>
      </c>
      <c r="C19" s="21">
        <v>0.64549999999999996</v>
      </c>
      <c r="D19" s="12">
        <f t="shared" si="5"/>
        <v>0.11293103448275854</v>
      </c>
    </row>
  </sheetData>
  <mergeCells count="3">
    <mergeCell ref="B2:G3"/>
    <mergeCell ref="B12:D12"/>
    <mergeCell ref="B13:C1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9"/>
  <sheetViews>
    <sheetView showGridLines="0" zoomScale="130" zoomScaleNormal="130" workbookViewId="0">
      <selection activeCell="D9" sqref="D9"/>
    </sheetView>
  </sheetViews>
  <sheetFormatPr defaultRowHeight="15" x14ac:dyDescent="0.25"/>
  <cols>
    <col min="1" max="1" width="8" style="1" customWidth="1"/>
    <col min="2" max="2" width="12.7109375" style="1" customWidth="1"/>
    <col min="3" max="10" width="15.7109375" style="1" customWidth="1"/>
    <col min="11" max="11" width="14.7109375" style="1" customWidth="1"/>
    <col min="12" max="13" width="11.7109375" style="1" customWidth="1"/>
    <col min="14" max="16384" width="9.140625" style="1"/>
  </cols>
  <sheetData>
    <row r="1" spans="2:13" ht="24.75" customHeight="1" x14ac:dyDescent="0.25"/>
    <row r="2" spans="2:13" ht="30" x14ac:dyDescent="0.25">
      <c r="B2" s="26" t="s">
        <v>3</v>
      </c>
      <c r="C2" s="27"/>
      <c r="D2" s="27"/>
      <c r="E2" s="27"/>
      <c r="F2" s="27"/>
      <c r="G2" s="35"/>
      <c r="H2" s="14" t="s">
        <v>22</v>
      </c>
      <c r="I2" s="17" t="s">
        <v>0</v>
      </c>
      <c r="J2" s="17" t="s">
        <v>10</v>
      </c>
    </row>
    <row r="3" spans="2:13" ht="19.5" customHeight="1" x14ac:dyDescent="0.25">
      <c r="B3" s="28"/>
      <c r="C3" s="29"/>
      <c r="D3" s="29"/>
      <c r="E3" s="29"/>
      <c r="F3" s="29"/>
      <c r="G3" s="36"/>
      <c r="H3" s="15">
        <v>4.899</v>
      </c>
      <c r="I3" s="16" t="s">
        <v>21</v>
      </c>
      <c r="J3" s="16">
        <v>2018</v>
      </c>
    </row>
    <row r="4" spans="2:13" ht="25.5" x14ac:dyDescent="0.25">
      <c r="B4" s="10" t="s">
        <v>11</v>
      </c>
      <c r="C4" s="11" t="s">
        <v>2</v>
      </c>
      <c r="D4" s="11" t="s">
        <v>1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L4" s="2"/>
      <c r="M4" s="2"/>
    </row>
    <row r="5" spans="2:13" x14ac:dyDescent="0.25">
      <c r="B5" s="3" t="s">
        <v>12</v>
      </c>
      <c r="C5" s="4">
        <v>1350</v>
      </c>
      <c r="D5" s="5">
        <v>142.19999999999999</v>
      </c>
      <c r="E5" s="20">
        <f>D5*$H$3</f>
        <v>696.63779999999997</v>
      </c>
      <c r="F5" s="20">
        <v>500</v>
      </c>
      <c r="G5" s="20">
        <v>350</v>
      </c>
      <c r="H5" s="20">
        <f>G5+F5+E5</f>
        <v>1546.6378</v>
      </c>
      <c r="I5" s="20">
        <f>H5/C5</f>
        <v>1.1456576296296297</v>
      </c>
      <c r="J5" s="5">
        <f>C5/D5</f>
        <v>9.4936708860759502</v>
      </c>
    </row>
    <row r="6" spans="2:13" x14ac:dyDescent="0.25">
      <c r="B6" s="3" t="s">
        <v>13</v>
      </c>
      <c r="C6" s="4">
        <v>1950</v>
      </c>
      <c r="D6" s="5">
        <v>224.2</v>
      </c>
      <c r="E6" s="20">
        <f>D6*$H$3</f>
        <v>1098.3558</v>
      </c>
      <c r="F6" s="20">
        <v>250</v>
      </c>
      <c r="G6" s="20">
        <v>35</v>
      </c>
      <c r="H6" s="20">
        <f t="shared" ref="H6:H8" si="0">G6+F6+E6</f>
        <v>1383.3558</v>
      </c>
      <c r="I6" s="20">
        <f>H6/C6</f>
        <v>0.7094132307692308</v>
      </c>
      <c r="J6" s="5">
        <f>C6/D6</f>
        <v>8.6975914362176638</v>
      </c>
    </row>
    <row r="7" spans="2:13" x14ac:dyDescent="0.25">
      <c r="B7" s="3" t="s">
        <v>14</v>
      </c>
      <c r="C7" s="4">
        <v>2520</v>
      </c>
      <c r="D7" s="5">
        <v>247</v>
      </c>
      <c r="E7" s="20">
        <f>D7*$H$3</f>
        <v>1210.0530000000001</v>
      </c>
      <c r="F7" s="20">
        <v>180</v>
      </c>
      <c r="G7" s="20">
        <v>56</v>
      </c>
      <c r="H7" s="20">
        <f t="shared" si="0"/>
        <v>1446.0530000000001</v>
      </c>
      <c r="I7" s="20">
        <f>H7/C7</f>
        <v>0.57383055555555562</v>
      </c>
      <c r="J7" s="5">
        <f>C7/D7</f>
        <v>10.20242914979757</v>
      </c>
    </row>
    <row r="8" spans="2:13" x14ac:dyDescent="0.25">
      <c r="B8" s="3" t="s">
        <v>15</v>
      </c>
      <c r="C8" s="4">
        <v>1410</v>
      </c>
      <c r="D8" s="5">
        <v>117.5</v>
      </c>
      <c r="E8" s="20">
        <f>D8*$H$3</f>
        <v>575.63250000000005</v>
      </c>
      <c r="F8" s="20">
        <v>95</v>
      </c>
      <c r="G8" s="20">
        <v>0</v>
      </c>
      <c r="H8" s="20">
        <f t="shared" si="0"/>
        <v>670.63250000000005</v>
      </c>
      <c r="I8" s="20">
        <f>H8/C8</f>
        <v>0.47562588652482274</v>
      </c>
      <c r="J8" s="5">
        <f>C8/D8</f>
        <v>12</v>
      </c>
    </row>
    <row r="9" spans="2:13" ht="20.100000000000001" customHeight="1" x14ac:dyDescent="0.25">
      <c r="B9" s="6" t="s">
        <v>16</v>
      </c>
      <c r="C9" s="8">
        <f>SUM(C5:C8)</f>
        <v>7230</v>
      </c>
      <c r="D9" s="23">
        <f t="shared" ref="D9:H9" si="1">SUM(D5:D8)</f>
        <v>730.9</v>
      </c>
      <c r="E9" s="19">
        <f t="shared" si="1"/>
        <v>3580.6791000000003</v>
      </c>
      <c r="F9" s="19">
        <f t="shared" si="1"/>
        <v>1025</v>
      </c>
      <c r="G9" s="19">
        <f t="shared" si="1"/>
        <v>441</v>
      </c>
      <c r="H9" s="19">
        <f t="shared" si="1"/>
        <v>5046.6790999999994</v>
      </c>
      <c r="I9" s="19">
        <f>H9/C9</f>
        <v>0.69801923928077447</v>
      </c>
      <c r="J9" s="7">
        <f>C9/D9</f>
        <v>9.8919140785333148</v>
      </c>
    </row>
    <row r="12" spans="2:13" ht="38.25" customHeight="1" x14ac:dyDescent="0.25">
      <c r="B12" s="30" t="s">
        <v>23</v>
      </c>
      <c r="C12" s="31"/>
      <c r="D12" s="32"/>
    </row>
    <row r="13" spans="2:13" x14ac:dyDescent="0.25">
      <c r="B13" s="33" t="s">
        <v>24</v>
      </c>
      <c r="C13" s="34"/>
      <c r="D13" s="18">
        <v>0.57999999999999996</v>
      </c>
      <c r="E13" s="9"/>
      <c r="G13" s="9"/>
    </row>
    <row r="14" spans="2:13" ht="25.5" x14ac:dyDescent="0.25">
      <c r="B14" s="10" t="s">
        <v>0</v>
      </c>
      <c r="C14" s="11" t="s">
        <v>8</v>
      </c>
      <c r="D14" s="11" t="s">
        <v>25</v>
      </c>
      <c r="E14" s="9"/>
      <c r="G14" s="13"/>
    </row>
    <row r="15" spans="2:13" x14ac:dyDescent="0.25">
      <c r="B15" s="3" t="s">
        <v>17</v>
      </c>
      <c r="C15" s="21">
        <v>0.59599999999999997</v>
      </c>
      <c r="D15" s="12">
        <f>(C15/$D$13)-1</f>
        <v>2.7586206896551779E-2</v>
      </c>
      <c r="E15" s="9"/>
      <c r="G15" s="13"/>
    </row>
    <row r="16" spans="2:13" x14ac:dyDescent="0.25">
      <c r="B16" s="3" t="s">
        <v>18</v>
      </c>
      <c r="C16" s="21">
        <v>0.58199999999999996</v>
      </c>
      <c r="D16" s="12">
        <f t="shared" ref="D16:D19" si="2">(C16/$D$13)-1</f>
        <v>3.4482758620688614E-3</v>
      </c>
      <c r="E16" s="9"/>
      <c r="G16" s="13"/>
    </row>
    <row r="17" spans="2:7" x14ac:dyDescent="0.25">
      <c r="B17" s="3" t="s">
        <v>19</v>
      </c>
      <c r="C17" s="21">
        <v>0.57199999999999995</v>
      </c>
      <c r="D17" s="12">
        <f t="shared" si="2"/>
        <v>-1.379310344827589E-2</v>
      </c>
      <c r="E17" s="9"/>
      <c r="G17" s="13"/>
    </row>
    <row r="18" spans="2:7" x14ac:dyDescent="0.25">
      <c r="B18" s="3" t="s">
        <v>20</v>
      </c>
      <c r="C18" s="21">
        <v>0.61199999999999999</v>
      </c>
      <c r="D18" s="12">
        <f t="shared" si="2"/>
        <v>5.5172413793103559E-2</v>
      </c>
      <c r="E18" s="9"/>
    </row>
    <row r="19" spans="2:7" x14ac:dyDescent="0.25">
      <c r="B19" s="3" t="s">
        <v>21</v>
      </c>
      <c r="C19" s="21">
        <v>0.64549999999999996</v>
      </c>
      <c r="D19" s="12">
        <f t="shared" si="2"/>
        <v>0.11293103448275854</v>
      </c>
    </row>
  </sheetData>
  <mergeCells count="3">
    <mergeCell ref="B2:G3"/>
    <mergeCell ref="B12:D12"/>
    <mergeCell ref="B13:C1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Operações Aritméticas</vt:lpstr>
      <vt:lpstr>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Vitor Fernandes</cp:lastModifiedBy>
  <dcterms:created xsi:type="dcterms:W3CDTF">2018-10-18T17:28:39Z</dcterms:created>
  <dcterms:modified xsi:type="dcterms:W3CDTF">2023-04-02T12:20:21Z</dcterms:modified>
</cp:coreProperties>
</file>