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nh\Desktop\BCIT\"/>
    </mc:Choice>
  </mc:AlternateContent>
  <xr:revisionPtr revIDLastSave="0" documentId="13_ncr:1_{76A03B95-1E4D-4C9E-B8E6-FEC16F98B945}" xr6:coauthVersionLast="45" xr6:coauthVersionMax="45" xr10:uidLastSave="{00000000-0000-0000-0000-000000000000}"/>
  <bookViews>
    <workbookView xWindow="-120" yWindow="-120" windowWidth="20730" windowHeight="11160" activeTab="2" xr2:uid="{F2AAAB24-00AB-4701-A2B0-25352C650B80}"/>
  </bookViews>
  <sheets>
    <sheet name="Cost" sheetId="1" r:id="rId1"/>
    <sheet name="Revenue" sheetId="2" r:id="rId2"/>
    <sheet name="Return on Invest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E12" i="1"/>
  <c r="E14" i="1" s="1"/>
  <c r="D3" i="3" s="1"/>
  <c r="D12" i="1"/>
  <c r="D14" i="1" s="1"/>
  <c r="C3" i="3" s="1"/>
  <c r="C12" i="1"/>
  <c r="C14" i="1" s="1"/>
  <c r="B3" i="3" s="1"/>
  <c r="E10" i="2"/>
  <c r="D10" i="2"/>
  <c r="C10" i="2"/>
  <c r="C11" i="2" s="1"/>
  <c r="C13" i="2" s="1"/>
  <c r="E11" i="2"/>
  <c r="D11" i="2"/>
  <c r="D8" i="2"/>
  <c r="E8" i="2"/>
  <c r="C8" i="2"/>
  <c r="D4" i="1"/>
  <c r="E4" i="1"/>
  <c r="C4" i="1"/>
  <c r="B7" i="3" l="1"/>
  <c r="B5" i="3"/>
  <c r="D13" i="2"/>
  <c r="C2" i="3" s="1"/>
  <c r="C7" i="3"/>
  <c r="C5" i="3"/>
  <c r="E13" i="2"/>
  <c r="D2" i="3" s="1"/>
  <c r="D5" i="3" l="1"/>
  <c r="D7" i="3"/>
</calcChain>
</file>

<file path=xl/sharedStrings.xml><?xml version="1.0" encoding="utf-8"?>
<sst xmlns="http://schemas.openxmlformats.org/spreadsheetml/2006/main" count="24" uniqueCount="23">
  <si>
    <t>Revenue:</t>
  </si>
  <si>
    <t>Monthly subscription for upgrades</t>
  </si>
  <si>
    <t>Cost Per Click</t>
  </si>
  <si>
    <t>Marketing Expenses (Google Ads)</t>
  </si>
  <si>
    <t>Estimated clicks</t>
  </si>
  <si>
    <t>Total Advertising Cost</t>
  </si>
  <si>
    <t>Fixed Monthly Cost</t>
  </si>
  <si>
    <t>Web hosting: Hostinger</t>
  </si>
  <si>
    <t>Initial Marketing Budget</t>
  </si>
  <si>
    <t>Revenue</t>
  </si>
  <si>
    <t>Upfront price</t>
  </si>
  <si>
    <t>Monthly subscription</t>
  </si>
  <si>
    <t>Number of new customers</t>
  </si>
  <si>
    <t>Revenue from initial charge</t>
  </si>
  <si>
    <t>Yearly Cost</t>
  </si>
  <si>
    <t>Total revenue</t>
  </si>
  <si>
    <t>Initial Development</t>
  </si>
  <si>
    <t>Developer</t>
  </si>
  <si>
    <t>Total Cost</t>
  </si>
  <si>
    <t>Revenue from monthly subscription</t>
  </si>
  <si>
    <t>Total Revenue</t>
  </si>
  <si>
    <t>Profit</t>
  </si>
  <si>
    <t>Return on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</si>
</sst>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44" fontId="0" fillId="0" borderId="0" xfId="1" applyFont="1"/>
    <xf numFmtId="44" fontId="0" fillId="0" borderId="0" xfId="0" applyNumberFormat="1"/>
    <xf numFmtId="9" fontId="0" fillId="0" borderId="0" xfId="2" applyFont="1"/>
    <xf numFmtId="0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layout>
        <c:manualLayout>
          <c:xMode val="edge"/>
          <c:yMode val="edge"/>
          <c:x val="0.4261596675415573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 on Investment'!$B$1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'Return on Investment'!$B$2</c:f>
              <c:numCache>
                <c:formatCode>_("$"* #,##0.00_);_("$"* \(#,##0.00\);_("$"* "-"??_);_(@_)</c:formatCode>
                <c:ptCount val="1"/>
                <c:pt idx="0">
                  <c:v>36900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4-4334-8D1A-5211010F3C35}"/>
            </c:ext>
          </c:extLst>
        </c:ser>
        <c:ser>
          <c:idx val="1"/>
          <c:order val="1"/>
          <c:tx>
            <c:strRef>
              <c:f>'Return on Investment'!$C$1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'Return on Investment'!$C$2</c:f>
              <c:numCache>
                <c:formatCode>_("$"* #,##0.00_);_("$"* \(#,##0.00\);_("$"* "-"??_);_(@_)</c:formatCode>
                <c:ptCount val="1"/>
                <c:pt idx="0">
                  <c:v>106200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4-4334-8D1A-5211010F3C35}"/>
            </c:ext>
          </c:extLst>
        </c:ser>
        <c:ser>
          <c:idx val="2"/>
          <c:order val="2"/>
          <c:tx>
            <c:strRef>
              <c:f>'Return on Investment'!$D$1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'Return on Investment'!$D$2</c:f>
              <c:numCache>
                <c:formatCode>_("$"* #,##0.00_);_("$"* \(#,##0.00\);_("$"* "-"??_);_(@_)</c:formatCode>
                <c:ptCount val="1"/>
                <c:pt idx="0">
                  <c:v>220200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4-4334-8D1A-5211010F3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6203368"/>
        <c:axId val="476199760"/>
      </c:barChart>
      <c:catAx>
        <c:axId val="47620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9760"/>
        <c:crosses val="autoZero"/>
        <c:auto val="1"/>
        <c:lblAlgn val="ctr"/>
        <c:lblOffset val="100"/>
        <c:noMultiLvlLbl val="0"/>
      </c:catAx>
      <c:valAx>
        <c:axId val="4761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0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 on Investment'!$B$1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'Return on Investment'!$B$3</c:f>
              <c:numCache>
                <c:formatCode>_("$"* #,##0.00_);_("$"* \(#,##0.00\);_("$"* "-"??_);_(@_)</c:formatCode>
                <c:ptCount val="1"/>
                <c:pt idx="0">
                  <c:v>110549.6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CD7-B959-4BCCEC132FAE}"/>
            </c:ext>
          </c:extLst>
        </c:ser>
        <c:ser>
          <c:idx val="1"/>
          <c:order val="1"/>
          <c:tx>
            <c:strRef>
              <c:f>'Return on Investment'!$C$1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'Return on Investment'!$C$3</c:f>
              <c:numCache>
                <c:formatCode>_("$"* #,##0.00_);_("$"* \(#,##0.00\);_("$"* "-"??_);_(@_)</c:formatCode>
                <c:ptCount val="1"/>
                <c:pt idx="0">
                  <c:v>60059.6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E-4CD7-B959-4BCCEC132FAE}"/>
            </c:ext>
          </c:extLst>
        </c:ser>
        <c:ser>
          <c:idx val="2"/>
          <c:order val="2"/>
          <c:tx>
            <c:strRef>
              <c:f>'Return on Investment'!$D$1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'Return on Investment'!$D$3</c:f>
              <c:numCache>
                <c:formatCode>_("$"* #,##0.00_);_("$"* \(#,##0.00\);_("$"* "-"??_);_(@_)</c:formatCode>
                <c:ptCount val="1"/>
                <c:pt idx="0">
                  <c:v>60084.6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E-4CD7-B959-4BCCEC132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183032"/>
        <c:axId val="476192544"/>
      </c:barChart>
      <c:catAx>
        <c:axId val="47618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2544"/>
        <c:crosses val="autoZero"/>
        <c:auto val="1"/>
        <c:lblAlgn val="ctr"/>
        <c:lblOffset val="100"/>
        <c:noMultiLvlLbl val="0"/>
      </c:catAx>
      <c:valAx>
        <c:axId val="4761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8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'Return on Investment'!$B$1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'Return on Investment'!$B$5</c:f>
              <c:numCache>
                <c:formatCode>_("$"* #,##0.00_);_("$"* \(#,##0.00\);_("$"* "-"??_);_(@_)</c:formatCode>
                <c:ptCount val="1"/>
                <c:pt idx="0">
                  <c:v>-73649.600000000006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3-4BA0-B1BE-B99998B3557D}"/>
            </c:ext>
          </c:extLst>
        </c:ser>
        <c:ser>
          <c:idx val="1"/>
          <c:order val="1"/>
          <c:tx>
            <c:strRef>
              <c:f>'Return on Investment'!$C$1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'Return on Investment'!$C$5</c:f>
              <c:numCache>
                <c:formatCode>_("$"* #,##0.00_);_("$"* \(#,##0.00\);_("$"* "-"??_);_(@_)</c:formatCode>
                <c:ptCount val="1"/>
                <c:pt idx="0">
                  <c:v>46140.4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3-4BA0-B1BE-B99998B3557D}"/>
            </c:ext>
          </c:extLst>
        </c:ser>
        <c:ser>
          <c:idx val="2"/>
          <c:order val="2"/>
          <c:tx>
            <c:strRef>
              <c:f>'Return on Investment'!$D$1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'Return on Investment'!$D$5</c:f>
              <c:numCache>
                <c:formatCode>_("$"* #,##0.00_);_("$"* \(#,##0.00\);_("$"* "-"??_);_(@_)</c:formatCode>
                <c:ptCount val="1"/>
                <c:pt idx="0">
                  <c:v>160115.4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3-4BA0-B1BE-B99998B355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6200744"/>
        <c:axId val="476193856"/>
      </c:barChart>
      <c:catAx>
        <c:axId val="4762007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93856"/>
        <c:crosses val="autoZero"/>
        <c:auto val="1"/>
        <c:lblAlgn val="ctr"/>
        <c:lblOffset val="100"/>
        <c:noMultiLvlLbl val="0"/>
      </c:catAx>
      <c:valAx>
        <c:axId val="47619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0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over 3 year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'Return on Investment'!$B$1:$D$1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'Return on Investment'!$B$2:$D$2</c:f>
              <c:numCache>
                <c:formatCode>_("$"* #,##0.00_);_("$"* \(#,##0.00\);_("$"* "-"??_);_(@_)</c:formatCode>
                <c:ptCount val="3"/>
                <c:pt idx="0">
                  <c:v>36900</c:v>
                </c:pt>
                <c:pt idx="1">
                  <c:v>106200</c:v>
                </c:pt>
                <c:pt idx="2">
                  <c:v>220200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E-4A41-AFEB-D0E9594AC0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'Return on Investment'!$B$1:$D$1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'Return on Investment'!$B$3:$D$3</c:f>
              <c:numCache>
                <c:formatCode>_("$"* #,##0.00_);_("$"* \(#,##0.00\);_("$"* "-"??_);_(@_)</c:formatCode>
                <c:ptCount val="3"/>
                <c:pt idx="0">
                  <c:v>110549.6</c:v>
                </c:pt>
                <c:pt idx="1">
                  <c:v>60059.6</c:v>
                </c:pt>
                <c:pt idx="2">
                  <c:v>60084.6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E-4A41-AFEB-D0E9594AC05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'Return on Investment'!$B$1:$D$1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'Return on Investment'!$B$5:$D$5</c:f>
              <c:numCache>
                <c:formatCode>_("$"* #,##0.00_);_("$"* \(#,##0.00\);_("$"* "-"??_);_(@_)</c:formatCode>
                <c:ptCount val="3"/>
                <c:pt idx="0">
                  <c:v>-73649.600000000006</c:v>
                </c:pt>
                <c:pt idx="1">
                  <c:v>46140.4</c:v>
                </c:pt>
                <c:pt idx="2">
                  <c:v>160115.4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E-4A41-AFEB-D0E9594AC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383656"/>
        <c:axId val="5683869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'Return on Investment'!$B$1:$D$1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'Return on Investment'!$B$4:$D$4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9BE-4A41-AFEB-D0E9594AC055}"/>
                  </c:ext>
                </c:extLst>
              </c15:ser>
            </c15:filteredBarSeries>
          </c:ext>
        </c:extLst>
      </c:barChart>
      <c:catAx>
        <c:axId val="56838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6936"/>
        <c:crosses val="autoZero"/>
        <c:auto val="1"/>
        <c:lblAlgn val="ctr"/>
        <c:lblOffset val="100"/>
        <c:noMultiLvlLbl val="0"/>
      </c:catAx>
      <c:valAx>
        <c:axId val="56838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over 3 year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'Return on Investment'!$B$1:$D$1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'Return on Investment'!$B$2:$D$2</c:f>
              <c:numCache>
                <c:formatCode>_("$"* #,##0.00_);_("$"* \(#,##0.00\);_("$"* "-"??_);_(@_)</c:formatCode>
                <c:ptCount val="3"/>
                <c:pt idx="0">
                  <c:v>36900</c:v>
                </c:pt>
                <c:pt idx="1">
                  <c:v>106200</c:v>
                </c:pt>
                <c:pt idx="2">
                  <c:v>220200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D-4976-8DA2-1C9FFC03A4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'Return on Investment'!$B$1:$D$1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'Return on Investment'!$B$3:$D$3</c:f>
              <c:numCache>
                <c:formatCode>_("$"* #,##0.00_);_("$"* \(#,##0.00\);_("$"* "-"??_);_(@_)</c:formatCode>
                <c:ptCount val="3"/>
                <c:pt idx="0">
                  <c:v>110549.6</c:v>
                </c:pt>
                <c:pt idx="1">
                  <c:v>60059.6</c:v>
                </c:pt>
                <c:pt idx="2">
                  <c:v>60084.6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D-4976-8DA2-1C9FFC03A4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'Return on Investment'!$B$1:$D$1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'Return on Investment'!$B$5:$D$5</c:f>
              <c:numCache>
                <c:formatCode>_("$"* #,##0.00_);_("$"* \(#,##0.00\);_("$"* "-"??_);_(@_)</c:formatCode>
                <c:ptCount val="3"/>
                <c:pt idx="0">
                  <c:v>-73649.600000000006</c:v>
                </c:pt>
                <c:pt idx="1">
                  <c:v>46140.4</c:v>
                </c:pt>
                <c:pt idx="2">
                  <c:v>160115.4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D-4976-8DA2-1C9FFC03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383656"/>
        <c:axId val="5683869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'Return on Investment'!$B$1:$D$1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'Return on Investment'!$B$4:$D$4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C9D-4976-8DA2-1C9FFC03A4C3}"/>
                  </c:ext>
                </c:extLst>
              </c15:ser>
            </c15:filteredLineSeries>
          </c:ext>
        </c:extLst>
      </c:lineChart>
      <c:catAx>
        <c:axId val="56838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6936"/>
        <c:crosses val="autoZero"/>
        <c:auto val="1"/>
        <c:lblAlgn val="ctr"/>
        <c:lblOffset val="100"/>
        <c:noMultiLvlLbl val="0"/>
      </c:catAx>
      <c:valAx>
        <c:axId val="56838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8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42862</xdr:rowOff>
    </xdr:from>
    <xdr:to>
      <xdr:col>16</xdr:col>
      <xdr:colOff>95250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8A668-AB18-4724-9AC2-C9C9D4C91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</xdr:row>
      <xdr:rowOff>80962</xdr:rowOff>
    </xdr:from>
    <xdr:to>
      <xdr:col>15</xdr:col>
      <xdr:colOff>495300</xdr:colOff>
      <xdr:row>15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BD37CC-27AE-494D-845A-31377CBB1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2</xdr:row>
      <xdr:rowOff>128587</xdr:rowOff>
    </xdr:from>
    <xdr:to>
      <xdr:col>16</xdr:col>
      <xdr:colOff>504825</xdr:colOff>
      <xdr:row>17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5D1F48-B674-46B5-8BC5-18E9471EA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795337</xdr:colOff>
      <xdr:row>0</xdr:row>
      <xdr:rowOff>0</xdr:rowOff>
    </xdr:from>
    <xdr:to>
      <xdr:col>6</xdr:col>
      <xdr:colOff>328612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A3FCC3-101E-4059-B07E-96DFE492A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381000</xdr:colOff>
      <xdr:row>1</xdr:row>
      <xdr:rowOff>133350</xdr:rowOff>
    </xdr:from>
    <xdr:to>
      <xdr:col>15</xdr:col>
      <xdr:colOff>76200</xdr:colOff>
      <xdr:row>16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691F5F-1FBE-49BB-A09C-5D619A40F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AE98-119C-4551-AD20-ADD7AD6272A9}">
  <dimension ref="A1:E14"/>
  <sheetViews>
    <sheetView workbookViewId="0">
      <selection activeCell="A11" sqref="A11"/>
    </sheetView>
  </sheetViews>
  <sheetFormatPr defaultRowHeight="15" x14ac:dyDescent="0.25"/>
  <cols>
    <col min="1" max="1" width="15" customWidth="1"/>
    <col min="2" max="2" width="16.28515625" customWidth="1"/>
    <col min="3" max="3" width="13" customWidth="1"/>
    <col min="4" max="4" width="14.28515625" customWidth="1"/>
    <col min="5" max="5" width="13.85546875" customWidth="1"/>
  </cols>
  <sheetData>
    <row r="1" spans="1:5" x14ac:dyDescent="0.25">
      <c r="A1" s="7" t="s">
        <v>3</v>
      </c>
      <c r="C1" s="7">
        <v>2020</v>
      </c>
      <c r="D1" s="7">
        <v>2021</v>
      </c>
      <c r="E1" s="7">
        <v>2022</v>
      </c>
    </row>
    <row r="2" spans="1:5" x14ac:dyDescent="0.25">
      <c r="A2" t="s">
        <v>2</v>
      </c>
      <c r="C2" s="3">
        <v>0.5</v>
      </c>
      <c r="D2" s="3">
        <v>0.5</v>
      </c>
      <c r="E2" s="3">
        <v>0.5</v>
      </c>
    </row>
    <row r="3" spans="1:5" x14ac:dyDescent="0.25">
      <c r="A3" t="s">
        <v>4</v>
      </c>
      <c r="C3" s="3">
        <v>80</v>
      </c>
      <c r="D3" s="3">
        <v>100</v>
      </c>
      <c r="E3" s="3">
        <v>150</v>
      </c>
    </row>
    <row r="4" spans="1:5" x14ac:dyDescent="0.25">
      <c r="A4" s="7" t="s">
        <v>5</v>
      </c>
      <c r="C4" s="3">
        <f>C2*C3</f>
        <v>40</v>
      </c>
      <c r="D4" s="3">
        <f t="shared" ref="D4:E4" si="0">D2*D3</f>
        <v>50</v>
      </c>
      <c r="E4" s="3">
        <f t="shared" si="0"/>
        <v>75</v>
      </c>
    </row>
    <row r="5" spans="1:5" x14ac:dyDescent="0.25">
      <c r="A5" t="s">
        <v>8</v>
      </c>
      <c r="C5" s="3">
        <v>500</v>
      </c>
      <c r="D5" s="3"/>
      <c r="E5" s="3"/>
    </row>
    <row r="6" spans="1:5" x14ac:dyDescent="0.25">
      <c r="A6" t="s">
        <v>16</v>
      </c>
      <c r="C6" s="3">
        <v>50000</v>
      </c>
      <c r="D6" s="3"/>
      <c r="E6" s="3"/>
    </row>
    <row r="8" spans="1:5" x14ac:dyDescent="0.25">
      <c r="A8" s="7" t="s">
        <v>6</v>
      </c>
      <c r="C8" s="3"/>
      <c r="D8" s="3"/>
      <c r="E8" s="3"/>
    </row>
    <row r="9" spans="1:5" x14ac:dyDescent="0.25">
      <c r="A9" t="s">
        <v>17</v>
      </c>
      <c r="C9" s="3">
        <v>5000</v>
      </c>
      <c r="D9" s="3">
        <v>5000</v>
      </c>
      <c r="E9" s="3">
        <v>5000</v>
      </c>
    </row>
    <row r="10" spans="1:5" x14ac:dyDescent="0.25">
      <c r="A10" t="s">
        <v>7</v>
      </c>
      <c r="C10" s="3">
        <v>0.8</v>
      </c>
      <c r="D10" s="3">
        <v>0.8</v>
      </c>
      <c r="E10" s="3">
        <v>0.8</v>
      </c>
    </row>
    <row r="11" spans="1:5" x14ac:dyDescent="0.25">
      <c r="C11" s="3"/>
      <c r="D11" s="3"/>
      <c r="E11" s="3"/>
    </row>
    <row r="12" spans="1:5" x14ac:dyDescent="0.25">
      <c r="A12" s="7" t="s">
        <v>14</v>
      </c>
      <c r="C12" s="3">
        <f>C9*12+C10*12</f>
        <v>60009.599999999999</v>
      </c>
      <c r="D12" s="3">
        <f>D9*12+D10*12+D11*12</f>
        <v>60009.599999999999</v>
      </c>
      <c r="E12" s="3">
        <f>E9*12+E10*12+E11*12</f>
        <v>60009.599999999999</v>
      </c>
    </row>
    <row r="13" spans="1:5" x14ac:dyDescent="0.25">
      <c r="C13" s="3"/>
      <c r="D13" s="3"/>
      <c r="E13" s="3"/>
    </row>
    <row r="14" spans="1:5" x14ac:dyDescent="0.25">
      <c r="A14" s="8" t="s">
        <v>18</v>
      </c>
      <c r="B14" s="1"/>
      <c r="C14" s="3">
        <f>C4+C5+C6+C12</f>
        <v>110549.6</v>
      </c>
      <c r="D14" s="3">
        <f>D12+D4</f>
        <v>60059.6</v>
      </c>
      <c r="E14" s="3">
        <f>E12+E4</f>
        <v>60084.6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077F-DC27-418F-A766-93569FE8AA9D}">
  <dimension ref="A1:E13"/>
  <sheetViews>
    <sheetView workbookViewId="0">
      <selection activeCell="B15" sqref="B15"/>
    </sheetView>
  </sheetViews>
  <sheetFormatPr defaultRowHeight="15" x14ac:dyDescent="0.25"/>
  <cols>
    <col min="2" max="2" width="25" customWidth="1"/>
    <col min="3" max="3" width="11.5703125" bestFit="1" customWidth="1"/>
    <col min="4" max="5" width="12.5703125" bestFit="1" customWidth="1"/>
  </cols>
  <sheetData>
    <row r="1" spans="1:5" x14ac:dyDescent="0.25">
      <c r="A1" s="7" t="s">
        <v>0</v>
      </c>
      <c r="C1" s="7">
        <v>2020</v>
      </c>
      <c r="D1" s="7">
        <v>2021</v>
      </c>
      <c r="E1" s="7">
        <v>2022</v>
      </c>
    </row>
    <row r="2" spans="1:5" x14ac:dyDescent="0.25">
      <c r="C2" s="2"/>
    </row>
    <row r="3" spans="1:5" x14ac:dyDescent="0.25">
      <c r="A3" s="7" t="s">
        <v>1</v>
      </c>
      <c r="C3" s="3">
        <v>90</v>
      </c>
      <c r="D3" s="3"/>
      <c r="E3" s="3"/>
    </row>
    <row r="4" spans="1:5" x14ac:dyDescent="0.25">
      <c r="C4" s="3"/>
      <c r="D4" s="3"/>
      <c r="E4" s="3"/>
    </row>
    <row r="5" spans="1:5" x14ac:dyDescent="0.25">
      <c r="A5" t="s">
        <v>9</v>
      </c>
      <c r="C5" s="3">
        <v>2020</v>
      </c>
      <c r="D5" s="3">
        <v>2021</v>
      </c>
      <c r="E5" s="3">
        <v>2022</v>
      </c>
    </row>
    <row r="6" spans="1:5" x14ac:dyDescent="0.25">
      <c r="A6" t="s">
        <v>12</v>
      </c>
      <c r="C6" s="6">
        <v>30</v>
      </c>
      <c r="D6" s="6">
        <v>60</v>
      </c>
      <c r="E6" s="6">
        <v>100</v>
      </c>
    </row>
    <row r="7" spans="1:5" x14ac:dyDescent="0.25">
      <c r="A7" t="s">
        <v>10</v>
      </c>
      <c r="C7" s="3">
        <v>150</v>
      </c>
      <c r="D7" s="3">
        <v>150</v>
      </c>
      <c r="E7" s="3">
        <v>150</v>
      </c>
    </row>
    <row r="8" spans="1:5" x14ac:dyDescent="0.25">
      <c r="A8" s="7" t="s">
        <v>13</v>
      </c>
      <c r="C8" s="3">
        <f>C7*C6</f>
        <v>4500</v>
      </c>
      <c r="D8" s="3">
        <f t="shared" ref="D8:E8" si="0">D7*D6</f>
        <v>9000</v>
      </c>
      <c r="E8" s="3">
        <f t="shared" si="0"/>
        <v>15000</v>
      </c>
    </row>
    <row r="9" spans="1:5" x14ac:dyDescent="0.25">
      <c r="C9" s="3"/>
      <c r="D9" s="3"/>
      <c r="E9" s="3"/>
    </row>
    <row r="10" spans="1:5" x14ac:dyDescent="0.25">
      <c r="A10" t="s">
        <v>11</v>
      </c>
      <c r="C10" s="3">
        <f>C3*12</f>
        <v>1080</v>
      </c>
      <c r="D10" s="3">
        <f>C3*12</f>
        <v>1080</v>
      </c>
      <c r="E10" s="3">
        <f>C3*12</f>
        <v>1080</v>
      </c>
    </row>
    <row r="11" spans="1:5" x14ac:dyDescent="0.25">
      <c r="A11" s="7" t="s">
        <v>19</v>
      </c>
      <c r="C11" s="3">
        <f>C10*C6</f>
        <v>32400</v>
      </c>
      <c r="D11" s="3">
        <f>D10*(D6+C6)</f>
        <v>97200</v>
      </c>
      <c r="E11" s="3">
        <f>E10*(E6+D6+C6)</f>
        <v>205200</v>
      </c>
    </row>
    <row r="12" spans="1:5" x14ac:dyDescent="0.25">
      <c r="C12" s="3"/>
      <c r="D12" s="3"/>
      <c r="E12" s="3"/>
    </row>
    <row r="13" spans="1:5" x14ac:dyDescent="0.25">
      <c r="A13" s="7" t="s">
        <v>15</v>
      </c>
      <c r="C13" s="3">
        <f>C8+C11</f>
        <v>36900</v>
      </c>
      <c r="D13" s="3">
        <f t="shared" ref="D13:E13" si="1">D8+D11</f>
        <v>106200</v>
      </c>
      <c r="E13" s="3">
        <f t="shared" si="1"/>
        <v>220200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2D69-7600-4284-A351-DBE34F10799E}">
  <dimension ref="A1:D7"/>
  <sheetViews>
    <sheetView tabSelected="1" workbookViewId="0">
      <selection activeCell="A13" sqref="A13"/>
    </sheetView>
  </sheetViews>
  <sheetFormatPr defaultRowHeight="15" x14ac:dyDescent="0.25"/>
  <cols>
    <col min="1" max="1" width="19.85546875" customWidth="1"/>
    <col min="2" max="2" width="12.28515625" bestFit="1" customWidth="1"/>
    <col min="3" max="4" width="12.5703125" bestFit="1" customWidth="1"/>
  </cols>
  <sheetData>
    <row r="1" spans="1:4" x14ac:dyDescent="0.25">
      <c r="B1" s="7">
        <v>2020</v>
      </c>
      <c r="C1" s="7">
        <v>2021</v>
      </c>
      <c r="D1" s="7">
        <v>2022</v>
      </c>
    </row>
    <row r="2" spans="1:4" x14ac:dyDescent="0.25">
      <c r="A2" s="7" t="s">
        <v>20</v>
      </c>
      <c r="B2" s="4">
        <f>Revenue!C13</f>
        <v>36900</v>
      </c>
      <c r="C2" s="4">
        <f>Revenue!D13</f>
        <v>106200</v>
      </c>
      <c r="D2" s="4">
        <f>Revenue!E13</f>
        <v>220200</v>
      </c>
    </row>
    <row r="3" spans="1:4" x14ac:dyDescent="0.25">
      <c r="A3" s="7" t="s">
        <v>18</v>
      </c>
      <c r="B3" s="4">
        <f>Cost!C14</f>
        <v>110549.6</v>
      </c>
      <c r="C3" s="4">
        <f>Cost!D14</f>
        <v>60059.6</v>
      </c>
      <c r="D3" s="4">
        <f>Cost!E14</f>
        <v>60084.6</v>
      </c>
    </row>
    <row r="5" spans="1:4" x14ac:dyDescent="0.25">
      <c r="A5" s="7" t="s">
        <v>21</v>
      </c>
      <c r="B5" s="4">
        <f>B2-B3</f>
        <v>-73649.600000000006</v>
      </c>
      <c r="C5" s="4">
        <f t="shared" ref="C5:D5" si="0">C2-C3</f>
        <v>46140.4</v>
      </c>
      <c r="D5" s="4">
        <f t="shared" si="0"/>
        <v>160115.4</v>
      </c>
    </row>
    <row r="7" spans="1:4" x14ac:dyDescent="0.25">
      <c r="A7" s="7" t="s">
        <v>22</v>
      </c>
      <c r="B7" s="5">
        <f>B2/B3</f>
        <v>0.33378682509932189</v>
      </c>
      <c r="C7" s="5">
        <f t="shared" ref="C7:D7" si="1">C2/C3</f>
        <v>1.7682435447455529</v>
      </c>
      <c r="D7" s="5">
        <f t="shared" si="1"/>
        <v>3.6648325860536644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Revenue</vt:lpstr>
      <vt:lpstr>Return on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</dc:creator>
  <cp:lastModifiedBy>Oanh</cp:lastModifiedBy>
  <dcterms:created xsi:type="dcterms:W3CDTF">2020-01-12T00:35:58Z</dcterms:created>
  <dcterms:modified xsi:type="dcterms:W3CDTF">2020-01-12T07:07:41Z</dcterms:modified>
</cp:coreProperties>
</file>