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mc:AlternateContent xmlns:mc="http://schemas.openxmlformats.org/markup-compatibility/2006">
    <mc:Choice Requires="x15">
      <x15ac:absPath xmlns:x15ac="http://schemas.microsoft.com/office/spreadsheetml/2010/11/ac" url="https://bemol.sharepoint.com/sites/locacoesloja/Documentos Compartilhados/"/>
    </mc:Choice>
  </mc:AlternateContent>
  <xr:revisionPtr revIDLastSave="0" documentId="8_{CAD028B4-3F52-476F-AE57-24281DF0DCF9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Encarte 025 MAO" sheetId="1" state="hidden" r:id="rId1"/>
    <sheet name="Encarte 025 PVH" sheetId="2" state="hidden" r:id="rId2"/>
    <sheet name="Encarte 025 RB" sheetId="3" state="hidden" r:id="rId3"/>
    <sheet name="AM-RR" sheetId="14" r:id="rId4"/>
    <sheet name="RO" sheetId="15" r:id="rId5"/>
    <sheet name="AC" sheetId="16" r:id="rId6"/>
  </sheets>
  <definedNames>
    <definedName name="_xlnm._FilterDatabase" localSheetId="5" hidden="1">AC!$A$1:$L$40</definedName>
    <definedName name="_xlnm._FilterDatabase" localSheetId="3" hidden="1">'AM-RR'!$A$1:$L$40</definedName>
    <definedName name="_xlnm._FilterDatabase" localSheetId="0" hidden="1">'Encarte 025 MAO'!$A$3:$L$3</definedName>
    <definedName name="_xlnm._FilterDatabase" localSheetId="1" hidden="1">'Encarte 025 PVH'!$A$3:$L$3</definedName>
    <definedName name="_xlnm._FilterDatabase" localSheetId="2" hidden="1">'Encarte 025 RB'!$A$3:$L$3</definedName>
    <definedName name="_xlnm._FilterDatabase" localSheetId="4" hidden="1">RO!$A$1:$L$40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6" l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23" i="15"/>
  <c r="L7" i="15"/>
  <c r="L6" i="15"/>
  <c r="L3" i="15"/>
  <c r="L4" i="15"/>
  <c r="L5" i="15"/>
  <c r="L2" i="15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6" i="14"/>
  <c r="L23" i="14"/>
  <c r="L7" i="14"/>
  <c r="L3" i="14"/>
  <c r="L4" i="14"/>
  <c r="L5" i="14"/>
  <c r="L2" i="1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2" i="1"/>
  <c r="L41" i="1"/>
  <c r="L4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<sst xmlns="http://schemas.openxmlformats.org/spreadsheetml/2006/main" count="777" uniqueCount="148">
  <si>
    <t>Periodo: 01/12 até 14/12</t>
  </si>
  <si>
    <t>Nº</t>
  </si>
  <si>
    <t>GM</t>
  </si>
  <si>
    <t>DENOMINAÇÃO</t>
  </si>
  <si>
    <t>Comprador</t>
  </si>
  <si>
    <t>Analista</t>
  </si>
  <si>
    <t>Área</t>
  </si>
  <si>
    <t>Código</t>
  </si>
  <si>
    <t>Descrição</t>
  </si>
  <si>
    <t>Preço Normal</t>
  </si>
  <si>
    <t>Preço Promocional</t>
  </si>
  <si>
    <t>Estoque CD</t>
  </si>
  <si>
    <t>%</t>
  </si>
  <si>
    <t>ÁRVORE DE NATAL</t>
  </si>
  <si>
    <t>Ana Karen</t>
  </si>
  <si>
    <t>Tanys</t>
  </si>
  <si>
    <t>NATALINOS</t>
  </si>
  <si>
    <t xml:space="preserve">ÁRVORE NATAL SANTINI 110-1400121 210 VD </t>
  </si>
  <si>
    <t>ÁRVORE NATAL LATCOR XM-203 PR</t>
  </si>
  <si>
    <t>ÁRVORE NATAL LATCOR XM-205 RO</t>
  </si>
  <si>
    <t>ENFEITE PAPAI/MAMÃE/BONECO NATALINO</t>
  </si>
  <si>
    <t>PAPAI NOEL DNTX C/MÚSICA 160-4503179 DO</t>
  </si>
  <si>
    <t>PAPAI NOEL DNTX C/MÚSICA 160-4503218 CZ</t>
  </si>
  <si>
    <t>FORRO DE PÉ P/ÁRVORE DE NATAL</t>
  </si>
  <si>
    <t>SAIA P/ÁRVORE NORITEX 201-8900479 VM</t>
  </si>
  <si>
    <t>PAPAI NOEL DNTX C/MÚSICA 160-4503343 VM</t>
  </si>
  <si>
    <t>BOLA NATALINA</t>
  </si>
  <si>
    <t>JG 50P BOLA NATAL DNTX 130-2502108 SORT</t>
  </si>
  <si>
    <t>JG 50P BOLA NATAL DNTX 130-2502102 DO</t>
  </si>
  <si>
    <t>PRIMEIRA INFÂNCIA</t>
  </si>
  <si>
    <t>Yan</t>
  </si>
  <si>
    <t>Daly</t>
  </si>
  <si>
    <t>BRINQUEDOS</t>
  </si>
  <si>
    <t>XYLOPHONE MATTEL FP CLASSIC CMY09</t>
  </si>
  <si>
    <t>PELÚCIA MATTEL FP IRMÃ CACHORRINHO FVC81</t>
  </si>
  <si>
    <t>PISTAS</t>
  </si>
  <si>
    <t>PISTA MATTEL HW CORRIDA MULTILOOP HDR83</t>
  </si>
  <si>
    <t>SMARTPHONE MID - DE 700 À 1.099</t>
  </si>
  <si>
    <t>Klayton</t>
  </si>
  <si>
    <t>Louis</t>
  </si>
  <si>
    <t>TELEFONIA</t>
  </si>
  <si>
    <t xml:space="preserve">SMARTPHONE SAMSUNG A06 4/128GB AZE      </t>
  </si>
  <si>
    <t>SMARTPHONE HIGH - DE 1.100 À 1.899</t>
  </si>
  <si>
    <t xml:space="preserve">SMARTPHONE SAMSUNG A15 5G 4/128GB AZE   </t>
  </si>
  <si>
    <t>SMARTPHONE S PREMIUM ACIMA DE 4.500</t>
  </si>
  <si>
    <t xml:space="preserve">SMARTPHONE SAMSUNG S23 FE 5G 8/128GB CR </t>
  </si>
  <si>
    <t>SMARTPHONE MOTOROLA MOTO G04S 4/128GB GF</t>
  </si>
  <si>
    <t xml:space="preserve">SMARTPHONE MOTOROLA G35 5G 128GB GF     </t>
  </si>
  <si>
    <t>IPHONE</t>
  </si>
  <si>
    <t xml:space="preserve">APPLE IPHONE 16 256GB PT                </t>
  </si>
  <si>
    <t>GELADEIRA 2P FF</t>
  </si>
  <si>
    <t>Dany</t>
  </si>
  <si>
    <t>Gabriel</t>
  </si>
  <si>
    <t>LINHA BRANCA</t>
  </si>
  <si>
    <t>GELADEIRA CONSUL FF 386L CRM44ABA BR</t>
  </si>
  <si>
    <t>GELADEIRA ELECTROLUX FF 400L DFN44 BR</t>
  </si>
  <si>
    <t>LAVADORA AUTOMÁTICA À PARTIR DE 12 KG</t>
  </si>
  <si>
    <t>LAVADORA 12 PANASONIC F120B1TA TI</t>
  </si>
  <si>
    <t>LAVADORA/SECADORA</t>
  </si>
  <si>
    <t>LAVA/SECA 11 MIDEA INV WI-FI MF200D110WB</t>
  </si>
  <si>
    <t>MÁQUINA DE COSTURA</t>
  </si>
  <si>
    <t>MÁQ COSTURA SINGER OVERLOQUE S0105 BR</t>
  </si>
  <si>
    <t>FORNO ELÉTRICO</t>
  </si>
  <si>
    <t>FORNO ELÉT FOGATTI 40L 10059606 PT</t>
  </si>
  <si>
    <t>MOLA QUEEN</t>
  </si>
  <si>
    <t>Samara</t>
  </si>
  <si>
    <t>Alexandre</t>
  </si>
  <si>
    <t>MOVEIS</t>
  </si>
  <si>
    <t>COLC FLEX LÓTUS NEW MOLA 158X198X30</t>
  </si>
  <si>
    <t>CAMA INFANTIL</t>
  </si>
  <si>
    <t>CAMA SOLT GELIUS CASINHA 90 251580</t>
  </si>
  <si>
    <t>SOFÁ 03 LUGARES</t>
  </si>
  <si>
    <t>ESTOFADO 3L HERVAL MH-4214 FE</t>
  </si>
  <si>
    <t>VENTILADOR DE COLUNA</t>
  </si>
  <si>
    <t>PORTATEIS</t>
  </si>
  <si>
    <t>VENT COLUNA 40 MALLORY MAX CONTROL PT/GF</t>
  </si>
  <si>
    <t>LIQUIDIFICADOR ACIMA DE 3 VEL</t>
  </si>
  <si>
    <t>LIQUID BRITÂNIA TURBO BLQ1300V 1400W VM</t>
  </si>
  <si>
    <t>UMIDIFICADOR/DESUMIDIFICADOR/DIFUSOR</t>
  </si>
  <si>
    <t>UMIDIFICADOR DELLAMED UMI ULTRA 06906 BR</t>
  </si>
  <si>
    <t>CX SOM/ACÚST/AMPLIF</t>
  </si>
  <si>
    <t>Scarlette</t>
  </si>
  <si>
    <t>Carlos</t>
  </si>
  <si>
    <t>AUDIO</t>
  </si>
  <si>
    <t>CX DE SOM JBL BOOMBOX 3 58035031 PT</t>
  </si>
  <si>
    <t>FONE DE OUVIDO TWS</t>
  </si>
  <si>
    <t>FONE OUVIDO JBL TWS WFLEXBLK PT</t>
  </si>
  <si>
    <t>CX AMPLIF MONDIAL CM-150 150W BIV PT</t>
  </si>
  <si>
    <t>TV LED DE 32"</t>
  </si>
  <si>
    <t>VIDEO</t>
  </si>
  <si>
    <t>TV 32 PHILIPS SMART LED HD 32PHG6909/78</t>
  </si>
  <si>
    <t>TV OLED/QLED</t>
  </si>
  <si>
    <t>TV 55 LG SMART 4K NANOCELL 55QNED80TSA</t>
  </si>
  <si>
    <t>TV 4K ATÉ 59"</t>
  </si>
  <si>
    <t>TV 55 SAMSUNG SMART UHD 4K 55DU7700</t>
  </si>
  <si>
    <t>TABLET</t>
  </si>
  <si>
    <t>Erika</t>
  </si>
  <si>
    <t>Rosi</t>
  </si>
  <si>
    <t>INFORMATICA</t>
  </si>
  <si>
    <t>TABLET MULTILASER KID PAD 64GB NB410 AZ</t>
  </si>
  <si>
    <t>NOTEBOOK</t>
  </si>
  <si>
    <t>NOTEBOOK ACER ASPIRE 55B8 I5 8/256GB CZ</t>
  </si>
  <si>
    <t>NOTEBOOK POSITIVO C4128B CEL 4/128GB CZ</t>
  </si>
  <si>
    <t>Denominação</t>
  </si>
  <si>
    <t>SMARTPHONE REALME NOTE 60S 4GB/128GB PT</t>
  </si>
  <si>
    <t>SMARTPHONE HONOR X5B PLUS 4/256GB AZ</t>
  </si>
  <si>
    <t>SMARTPHONE HONOR X6B 5G 4/256GB VD</t>
  </si>
  <si>
    <t>SMARTPHONE REALME C75 8/256GB PT</t>
  </si>
  <si>
    <t>SMARTPHONE XIAOMI POCO C75 6/128GB PT</t>
  </si>
  <si>
    <t>SMARTPHONE SAMSUNG A07 8/256GB VD</t>
  </si>
  <si>
    <t>LAVADORA 12 COLORMAQ AUT LCA12BBR1NA BR</t>
  </si>
  <si>
    <t>SPLIT 12000 ELECTROLUX UI12F/UE12F</t>
  </si>
  <si>
    <t>GELADEIRA BRASTEMP FF INV 447L BRE57F IN</t>
  </si>
  <si>
    <t>SPLIT 9000 SPRINGER INV 42AFVCI09S5/38T</t>
  </si>
  <si>
    <t>FOGÃO 4B ESMALTEC IDEAL SUPER F4IAB BR</t>
  </si>
  <si>
    <t>LAVADORA 14 MUELLER MLT14B 610004290 PT</t>
  </si>
  <si>
    <t>CX DE SOM JBL BOOMBOX 3 58035035 PT</t>
  </si>
  <si>
    <t>CX ACÚSTICA STANER SR65M 65W PT</t>
  </si>
  <si>
    <t>FONE OUVIDO WAVEONE WF510BT TWS PT</t>
  </si>
  <si>
    <t>TV 32 AOC SMART LED HD ROKU 32S5155/78G</t>
  </si>
  <si>
    <t>TV 50 SEMP SMART 4K GOOGLE TV 50S62</t>
  </si>
  <si>
    <t>TV 43 SAMSUNG SMART UHD 4k UN43U8600FGX</t>
  </si>
  <si>
    <t>PROJETOR EPSON EPIQVISION FH-02</t>
  </si>
  <si>
    <t>MONITOR SAMSUNG 22 FHD HDMI VGA S3 PT</t>
  </si>
  <si>
    <t>NOTEBOOK ACER 54EE I5 13G 8/512GB AZ</t>
  </si>
  <si>
    <t>PAINEL HOME LINEA MARAGOGI FJ/OW</t>
  </si>
  <si>
    <t>ROUP 2P/2G HERVAL C/ESP PH16934 CV/OW</t>
  </si>
  <si>
    <t>BELICHE PIRATINI C/ ESCADA 730B BR</t>
  </si>
  <si>
    <t>MÁQ BEBIDA TRÊS CORAÇÕES LOV BASIC VM</t>
  </si>
  <si>
    <t>VENT MESA 30 MALLORY TURBO COMPACT PT/GF</t>
  </si>
  <si>
    <t>BATEDEIRA MONDIAL PRÁTICA B-45-B PT</t>
  </si>
  <si>
    <t>ESCOVA SECADORA GAMA ELEGANZA PLUS PT</t>
  </si>
  <si>
    <t>SECADOR TAIFF STYLE 2000W PT</t>
  </si>
  <si>
    <t>MÁQ CORTAR CABELO WAHL STYLE PRO BR/VM</t>
  </si>
  <si>
    <t>PISCINA INFLÁVEL BELFIX 1000L 100000</t>
  </si>
  <si>
    <t>TENDA GAZEBO BELFIX 301201</t>
  </si>
  <si>
    <t>BOLA SOCIETY PENALTY 8 X 521289</t>
  </si>
  <si>
    <t>CADEIRA GAMER DAZZ PRIME-X V2 PT/VM</t>
  </si>
  <si>
    <t>DESKTOP GAMER BRX R5 5500 RTX4060 16/512</t>
  </si>
  <si>
    <t>CONSOLE SONY PS5 SLIM DISK BUND 2025 1TB</t>
  </si>
  <si>
    <t>TRICICLO BANDEIRANTE VELOBABY 356 AZ</t>
  </si>
  <si>
    <t>BONECA HASBRO BA BEBÊ SHAMPOO F9121</t>
  </si>
  <si>
    <t>DINOSSAURO MATTEL JURASSIC W SORT GWT54</t>
  </si>
  <si>
    <t>POLTRONA PELMEX FRANCA 110 5P MR</t>
  </si>
  <si>
    <t>PENTEADEIRA MOVELBENTO ESTRELA MSM433 RO</t>
  </si>
  <si>
    <t>LIQUID MONDIAL PRATIC L-97-W 550W BR</t>
  </si>
  <si>
    <t>VENT MESA/PAREDE 40 ARNO VE2400B3 PT</t>
  </si>
  <si>
    <t>SANDUICHEIRA MALLORY SUPREME TOAST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</si>
</sst>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17">
    <font>
      <sz val="11"/>
      <color theme="1"/>
      <name val="Aptos Narrow"/>
      <family val="2"/>
      <scheme val="minor"/>
    </font>
    <font>
      <b/>
      <sz val="18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sz val="12"/>
      <color rgb="FF000000"/>
      <name val="Calibri"/>
      <family val="2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6A6A6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3" xfId="0" applyFont="1" applyBorder="1"/>
    <xf numFmtId="10" fontId="5" fillId="0" borderId="4" xfId="0" applyNumberFormat="1" applyFont="1" applyBorder="1" applyAlignment="1">
      <alignment horizontal="center" vertical="center" indent="1"/>
    </xf>
    <xf numFmtId="0" fontId="9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0" fontId="11" fillId="0" borderId="4" xfId="0" applyNumberFormat="1" applyFont="1" applyBorder="1" applyAlignment="1">
      <alignment horizontal="center" vertical="center" indent="1"/>
    </xf>
    <xf numFmtId="0" fontId="1" fillId="2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3" fontId="8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2" fillId="0" borderId="4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vertical="center"/>
    </xf>
    <xf numFmtId="164" fontId="12" fillId="0" borderId="4" xfId="0" applyNumberFormat="1" applyFont="1" applyBorder="1" applyAlignment="1">
      <alignment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vertical="center"/>
    </xf>
    <xf numFmtId="164" fontId="7" fillId="0" borderId="4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1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8" xfId="0" applyFont="1" applyBorder="1"/>
    <xf numFmtId="0" fontId="4" fillId="0" borderId="2" xfId="0" applyFont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9" xfId="0" applyFont="1" applyBorder="1"/>
    <xf numFmtId="0" fontId="2" fillId="3" borderId="12" xfId="0" applyFont="1" applyFill="1" applyBorder="1" applyAlignment="1">
      <alignment horizontal="center" vertical="center"/>
    </xf>
    <xf numFmtId="0" fontId="4" fillId="0" borderId="6" xfId="0" applyFont="1" applyBorder="1"/>
    <xf numFmtId="0" fontId="14" fillId="0" borderId="0" xfId="0" applyFont="1"/>
    <xf numFmtId="0" fontId="7" fillId="0" borderId="0" xfId="0" applyFont="1"/>
    <xf numFmtId="0" fontId="15" fillId="0" borderId="0" xfId="0" applyFont="1"/>
    <xf numFmtId="2" fontId="2" fillId="3" borderId="12" xfId="0" applyNumberFormat="1" applyFont="1" applyFill="1" applyBorder="1" applyAlignment="1">
      <alignment horizontal="center" vertical="center"/>
    </xf>
    <xf numFmtId="2" fontId="0" fillId="0" borderId="0" xfId="0" applyNumberFormat="1"/>
    <xf numFmtId="10" fontId="16" fillId="0" borderId="4" xfId="0" applyNumberFormat="1" applyFont="1" applyBorder="1"/>
    <xf numFmtId="0" fontId="13" fillId="0" borderId="13" xfId="0" applyFont="1" applyBorder="1"/>
    <xf numFmtId="0" fontId="13" fillId="0" borderId="14" xfId="0" applyFont="1" applyBorder="1"/>
    <xf numFmtId="43" fontId="13" fillId="0" borderId="14" xfId="0" applyNumberFormat="1" applyFont="1" applyBorder="1"/>
    <xf numFmtId="0" fontId="13" fillId="0" borderId="1" xfId="0" applyFont="1" applyBorder="1"/>
    <xf numFmtId="0" fontId="13" fillId="2" borderId="13" xfId="0" applyFont="1" applyFill="1" applyBorder="1"/>
    <xf numFmtId="0" fontId="13" fillId="2" borderId="14" xfId="0" applyFont="1" applyFill="1" applyBorder="1"/>
    <xf numFmtId="43" fontId="13" fillId="2" borderId="14" xfId="0" applyNumberFormat="1" applyFont="1" applyFill="1" applyBorder="1"/>
    <xf numFmtId="0" fontId="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color rgb="FF000000"/>
      </font>
      <numFmt numFmtId="35" formatCode="_-* #,##0.00_-;\-* #,##0.00_-;_-* &quot;-&quot;??_-;_-@_-"/>
      <fill>
        <patternFill patternType="solid">
          <fgColor rgb="FF000000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0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sz val="10"/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z val="10"/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4" formatCode="0.0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7CF8A-1A6C-4E2A-998D-E4DDD217CA9E}" name="BaseEncarteAMRR" displayName="BaseEncarteAMRR" ref="A1:L40" totalsRowShown="0" headerRowDxfId="41" tableBorderDxfId="40">
  <autoFilter ref="A1:L40" xr:uid="{9E4C281E-D4F4-4EB3-A241-FBCFA1F497EE}"/>
  <tableColumns count="12">
    <tableColumn id="1" xr3:uid="{90E9F4D9-DA20-46AF-A133-418C7303F519}" name="Nº" dataDxfId="39"/>
    <tableColumn id="2" xr3:uid="{E92CEC64-1BEA-429A-ACE3-C3173E7E5B3A}" name="GM" dataDxfId="38"/>
    <tableColumn id="3" xr3:uid="{21A236CF-40F1-495A-820F-C3F2ED6FB4F5}" name="Denominação" dataDxfId="37"/>
    <tableColumn id="4" xr3:uid="{9B7D60AD-796B-4237-8192-40F4613D4340}" name="Comprador" dataDxfId="36"/>
    <tableColumn id="5" xr3:uid="{DDE7A023-F59D-4B69-8BC7-6F2D0888FB5D}" name="Analista" dataDxfId="35"/>
    <tableColumn id="6" xr3:uid="{A1A25E3B-C80E-445B-A3BF-8D0E05B2C69A}" name="Área" dataDxfId="34"/>
    <tableColumn id="7" xr3:uid="{2BDFFBC1-0850-4D95-AEF5-67DA6877DF73}" name="Código" dataDxfId="33"/>
    <tableColumn id="8" xr3:uid="{334DE5C7-09E4-4F28-A0FD-51A91BDC01F5}" name="Descrição" dataDxfId="32"/>
    <tableColumn id="9" xr3:uid="{8130F512-5E5B-4F81-8C14-0BC7209CE574}" name="Preço Normal" dataDxfId="31"/>
    <tableColumn id="10" xr3:uid="{28FEC423-45E4-4995-BB06-8FB83E774519}" name="Preço Promocional" dataDxfId="30"/>
    <tableColumn id="11" xr3:uid="{E257A694-30A7-4901-9744-F11D1B52D039}" name="Estoque CD" dataDxfId="29"/>
    <tableColumn id="12" xr3:uid="{EB7697A6-C09D-44D8-9348-5A6E52693DB9}" name="%" dataDxfId="28">
      <calculatedColumnFormula>BaseEncarteAMRR[[#This Row],[Preço Promocional]]/BaseEncarteAMRR[[#This Row],[Preço Normal]]-1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AB150-DC3F-4882-A216-97BECB53ECD6}" name="BaseEncarteRO" displayName="BaseEncarteRO" ref="A1:L40" totalsRowShown="0" headerRowDxfId="27" tableBorderDxfId="26">
  <autoFilter ref="A1:L40" xr:uid="{9E4C281E-D4F4-4EB3-A241-FBCFA1F497EE}"/>
  <tableColumns count="12">
    <tableColumn id="1" xr3:uid="{6F611221-4589-4956-869F-7CB0AB81F9BE}" name="Nº" dataDxfId="25"/>
    <tableColumn id="2" xr3:uid="{19BC0720-0A85-406E-AEC1-2DABB1A6107D}" name="GM" dataDxfId="24"/>
    <tableColumn id="3" xr3:uid="{A43EEFB7-A079-4BDB-8D04-16AAB36AFC2A}" name="Denominação" dataDxfId="23"/>
    <tableColumn id="4" xr3:uid="{39A7BBE2-7233-409D-BBF3-89CD652AF9ED}" name="Comprador" dataDxfId="22"/>
    <tableColumn id="5" xr3:uid="{B983F81B-165D-48FC-A46D-DD6BDCD1BB36}" name="Analista" dataDxfId="21"/>
    <tableColumn id="6" xr3:uid="{3233083F-2B2F-48DB-A28E-611DEC49407A}" name="Área" dataDxfId="20"/>
    <tableColumn id="7" xr3:uid="{0B6CEC56-C30E-4854-A544-CABAACF0E0AE}" name="Código" dataDxfId="19"/>
    <tableColumn id="8" xr3:uid="{45571A64-7D31-4D39-B7E4-0F65E719B8D2}" name="Descrição" dataDxfId="18"/>
    <tableColumn id="9" xr3:uid="{CE28B8F2-BD9F-463F-A775-31C7A6D0A8B7}" name="Preço Normal" dataDxfId="17"/>
    <tableColumn id="10" xr3:uid="{90D06ABA-4F33-4853-9DFE-0BA613794F82}" name="Preço Promocional" dataDxfId="16"/>
    <tableColumn id="11" xr3:uid="{EDAE0A1A-89BD-4CA8-B366-2976BC33A69C}" name="Estoque CD" dataDxfId="15"/>
    <tableColumn id="12" xr3:uid="{AC4AC65B-3014-4C25-9647-AAEE30570F5F}" name="%" dataDxfId="14">
      <calculatedColumnFormula>BaseEncarteRO[[#This Row],[Preço Promocional]]/BaseEncarteRO[[#This Row],[Preço Normal]]-1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65A00-43E1-4E72-AC98-BF6141EDE2F5}" name="BaseEncarteAC" displayName="BaseEncarteAC" ref="A1:L40" totalsRowShown="0" headerRowDxfId="13" tableBorderDxfId="12">
  <autoFilter ref="A1:L40" xr:uid="{9E4C281E-D4F4-4EB3-A241-FBCFA1F497EE}"/>
  <tableColumns count="12">
    <tableColumn id="1" xr3:uid="{2D0AE4B4-CDD7-4320-B15D-B9F539CC3789}" name="Nº" dataDxfId="11"/>
    <tableColumn id="2" xr3:uid="{D7CE7525-BA54-4397-8E60-671D3C190FA6}" name="GM" dataDxfId="10"/>
    <tableColumn id="3" xr3:uid="{6374AD6E-44AE-46B2-9151-E95E2D6E7B64}" name="Denominação" dataDxfId="9"/>
    <tableColumn id="4" xr3:uid="{1128A3C0-0313-452E-B66C-A2BE2638B1C4}" name="Comprador" dataDxfId="8"/>
    <tableColumn id="5" xr3:uid="{F0F3829B-E169-402E-ADBC-DD68D28757B0}" name="Analista" dataDxfId="7"/>
    <tableColumn id="6" xr3:uid="{DCB08D11-7E0B-4AAD-954B-0D74605EE035}" name="Área" dataDxfId="6"/>
    <tableColumn id="7" xr3:uid="{68445D95-E05F-4CC4-818F-3C9F78FB42D7}" name="Código" dataDxfId="5"/>
    <tableColumn id="8" xr3:uid="{E52BF16E-CF5C-4479-9F51-BFA77BF462E4}" name="Descrição" dataDxfId="4"/>
    <tableColumn id="9" xr3:uid="{A3532E42-98BF-4E5B-B4BB-7178F6C29032}" name="Preço Normal" dataDxfId="3"/>
    <tableColumn id="10" xr3:uid="{AF4BB4E3-64F3-4BC7-B557-4A5E9C9CCD22}" name="Preço Promocional" dataDxfId="2"/>
    <tableColumn id="11" xr3:uid="{7D018C83-468E-497E-8D3C-D20F863188D7}" name="Estoque CD" dataDxfId="1"/>
    <tableColumn id="12" xr3:uid="{72FD4E21-05C2-4AE2-9779-3CB63B5BD3BA}" name="%" dataDxfId="0">
      <calculatedColumnFormula>BaseEncarteAC[[#This Row],[Preço Promocional]]/BaseEncarteAC[[#This Row],[Preço Normal]]-1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opLeftCell="C9" workbookViewId="0">
      <selection activeCell="G16" sqref="F16:G16"/>
    </sheetView>
  </sheetViews>
  <sheetFormatPr defaultColWidth="9.28515625" defaultRowHeight="15"/>
  <cols>
    <col min="1" max="1" width="9.28515625" style="2"/>
    <col min="2" max="2" width="10.7109375" style="2" bestFit="1" customWidth="1"/>
    <col min="3" max="3" width="40.7109375" style="2" bestFit="1" customWidth="1"/>
    <col min="4" max="4" width="12.28515625" style="2" bestFit="1" customWidth="1"/>
    <col min="5" max="5" width="11.7109375" style="2" bestFit="1" customWidth="1"/>
    <col min="6" max="6" width="19.7109375" style="2" bestFit="1" customWidth="1"/>
    <col min="7" max="7" width="7.7109375" style="2" bestFit="1" customWidth="1"/>
    <col min="8" max="8" width="48.42578125" style="2" customWidth="1"/>
    <col min="9" max="9" width="13.42578125" style="2" bestFit="1" customWidth="1"/>
    <col min="10" max="10" width="18.28515625" style="2" bestFit="1" customWidth="1"/>
    <col min="11" max="11" width="11.28515625" style="2" bestFit="1" customWidth="1"/>
    <col min="12" max="12" width="12.5703125" style="2" bestFit="1" customWidth="1"/>
    <col min="13" max="16384" width="9.28515625" style="2"/>
  </cols>
  <sheetData>
    <row r="1" spans="1:12" ht="24">
      <c r="A1" s="12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3" spans="1:12">
      <c r="A3" s="13" t="s">
        <v>1</v>
      </c>
      <c r="B3" s="1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4" t="s">
        <v>7</v>
      </c>
      <c r="H3" s="15" t="s">
        <v>8</v>
      </c>
      <c r="I3" s="38" t="s">
        <v>9</v>
      </c>
      <c r="J3" s="38" t="s">
        <v>10</v>
      </c>
      <c r="K3" s="3" t="s">
        <v>11</v>
      </c>
      <c r="L3" s="16" t="s">
        <v>12</v>
      </c>
    </row>
    <row r="4" spans="1:12" ht="15.75">
      <c r="A4" s="17">
        <v>1</v>
      </c>
      <c r="B4" s="17">
        <v>123001005</v>
      </c>
      <c r="C4" s="18" t="s">
        <v>13</v>
      </c>
      <c r="D4" s="19" t="s">
        <v>14</v>
      </c>
      <c r="E4" s="20" t="s">
        <v>15</v>
      </c>
      <c r="F4" s="4" t="s">
        <v>16</v>
      </c>
      <c r="G4" s="39">
        <v>212487</v>
      </c>
      <c r="H4" s="40" t="s">
        <v>17</v>
      </c>
      <c r="I4" s="29">
        <v>974</v>
      </c>
      <c r="J4" s="29">
        <v>419</v>
      </c>
      <c r="K4" s="18">
        <v>4</v>
      </c>
      <c r="L4" s="6">
        <f t="shared" ref="L4:L42" si="0">J4/I4-1</f>
        <v>-0.56981519507186862</v>
      </c>
    </row>
    <row r="5" spans="1:12" ht="15.75">
      <c r="A5" s="24">
        <v>2</v>
      </c>
      <c r="B5" s="17">
        <v>123001005</v>
      </c>
      <c r="C5" s="18" t="s">
        <v>13</v>
      </c>
      <c r="D5" s="19" t="s">
        <v>14</v>
      </c>
      <c r="E5" s="20" t="s">
        <v>15</v>
      </c>
      <c r="F5" s="4" t="s">
        <v>16</v>
      </c>
      <c r="G5" s="39">
        <v>215493</v>
      </c>
      <c r="H5" s="40" t="s">
        <v>18</v>
      </c>
      <c r="I5" s="29">
        <v>44</v>
      </c>
      <c r="J5" s="29">
        <v>29</v>
      </c>
      <c r="K5" s="18">
        <v>834</v>
      </c>
      <c r="L5" s="6">
        <f t="shared" si="0"/>
        <v>-0.34090909090909094</v>
      </c>
    </row>
    <row r="6" spans="1:12" ht="15.75">
      <c r="A6" s="24">
        <v>3</v>
      </c>
      <c r="B6" s="17">
        <v>123001005</v>
      </c>
      <c r="C6" s="18" t="s">
        <v>13</v>
      </c>
      <c r="D6" s="19" t="s">
        <v>14</v>
      </c>
      <c r="E6" s="20" t="s">
        <v>15</v>
      </c>
      <c r="F6" s="4" t="s">
        <v>16</v>
      </c>
      <c r="G6" s="39">
        <v>215495</v>
      </c>
      <c r="H6" s="40" t="s">
        <v>19</v>
      </c>
      <c r="I6" s="29">
        <v>559</v>
      </c>
      <c r="J6" s="29">
        <v>399</v>
      </c>
      <c r="K6" s="27">
        <v>402</v>
      </c>
      <c r="L6" s="6">
        <f t="shared" si="0"/>
        <v>-0.28622540250447226</v>
      </c>
    </row>
    <row r="7" spans="1:12" ht="15.75">
      <c r="A7" s="24">
        <v>4</v>
      </c>
      <c r="B7" s="17">
        <v>123001040</v>
      </c>
      <c r="C7" s="18" t="s">
        <v>20</v>
      </c>
      <c r="D7" s="19" t="s">
        <v>14</v>
      </c>
      <c r="E7" s="20" t="s">
        <v>15</v>
      </c>
      <c r="F7" s="4" t="s">
        <v>16</v>
      </c>
      <c r="G7" s="39">
        <v>252700</v>
      </c>
      <c r="H7" s="40" t="s">
        <v>21</v>
      </c>
      <c r="I7" s="29">
        <v>148</v>
      </c>
      <c r="J7" s="29">
        <v>139</v>
      </c>
      <c r="K7" s="27">
        <v>235</v>
      </c>
      <c r="L7" s="6">
        <f t="shared" si="0"/>
        <v>-6.0810810810810856E-2</v>
      </c>
    </row>
    <row r="8" spans="1:12" ht="15.75">
      <c r="A8" s="24">
        <v>5</v>
      </c>
      <c r="B8" s="17">
        <v>123001040</v>
      </c>
      <c r="C8" s="18" t="s">
        <v>20</v>
      </c>
      <c r="D8" s="19" t="s">
        <v>14</v>
      </c>
      <c r="E8" s="20" t="s">
        <v>15</v>
      </c>
      <c r="F8" s="4" t="s">
        <v>16</v>
      </c>
      <c r="G8" s="39">
        <v>252718</v>
      </c>
      <c r="H8" s="40" t="s">
        <v>22</v>
      </c>
      <c r="I8" s="29">
        <v>142</v>
      </c>
      <c r="J8" s="29">
        <v>129</v>
      </c>
      <c r="K8" s="27">
        <v>235</v>
      </c>
      <c r="L8" s="6">
        <f t="shared" si="0"/>
        <v>-9.1549295774647876E-2</v>
      </c>
    </row>
    <row r="9" spans="1:12" ht="15.75">
      <c r="A9" s="24">
        <v>6</v>
      </c>
      <c r="B9" s="17">
        <v>123001027</v>
      </c>
      <c r="C9" s="18" t="s">
        <v>23</v>
      </c>
      <c r="D9" s="19" t="s">
        <v>14</v>
      </c>
      <c r="E9" s="20" t="s">
        <v>15</v>
      </c>
      <c r="F9" s="4" t="s">
        <v>16</v>
      </c>
      <c r="G9" s="39">
        <v>250646</v>
      </c>
      <c r="H9" s="40" t="s">
        <v>24</v>
      </c>
      <c r="I9" s="29">
        <v>88</v>
      </c>
      <c r="J9" s="29">
        <v>69</v>
      </c>
      <c r="K9" s="27">
        <v>193</v>
      </c>
      <c r="L9" s="6">
        <f t="shared" si="0"/>
        <v>-0.21590909090909094</v>
      </c>
    </row>
    <row r="10" spans="1:12" ht="15.75">
      <c r="A10" s="24">
        <v>7</v>
      </c>
      <c r="B10" s="17">
        <v>123001040</v>
      </c>
      <c r="C10" s="18" t="s">
        <v>20</v>
      </c>
      <c r="D10" s="19" t="s">
        <v>14</v>
      </c>
      <c r="E10" s="20" t="s">
        <v>15</v>
      </c>
      <c r="F10" s="4" t="s">
        <v>16</v>
      </c>
      <c r="G10" s="41">
        <v>252730</v>
      </c>
      <c r="H10" s="41" t="s">
        <v>25</v>
      </c>
      <c r="I10" s="29">
        <v>126</v>
      </c>
      <c r="J10" s="29">
        <v>119</v>
      </c>
      <c r="K10" s="27">
        <v>154</v>
      </c>
      <c r="L10" s="6">
        <f t="shared" si="0"/>
        <v>-5.555555555555558E-2</v>
      </c>
    </row>
    <row r="11" spans="1:12" ht="15.75">
      <c r="A11" s="24">
        <v>8</v>
      </c>
      <c r="B11" s="17">
        <v>123001023</v>
      </c>
      <c r="C11" s="18" t="s">
        <v>26</v>
      </c>
      <c r="D11" s="19" t="s">
        <v>14</v>
      </c>
      <c r="E11" s="20" t="s">
        <v>15</v>
      </c>
      <c r="F11" s="4" t="s">
        <v>16</v>
      </c>
      <c r="G11" s="41">
        <v>252771</v>
      </c>
      <c r="H11" s="41" t="s">
        <v>27</v>
      </c>
      <c r="I11" s="29">
        <v>156</v>
      </c>
      <c r="J11" s="29">
        <v>139</v>
      </c>
      <c r="K11" s="27">
        <v>42</v>
      </c>
      <c r="L11" s="6">
        <f t="shared" si="0"/>
        <v>-0.10897435897435892</v>
      </c>
    </row>
    <row r="12" spans="1:12" ht="15.75">
      <c r="A12" s="17">
        <v>9</v>
      </c>
      <c r="B12" s="17">
        <v>123001023</v>
      </c>
      <c r="C12" s="18" t="s">
        <v>26</v>
      </c>
      <c r="D12" s="19" t="s">
        <v>14</v>
      </c>
      <c r="E12" s="20" t="s">
        <v>15</v>
      </c>
      <c r="F12" s="4" t="s">
        <v>16</v>
      </c>
      <c r="G12" s="41">
        <v>252759</v>
      </c>
      <c r="H12" s="41" t="s">
        <v>28</v>
      </c>
      <c r="I12" s="29">
        <v>156</v>
      </c>
      <c r="J12" s="29">
        <v>139</v>
      </c>
      <c r="K12" s="27">
        <v>34</v>
      </c>
      <c r="L12" s="6">
        <f t="shared" si="0"/>
        <v>-0.10897435897435892</v>
      </c>
    </row>
    <row r="13" spans="1:12" ht="15.75">
      <c r="A13" s="24">
        <v>10</v>
      </c>
      <c r="B13" s="17">
        <v>105001016</v>
      </c>
      <c r="C13" s="18" t="s">
        <v>29</v>
      </c>
      <c r="D13" s="19" t="s">
        <v>30</v>
      </c>
      <c r="E13" s="20" t="s">
        <v>31</v>
      </c>
      <c r="F13" s="4" t="s">
        <v>32</v>
      </c>
      <c r="G13" s="17">
        <v>188829</v>
      </c>
      <c r="H13" s="42" t="s">
        <v>33</v>
      </c>
      <c r="I13" s="30">
        <v>166</v>
      </c>
      <c r="J13" s="31">
        <v>119</v>
      </c>
      <c r="K13" s="23">
        <v>122</v>
      </c>
      <c r="L13" s="6">
        <f t="shared" si="0"/>
        <v>-0.2831325301204819</v>
      </c>
    </row>
    <row r="14" spans="1:12" ht="15.75">
      <c r="A14" s="24">
        <v>11</v>
      </c>
      <c r="B14" s="17">
        <v>105001016</v>
      </c>
      <c r="C14" s="18" t="s">
        <v>29</v>
      </c>
      <c r="D14" s="19" t="s">
        <v>30</v>
      </c>
      <c r="E14" s="20" t="s">
        <v>31</v>
      </c>
      <c r="F14" s="4" t="s">
        <v>32</v>
      </c>
      <c r="G14" s="24">
        <v>194634</v>
      </c>
      <c r="H14" s="43" t="s">
        <v>34</v>
      </c>
      <c r="I14" s="30">
        <v>394</v>
      </c>
      <c r="J14" s="31">
        <v>299</v>
      </c>
      <c r="K14" s="23">
        <v>66</v>
      </c>
      <c r="L14" s="6">
        <f t="shared" si="0"/>
        <v>-0.24111675126903553</v>
      </c>
    </row>
    <row r="15" spans="1:12" ht="15.75">
      <c r="A15" s="24">
        <v>12</v>
      </c>
      <c r="B15" s="17">
        <v>105001002</v>
      </c>
      <c r="C15" s="18" t="s">
        <v>35</v>
      </c>
      <c r="D15" s="19" t="s">
        <v>30</v>
      </c>
      <c r="E15" s="20" t="s">
        <v>31</v>
      </c>
      <c r="F15" s="4" t="s">
        <v>32</v>
      </c>
      <c r="G15" s="24">
        <v>221804</v>
      </c>
      <c r="H15" s="43" t="s">
        <v>36</v>
      </c>
      <c r="I15" s="30">
        <v>409</v>
      </c>
      <c r="J15" s="31">
        <v>349</v>
      </c>
      <c r="K15" s="23">
        <v>108</v>
      </c>
      <c r="L15" s="6">
        <f t="shared" si="0"/>
        <v>-0.14669926650366749</v>
      </c>
    </row>
    <row r="16" spans="1:12" ht="15.75">
      <c r="A16" s="24">
        <v>13</v>
      </c>
      <c r="B16" s="17">
        <v>126002012</v>
      </c>
      <c r="C16" s="18" t="s">
        <v>37</v>
      </c>
      <c r="D16" s="19" t="s">
        <v>38</v>
      </c>
      <c r="E16" s="20" t="s">
        <v>39</v>
      </c>
      <c r="F16" s="4" t="s">
        <v>40</v>
      </c>
      <c r="G16" s="24">
        <v>254430</v>
      </c>
      <c r="H16" s="43" t="s">
        <v>41</v>
      </c>
      <c r="I16" s="32">
        <v>959</v>
      </c>
      <c r="J16" s="33">
        <v>919</v>
      </c>
      <c r="K16" s="23">
        <v>2195</v>
      </c>
      <c r="L16" s="6">
        <f t="shared" si="0"/>
        <v>-4.1710114702815382E-2</v>
      </c>
    </row>
    <row r="17" spans="1:12" ht="15.75">
      <c r="A17" s="24">
        <v>14</v>
      </c>
      <c r="B17" s="17">
        <v>126002013</v>
      </c>
      <c r="C17" s="18" t="s">
        <v>42</v>
      </c>
      <c r="D17" s="19" t="s">
        <v>38</v>
      </c>
      <c r="E17" s="20" t="s">
        <v>39</v>
      </c>
      <c r="F17" s="4" t="s">
        <v>40</v>
      </c>
      <c r="G17" s="24">
        <v>234963</v>
      </c>
      <c r="H17" s="43" t="s">
        <v>43</v>
      </c>
      <c r="I17" s="32">
        <v>1699</v>
      </c>
      <c r="J17" s="33">
        <v>1649</v>
      </c>
      <c r="K17" s="23">
        <v>950</v>
      </c>
      <c r="L17" s="6">
        <f t="shared" si="0"/>
        <v>-2.9429075927015935E-2</v>
      </c>
    </row>
    <row r="18" spans="1:12" ht="15.75">
      <c r="A18" s="24">
        <v>15</v>
      </c>
      <c r="B18" s="17">
        <v>126002018</v>
      </c>
      <c r="C18" s="18" t="s">
        <v>44</v>
      </c>
      <c r="D18" s="19" t="s">
        <v>38</v>
      </c>
      <c r="E18" s="20" t="s">
        <v>39</v>
      </c>
      <c r="F18" s="4" t="s">
        <v>40</v>
      </c>
      <c r="G18" s="24">
        <v>233194</v>
      </c>
      <c r="H18" s="43" t="s">
        <v>45</v>
      </c>
      <c r="I18" s="32">
        <v>3999</v>
      </c>
      <c r="J18" s="33">
        <v>3839</v>
      </c>
      <c r="K18" s="23">
        <v>234</v>
      </c>
      <c r="L18" s="6">
        <f t="shared" si="0"/>
        <v>-4.0010002500625141E-2</v>
      </c>
    </row>
    <row r="19" spans="1:12" ht="15.75">
      <c r="A19" s="24">
        <v>16</v>
      </c>
      <c r="B19" s="17">
        <v>126002012</v>
      </c>
      <c r="C19" s="18" t="s">
        <v>37</v>
      </c>
      <c r="D19" s="19" t="s">
        <v>38</v>
      </c>
      <c r="E19" s="20" t="s">
        <v>39</v>
      </c>
      <c r="F19" s="4" t="s">
        <v>40</v>
      </c>
      <c r="G19" s="24">
        <v>241530</v>
      </c>
      <c r="H19" s="43" t="s">
        <v>46</v>
      </c>
      <c r="I19" s="32">
        <v>879</v>
      </c>
      <c r="J19" s="33">
        <v>849</v>
      </c>
      <c r="K19" s="23">
        <v>5889</v>
      </c>
      <c r="L19" s="6">
        <f t="shared" si="0"/>
        <v>-3.4129692832764458E-2</v>
      </c>
    </row>
    <row r="20" spans="1:12" ht="15.75">
      <c r="A20" s="17">
        <v>17</v>
      </c>
      <c r="B20" s="17">
        <v>126002013</v>
      </c>
      <c r="C20" s="18" t="s">
        <v>42</v>
      </c>
      <c r="D20" s="19" t="s">
        <v>38</v>
      </c>
      <c r="E20" s="20" t="s">
        <v>39</v>
      </c>
      <c r="F20" s="4" t="s">
        <v>40</v>
      </c>
      <c r="G20" s="24">
        <v>258534</v>
      </c>
      <c r="H20" s="43" t="s">
        <v>47</v>
      </c>
      <c r="I20" s="32">
        <v>1499</v>
      </c>
      <c r="J20" s="33">
        <v>1439</v>
      </c>
      <c r="K20" s="23">
        <v>1627</v>
      </c>
      <c r="L20" s="6">
        <f t="shared" si="0"/>
        <v>-4.0026684456304196E-2</v>
      </c>
    </row>
    <row r="21" spans="1:12" ht="15.75">
      <c r="A21" s="24">
        <v>18</v>
      </c>
      <c r="B21" s="17">
        <v>126002017</v>
      </c>
      <c r="C21" s="18" t="s">
        <v>48</v>
      </c>
      <c r="D21" s="19" t="s">
        <v>38</v>
      </c>
      <c r="E21" s="20" t="s">
        <v>39</v>
      </c>
      <c r="F21" s="4" t="s">
        <v>40</v>
      </c>
      <c r="G21" s="24">
        <v>261786</v>
      </c>
      <c r="H21" s="43" t="s">
        <v>49</v>
      </c>
      <c r="I21" s="32">
        <v>8599</v>
      </c>
      <c r="J21" s="33">
        <v>8299</v>
      </c>
      <c r="K21" s="23">
        <v>69</v>
      </c>
      <c r="L21" s="6">
        <f t="shared" si="0"/>
        <v>-3.4887777648563767E-2</v>
      </c>
    </row>
    <row r="22" spans="1:12" ht="15.75">
      <c r="A22" s="24">
        <v>19</v>
      </c>
      <c r="B22" s="17">
        <v>117006002</v>
      </c>
      <c r="C22" s="18" t="s">
        <v>50</v>
      </c>
      <c r="D22" s="19" t="s">
        <v>51</v>
      </c>
      <c r="E22" s="20" t="s">
        <v>52</v>
      </c>
      <c r="F22" s="4" t="s">
        <v>53</v>
      </c>
      <c r="G22" s="24">
        <v>223948</v>
      </c>
      <c r="H22" s="43" t="s">
        <v>54</v>
      </c>
      <c r="I22" s="30">
        <v>3392</v>
      </c>
      <c r="J22" s="31">
        <v>3259</v>
      </c>
      <c r="K22" s="23">
        <v>739</v>
      </c>
      <c r="L22" s="6">
        <f t="shared" si="0"/>
        <v>-3.9209905660377409E-2</v>
      </c>
    </row>
    <row r="23" spans="1:12" ht="15.75">
      <c r="A23" s="24">
        <v>20</v>
      </c>
      <c r="B23" s="17">
        <v>117006002</v>
      </c>
      <c r="C23" s="18" t="s">
        <v>50</v>
      </c>
      <c r="D23" s="19" t="s">
        <v>51</v>
      </c>
      <c r="E23" s="20" t="s">
        <v>52</v>
      </c>
      <c r="F23" s="4" t="s">
        <v>53</v>
      </c>
      <c r="G23" s="24">
        <v>242312</v>
      </c>
      <c r="H23" s="43" t="s">
        <v>55</v>
      </c>
      <c r="I23" s="30">
        <v>3638</v>
      </c>
      <c r="J23" s="31">
        <v>3499</v>
      </c>
      <c r="K23" s="23">
        <v>102</v>
      </c>
      <c r="L23" s="6">
        <f t="shared" si="0"/>
        <v>-3.8207806487080775E-2</v>
      </c>
    </row>
    <row r="24" spans="1:12" ht="15.75">
      <c r="A24" s="17">
        <v>21</v>
      </c>
      <c r="B24" s="17">
        <v>117007005</v>
      </c>
      <c r="C24" s="18" t="s">
        <v>56</v>
      </c>
      <c r="D24" s="19" t="s">
        <v>51</v>
      </c>
      <c r="E24" s="20" t="s">
        <v>52</v>
      </c>
      <c r="F24" s="4" t="s">
        <v>53</v>
      </c>
      <c r="G24" s="24">
        <v>208301</v>
      </c>
      <c r="H24" s="43" t="s">
        <v>57</v>
      </c>
      <c r="I24" s="30">
        <v>2682</v>
      </c>
      <c r="J24" s="31">
        <v>2579</v>
      </c>
      <c r="K24" s="23">
        <v>285</v>
      </c>
      <c r="L24" s="6">
        <f t="shared" si="0"/>
        <v>-3.8404175988068556E-2</v>
      </c>
    </row>
    <row r="25" spans="1:12" ht="15.75">
      <c r="A25" s="24">
        <v>22</v>
      </c>
      <c r="B25" s="17">
        <v>117007003</v>
      </c>
      <c r="C25" s="18" t="s">
        <v>58</v>
      </c>
      <c r="D25" s="19" t="s">
        <v>51</v>
      </c>
      <c r="E25" s="20" t="s">
        <v>52</v>
      </c>
      <c r="F25" s="4" t="s">
        <v>53</v>
      </c>
      <c r="G25" s="44">
        <v>219850</v>
      </c>
      <c r="H25" s="43" t="s">
        <v>59</v>
      </c>
      <c r="I25" s="30">
        <v>4759</v>
      </c>
      <c r="J25" s="31">
        <v>4576</v>
      </c>
      <c r="K25" s="23">
        <v>187</v>
      </c>
      <c r="L25" s="6">
        <f t="shared" si="0"/>
        <v>-3.8453456608531167E-2</v>
      </c>
    </row>
    <row r="26" spans="1:12" ht="15.75">
      <c r="A26" s="24">
        <v>23</v>
      </c>
      <c r="B26" s="17">
        <v>117001012</v>
      </c>
      <c r="C26" s="18" t="s">
        <v>60</v>
      </c>
      <c r="D26" s="19" t="s">
        <v>51</v>
      </c>
      <c r="E26" s="20" t="s">
        <v>52</v>
      </c>
      <c r="F26" s="4" t="s">
        <v>53</v>
      </c>
      <c r="G26" s="24">
        <v>231603</v>
      </c>
      <c r="H26" s="43" t="s">
        <v>61</v>
      </c>
      <c r="I26" s="30">
        <v>2576</v>
      </c>
      <c r="J26" s="31">
        <v>2476</v>
      </c>
      <c r="K26" s="23">
        <v>56</v>
      </c>
      <c r="L26" s="6">
        <f t="shared" si="0"/>
        <v>-3.8819875776397561E-2</v>
      </c>
    </row>
    <row r="27" spans="1:12" ht="15.75">
      <c r="A27" s="24">
        <v>24</v>
      </c>
      <c r="B27" s="17">
        <v>117001006</v>
      </c>
      <c r="C27" s="18" t="s">
        <v>62</v>
      </c>
      <c r="D27" s="19" t="s">
        <v>51</v>
      </c>
      <c r="E27" s="20" t="s">
        <v>52</v>
      </c>
      <c r="F27" s="4" t="s">
        <v>53</v>
      </c>
      <c r="G27" s="24">
        <v>256481</v>
      </c>
      <c r="H27" s="43" t="s">
        <v>63</v>
      </c>
      <c r="I27" s="30">
        <v>546</v>
      </c>
      <c r="J27" s="31">
        <v>526</v>
      </c>
      <c r="K27" s="23">
        <v>78</v>
      </c>
      <c r="L27" s="6">
        <f t="shared" si="0"/>
        <v>-3.6630036630036611E-2</v>
      </c>
    </row>
    <row r="28" spans="1:12" ht="15.75">
      <c r="A28" s="17">
        <v>25</v>
      </c>
      <c r="B28" s="17">
        <v>109001006</v>
      </c>
      <c r="C28" s="18" t="s">
        <v>64</v>
      </c>
      <c r="D28" s="19" t="s">
        <v>65</v>
      </c>
      <c r="E28" s="20" t="s">
        <v>66</v>
      </c>
      <c r="F28" s="4" t="s">
        <v>67</v>
      </c>
      <c r="G28" s="21">
        <v>225359</v>
      </c>
      <c r="H28" s="22" t="s">
        <v>68</v>
      </c>
      <c r="I28" s="30">
        <v>1802</v>
      </c>
      <c r="J28" s="31">
        <v>1499</v>
      </c>
      <c r="K28" s="23">
        <v>27</v>
      </c>
      <c r="L28" s="6">
        <f t="shared" si="0"/>
        <v>-0.16814650388457275</v>
      </c>
    </row>
    <row r="29" spans="1:12" ht="15.75">
      <c r="A29" s="24">
        <v>26</v>
      </c>
      <c r="B29" s="17">
        <v>120008004</v>
      </c>
      <c r="C29" s="18" t="s">
        <v>69</v>
      </c>
      <c r="D29" s="19" t="s">
        <v>65</v>
      </c>
      <c r="E29" s="20" t="s">
        <v>66</v>
      </c>
      <c r="F29" s="4" t="s">
        <v>67</v>
      </c>
      <c r="G29" s="21">
        <v>193966</v>
      </c>
      <c r="H29" s="22" t="s">
        <v>70</v>
      </c>
      <c r="I29" s="30">
        <v>839</v>
      </c>
      <c r="J29" s="31">
        <v>719</v>
      </c>
      <c r="K29" s="23">
        <v>424</v>
      </c>
      <c r="L29" s="6">
        <f t="shared" si="0"/>
        <v>-0.14302741358760429</v>
      </c>
    </row>
    <row r="30" spans="1:12" ht="15.75">
      <c r="A30" s="24">
        <v>27</v>
      </c>
      <c r="B30" s="17">
        <v>120005005</v>
      </c>
      <c r="C30" s="18" t="s">
        <v>71</v>
      </c>
      <c r="D30" s="19" t="s">
        <v>65</v>
      </c>
      <c r="E30" s="20" t="s">
        <v>66</v>
      </c>
      <c r="F30" s="4" t="s">
        <v>67</v>
      </c>
      <c r="G30" s="21">
        <v>220987</v>
      </c>
      <c r="H30" s="22" t="s">
        <v>72</v>
      </c>
      <c r="I30" s="30">
        <v>4299</v>
      </c>
      <c r="J30" s="31">
        <v>3699</v>
      </c>
      <c r="K30" s="23">
        <v>45</v>
      </c>
      <c r="L30" s="6">
        <f t="shared" si="0"/>
        <v>-0.13956734124214931</v>
      </c>
    </row>
    <row r="31" spans="1:12" ht="15.75">
      <c r="A31" s="24">
        <v>28</v>
      </c>
      <c r="B31" s="17">
        <v>111002003</v>
      </c>
      <c r="C31" s="18" t="s">
        <v>73</v>
      </c>
      <c r="D31" s="19" t="s">
        <v>65</v>
      </c>
      <c r="E31" s="20" t="s">
        <v>66</v>
      </c>
      <c r="F31" s="4" t="s">
        <v>74</v>
      </c>
      <c r="G31" s="21">
        <v>230705</v>
      </c>
      <c r="H31" s="22" t="s">
        <v>75</v>
      </c>
      <c r="I31" s="30">
        <v>399</v>
      </c>
      <c r="J31" s="31">
        <v>359</v>
      </c>
      <c r="K31" s="23">
        <v>1386</v>
      </c>
      <c r="L31" s="6">
        <f t="shared" si="0"/>
        <v>-0.10025062656641603</v>
      </c>
    </row>
    <row r="32" spans="1:12" ht="15.75">
      <c r="A32" s="17">
        <v>29</v>
      </c>
      <c r="B32" s="17">
        <v>111001017</v>
      </c>
      <c r="C32" s="18" t="s">
        <v>76</v>
      </c>
      <c r="D32" s="9" t="s">
        <v>65</v>
      </c>
      <c r="E32" s="10" t="s">
        <v>66</v>
      </c>
      <c r="F32" s="4" t="s">
        <v>74</v>
      </c>
      <c r="G32" s="45">
        <v>239699</v>
      </c>
      <c r="H32" s="5" t="s">
        <v>77</v>
      </c>
      <c r="I32" s="30">
        <v>209</v>
      </c>
      <c r="J32" s="31">
        <v>189</v>
      </c>
      <c r="K32" s="23">
        <v>1059</v>
      </c>
      <c r="L32" s="6">
        <f t="shared" si="0"/>
        <v>-9.5693779904306275E-2</v>
      </c>
    </row>
    <row r="33" spans="1:12" ht="15.75">
      <c r="A33" s="24">
        <v>30</v>
      </c>
      <c r="B33" s="17">
        <v>111001008</v>
      </c>
      <c r="C33" s="18" t="s">
        <v>78</v>
      </c>
      <c r="D33" s="19" t="s">
        <v>65</v>
      </c>
      <c r="E33" s="20" t="s">
        <v>66</v>
      </c>
      <c r="F33" s="4" t="s">
        <v>74</v>
      </c>
      <c r="G33" s="21">
        <v>255479</v>
      </c>
      <c r="H33" s="22" t="s">
        <v>79</v>
      </c>
      <c r="I33" s="30">
        <v>209</v>
      </c>
      <c r="J33" s="31">
        <v>199</v>
      </c>
      <c r="K33" s="23">
        <v>852</v>
      </c>
      <c r="L33" s="6">
        <f t="shared" si="0"/>
        <v>-4.7846889952153138E-2</v>
      </c>
    </row>
    <row r="34" spans="1:12" ht="15.75">
      <c r="A34" s="24">
        <v>31</v>
      </c>
      <c r="B34" s="17">
        <v>102001006</v>
      </c>
      <c r="C34" s="18" t="s">
        <v>80</v>
      </c>
      <c r="D34" s="19" t="s">
        <v>81</v>
      </c>
      <c r="E34" s="20" t="s">
        <v>82</v>
      </c>
      <c r="F34" s="4" t="s">
        <v>83</v>
      </c>
      <c r="G34" s="21">
        <v>234331</v>
      </c>
      <c r="H34" s="22" t="s">
        <v>84</v>
      </c>
      <c r="I34" s="30">
        <v>2739</v>
      </c>
      <c r="J34" s="31">
        <v>2632</v>
      </c>
      <c r="K34" s="23">
        <v>316</v>
      </c>
      <c r="L34" s="6">
        <f t="shared" si="0"/>
        <v>-3.9065352318364388E-2</v>
      </c>
    </row>
    <row r="35" spans="1:12" ht="15.75">
      <c r="A35" s="24">
        <v>32</v>
      </c>
      <c r="B35" s="17">
        <v>102001014</v>
      </c>
      <c r="C35" s="18" t="s">
        <v>85</v>
      </c>
      <c r="D35" s="19" t="s">
        <v>81</v>
      </c>
      <c r="E35" s="20" t="s">
        <v>82</v>
      </c>
      <c r="F35" s="4" t="s">
        <v>83</v>
      </c>
      <c r="G35" s="21">
        <v>226419</v>
      </c>
      <c r="H35" s="22" t="s">
        <v>86</v>
      </c>
      <c r="I35" s="30">
        <v>399</v>
      </c>
      <c r="J35" s="31">
        <v>349</v>
      </c>
      <c r="K35" s="23">
        <v>377</v>
      </c>
      <c r="L35" s="6">
        <f t="shared" si="0"/>
        <v>-0.12531328320802004</v>
      </c>
    </row>
    <row r="36" spans="1:12" ht="15.75">
      <c r="A36" s="17">
        <v>33</v>
      </c>
      <c r="B36" s="17">
        <v>102001006</v>
      </c>
      <c r="C36" s="18" t="s">
        <v>80</v>
      </c>
      <c r="D36" s="19" t="s">
        <v>81</v>
      </c>
      <c r="E36" s="20" t="s">
        <v>82</v>
      </c>
      <c r="F36" s="4" t="s">
        <v>83</v>
      </c>
      <c r="G36" s="21">
        <v>224089</v>
      </c>
      <c r="H36" s="22" t="s">
        <v>87</v>
      </c>
      <c r="I36" s="30">
        <v>342</v>
      </c>
      <c r="J36" s="31">
        <v>299</v>
      </c>
      <c r="K36" s="23">
        <v>398</v>
      </c>
      <c r="L36" s="6">
        <f t="shared" si="0"/>
        <v>-0.1257309941520468</v>
      </c>
    </row>
    <row r="37" spans="1:12" ht="15.75">
      <c r="A37" s="24">
        <v>34</v>
      </c>
      <c r="B37" s="17">
        <v>130002006</v>
      </c>
      <c r="C37" s="18" t="s">
        <v>88</v>
      </c>
      <c r="D37" s="19" t="s">
        <v>81</v>
      </c>
      <c r="E37" s="20" t="s">
        <v>82</v>
      </c>
      <c r="F37" s="4" t="s">
        <v>89</v>
      </c>
      <c r="G37" s="21">
        <v>259060</v>
      </c>
      <c r="H37" s="22" t="s">
        <v>90</v>
      </c>
      <c r="I37" s="30">
        <v>1459</v>
      </c>
      <c r="J37" s="31">
        <v>1402</v>
      </c>
      <c r="K37" s="23">
        <v>100</v>
      </c>
      <c r="L37" s="6">
        <f t="shared" si="0"/>
        <v>-3.9067854694996518E-2</v>
      </c>
    </row>
    <row r="38" spans="1:12" ht="15.75">
      <c r="A38" s="24">
        <v>35</v>
      </c>
      <c r="B38" s="17">
        <v>130002018</v>
      </c>
      <c r="C38" s="18" t="s">
        <v>91</v>
      </c>
      <c r="D38" s="19" t="s">
        <v>81</v>
      </c>
      <c r="E38" s="20" t="s">
        <v>82</v>
      </c>
      <c r="F38" s="4" t="s">
        <v>89</v>
      </c>
      <c r="G38" s="21">
        <v>243936</v>
      </c>
      <c r="H38" s="22" t="s">
        <v>92</v>
      </c>
      <c r="I38" s="30">
        <v>3389</v>
      </c>
      <c r="J38" s="31">
        <v>3254</v>
      </c>
      <c r="K38" s="23">
        <v>28</v>
      </c>
      <c r="L38" s="6">
        <f t="shared" si="0"/>
        <v>-3.9834759516081397E-2</v>
      </c>
    </row>
    <row r="39" spans="1:12" ht="15.75">
      <c r="A39" s="24">
        <v>36</v>
      </c>
      <c r="B39" s="17">
        <v>130002015</v>
      </c>
      <c r="C39" s="18" t="s">
        <v>93</v>
      </c>
      <c r="D39" s="19" t="s">
        <v>81</v>
      </c>
      <c r="E39" s="20" t="s">
        <v>82</v>
      </c>
      <c r="F39" s="4" t="s">
        <v>89</v>
      </c>
      <c r="G39" s="21">
        <v>240889</v>
      </c>
      <c r="H39" s="22" t="s">
        <v>94</v>
      </c>
      <c r="I39" s="30">
        <v>2899</v>
      </c>
      <c r="J39" s="31">
        <v>2784</v>
      </c>
      <c r="K39" s="23">
        <v>1308</v>
      </c>
      <c r="L39" s="6">
        <f t="shared" si="0"/>
        <v>-3.9668851328044208E-2</v>
      </c>
    </row>
    <row r="40" spans="1:12" ht="15.75">
      <c r="A40" s="25">
        <v>37</v>
      </c>
      <c r="B40" s="17">
        <v>114001012</v>
      </c>
      <c r="C40" s="18" t="s">
        <v>95</v>
      </c>
      <c r="D40" s="26" t="s">
        <v>96</v>
      </c>
      <c r="E40" s="20" t="s">
        <v>97</v>
      </c>
      <c r="F40" s="4" t="s">
        <v>98</v>
      </c>
      <c r="G40" s="21">
        <v>233522</v>
      </c>
      <c r="H40" s="22" t="s">
        <v>99</v>
      </c>
      <c r="I40" s="34">
        <v>532</v>
      </c>
      <c r="J40" s="35">
        <v>449</v>
      </c>
      <c r="K40" s="23">
        <v>236</v>
      </c>
      <c r="L40" s="6">
        <f t="shared" si="0"/>
        <v>-0.15601503759398494</v>
      </c>
    </row>
    <row r="41" spans="1:12" ht="15.75">
      <c r="A41" s="25">
        <v>38</v>
      </c>
      <c r="B41" s="17">
        <v>114001011</v>
      </c>
      <c r="C41" s="18" t="s">
        <v>100</v>
      </c>
      <c r="D41" s="26" t="s">
        <v>96</v>
      </c>
      <c r="E41" s="20" t="s">
        <v>97</v>
      </c>
      <c r="F41" s="4" t="s">
        <v>98</v>
      </c>
      <c r="G41" s="21">
        <v>234244</v>
      </c>
      <c r="H41" s="22" t="s">
        <v>101</v>
      </c>
      <c r="I41" s="30">
        <v>3784</v>
      </c>
      <c r="J41" s="31">
        <v>2999</v>
      </c>
      <c r="K41" s="23">
        <v>548</v>
      </c>
      <c r="L41" s="6">
        <f t="shared" si="0"/>
        <v>-0.20745243128964064</v>
      </c>
    </row>
    <row r="42" spans="1:12" ht="15.75">
      <c r="A42" s="25">
        <v>39</v>
      </c>
      <c r="B42" s="17">
        <v>114001011</v>
      </c>
      <c r="C42" s="18" t="s">
        <v>100</v>
      </c>
      <c r="D42" s="26" t="s">
        <v>96</v>
      </c>
      <c r="E42" s="20" t="s">
        <v>97</v>
      </c>
      <c r="F42" s="4" t="s">
        <v>98</v>
      </c>
      <c r="G42" s="21">
        <v>229241</v>
      </c>
      <c r="H42" s="22" t="s">
        <v>102</v>
      </c>
      <c r="I42" s="30">
        <v>1636</v>
      </c>
      <c r="J42" s="31">
        <v>1559</v>
      </c>
      <c r="K42" s="23">
        <v>637</v>
      </c>
      <c r="L42" s="6">
        <f t="shared" si="0"/>
        <v>-4.7066014669926659E-2</v>
      </c>
    </row>
  </sheetData>
  <sheetProtection sheet="1" objects="1" scenarios="1"/>
  <autoFilter ref="A3:L3" xr:uid="{00000000-0001-0000-0000-000000000000}">
    <sortState xmlns:xlrd2="http://schemas.microsoft.com/office/spreadsheetml/2017/richdata2" ref="A4:L42">
      <sortCondition ref="A3"/>
    </sortState>
  </autoFilter>
  <mergeCells count="1">
    <mergeCell ref="B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620E-ED5B-4B5E-B4A4-4B105D608746}">
  <dimension ref="A1:L42"/>
  <sheetViews>
    <sheetView topLeftCell="K4" workbookViewId="0">
      <selection activeCell="K4" sqref="K4"/>
    </sheetView>
  </sheetViews>
  <sheetFormatPr defaultRowHeight="15"/>
  <cols>
    <col min="1" max="1" width="3.42578125" bestFit="1" customWidth="1"/>
    <col min="2" max="2" width="14.28515625" customWidth="1"/>
    <col min="3" max="3" width="40.7109375" bestFit="1" customWidth="1"/>
    <col min="4" max="4" width="15.7109375" customWidth="1"/>
    <col min="5" max="5" width="12.7109375" customWidth="1"/>
    <col min="6" max="6" width="14.42578125" bestFit="1" customWidth="1"/>
    <col min="7" max="7" width="12.28515625" customWidth="1"/>
    <col min="8" max="8" width="46.7109375" customWidth="1"/>
    <col min="9" max="10" width="17.7109375" customWidth="1"/>
    <col min="11" max="11" width="11.28515625" bestFit="1" customWidth="1"/>
    <col min="12" max="12" width="10.42578125" bestFit="1" customWidth="1"/>
  </cols>
  <sheetData>
    <row r="1" spans="1:12" ht="23.25" customHeight="1">
      <c r="A1" s="7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</row>
    <row r="3" spans="1:12">
      <c r="A3" s="46" t="s">
        <v>1</v>
      </c>
      <c r="B3" s="46" t="s">
        <v>2</v>
      </c>
      <c r="C3" s="47" t="s">
        <v>3</v>
      </c>
      <c r="D3" s="47" t="s">
        <v>4</v>
      </c>
      <c r="E3" s="47" t="s">
        <v>5</v>
      </c>
      <c r="F3" s="3" t="s">
        <v>6</v>
      </c>
      <c r="G3" s="48" t="s">
        <v>7</v>
      </c>
      <c r="H3" s="47" t="s">
        <v>8</v>
      </c>
      <c r="I3" s="38" t="s">
        <v>9</v>
      </c>
      <c r="J3" s="38" t="s">
        <v>10</v>
      </c>
      <c r="K3" s="47" t="s">
        <v>11</v>
      </c>
      <c r="L3" s="8" t="s">
        <v>12</v>
      </c>
    </row>
    <row r="4" spans="1:12" ht="15.75">
      <c r="A4" s="49">
        <v>1</v>
      </c>
      <c r="B4" s="17">
        <v>123001005</v>
      </c>
      <c r="C4" s="18" t="s">
        <v>13</v>
      </c>
      <c r="D4" s="19" t="s">
        <v>14</v>
      </c>
      <c r="E4" s="20" t="s">
        <v>15</v>
      </c>
      <c r="F4" s="4" t="s">
        <v>16</v>
      </c>
      <c r="G4" s="39">
        <v>212487</v>
      </c>
      <c r="H4" s="40" t="s">
        <v>17</v>
      </c>
      <c r="I4" s="29">
        <v>1072</v>
      </c>
      <c r="J4" s="29">
        <v>419</v>
      </c>
      <c r="K4" s="18">
        <v>4</v>
      </c>
      <c r="L4" s="11">
        <f t="shared" ref="L4:L42" si="0">J4/I4-1</f>
        <v>-0.60914179104477606</v>
      </c>
    </row>
    <row r="5" spans="1:12" ht="15.75">
      <c r="A5" s="50">
        <v>2</v>
      </c>
      <c r="B5" s="17">
        <v>123001005</v>
      </c>
      <c r="C5" s="18" t="s">
        <v>13</v>
      </c>
      <c r="D5" s="19" t="s">
        <v>14</v>
      </c>
      <c r="E5" s="20" t="s">
        <v>15</v>
      </c>
      <c r="F5" s="4" t="s">
        <v>16</v>
      </c>
      <c r="G5" s="39">
        <v>215493</v>
      </c>
      <c r="H5" s="40" t="s">
        <v>18</v>
      </c>
      <c r="I5" s="29">
        <v>49</v>
      </c>
      <c r="J5" s="29">
        <v>29</v>
      </c>
      <c r="K5" s="18">
        <v>834</v>
      </c>
      <c r="L5" s="11">
        <f t="shared" si="0"/>
        <v>-0.40816326530612246</v>
      </c>
    </row>
    <row r="6" spans="1:12" ht="15.75">
      <c r="A6" s="50">
        <v>3</v>
      </c>
      <c r="B6" s="17">
        <v>123001005</v>
      </c>
      <c r="C6" s="18" t="s">
        <v>13</v>
      </c>
      <c r="D6" s="19" t="s">
        <v>14</v>
      </c>
      <c r="E6" s="20" t="s">
        <v>15</v>
      </c>
      <c r="F6" s="4" t="s">
        <v>16</v>
      </c>
      <c r="G6" s="39">
        <v>215495</v>
      </c>
      <c r="H6" s="40" t="s">
        <v>19</v>
      </c>
      <c r="I6" s="29">
        <v>616</v>
      </c>
      <c r="J6" s="29">
        <v>399</v>
      </c>
      <c r="K6" s="27">
        <v>402</v>
      </c>
      <c r="L6" s="11">
        <f t="shared" si="0"/>
        <v>-0.35227272727272729</v>
      </c>
    </row>
    <row r="7" spans="1:12" ht="15.75">
      <c r="A7" s="50">
        <v>4</v>
      </c>
      <c r="B7" s="17">
        <v>123001040</v>
      </c>
      <c r="C7" s="18" t="s">
        <v>20</v>
      </c>
      <c r="D7" s="19" t="s">
        <v>14</v>
      </c>
      <c r="E7" s="20" t="s">
        <v>15</v>
      </c>
      <c r="F7" s="4" t="s">
        <v>16</v>
      </c>
      <c r="G7" s="39">
        <v>252700</v>
      </c>
      <c r="H7" s="40" t="s">
        <v>21</v>
      </c>
      <c r="I7" s="29">
        <v>164</v>
      </c>
      <c r="J7" s="29">
        <v>139</v>
      </c>
      <c r="K7" s="27">
        <v>235</v>
      </c>
      <c r="L7" s="11">
        <f t="shared" si="0"/>
        <v>-0.15243902439024393</v>
      </c>
    </row>
    <row r="8" spans="1:12" ht="15.75">
      <c r="A8" s="49">
        <v>5</v>
      </c>
      <c r="B8" s="17">
        <v>123001040</v>
      </c>
      <c r="C8" s="18" t="s">
        <v>20</v>
      </c>
      <c r="D8" s="19" t="s">
        <v>14</v>
      </c>
      <c r="E8" s="20" t="s">
        <v>15</v>
      </c>
      <c r="F8" s="4" t="s">
        <v>16</v>
      </c>
      <c r="G8" s="39">
        <v>252718</v>
      </c>
      <c r="H8" s="40" t="s">
        <v>22</v>
      </c>
      <c r="I8" s="29">
        <v>158</v>
      </c>
      <c r="J8" s="29">
        <v>129</v>
      </c>
      <c r="K8" s="27">
        <v>235</v>
      </c>
      <c r="L8" s="11">
        <f t="shared" si="0"/>
        <v>-0.18354430379746833</v>
      </c>
    </row>
    <row r="9" spans="1:12" ht="15.75">
      <c r="A9" s="50">
        <v>6</v>
      </c>
      <c r="B9" s="17">
        <v>123001027</v>
      </c>
      <c r="C9" s="18" t="s">
        <v>23</v>
      </c>
      <c r="D9" s="19" t="s">
        <v>14</v>
      </c>
      <c r="E9" s="20" t="s">
        <v>15</v>
      </c>
      <c r="F9" s="4" t="s">
        <v>16</v>
      </c>
      <c r="G9" s="39">
        <v>250646</v>
      </c>
      <c r="H9" s="40" t="s">
        <v>24</v>
      </c>
      <c r="I9" s="29">
        <v>96</v>
      </c>
      <c r="J9" s="29">
        <v>69</v>
      </c>
      <c r="K9" s="27">
        <v>193</v>
      </c>
      <c r="L9" s="11">
        <f t="shared" si="0"/>
        <v>-0.28125</v>
      </c>
    </row>
    <row r="10" spans="1:12" ht="15.75">
      <c r="A10" s="50">
        <v>7</v>
      </c>
      <c r="B10" s="17">
        <v>123001040</v>
      </c>
      <c r="C10" s="18" t="s">
        <v>20</v>
      </c>
      <c r="D10" s="19" t="s">
        <v>14</v>
      </c>
      <c r="E10" s="20" t="s">
        <v>15</v>
      </c>
      <c r="F10" s="4" t="s">
        <v>16</v>
      </c>
      <c r="G10" s="51">
        <v>252730</v>
      </c>
      <c r="H10" s="41" t="s">
        <v>25</v>
      </c>
      <c r="I10" s="29">
        <v>139</v>
      </c>
      <c r="J10" s="29">
        <v>119</v>
      </c>
      <c r="K10" s="27">
        <v>154</v>
      </c>
      <c r="L10" s="11">
        <f t="shared" si="0"/>
        <v>-0.14388489208633093</v>
      </c>
    </row>
    <row r="11" spans="1:12" ht="15.75">
      <c r="A11" s="50">
        <v>8</v>
      </c>
      <c r="B11" s="17">
        <v>123001023</v>
      </c>
      <c r="C11" s="18" t="s">
        <v>26</v>
      </c>
      <c r="D11" s="19" t="s">
        <v>14</v>
      </c>
      <c r="E11" s="20" t="s">
        <v>15</v>
      </c>
      <c r="F11" s="4" t="s">
        <v>16</v>
      </c>
      <c r="G11" s="51">
        <v>252771</v>
      </c>
      <c r="H11" s="41" t="s">
        <v>27</v>
      </c>
      <c r="I11" s="29">
        <v>172</v>
      </c>
      <c r="J11" s="29">
        <v>139</v>
      </c>
      <c r="K11" s="27">
        <v>42</v>
      </c>
      <c r="L11" s="11">
        <f t="shared" si="0"/>
        <v>-0.19186046511627908</v>
      </c>
    </row>
    <row r="12" spans="1:12" ht="15.75">
      <c r="A12" s="49">
        <v>9</v>
      </c>
      <c r="B12" s="17">
        <v>123001023</v>
      </c>
      <c r="C12" s="18" t="s">
        <v>26</v>
      </c>
      <c r="D12" s="19" t="s">
        <v>14</v>
      </c>
      <c r="E12" s="20" t="s">
        <v>15</v>
      </c>
      <c r="F12" s="4" t="s">
        <v>16</v>
      </c>
      <c r="G12" s="51">
        <v>252759</v>
      </c>
      <c r="H12" s="41" t="s">
        <v>28</v>
      </c>
      <c r="I12" s="29">
        <v>156</v>
      </c>
      <c r="J12" s="29">
        <v>139</v>
      </c>
      <c r="K12" s="27">
        <v>34</v>
      </c>
      <c r="L12" s="11">
        <f t="shared" si="0"/>
        <v>-0.10897435897435892</v>
      </c>
    </row>
    <row r="13" spans="1:12" ht="15.75">
      <c r="A13" s="50">
        <v>10</v>
      </c>
      <c r="B13" s="17">
        <v>105001016</v>
      </c>
      <c r="C13" s="18" t="s">
        <v>29</v>
      </c>
      <c r="D13" s="19" t="s">
        <v>30</v>
      </c>
      <c r="E13" s="20" t="s">
        <v>31</v>
      </c>
      <c r="F13" s="4" t="s">
        <v>32</v>
      </c>
      <c r="G13" s="52">
        <v>188829</v>
      </c>
      <c r="H13" s="53" t="s">
        <v>33</v>
      </c>
      <c r="I13" s="30">
        <v>172</v>
      </c>
      <c r="J13" s="31">
        <v>119</v>
      </c>
      <c r="K13" s="23">
        <v>122</v>
      </c>
      <c r="L13" s="11">
        <f t="shared" si="0"/>
        <v>-0.30813953488372092</v>
      </c>
    </row>
    <row r="14" spans="1:12" ht="15.75">
      <c r="A14" s="50">
        <v>11</v>
      </c>
      <c r="B14" s="17">
        <v>105001016</v>
      </c>
      <c r="C14" s="18" t="s">
        <v>29</v>
      </c>
      <c r="D14" s="19" t="s">
        <v>30</v>
      </c>
      <c r="E14" s="20" t="s">
        <v>31</v>
      </c>
      <c r="F14" s="4" t="s">
        <v>32</v>
      </c>
      <c r="G14" s="52">
        <v>194634</v>
      </c>
      <c r="H14" s="53" t="s">
        <v>34</v>
      </c>
      <c r="I14" s="30">
        <v>394</v>
      </c>
      <c r="J14" s="31">
        <v>299</v>
      </c>
      <c r="K14" s="23">
        <v>66</v>
      </c>
      <c r="L14" s="11">
        <f t="shared" si="0"/>
        <v>-0.24111675126903553</v>
      </c>
    </row>
    <row r="15" spans="1:12" ht="15.75">
      <c r="A15" s="50">
        <v>12</v>
      </c>
      <c r="B15" s="17">
        <v>105001002</v>
      </c>
      <c r="C15" s="18" t="s">
        <v>35</v>
      </c>
      <c r="D15" s="19" t="s">
        <v>30</v>
      </c>
      <c r="E15" s="20" t="s">
        <v>31</v>
      </c>
      <c r="F15" s="4" t="s">
        <v>32</v>
      </c>
      <c r="G15" s="52">
        <v>221804</v>
      </c>
      <c r="H15" s="53" t="s">
        <v>36</v>
      </c>
      <c r="I15" s="30">
        <v>409</v>
      </c>
      <c r="J15" s="31">
        <v>349</v>
      </c>
      <c r="K15" s="23">
        <v>108</v>
      </c>
      <c r="L15" s="11">
        <f t="shared" si="0"/>
        <v>-0.14669926650366749</v>
      </c>
    </row>
    <row r="16" spans="1:12" ht="15.75">
      <c r="A16" s="49">
        <v>13</v>
      </c>
      <c r="B16" s="17">
        <v>126002012</v>
      </c>
      <c r="C16" s="18" t="s">
        <v>37</v>
      </c>
      <c r="D16" s="19" t="s">
        <v>38</v>
      </c>
      <c r="E16" s="20" t="s">
        <v>39</v>
      </c>
      <c r="F16" s="4" t="s">
        <v>40</v>
      </c>
      <c r="G16" s="24">
        <v>254430</v>
      </c>
      <c r="H16" s="43" t="s">
        <v>41</v>
      </c>
      <c r="I16" s="32">
        <v>959</v>
      </c>
      <c r="J16" s="33">
        <v>919</v>
      </c>
      <c r="K16" s="23">
        <v>2195</v>
      </c>
      <c r="L16" s="11">
        <f t="shared" si="0"/>
        <v>-4.1710114702815382E-2</v>
      </c>
    </row>
    <row r="17" spans="1:12" ht="15.75">
      <c r="A17" s="50">
        <v>14</v>
      </c>
      <c r="B17" s="17">
        <v>126002013</v>
      </c>
      <c r="C17" s="18" t="s">
        <v>42</v>
      </c>
      <c r="D17" s="19" t="s">
        <v>38</v>
      </c>
      <c r="E17" s="20" t="s">
        <v>39</v>
      </c>
      <c r="F17" s="4" t="s">
        <v>40</v>
      </c>
      <c r="G17" s="24">
        <v>234963</v>
      </c>
      <c r="H17" s="43" t="s">
        <v>43</v>
      </c>
      <c r="I17" s="32">
        <v>1699</v>
      </c>
      <c r="J17" s="33">
        <v>1649</v>
      </c>
      <c r="K17" s="23">
        <v>950</v>
      </c>
      <c r="L17" s="11">
        <f t="shared" si="0"/>
        <v>-2.9429075927015935E-2</v>
      </c>
    </row>
    <row r="18" spans="1:12" ht="15.75">
      <c r="A18" s="50">
        <v>15</v>
      </c>
      <c r="B18" s="17">
        <v>126002018</v>
      </c>
      <c r="C18" s="18" t="s">
        <v>44</v>
      </c>
      <c r="D18" s="19" t="s">
        <v>38</v>
      </c>
      <c r="E18" s="20" t="s">
        <v>39</v>
      </c>
      <c r="F18" s="4" t="s">
        <v>40</v>
      </c>
      <c r="G18" s="24">
        <v>233194</v>
      </c>
      <c r="H18" s="43" t="s">
        <v>45</v>
      </c>
      <c r="I18" s="32">
        <v>3999</v>
      </c>
      <c r="J18" s="33">
        <v>3839</v>
      </c>
      <c r="K18" s="23">
        <v>234</v>
      </c>
      <c r="L18" s="11">
        <f t="shared" si="0"/>
        <v>-4.0010002500625141E-2</v>
      </c>
    </row>
    <row r="19" spans="1:12" ht="15.75">
      <c r="A19" s="50">
        <v>16</v>
      </c>
      <c r="B19" s="17">
        <v>126002012</v>
      </c>
      <c r="C19" s="18" t="s">
        <v>37</v>
      </c>
      <c r="D19" s="19" t="s">
        <v>38</v>
      </c>
      <c r="E19" s="20" t="s">
        <v>39</v>
      </c>
      <c r="F19" s="4" t="s">
        <v>40</v>
      </c>
      <c r="G19" s="24">
        <v>241530</v>
      </c>
      <c r="H19" s="43" t="s">
        <v>46</v>
      </c>
      <c r="I19" s="32">
        <v>879</v>
      </c>
      <c r="J19" s="33">
        <v>849</v>
      </c>
      <c r="K19" s="23">
        <v>5889</v>
      </c>
      <c r="L19" s="11">
        <f t="shared" si="0"/>
        <v>-3.4129692832764458E-2</v>
      </c>
    </row>
    <row r="20" spans="1:12" ht="15.75">
      <c r="A20" s="49">
        <v>17</v>
      </c>
      <c r="B20" s="17">
        <v>126002013</v>
      </c>
      <c r="C20" s="18" t="s">
        <v>42</v>
      </c>
      <c r="D20" s="19" t="s">
        <v>38</v>
      </c>
      <c r="E20" s="20" t="s">
        <v>39</v>
      </c>
      <c r="F20" s="4" t="s">
        <v>40</v>
      </c>
      <c r="G20" s="24">
        <v>258534</v>
      </c>
      <c r="H20" s="43" t="s">
        <v>47</v>
      </c>
      <c r="I20" s="32">
        <v>1499</v>
      </c>
      <c r="J20" s="33">
        <v>1439</v>
      </c>
      <c r="K20" s="23">
        <v>1627</v>
      </c>
      <c r="L20" s="11">
        <f t="shared" si="0"/>
        <v>-4.0026684456304196E-2</v>
      </c>
    </row>
    <row r="21" spans="1:12" ht="15.75">
      <c r="A21" s="50">
        <v>18</v>
      </c>
      <c r="B21" s="17">
        <v>126002017</v>
      </c>
      <c r="C21" s="18" t="s">
        <v>48</v>
      </c>
      <c r="D21" s="19" t="s">
        <v>38</v>
      </c>
      <c r="E21" s="20" t="s">
        <v>39</v>
      </c>
      <c r="F21" s="4" t="s">
        <v>40</v>
      </c>
      <c r="G21" s="24">
        <v>261786</v>
      </c>
      <c r="H21" s="43" t="s">
        <v>49</v>
      </c>
      <c r="I21" s="32">
        <v>8599</v>
      </c>
      <c r="J21" s="33">
        <v>8299</v>
      </c>
      <c r="K21" s="23">
        <v>69</v>
      </c>
      <c r="L21" s="11">
        <f t="shared" si="0"/>
        <v>-3.4887777648563767E-2</v>
      </c>
    </row>
    <row r="22" spans="1:12" ht="15.75">
      <c r="A22" s="50">
        <v>19</v>
      </c>
      <c r="B22" s="17">
        <v>117006002</v>
      </c>
      <c r="C22" s="18" t="s">
        <v>50</v>
      </c>
      <c r="D22" s="19" t="s">
        <v>51</v>
      </c>
      <c r="E22" s="20" t="s">
        <v>52</v>
      </c>
      <c r="F22" s="4" t="s">
        <v>53</v>
      </c>
      <c r="G22" s="24">
        <v>223948</v>
      </c>
      <c r="H22" s="43" t="s">
        <v>54</v>
      </c>
      <c r="I22" s="30">
        <v>3562</v>
      </c>
      <c r="J22" s="31">
        <v>3429</v>
      </c>
      <c r="K22" s="23">
        <v>739</v>
      </c>
      <c r="L22" s="11">
        <f t="shared" si="0"/>
        <v>-3.7338573834924227E-2</v>
      </c>
    </row>
    <row r="23" spans="1:12" ht="15.75">
      <c r="A23" s="50">
        <v>20</v>
      </c>
      <c r="B23" s="17">
        <v>117006002</v>
      </c>
      <c r="C23" s="18" t="s">
        <v>50</v>
      </c>
      <c r="D23" s="19" t="s">
        <v>51</v>
      </c>
      <c r="E23" s="20" t="s">
        <v>52</v>
      </c>
      <c r="F23" s="4" t="s">
        <v>53</v>
      </c>
      <c r="G23" s="24">
        <v>242312</v>
      </c>
      <c r="H23" s="43" t="s">
        <v>55</v>
      </c>
      <c r="I23" s="30">
        <v>3819</v>
      </c>
      <c r="J23" s="31">
        <v>3669</v>
      </c>
      <c r="K23" s="23">
        <v>102</v>
      </c>
      <c r="L23" s="11">
        <f t="shared" si="0"/>
        <v>-3.9277297721916682E-2</v>
      </c>
    </row>
    <row r="24" spans="1:12" ht="15.75">
      <c r="A24" s="49">
        <v>21</v>
      </c>
      <c r="B24" s="17">
        <v>117007005</v>
      </c>
      <c r="C24" s="18" t="s">
        <v>56</v>
      </c>
      <c r="D24" s="19" t="s">
        <v>51</v>
      </c>
      <c r="E24" s="20" t="s">
        <v>52</v>
      </c>
      <c r="F24" s="4" t="s">
        <v>53</v>
      </c>
      <c r="G24" s="24">
        <v>208301</v>
      </c>
      <c r="H24" s="43" t="s">
        <v>57</v>
      </c>
      <c r="I24" s="30">
        <v>2818</v>
      </c>
      <c r="J24" s="31">
        <v>2709</v>
      </c>
      <c r="K24" s="23">
        <v>285</v>
      </c>
      <c r="L24" s="11">
        <f t="shared" si="0"/>
        <v>-3.867991483321509E-2</v>
      </c>
    </row>
    <row r="25" spans="1:12" ht="15.75">
      <c r="A25" s="50">
        <v>22</v>
      </c>
      <c r="B25" s="17">
        <v>117007003</v>
      </c>
      <c r="C25" s="18" t="s">
        <v>58</v>
      </c>
      <c r="D25" s="19" t="s">
        <v>51</v>
      </c>
      <c r="E25" s="20" t="s">
        <v>52</v>
      </c>
      <c r="F25" s="4" t="s">
        <v>53</v>
      </c>
      <c r="G25" s="44">
        <v>219850</v>
      </c>
      <c r="H25" s="43" t="s">
        <v>59</v>
      </c>
      <c r="I25" s="30">
        <v>4998</v>
      </c>
      <c r="J25" s="31">
        <v>4799</v>
      </c>
      <c r="K25" s="23">
        <v>187</v>
      </c>
      <c r="L25" s="11">
        <f t="shared" si="0"/>
        <v>-3.9815926370548205E-2</v>
      </c>
    </row>
    <row r="26" spans="1:12" ht="15.75">
      <c r="A26" s="50">
        <v>23</v>
      </c>
      <c r="B26" s="17">
        <v>117001012</v>
      </c>
      <c r="C26" s="18" t="s">
        <v>60</v>
      </c>
      <c r="D26" s="19" t="s">
        <v>51</v>
      </c>
      <c r="E26" s="20" t="s">
        <v>52</v>
      </c>
      <c r="F26" s="4" t="s">
        <v>53</v>
      </c>
      <c r="G26" s="24">
        <v>231603</v>
      </c>
      <c r="H26" s="43" t="s">
        <v>61</v>
      </c>
      <c r="I26" s="30">
        <v>2706</v>
      </c>
      <c r="J26" s="31">
        <v>2599</v>
      </c>
      <c r="K26" s="23">
        <v>56</v>
      </c>
      <c r="L26" s="11">
        <f t="shared" si="0"/>
        <v>-3.9541759053954184E-2</v>
      </c>
    </row>
    <row r="27" spans="1:12" ht="15.75">
      <c r="A27" s="50">
        <v>24</v>
      </c>
      <c r="B27" s="17">
        <v>117001006</v>
      </c>
      <c r="C27" s="18" t="s">
        <v>62</v>
      </c>
      <c r="D27" s="19" t="s">
        <v>51</v>
      </c>
      <c r="E27" s="20" t="s">
        <v>52</v>
      </c>
      <c r="F27" s="4" t="s">
        <v>53</v>
      </c>
      <c r="G27" s="24">
        <v>256481</v>
      </c>
      <c r="H27" s="43" t="s">
        <v>63</v>
      </c>
      <c r="I27" s="30">
        <v>574</v>
      </c>
      <c r="J27" s="31">
        <v>554</v>
      </c>
      <c r="K27" s="23">
        <v>78</v>
      </c>
      <c r="L27" s="11">
        <f t="shared" si="0"/>
        <v>-3.4843205574912939E-2</v>
      </c>
    </row>
    <row r="28" spans="1:12" ht="15.75">
      <c r="A28" s="49">
        <v>25</v>
      </c>
      <c r="B28" s="17">
        <v>109001006</v>
      </c>
      <c r="C28" s="18" t="s">
        <v>64</v>
      </c>
      <c r="D28" s="19" t="s">
        <v>65</v>
      </c>
      <c r="E28" s="20" t="s">
        <v>66</v>
      </c>
      <c r="F28" s="4" t="s">
        <v>67</v>
      </c>
      <c r="G28" s="21">
        <v>225359</v>
      </c>
      <c r="H28" s="22" t="s">
        <v>68</v>
      </c>
      <c r="I28" s="30">
        <v>1894</v>
      </c>
      <c r="J28" s="31">
        <v>1609</v>
      </c>
      <c r="K28" s="23">
        <v>27</v>
      </c>
      <c r="L28" s="11">
        <f t="shared" si="0"/>
        <v>-0.15047518479408661</v>
      </c>
    </row>
    <row r="29" spans="1:12" ht="15.75">
      <c r="A29" s="50">
        <v>26</v>
      </c>
      <c r="B29" s="17">
        <v>120008004</v>
      </c>
      <c r="C29" s="18" t="s">
        <v>69</v>
      </c>
      <c r="D29" s="19" t="s">
        <v>65</v>
      </c>
      <c r="E29" s="20" t="s">
        <v>66</v>
      </c>
      <c r="F29" s="4" t="s">
        <v>67</v>
      </c>
      <c r="G29" s="21">
        <v>193966</v>
      </c>
      <c r="H29" s="22" t="s">
        <v>70</v>
      </c>
      <c r="I29" s="30">
        <v>882</v>
      </c>
      <c r="J29" s="31">
        <v>759</v>
      </c>
      <c r="K29" s="23">
        <v>424</v>
      </c>
      <c r="L29" s="11">
        <f t="shared" si="0"/>
        <v>-0.13945578231292521</v>
      </c>
    </row>
    <row r="30" spans="1:12" ht="15.75">
      <c r="A30" s="50">
        <v>27</v>
      </c>
      <c r="B30" s="17">
        <v>120005005</v>
      </c>
      <c r="C30" s="18" t="s">
        <v>71</v>
      </c>
      <c r="D30" s="19" t="s">
        <v>65</v>
      </c>
      <c r="E30" s="20" t="s">
        <v>66</v>
      </c>
      <c r="F30" s="4" t="s">
        <v>67</v>
      </c>
      <c r="G30" s="21">
        <v>220987</v>
      </c>
      <c r="H30" s="22" t="s">
        <v>72</v>
      </c>
      <c r="I30" s="30">
        <v>4514</v>
      </c>
      <c r="J30" s="31">
        <v>3889</v>
      </c>
      <c r="K30" s="23">
        <v>45</v>
      </c>
      <c r="L30" s="11">
        <f t="shared" si="0"/>
        <v>-0.13845813026140896</v>
      </c>
    </row>
    <row r="31" spans="1:12" ht="15.75">
      <c r="A31" s="50">
        <v>28</v>
      </c>
      <c r="B31" s="17">
        <v>111002003</v>
      </c>
      <c r="C31" s="18" t="s">
        <v>73</v>
      </c>
      <c r="D31" s="19" t="s">
        <v>65</v>
      </c>
      <c r="E31" s="20" t="s">
        <v>66</v>
      </c>
      <c r="F31" s="4" t="s">
        <v>74</v>
      </c>
      <c r="G31" s="21">
        <v>230705</v>
      </c>
      <c r="H31" s="22" t="s">
        <v>75</v>
      </c>
      <c r="I31" s="30">
        <v>419</v>
      </c>
      <c r="J31" s="31">
        <v>379</v>
      </c>
      <c r="K31" s="23">
        <v>1386</v>
      </c>
      <c r="L31" s="11">
        <f t="shared" si="0"/>
        <v>-9.5465393794749387E-2</v>
      </c>
    </row>
    <row r="32" spans="1:12" ht="15.75">
      <c r="A32" s="49">
        <v>29</v>
      </c>
      <c r="B32" s="17">
        <v>111001017</v>
      </c>
      <c r="C32" s="18" t="s">
        <v>76</v>
      </c>
      <c r="D32" s="9" t="s">
        <v>65</v>
      </c>
      <c r="E32" s="10" t="s">
        <v>66</v>
      </c>
      <c r="F32" s="4" t="s">
        <v>74</v>
      </c>
      <c r="G32" s="21">
        <v>239699</v>
      </c>
      <c r="H32" s="22" t="s">
        <v>77</v>
      </c>
      <c r="I32" s="30">
        <v>219</v>
      </c>
      <c r="J32" s="31">
        <v>199</v>
      </c>
      <c r="K32" s="23">
        <v>1059</v>
      </c>
      <c r="L32" s="11">
        <f t="shared" si="0"/>
        <v>-9.1324200913242004E-2</v>
      </c>
    </row>
    <row r="33" spans="1:12" ht="15.75">
      <c r="A33" s="50">
        <v>30</v>
      </c>
      <c r="B33" s="17">
        <v>111001008</v>
      </c>
      <c r="C33" s="18" t="s">
        <v>78</v>
      </c>
      <c r="D33" s="19" t="s">
        <v>65</v>
      </c>
      <c r="E33" s="20" t="s">
        <v>66</v>
      </c>
      <c r="F33" s="4" t="s">
        <v>74</v>
      </c>
      <c r="G33" s="21">
        <v>255479</v>
      </c>
      <c r="H33" s="22" t="s">
        <v>79</v>
      </c>
      <c r="I33" s="30">
        <v>219</v>
      </c>
      <c r="J33" s="31">
        <v>209</v>
      </c>
      <c r="K33" s="23">
        <v>852</v>
      </c>
      <c r="L33" s="11">
        <f t="shared" si="0"/>
        <v>-4.5662100456621002E-2</v>
      </c>
    </row>
    <row r="34" spans="1:12" ht="15.75">
      <c r="A34" s="50">
        <v>31</v>
      </c>
      <c r="B34" s="17">
        <v>102001006</v>
      </c>
      <c r="C34" s="18" t="s">
        <v>80</v>
      </c>
      <c r="D34" s="19" t="s">
        <v>81</v>
      </c>
      <c r="E34" s="20" t="s">
        <v>82</v>
      </c>
      <c r="F34" s="4" t="s">
        <v>83</v>
      </c>
      <c r="G34" s="36">
        <v>234331</v>
      </c>
      <c r="H34" s="5" t="s">
        <v>84</v>
      </c>
      <c r="I34" s="30">
        <v>2876</v>
      </c>
      <c r="J34" s="31">
        <v>2762</v>
      </c>
      <c r="K34" s="23">
        <v>316</v>
      </c>
      <c r="L34" s="11">
        <f t="shared" si="0"/>
        <v>-3.9638386648122359E-2</v>
      </c>
    </row>
    <row r="35" spans="1:12" ht="15.75">
      <c r="A35" s="50">
        <v>32</v>
      </c>
      <c r="B35" s="17">
        <v>102001014</v>
      </c>
      <c r="C35" s="18" t="s">
        <v>85</v>
      </c>
      <c r="D35" s="19" t="s">
        <v>81</v>
      </c>
      <c r="E35" s="20" t="s">
        <v>82</v>
      </c>
      <c r="F35" s="4" t="s">
        <v>83</v>
      </c>
      <c r="G35" s="36">
        <v>226419</v>
      </c>
      <c r="H35" s="5" t="s">
        <v>86</v>
      </c>
      <c r="I35" s="30">
        <v>419</v>
      </c>
      <c r="J35" s="31">
        <v>404</v>
      </c>
      <c r="K35" s="23">
        <v>377</v>
      </c>
      <c r="L35" s="11">
        <f t="shared" si="0"/>
        <v>-3.5799522673030992E-2</v>
      </c>
    </row>
    <row r="36" spans="1:12" ht="15.75">
      <c r="A36" s="49">
        <v>33</v>
      </c>
      <c r="B36" s="17">
        <v>102001006</v>
      </c>
      <c r="C36" s="18" t="s">
        <v>80</v>
      </c>
      <c r="D36" s="19" t="s">
        <v>81</v>
      </c>
      <c r="E36" s="20" t="s">
        <v>82</v>
      </c>
      <c r="F36" s="4" t="s">
        <v>83</v>
      </c>
      <c r="G36" s="36">
        <v>224089</v>
      </c>
      <c r="H36" s="5" t="s">
        <v>87</v>
      </c>
      <c r="I36" s="30">
        <v>359</v>
      </c>
      <c r="J36" s="31">
        <v>344</v>
      </c>
      <c r="K36" s="23">
        <v>398</v>
      </c>
      <c r="L36" s="11">
        <f t="shared" si="0"/>
        <v>-4.1782729805013963E-2</v>
      </c>
    </row>
    <row r="37" spans="1:12" ht="15.75">
      <c r="A37" s="50">
        <v>34</v>
      </c>
      <c r="B37" s="17">
        <v>130002006</v>
      </c>
      <c r="C37" s="18" t="s">
        <v>88</v>
      </c>
      <c r="D37" s="19" t="s">
        <v>81</v>
      </c>
      <c r="E37" s="20" t="s">
        <v>82</v>
      </c>
      <c r="F37" s="4" t="s">
        <v>89</v>
      </c>
      <c r="G37" s="36">
        <v>259060</v>
      </c>
      <c r="H37" s="5" t="s">
        <v>90</v>
      </c>
      <c r="I37" s="30">
        <v>1532</v>
      </c>
      <c r="J37" s="31">
        <v>1472</v>
      </c>
      <c r="K37" s="23">
        <v>100</v>
      </c>
      <c r="L37" s="11">
        <f t="shared" si="0"/>
        <v>-3.9164490861618773E-2</v>
      </c>
    </row>
    <row r="38" spans="1:12" ht="15.75">
      <c r="A38" s="50">
        <v>35</v>
      </c>
      <c r="B38" s="17">
        <v>130002018</v>
      </c>
      <c r="C38" s="18" t="s">
        <v>91</v>
      </c>
      <c r="D38" s="19" t="s">
        <v>81</v>
      </c>
      <c r="E38" s="20" t="s">
        <v>82</v>
      </c>
      <c r="F38" s="4" t="s">
        <v>89</v>
      </c>
      <c r="G38" s="36">
        <v>243936</v>
      </c>
      <c r="H38" s="5" t="s">
        <v>92</v>
      </c>
      <c r="I38" s="30">
        <v>3559</v>
      </c>
      <c r="J38" s="31">
        <v>3419</v>
      </c>
      <c r="K38" s="23">
        <v>28</v>
      </c>
      <c r="L38" s="11">
        <f t="shared" si="0"/>
        <v>-3.9336892385501532E-2</v>
      </c>
    </row>
    <row r="39" spans="1:12" ht="15.75">
      <c r="A39" s="50">
        <v>36</v>
      </c>
      <c r="B39" s="17">
        <v>130002015</v>
      </c>
      <c r="C39" s="18" t="s">
        <v>93</v>
      </c>
      <c r="D39" s="19" t="s">
        <v>81</v>
      </c>
      <c r="E39" s="20" t="s">
        <v>82</v>
      </c>
      <c r="F39" s="4" t="s">
        <v>89</v>
      </c>
      <c r="G39" s="36">
        <v>240889</v>
      </c>
      <c r="H39" s="5" t="s">
        <v>94</v>
      </c>
      <c r="I39" s="30">
        <v>3044</v>
      </c>
      <c r="J39" s="31">
        <v>2924</v>
      </c>
      <c r="K39" s="23">
        <v>1308</v>
      </c>
      <c r="L39" s="11">
        <f t="shared" si="0"/>
        <v>-3.942181340341655E-2</v>
      </c>
    </row>
    <row r="40" spans="1:12" ht="15.75">
      <c r="A40" s="54">
        <v>37</v>
      </c>
      <c r="B40" s="17">
        <v>114001012</v>
      </c>
      <c r="C40" s="18" t="s">
        <v>95</v>
      </c>
      <c r="D40" s="26" t="s">
        <v>96</v>
      </c>
      <c r="E40" s="20" t="s">
        <v>97</v>
      </c>
      <c r="F40" s="4" t="s">
        <v>98</v>
      </c>
      <c r="G40" s="36">
        <v>233522</v>
      </c>
      <c r="H40" s="5" t="s">
        <v>99</v>
      </c>
      <c r="I40" s="34">
        <v>532</v>
      </c>
      <c r="J40" s="35">
        <v>449</v>
      </c>
      <c r="K40" s="23">
        <v>236</v>
      </c>
      <c r="L40" s="11">
        <f t="shared" si="0"/>
        <v>-0.15601503759398494</v>
      </c>
    </row>
    <row r="41" spans="1:12" ht="15.75">
      <c r="A41" s="54">
        <v>38</v>
      </c>
      <c r="B41" s="17">
        <v>114001011</v>
      </c>
      <c r="C41" s="18" t="s">
        <v>100</v>
      </c>
      <c r="D41" s="26" t="s">
        <v>96</v>
      </c>
      <c r="E41" s="20" t="s">
        <v>97</v>
      </c>
      <c r="F41" s="4" t="s">
        <v>98</v>
      </c>
      <c r="G41" s="36">
        <v>234244</v>
      </c>
      <c r="H41" s="5" t="s">
        <v>101</v>
      </c>
      <c r="I41" s="30">
        <v>3974</v>
      </c>
      <c r="J41" s="31">
        <v>3149</v>
      </c>
      <c r="K41" s="23">
        <v>548</v>
      </c>
      <c r="L41" s="11">
        <f t="shared" si="0"/>
        <v>-0.20759939607448419</v>
      </c>
    </row>
    <row r="42" spans="1:12" ht="15.75">
      <c r="A42" s="54">
        <v>39</v>
      </c>
      <c r="B42" s="17">
        <v>114001011</v>
      </c>
      <c r="C42" s="18" t="s">
        <v>100</v>
      </c>
      <c r="D42" s="26" t="s">
        <v>96</v>
      </c>
      <c r="E42" s="20" t="s">
        <v>97</v>
      </c>
      <c r="F42" s="4" t="s">
        <v>98</v>
      </c>
      <c r="G42" s="36">
        <v>229241</v>
      </c>
      <c r="H42" s="5" t="s">
        <v>102</v>
      </c>
      <c r="I42" s="30">
        <v>1718</v>
      </c>
      <c r="J42" s="31">
        <v>1639</v>
      </c>
      <c r="K42" s="23">
        <v>637</v>
      </c>
      <c r="L42" s="11">
        <f t="shared" si="0"/>
        <v>-4.5983701979045444E-2</v>
      </c>
    </row>
  </sheetData>
  <sheetProtection sheet="1" objects="1" scenarios="1"/>
  <autoFilter ref="A3:L42" xr:uid="{CAED620E-ED5B-4B5E-B4A4-4B105D608746}">
    <sortState xmlns:xlrd2="http://schemas.microsoft.com/office/spreadsheetml/2017/richdata2" ref="A4:L42">
      <sortCondition ref="A3:A42"/>
    </sortState>
  </autoFilter>
  <mergeCells count="1"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76C0-4207-43DE-B270-D951FDFF8FB6}">
  <dimension ref="A1:L42"/>
  <sheetViews>
    <sheetView topLeftCell="K4" workbookViewId="0">
      <selection activeCell="K4" sqref="K4"/>
    </sheetView>
  </sheetViews>
  <sheetFormatPr defaultRowHeight="15"/>
  <cols>
    <col min="1" max="1" width="3.42578125" bestFit="1" customWidth="1"/>
    <col min="2" max="2" width="14.28515625" customWidth="1"/>
    <col min="3" max="3" width="42.7109375" bestFit="1" customWidth="1"/>
    <col min="4" max="5" width="15.7109375" customWidth="1"/>
    <col min="6" max="6" width="14.42578125" bestFit="1" customWidth="1"/>
    <col min="7" max="7" width="12.42578125" style="28" customWidth="1"/>
    <col min="8" max="8" width="57.7109375" customWidth="1"/>
    <col min="9" max="10" width="21.28515625" customWidth="1"/>
    <col min="11" max="11" width="11.28515625" bestFit="1" customWidth="1"/>
    <col min="12" max="12" width="12.5703125" bestFit="1" customWidth="1"/>
  </cols>
  <sheetData>
    <row r="1" spans="1:12" ht="23.25" customHeight="1">
      <c r="A1" s="7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>
      <c r="A2" s="1"/>
      <c r="B2" s="1"/>
      <c r="C2" s="1"/>
      <c r="D2" s="1"/>
      <c r="E2" s="1"/>
      <c r="F2" s="2"/>
      <c r="H2" s="1"/>
      <c r="I2" s="1"/>
      <c r="J2" s="1"/>
      <c r="K2" s="1"/>
      <c r="L2" s="1"/>
    </row>
    <row r="3" spans="1:12">
      <c r="A3" s="46" t="s">
        <v>1</v>
      </c>
      <c r="B3" s="46" t="s">
        <v>2</v>
      </c>
      <c r="C3" s="47" t="s">
        <v>3</v>
      </c>
      <c r="D3" s="47" t="s">
        <v>4</v>
      </c>
      <c r="E3" s="47" t="s">
        <v>5</v>
      </c>
      <c r="F3" s="3" t="s">
        <v>6</v>
      </c>
      <c r="G3" s="14" t="s">
        <v>7</v>
      </c>
      <c r="H3" s="47" t="s">
        <v>8</v>
      </c>
      <c r="I3" s="38" t="s">
        <v>9</v>
      </c>
      <c r="J3" s="38" t="s">
        <v>10</v>
      </c>
      <c r="K3" s="47" t="s">
        <v>11</v>
      </c>
      <c r="L3" s="8" t="s">
        <v>12</v>
      </c>
    </row>
    <row r="4" spans="1:12" ht="15.75">
      <c r="A4" s="49">
        <v>1</v>
      </c>
      <c r="B4" s="17">
        <v>123001005</v>
      </c>
      <c r="C4" s="18" t="s">
        <v>13</v>
      </c>
      <c r="D4" s="19" t="s">
        <v>14</v>
      </c>
      <c r="E4" s="20" t="s">
        <v>15</v>
      </c>
      <c r="F4" s="4" t="s">
        <v>16</v>
      </c>
      <c r="G4" s="39">
        <v>212487</v>
      </c>
      <c r="H4" s="40" t="s">
        <v>17</v>
      </c>
      <c r="I4" s="29">
        <v>1072</v>
      </c>
      <c r="J4" s="29">
        <v>419</v>
      </c>
      <c r="K4" s="18">
        <v>4</v>
      </c>
      <c r="L4" s="11">
        <f t="shared" ref="L4:L42" si="0">J4/I4-1</f>
        <v>-0.60914179104477606</v>
      </c>
    </row>
    <row r="5" spans="1:12" ht="15.75">
      <c r="A5" s="50">
        <v>2</v>
      </c>
      <c r="B5" s="17">
        <v>123001005</v>
      </c>
      <c r="C5" s="18" t="s">
        <v>13</v>
      </c>
      <c r="D5" s="19" t="s">
        <v>14</v>
      </c>
      <c r="E5" s="20" t="s">
        <v>15</v>
      </c>
      <c r="F5" s="4" t="s">
        <v>16</v>
      </c>
      <c r="G5" s="39">
        <v>215493</v>
      </c>
      <c r="H5" s="40" t="s">
        <v>18</v>
      </c>
      <c r="I5" s="29">
        <v>49</v>
      </c>
      <c r="J5" s="29">
        <v>29</v>
      </c>
      <c r="K5" s="18">
        <v>834</v>
      </c>
      <c r="L5" s="11">
        <f t="shared" si="0"/>
        <v>-0.40816326530612246</v>
      </c>
    </row>
    <row r="6" spans="1:12" ht="15.75">
      <c r="A6" s="50">
        <v>3</v>
      </c>
      <c r="B6" s="17">
        <v>123001005</v>
      </c>
      <c r="C6" s="18" t="s">
        <v>13</v>
      </c>
      <c r="D6" s="19" t="s">
        <v>14</v>
      </c>
      <c r="E6" s="20" t="s">
        <v>15</v>
      </c>
      <c r="F6" s="4" t="s">
        <v>16</v>
      </c>
      <c r="G6" s="39">
        <v>215495</v>
      </c>
      <c r="H6" s="40" t="s">
        <v>19</v>
      </c>
      <c r="I6" s="29">
        <v>616</v>
      </c>
      <c r="J6" s="29">
        <v>399</v>
      </c>
      <c r="K6" s="27">
        <v>402</v>
      </c>
      <c r="L6" s="11">
        <f t="shared" si="0"/>
        <v>-0.35227272727272729</v>
      </c>
    </row>
    <row r="7" spans="1:12" ht="15.75">
      <c r="A7" s="50">
        <v>4</v>
      </c>
      <c r="B7" s="17">
        <v>123001040</v>
      </c>
      <c r="C7" s="18" t="s">
        <v>20</v>
      </c>
      <c r="D7" s="19" t="s">
        <v>14</v>
      </c>
      <c r="E7" s="20" t="s">
        <v>15</v>
      </c>
      <c r="F7" s="4" t="s">
        <v>16</v>
      </c>
      <c r="G7" s="39">
        <v>252700</v>
      </c>
      <c r="H7" s="40" t="s">
        <v>21</v>
      </c>
      <c r="I7" s="29">
        <v>164</v>
      </c>
      <c r="J7" s="29">
        <v>139</v>
      </c>
      <c r="K7" s="27">
        <v>235</v>
      </c>
      <c r="L7" s="11">
        <f t="shared" si="0"/>
        <v>-0.15243902439024393</v>
      </c>
    </row>
    <row r="8" spans="1:12" ht="15.75">
      <c r="A8" s="49">
        <v>5</v>
      </c>
      <c r="B8" s="17">
        <v>123001040</v>
      </c>
      <c r="C8" s="18" t="s">
        <v>20</v>
      </c>
      <c r="D8" s="19" t="s">
        <v>14</v>
      </c>
      <c r="E8" s="20" t="s">
        <v>15</v>
      </c>
      <c r="F8" s="4" t="s">
        <v>16</v>
      </c>
      <c r="G8" s="39">
        <v>252718</v>
      </c>
      <c r="H8" s="40" t="s">
        <v>22</v>
      </c>
      <c r="I8" s="29">
        <v>158</v>
      </c>
      <c r="J8" s="29">
        <v>129</v>
      </c>
      <c r="K8" s="27">
        <v>235</v>
      </c>
      <c r="L8" s="11">
        <f t="shared" si="0"/>
        <v>-0.18354430379746833</v>
      </c>
    </row>
    <row r="9" spans="1:12" ht="15.75">
      <c r="A9" s="50">
        <v>6</v>
      </c>
      <c r="B9" s="17">
        <v>123001027</v>
      </c>
      <c r="C9" s="18" t="s">
        <v>23</v>
      </c>
      <c r="D9" s="19" t="s">
        <v>14</v>
      </c>
      <c r="E9" s="20" t="s">
        <v>15</v>
      </c>
      <c r="F9" s="4" t="s">
        <v>16</v>
      </c>
      <c r="G9" s="39">
        <v>250646</v>
      </c>
      <c r="H9" s="40" t="s">
        <v>24</v>
      </c>
      <c r="I9" s="29">
        <v>96</v>
      </c>
      <c r="J9" s="29">
        <v>69</v>
      </c>
      <c r="K9" s="27">
        <v>193</v>
      </c>
      <c r="L9" s="11">
        <f t="shared" si="0"/>
        <v>-0.28125</v>
      </c>
    </row>
    <row r="10" spans="1:12" ht="15.75">
      <c r="A10" s="50">
        <v>7</v>
      </c>
      <c r="B10" s="17">
        <v>123001040</v>
      </c>
      <c r="C10" s="18" t="s">
        <v>20</v>
      </c>
      <c r="D10" s="19" t="s">
        <v>14</v>
      </c>
      <c r="E10" s="20" t="s">
        <v>15</v>
      </c>
      <c r="F10" s="4" t="s">
        <v>16</v>
      </c>
      <c r="G10" s="39">
        <v>252730</v>
      </c>
      <c r="H10" s="41" t="s">
        <v>25</v>
      </c>
      <c r="I10" s="29">
        <v>139</v>
      </c>
      <c r="J10" s="29">
        <v>119</v>
      </c>
      <c r="K10" s="27">
        <v>154</v>
      </c>
      <c r="L10" s="11">
        <f t="shared" si="0"/>
        <v>-0.14388489208633093</v>
      </c>
    </row>
    <row r="11" spans="1:12" ht="15.75">
      <c r="A11" s="50">
        <v>8</v>
      </c>
      <c r="B11" s="17">
        <v>123001023</v>
      </c>
      <c r="C11" s="18" t="s">
        <v>26</v>
      </c>
      <c r="D11" s="19" t="s">
        <v>14</v>
      </c>
      <c r="E11" s="20" t="s">
        <v>15</v>
      </c>
      <c r="F11" s="4" t="s">
        <v>16</v>
      </c>
      <c r="G11" s="39">
        <v>252771</v>
      </c>
      <c r="H11" s="41" t="s">
        <v>27</v>
      </c>
      <c r="I11" s="29">
        <v>172</v>
      </c>
      <c r="J11" s="29">
        <v>139</v>
      </c>
      <c r="K11" s="27">
        <v>42</v>
      </c>
      <c r="L11" s="11">
        <f t="shared" si="0"/>
        <v>-0.19186046511627908</v>
      </c>
    </row>
    <row r="12" spans="1:12" ht="15.75">
      <c r="A12" s="49">
        <v>9</v>
      </c>
      <c r="B12" s="17">
        <v>123001023</v>
      </c>
      <c r="C12" s="18" t="s">
        <v>26</v>
      </c>
      <c r="D12" s="19" t="s">
        <v>14</v>
      </c>
      <c r="E12" s="20" t="s">
        <v>15</v>
      </c>
      <c r="F12" s="4" t="s">
        <v>16</v>
      </c>
      <c r="G12" s="39">
        <v>252759</v>
      </c>
      <c r="H12" s="41" t="s">
        <v>28</v>
      </c>
      <c r="I12" s="29">
        <v>172</v>
      </c>
      <c r="J12" s="29">
        <v>139</v>
      </c>
      <c r="K12" s="27">
        <v>34</v>
      </c>
      <c r="L12" s="11">
        <f t="shared" si="0"/>
        <v>-0.19186046511627908</v>
      </c>
    </row>
    <row r="13" spans="1:12" ht="15.75">
      <c r="A13" s="50">
        <v>10</v>
      </c>
      <c r="B13" s="17">
        <v>105001016</v>
      </c>
      <c r="C13" s="18" t="s">
        <v>29</v>
      </c>
      <c r="D13" s="19" t="s">
        <v>30</v>
      </c>
      <c r="E13" s="20" t="s">
        <v>31</v>
      </c>
      <c r="F13" s="4" t="s">
        <v>32</v>
      </c>
      <c r="G13" s="24">
        <v>188829</v>
      </c>
      <c r="H13" s="53" t="s">
        <v>33</v>
      </c>
      <c r="I13" s="30">
        <v>166</v>
      </c>
      <c r="J13" s="31">
        <v>119</v>
      </c>
      <c r="K13" s="23">
        <v>122</v>
      </c>
      <c r="L13" s="11">
        <f t="shared" si="0"/>
        <v>-0.2831325301204819</v>
      </c>
    </row>
    <row r="14" spans="1:12" ht="15.75">
      <c r="A14" s="50">
        <v>11</v>
      </c>
      <c r="B14" s="17">
        <v>105001016</v>
      </c>
      <c r="C14" s="18" t="s">
        <v>29</v>
      </c>
      <c r="D14" s="19" t="s">
        <v>30</v>
      </c>
      <c r="E14" s="20" t="s">
        <v>31</v>
      </c>
      <c r="F14" s="4" t="s">
        <v>32</v>
      </c>
      <c r="G14" s="24">
        <v>194634</v>
      </c>
      <c r="H14" s="53" t="s">
        <v>34</v>
      </c>
      <c r="I14" s="30">
        <v>394</v>
      </c>
      <c r="J14" s="31">
        <v>299</v>
      </c>
      <c r="K14" s="23">
        <v>66</v>
      </c>
      <c r="L14" s="11">
        <f t="shared" si="0"/>
        <v>-0.24111675126903553</v>
      </c>
    </row>
    <row r="15" spans="1:12" ht="15.75">
      <c r="A15" s="50">
        <v>12</v>
      </c>
      <c r="B15" s="17">
        <v>105001002</v>
      </c>
      <c r="C15" s="18" t="s">
        <v>35</v>
      </c>
      <c r="D15" s="19" t="s">
        <v>30</v>
      </c>
      <c r="E15" s="20" t="s">
        <v>31</v>
      </c>
      <c r="F15" s="4" t="s">
        <v>32</v>
      </c>
      <c r="G15" s="24">
        <v>221804</v>
      </c>
      <c r="H15" s="53" t="s">
        <v>36</v>
      </c>
      <c r="I15" s="30">
        <v>409</v>
      </c>
      <c r="J15" s="31">
        <v>349</v>
      </c>
      <c r="K15" s="23">
        <v>108</v>
      </c>
      <c r="L15" s="11">
        <f t="shared" si="0"/>
        <v>-0.14669926650366749</v>
      </c>
    </row>
    <row r="16" spans="1:12" ht="15.75">
      <c r="A16" s="49">
        <v>13</v>
      </c>
      <c r="B16" s="17">
        <v>126002012</v>
      </c>
      <c r="C16" s="18" t="s">
        <v>37</v>
      </c>
      <c r="D16" s="19" t="s">
        <v>38</v>
      </c>
      <c r="E16" s="20" t="s">
        <v>39</v>
      </c>
      <c r="F16" s="4" t="s">
        <v>40</v>
      </c>
      <c r="G16" s="24">
        <v>254430</v>
      </c>
      <c r="H16" s="43" t="s">
        <v>41</v>
      </c>
      <c r="I16" s="32">
        <v>959</v>
      </c>
      <c r="J16" s="33">
        <v>919</v>
      </c>
      <c r="K16" s="23">
        <v>2195</v>
      </c>
      <c r="L16" s="11">
        <f t="shared" si="0"/>
        <v>-4.1710114702815382E-2</v>
      </c>
    </row>
    <row r="17" spans="1:12" ht="15.75">
      <c r="A17" s="50">
        <v>14</v>
      </c>
      <c r="B17" s="17">
        <v>126002013</v>
      </c>
      <c r="C17" s="18" t="s">
        <v>42</v>
      </c>
      <c r="D17" s="19" t="s">
        <v>38</v>
      </c>
      <c r="E17" s="20" t="s">
        <v>39</v>
      </c>
      <c r="F17" s="4" t="s">
        <v>40</v>
      </c>
      <c r="G17" s="24">
        <v>234963</v>
      </c>
      <c r="H17" s="43" t="s">
        <v>43</v>
      </c>
      <c r="I17" s="32">
        <v>1699</v>
      </c>
      <c r="J17" s="33">
        <v>1649</v>
      </c>
      <c r="K17" s="23">
        <v>950</v>
      </c>
      <c r="L17" s="11">
        <f t="shared" si="0"/>
        <v>-2.9429075927015935E-2</v>
      </c>
    </row>
    <row r="18" spans="1:12" ht="15.75">
      <c r="A18" s="50">
        <v>15</v>
      </c>
      <c r="B18" s="17">
        <v>126002018</v>
      </c>
      <c r="C18" s="18" t="s">
        <v>44</v>
      </c>
      <c r="D18" s="19" t="s">
        <v>38</v>
      </c>
      <c r="E18" s="20" t="s">
        <v>39</v>
      </c>
      <c r="F18" s="4" t="s">
        <v>40</v>
      </c>
      <c r="G18" s="24">
        <v>233194</v>
      </c>
      <c r="H18" s="43" t="s">
        <v>45</v>
      </c>
      <c r="I18" s="32">
        <v>3999</v>
      </c>
      <c r="J18" s="33">
        <v>3839</v>
      </c>
      <c r="K18" s="23">
        <v>234</v>
      </c>
      <c r="L18" s="11">
        <f t="shared" si="0"/>
        <v>-4.0010002500625141E-2</v>
      </c>
    </row>
    <row r="19" spans="1:12" ht="15.75">
      <c r="A19" s="50">
        <v>16</v>
      </c>
      <c r="B19" s="17">
        <v>126002012</v>
      </c>
      <c r="C19" s="18" t="s">
        <v>37</v>
      </c>
      <c r="D19" s="19" t="s">
        <v>38</v>
      </c>
      <c r="E19" s="20" t="s">
        <v>39</v>
      </c>
      <c r="F19" s="4" t="s">
        <v>40</v>
      </c>
      <c r="G19" s="24">
        <v>241530</v>
      </c>
      <c r="H19" s="43" t="s">
        <v>46</v>
      </c>
      <c r="I19" s="32">
        <v>879</v>
      </c>
      <c r="J19" s="33">
        <v>849</v>
      </c>
      <c r="K19" s="23">
        <v>5889</v>
      </c>
      <c r="L19" s="11">
        <f t="shared" si="0"/>
        <v>-3.4129692832764458E-2</v>
      </c>
    </row>
    <row r="20" spans="1:12" ht="15.75">
      <c r="A20" s="49">
        <v>17</v>
      </c>
      <c r="B20" s="17">
        <v>126002013</v>
      </c>
      <c r="C20" s="18" t="s">
        <v>42</v>
      </c>
      <c r="D20" s="19" t="s">
        <v>38</v>
      </c>
      <c r="E20" s="20" t="s">
        <v>39</v>
      </c>
      <c r="F20" s="4" t="s">
        <v>40</v>
      </c>
      <c r="G20" s="24">
        <v>258534</v>
      </c>
      <c r="H20" s="43" t="s">
        <v>47</v>
      </c>
      <c r="I20" s="32">
        <v>1499</v>
      </c>
      <c r="J20" s="33">
        <v>1439</v>
      </c>
      <c r="K20" s="23">
        <v>1627</v>
      </c>
      <c r="L20" s="11">
        <f t="shared" si="0"/>
        <v>-4.0026684456304196E-2</v>
      </c>
    </row>
    <row r="21" spans="1:12" ht="15.75">
      <c r="A21" s="50">
        <v>18</v>
      </c>
      <c r="B21" s="17">
        <v>126002017</v>
      </c>
      <c r="C21" s="18" t="s">
        <v>48</v>
      </c>
      <c r="D21" s="19" t="s">
        <v>38</v>
      </c>
      <c r="E21" s="20" t="s">
        <v>39</v>
      </c>
      <c r="F21" s="4" t="s">
        <v>40</v>
      </c>
      <c r="G21" s="24">
        <v>261786</v>
      </c>
      <c r="H21" s="43" t="s">
        <v>49</v>
      </c>
      <c r="I21" s="32">
        <v>8599</v>
      </c>
      <c r="J21" s="33">
        <v>8299</v>
      </c>
      <c r="K21" s="23">
        <v>69</v>
      </c>
      <c r="L21" s="11">
        <f t="shared" si="0"/>
        <v>-3.4887777648563767E-2</v>
      </c>
    </row>
    <row r="22" spans="1:12" ht="15.75">
      <c r="A22" s="50">
        <v>19</v>
      </c>
      <c r="B22" s="17">
        <v>117006002</v>
      </c>
      <c r="C22" s="18" t="s">
        <v>50</v>
      </c>
      <c r="D22" s="19" t="s">
        <v>51</v>
      </c>
      <c r="E22" s="20" t="s">
        <v>52</v>
      </c>
      <c r="F22" s="4" t="s">
        <v>53</v>
      </c>
      <c r="G22" s="24">
        <v>223948</v>
      </c>
      <c r="H22" s="43" t="s">
        <v>54</v>
      </c>
      <c r="I22" s="30">
        <v>3596</v>
      </c>
      <c r="J22" s="31">
        <v>3459</v>
      </c>
      <c r="K22" s="23">
        <v>739</v>
      </c>
      <c r="L22" s="11">
        <f t="shared" si="0"/>
        <v>-3.8097886540600645E-2</v>
      </c>
    </row>
    <row r="23" spans="1:12" ht="15.75">
      <c r="A23" s="50">
        <v>20</v>
      </c>
      <c r="B23" s="17">
        <v>117006002</v>
      </c>
      <c r="C23" s="18" t="s">
        <v>50</v>
      </c>
      <c r="D23" s="19" t="s">
        <v>51</v>
      </c>
      <c r="E23" s="20" t="s">
        <v>52</v>
      </c>
      <c r="F23" s="4" t="s">
        <v>53</v>
      </c>
      <c r="G23" s="24">
        <v>242312</v>
      </c>
      <c r="H23" s="43" t="s">
        <v>55</v>
      </c>
      <c r="I23" s="30">
        <v>3858</v>
      </c>
      <c r="J23" s="31">
        <v>3709</v>
      </c>
      <c r="K23" s="23">
        <v>102</v>
      </c>
      <c r="L23" s="11">
        <f t="shared" si="0"/>
        <v>-3.8621047174701939E-2</v>
      </c>
    </row>
    <row r="24" spans="1:12" ht="15.75">
      <c r="A24" s="49">
        <v>21</v>
      </c>
      <c r="B24" s="17">
        <v>117007005</v>
      </c>
      <c r="C24" s="18" t="s">
        <v>56</v>
      </c>
      <c r="D24" s="19" t="s">
        <v>51</v>
      </c>
      <c r="E24" s="20" t="s">
        <v>52</v>
      </c>
      <c r="F24" s="4" t="s">
        <v>53</v>
      </c>
      <c r="G24" s="24">
        <v>208301</v>
      </c>
      <c r="H24" s="43" t="s">
        <v>57</v>
      </c>
      <c r="I24" s="30">
        <v>2844</v>
      </c>
      <c r="J24" s="31">
        <v>2739</v>
      </c>
      <c r="K24" s="23">
        <v>285</v>
      </c>
      <c r="L24" s="11">
        <f t="shared" si="0"/>
        <v>-3.6919831223628741E-2</v>
      </c>
    </row>
    <row r="25" spans="1:12" ht="15.75">
      <c r="A25" s="50">
        <v>22</v>
      </c>
      <c r="B25" s="17">
        <v>117007003</v>
      </c>
      <c r="C25" s="18" t="s">
        <v>58</v>
      </c>
      <c r="D25" s="19" t="s">
        <v>51</v>
      </c>
      <c r="E25" s="20" t="s">
        <v>52</v>
      </c>
      <c r="F25" s="4" t="s">
        <v>53</v>
      </c>
      <c r="G25" s="24">
        <v>219850</v>
      </c>
      <c r="H25" s="43" t="s">
        <v>59</v>
      </c>
      <c r="I25" s="30">
        <v>5046</v>
      </c>
      <c r="J25" s="31">
        <v>4859</v>
      </c>
      <c r="K25" s="23">
        <v>187</v>
      </c>
      <c r="L25" s="11">
        <f t="shared" si="0"/>
        <v>-3.7059056678557245E-2</v>
      </c>
    </row>
    <row r="26" spans="1:12" ht="15.75">
      <c r="A26" s="50">
        <v>23</v>
      </c>
      <c r="B26" s="17">
        <v>117001012</v>
      </c>
      <c r="C26" s="18" t="s">
        <v>60</v>
      </c>
      <c r="D26" s="19" t="s">
        <v>51</v>
      </c>
      <c r="E26" s="20" t="s">
        <v>52</v>
      </c>
      <c r="F26" s="4" t="s">
        <v>53</v>
      </c>
      <c r="G26" s="24">
        <v>231603</v>
      </c>
      <c r="H26" s="43" t="s">
        <v>61</v>
      </c>
      <c r="I26" s="30">
        <v>2732</v>
      </c>
      <c r="J26" s="31">
        <v>2629</v>
      </c>
      <c r="K26" s="23">
        <v>56</v>
      </c>
      <c r="L26" s="11">
        <f t="shared" si="0"/>
        <v>-3.7701317715958971E-2</v>
      </c>
    </row>
    <row r="27" spans="1:12" ht="15.75">
      <c r="A27" s="50">
        <v>24</v>
      </c>
      <c r="B27" s="17">
        <v>117001006</v>
      </c>
      <c r="C27" s="18" t="s">
        <v>62</v>
      </c>
      <c r="D27" s="19" t="s">
        <v>51</v>
      </c>
      <c r="E27" s="20" t="s">
        <v>52</v>
      </c>
      <c r="F27" s="4" t="s">
        <v>53</v>
      </c>
      <c r="G27" s="24">
        <v>256481</v>
      </c>
      <c r="H27" s="43" t="s">
        <v>63</v>
      </c>
      <c r="I27" s="30">
        <v>579</v>
      </c>
      <c r="J27" s="31">
        <v>559</v>
      </c>
      <c r="K27" s="23">
        <v>78</v>
      </c>
      <c r="L27" s="11">
        <f t="shared" si="0"/>
        <v>-3.4542314335060498E-2</v>
      </c>
    </row>
    <row r="28" spans="1:12" ht="15.75">
      <c r="A28" s="49">
        <v>25</v>
      </c>
      <c r="B28" s="17">
        <v>109001006</v>
      </c>
      <c r="C28" s="18" t="s">
        <v>64</v>
      </c>
      <c r="D28" s="19" t="s">
        <v>65</v>
      </c>
      <c r="E28" s="20" t="s">
        <v>66</v>
      </c>
      <c r="F28" s="4" t="s">
        <v>67</v>
      </c>
      <c r="G28" s="21">
        <v>225359</v>
      </c>
      <c r="H28" s="22" t="s">
        <v>68</v>
      </c>
      <c r="I28" s="30">
        <v>1912</v>
      </c>
      <c r="J28" s="31">
        <v>1629</v>
      </c>
      <c r="K28" s="23">
        <v>27</v>
      </c>
      <c r="L28" s="11">
        <f t="shared" si="0"/>
        <v>-0.14801255230125521</v>
      </c>
    </row>
    <row r="29" spans="1:12" ht="15.75">
      <c r="A29" s="50">
        <v>26</v>
      </c>
      <c r="B29" s="17">
        <v>120008004</v>
      </c>
      <c r="C29" s="18" t="s">
        <v>69</v>
      </c>
      <c r="D29" s="19" t="s">
        <v>65</v>
      </c>
      <c r="E29" s="20" t="s">
        <v>66</v>
      </c>
      <c r="F29" s="4" t="s">
        <v>67</v>
      </c>
      <c r="G29" s="21">
        <v>193966</v>
      </c>
      <c r="H29" s="22" t="s">
        <v>70</v>
      </c>
      <c r="I29" s="30">
        <v>889</v>
      </c>
      <c r="J29" s="31">
        <v>769</v>
      </c>
      <c r="K29" s="23">
        <v>424</v>
      </c>
      <c r="L29" s="11">
        <f t="shared" si="0"/>
        <v>-0.13498312710911131</v>
      </c>
    </row>
    <row r="30" spans="1:12" ht="15.75">
      <c r="A30" s="50">
        <v>27</v>
      </c>
      <c r="B30" s="17">
        <v>120005005</v>
      </c>
      <c r="C30" s="18" t="s">
        <v>71</v>
      </c>
      <c r="D30" s="19" t="s">
        <v>65</v>
      </c>
      <c r="E30" s="20" t="s">
        <v>66</v>
      </c>
      <c r="F30" s="4" t="s">
        <v>67</v>
      </c>
      <c r="G30" s="21">
        <v>220987</v>
      </c>
      <c r="H30" s="22" t="s">
        <v>72</v>
      </c>
      <c r="I30" s="30">
        <v>4558</v>
      </c>
      <c r="J30" s="31">
        <v>3899</v>
      </c>
      <c r="K30" s="23">
        <v>45</v>
      </c>
      <c r="L30" s="11">
        <f t="shared" si="0"/>
        <v>-0.14458095655989467</v>
      </c>
    </row>
    <row r="31" spans="1:12" ht="15.75">
      <c r="A31" s="50">
        <v>28</v>
      </c>
      <c r="B31" s="17">
        <v>111002003</v>
      </c>
      <c r="C31" s="18" t="s">
        <v>73</v>
      </c>
      <c r="D31" s="19" t="s">
        <v>65</v>
      </c>
      <c r="E31" s="20" t="s">
        <v>66</v>
      </c>
      <c r="F31" s="4" t="s">
        <v>74</v>
      </c>
      <c r="G31" s="21">
        <v>230705</v>
      </c>
      <c r="H31" s="5" t="s">
        <v>75</v>
      </c>
      <c r="I31" s="30">
        <v>424</v>
      </c>
      <c r="J31" s="31">
        <v>379</v>
      </c>
      <c r="K31" s="23">
        <v>1386</v>
      </c>
      <c r="L31" s="11">
        <f t="shared" si="0"/>
        <v>-0.10613207547169812</v>
      </c>
    </row>
    <row r="32" spans="1:12" ht="15.75">
      <c r="A32" s="49">
        <v>29</v>
      </c>
      <c r="B32" s="17">
        <v>111001017</v>
      </c>
      <c r="C32" s="18" t="s">
        <v>76</v>
      </c>
      <c r="D32" s="9" t="s">
        <v>65</v>
      </c>
      <c r="E32" s="10" t="s">
        <v>66</v>
      </c>
      <c r="F32" s="4" t="s">
        <v>74</v>
      </c>
      <c r="G32" s="21">
        <v>239699</v>
      </c>
      <c r="H32" s="5" t="s">
        <v>77</v>
      </c>
      <c r="I32" s="30">
        <v>222</v>
      </c>
      <c r="J32" s="31">
        <v>199</v>
      </c>
      <c r="K32" s="23">
        <v>1059</v>
      </c>
      <c r="L32" s="11">
        <f t="shared" si="0"/>
        <v>-0.10360360360360366</v>
      </c>
    </row>
    <row r="33" spans="1:12" ht="15.75">
      <c r="A33" s="50">
        <v>30</v>
      </c>
      <c r="B33" s="17">
        <v>111001008</v>
      </c>
      <c r="C33" s="18" t="s">
        <v>78</v>
      </c>
      <c r="D33" s="19" t="s">
        <v>65</v>
      </c>
      <c r="E33" s="20" t="s">
        <v>66</v>
      </c>
      <c r="F33" s="4" t="s">
        <v>74</v>
      </c>
      <c r="G33" s="21">
        <v>255479</v>
      </c>
      <c r="H33" s="22" t="s">
        <v>79</v>
      </c>
      <c r="I33" s="30">
        <v>222</v>
      </c>
      <c r="J33" s="31">
        <v>209</v>
      </c>
      <c r="K33" s="23">
        <v>852</v>
      </c>
      <c r="L33" s="11">
        <f t="shared" si="0"/>
        <v>-5.8558558558558516E-2</v>
      </c>
    </row>
    <row r="34" spans="1:12" ht="15.75">
      <c r="A34" s="50">
        <v>31</v>
      </c>
      <c r="B34" s="17">
        <v>102001006</v>
      </c>
      <c r="C34" s="18" t="s">
        <v>80</v>
      </c>
      <c r="D34" s="19" t="s">
        <v>81</v>
      </c>
      <c r="E34" s="20" t="s">
        <v>82</v>
      </c>
      <c r="F34" s="4" t="s">
        <v>83</v>
      </c>
      <c r="G34" s="21">
        <v>234331</v>
      </c>
      <c r="H34" s="5" t="s">
        <v>84</v>
      </c>
      <c r="I34" s="30">
        <v>2904</v>
      </c>
      <c r="J34" s="31">
        <v>2789</v>
      </c>
      <c r="K34" s="23">
        <v>316</v>
      </c>
      <c r="L34" s="11">
        <f t="shared" si="0"/>
        <v>-3.9600550964187353E-2</v>
      </c>
    </row>
    <row r="35" spans="1:12" ht="15.75">
      <c r="A35" s="50">
        <v>32</v>
      </c>
      <c r="B35" s="17">
        <v>102001014</v>
      </c>
      <c r="C35" s="18" t="s">
        <v>85</v>
      </c>
      <c r="D35" s="19" t="s">
        <v>81</v>
      </c>
      <c r="E35" s="20" t="s">
        <v>82</v>
      </c>
      <c r="F35" s="4" t="s">
        <v>83</v>
      </c>
      <c r="G35" s="21">
        <v>226419</v>
      </c>
      <c r="H35" s="5" t="s">
        <v>86</v>
      </c>
      <c r="I35" s="30">
        <v>424</v>
      </c>
      <c r="J35" s="31">
        <v>408</v>
      </c>
      <c r="K35" s="23">
        <v>377</v>
      </c>
      <c r="L35" s="11">
        <f t="shared" si="0"/>
        <v>-3.7735849056603765E-2</v>
      </c>
    </row>
    <row r="36" spans="1:12" ht="15.75">
      <c r="A36" s="49">
        <v>33</v>
      </c>
      <c r="B36" s="17">
        <v>102001006</v>
      </c>
      <c r="C36" s="18" t="s">
        <v>80</v>
      </c>
      <c r="D36" s="19" t="s">
        <v>81</v>
      </c>
      <c r="E36" s="20" t="s">
        <v>82</v>
      </c>
      <c r="F36" s="4" t="s">
        <v>83</v>
      </c>
      <c r="G36" s="21">
        <v>224089</v>
      </c>
      <c r="H36" s="5" t="s">
        <v>87</v>
      </c>
      <c r="I36" s="30">
        <v>364</v>
      </c>
      <c r="J36" s="31">
        <v>349</v>
      </c>
      <c r="K36" s="23">
        <v>398</v>
      </c>
      <c r="L36" s="11">
        <f t="shared" si="0"/>
        <v>-4.1208791208791173E-2</v>
      </c>
    </row>
    <row r="37" spans="1:12" ht="15.75">
      <c r="A37" s="50">
        <v>34</v>
      </c>
      <c r="B37" s="17">
        <v>130002006</v>
      </c>
      <c r="C37" s="18" t="s">
        <v>88</v>
      </c>
      <c r="D37" s="19" t="s">
        <v>81</v>
      </c>
      <c r="E37" s="20" t="s">
        <v>82</v>
      </c>
      <c r="F37" s="4" t="s">
        <v>89</v>
      </c>
      <c r="G37" s="21">
        <v>259060</v>
      </c>
      <c r="H37" s="5" t="s">
        <v>90</v>
      </c>
      <c r="I37" s="30">
        <v>1548</v>
      </c>
      <c r="J37" s="31">
        <v>1486</v>
      </c>
      <c r="K37" s="23">
        <v>100</v>
      </c>
      <c r="L37" s="11">
        <f t="shared" si="0"/>
        <v>-4.0051679586563305E-2</v>
      </c>
    </row>
    <row r="38" spans="1:12" ht="15.75">
      <c r="A38" s="50">
        <v>35</v>
      </c>
      <c r="B38" s="17">
        <v>130002018</v>
      </c>
      <c r="C38" s="18" t="s">
        <v>91</v>
      </c>
      <c r="D38" s="19" t="s">
        <v>81</v>
      </c>
      <c r="E38" s="20" t="s">
        <v>82</v>
      </c>
      <c r="F38" s="4" t="s">
        <v>89</v>
      </c>
      <c r="G38" s="21">
        <v>243936</v>
      </c>
      <c r="H38" s="5" t="s">
        <v>92</v>
      </c>
      <c r="I38" s="30">
        <v>3594</v>
      </c>
      <c r="J38" s="31">
        <v>3452</v>
      </c>
      <c r="K38" s="23">
        <v>28</v>
      </c>
      <c r="L38" s="11">
        <f t="shared" si="0"/>
        <v>-3.9510294936004442E-2</v>
      </c>
    </row>
    <row r="39" spans="1:12" ht="15.75">
      <c r="A39" s="50">
        <v>36</v>
      </c>
      <c r="B39" s="17">
        <v>130002015</v>
      </c>
      <c r="C39" s="18" t="s">
        <v>93</v>
      </c>
      <c r="D39" s="19" t="s">
        <v>81</v>
      </c>
      <c r="E39" s="20" t="s">
        <v>82</v>
      </c>
      <c r="F39" s="4" t="s">
        <v>89</v>
      </c>
      <c r="G39" s="21">
        <v>240889</v>
      </c>
      <c r="H39" s="5" t="s">
        <v>94</v>
      </c>
      <c r="I39" s="30">
        <v>3074</v>
      </c>
      <c r="J39" s="31">
        <v>2952</v>
      </c>
      <c r="K39" s="23">
        <v>1308</v>
      </c>
      <c r="L39" s="11">
        <f t="shared" si="0"/>
        <v>-3.968770331815219E-2</v>
      </c>
    </row>
    <row r="40" spans="1:12" ht="15.75">
      <c r="A40" s="54">
        <v>37</v>
      </c>
      <c r="B40" s="17">
        <v>114001012</v>
      </c>
      <c r="C40" s="18" t="s">
        <v>95</v>
      </c>
      <c r="D40" s="26" t="s">
        <v>96</v>
      </c>
      <c r="E40" s="20" t="s">
        <v>97</v>
      </c>
      <c r="F40" s="4" t="s">
        <v>98</v>
      </c>
      <c r="G40" s="21">
        <v>233522</v>
      </c>
      <c r="H40" s="5" t="s">
        <v>99</v>
      </c>
      <c r="I40" s="30">
        <v>532</v>
      </c>
      <c r="J40" s="31">
        <v>449</v>
      </c>
      <c r="K40" s="23">
        <v>236</v>
      </c>
      <c r="L40" s="11">
        <f t="shared" si="0"/>
        <v>-0.15601503759398494</v>
      </c>
    </row>
    <row r="41" spans="1:12" ht="15.75">
      <c r="A41" s="54">
        <v>38</v>
      </c>
      <c r="B41" s="17">
        <v>114001011</v>
      </c>
      <c r="C41" s="18" t="s">
        <v>100</v>
      </c>
      <c r="D41" s="26" t="s">
        <v>96</v>
      </c>
      <c r="E41" s="20" t="s">
        <v>97</v>
      </c>
      <c r="F41" s="4" t="s">
        <v>98</v>
      </c>
      <c r="G41" s="21">
        <v>234244</v>
      </c>
      <c r="H41" s="5" t="s">
        <v>101</v>
      </c>
      <c r="I41" s="30">
        <v>4012</v>
      </c>
      <c r="J41" s="31">
        <v>3179</v>
      </c>
      <c r="K41" s="23">
        <v>548</v>
      </c>
      <c r="L41" s="11">
        <f t="shared" si="0"/>
        <v>-0.2076271186440678</v>
      </c>
    </row>
    <row r="42" spans="1:12" ht="15.75">
      <c r="A42" s="54">
        <v>39</v>
      </c>
      <c r="B42" s="17">
        <v>114001011</v>
      </c>
      <c r="C42" s="18" t="s">
        <v>100</v>
      </c>
      <c r="D42" s="26" t="s">
        <v>96</v>
      </c>
      <c r="E42" s="20" t="s">
        <v>97</v>
      </c>
      <c r="F42" s="4" t="s">
        <v>98</v>
      </c>
      <c r="G42" s="21">
        <v>229241</v>
      </c>
      <c r="H42" s="5" t="s">
        <v>102</v>
      </c>
      <c r="I42" s="30">
        <v>1736</v>
      </c>
      <c r="J42" s="31">
        <v>1659</v>
      </c>
      <c r="K42" s="23">
        <v>637</v>
      </c>
      <c r="L42" s="11">
        <f t="shared" si="0"/>
        <v>-4.435483870967738E-2</v>
      </c>
    </row>
  </sheetData>
  <sheetProtection sheet="1" objects="1" scenarios="1"/>
  <autoFilter ref="A3:L42" xr:uid="{A03776C0-4207-43DE-B270-D951FDFF8FB6}"/>
  <mergeCells count="1">
    <mergeCell ref="B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2209-A8F4-40A7-AB81-F8333643A79A}">
  <dimension ref="A1:L40"/>
  <sheetViews>
    <sheetView showGridLines="0" topLeftCell="C1" zoomScale="80" zoomScaleNormal="80" workbookViewId="0">
      <selection activeCell="H5" sqref="H5"/>
    </sheetView>
  </sheetViews>
  <sheetFormatPr defaultRowHeight="15" customHeight="1"/>
  <cols>
    <col min="1" max="1" width="7.7109375" customWidth="1"/>
    <col min="2" max="2" width="14.140625" customWidth="1"/>
    <col min="3" max="3" width="39.85546875" customWidth="1"/>
    <col min="4" max="5" width="15.7109375" customWidth="1"/>
    <col min="6" max="6" width="20.85546875" bestFit="1" customWidth="1"/>
    <col min="7" max="7" width="7.7109375" style="28" bestFit="1" customWidth="1"/>
    <col min="8" max="8" width="50.85546875" customWidth="1"/>
    <col min="9" max="9" width="12.85546875" style="61" bestFit="1" customWidth="1"/>
    <col min="10" max="10" width="14" style="61" customWidth="1"/>
    <col min="11" max="11" width="16.28515625" bestFit="1" customWidth="1"/>
    <col min="12" max="12" width="12.5703125" bestFit="1" customWidth="1"/>
  </cols>
  <sheetData>
    <row r="1" spans="1:12" s="2" customFormat="1" ht="25.5" customHeight="1">
      <c r="A1" s="55" t="s">
        <v>1</v>
      </c>
      <c r="B1" s="55" t="s">
        <v>2</v>
      </c>
      <c r="C1" s="55" t="s">
        <v>103</v>
      </c>
      <c r="D1" s="55" t="s">
        <v>4</v>
      </c>
      <c r="E1" s="55" t="s">
        <v>5</v>
      </c>
      <c r="F1" s="55" t="s">
        <v>6</v>
      </c>
      <c r="G1" s="55" t="s">
        <v>7</v>
      </c>
      <c r="H1" s="55" t="s">
        <v>8</v>
      </c>
      <c r="I1" s="60" t="s">
        <v>9</v>
      </c>
      <c r="J1" s="60" t="s">
        <v>10</v>
      </c>
      <c r="K1" s="55" t="s">
        <v>11</v>
      </c>
      <c r="L1" s="55" t="s">
        <v>12</v>
      </c>
    </row>
    <row r="2" spans="1:12">
      <c r="A2" s="56">
        <v>1</v>
      </c>
      <c r="B2" s="37"/>
      <c r="C2" s="37"/>
      <c r="D2" s="37"/>
      <c r="E2" s="37"/>
      <c r="F2" s="37"/>
      <c r="G2" s="67">
        <v>271145</v>
      </c>
      <c r="H2" s="68" t="s">
        <v>104</v>
      </c>
      <c r="I2" s="69">
        <v>1049</v>
      </c>
      <c r="J2" s="69">
        <v>999</v>
      </c>
      <c r="K2" s="66"/>
      <c r="L2" s="62">
        <f>BaseEncarteAMRR[[#This Row],[Preço Promocional]]/BaseEncarteAMRR[[#This Row],[Preço Normal]]-1</f>
        <v>-4.7664442326024736E-2</v>
      </c>
    </row>
    <row r="3" spans="1:12" s="57" customFormat="1">
      <c r="A3" s="56">
        <v>2</v>
      </c>
      <c r="B3" s="37"/>
      <c r="C3" s="37"/>
      <c r="D3" s="37"/>
      <c r="E3" s="37"/>
      <c r="F3" s="37"/>
      <c r="G3" s="67">
        <v>271538</v>
      </c>
      <c r="H3" s="68" t="s">
        <v>105</v>
      </c>
      <c r="I3" s="69">
        <v>1199</v>
      </c>
      <c r="J3" s="69">
        <v>1149</v>
      </c>
      <c r="K3" s="66"/>
      <c r="L3" s="62">
        <f>BaseEncarteAMRR[[#This Row],[Preço Promocional]]/BaseEncarteAMRR[[#This Row],[Preço Normal]]-1</f>
        <v>-4.1701417848206801E-2</v>
      </c>
    </row>
    <row r="4" spans="1:12">
      <c r="A4" s="56">
        <v>3</v>
      </c>
      <c r="B4" s="37"/>
      <c r="C4" s="37"/>
      <c r="D4" s="37"/>
      <c r="E4" s="37"/>
      <c r="F4" s="37"/>
      <c r="G4" s="63">
        <v>271541</v>
      </c>
      <c r="H4" s="64" t="s">
        <v>106</v>
      </c>
      <c r="I4" s="65">
        <v>1799</v>
      </c>
      <c r="J4" s="65">
        <v>1729</v>
      </c>
      <c r="K4" s="66"/>
      <c r="L4" s="62">
        <f>BaseEncarteAMRR[[#This Row],[Preço Promocional]]/BaseEncarteAMRR[[#This Row],[Preço Normal]]-1</f>
        <v>-3.8910505836575848E-2</v>
      </c>
    </row>
    <row r="5" spans="1:12">
      <c r="A5" s="56">
        <v>4</v>
      </c>
      <c r="B5" s="37"/>
      <c r="C5" s="37"/>
      <c r="D5" s="37"/>
      <c r="E5" s="37"/>
      <c r="F5" s="37"/>
      <c r="G5" s="63">
        <v>271548</v>
      </c>
      <c r="H5" s="64" t="s">
        <v>107</v>
      </c>
      <c r="I5" s="65">
        <v>1899</v>
      </c>
      <c r="J5" s="65">
        <v>1799</v>
      </c>
      <c r="K5" s="66"/>
      <c r="L5" s="62">
        <f>BaseEncarteAMRR[[#This Row],[Preço Promocional]]/BaseEncarteAMRR[[#This Row],[Preço Normal]]-1</f>
        <v>-5.2659294365455467E-2</v>
      </c>
    </row>
    <row r="6" spans="1:12">
      <c r="A6" s="56">
        <v>5</v>
      </c>
      <c r="B6" s="37"/>
      <c r="C6" s="37"/>
      <c r="D6" s="37"/>
      <c r="E6" s="37"/>
      <c r="F6" s="37"/>
      <c r="G6" s="63">
        <v>276193</v>
      </c>
      <c r="H6" s="64" t="s">
        <v>108</v>
      </c>
      <c r="I6" s="65">
        <v>1259</v>
      </c>
      <c r="J6" s="65">
        <v>1199</v>
      </c>
      <c r="K6" s="66"/>
      <c r="L6" s="62">
        <f>BaseEncarteAMRR[[#This Row],[Preço Promocional]]/BaseEncarteAMRR[[#This Row],[Preço Normal]]-1</f>
        <v>-4.7656870532168383E-2</v>
      </c>
    </row>
    <row r="7" spans="1:12">
      <c r="A7" s="56">
        <v>6</v>
      </c>
      <c r="B7" s="37"/>
      <c r="C7" s="37"/>
      <c r="D7" s="37"/>
      <c r="E7" s="37"/>
      <c r="F7" s="37"/>
      <c r="G7" s="67">
        <v>371709</v>
      </c>
      <c r="H7" s="68" t="s">
        <v>109</v>
      </c>
      <c r="I7" s="69">
        <v>1199</v>
      </c>
      <c r="J7" s="69">
        <v>1149</v>
      </c>
      <c r="K7" s="66"/>
      <c r="L7" s="62">
        <f>BaseEncarteAMRR[[#This Row],[Preço Promocional]]/BaseEncarteAMRR[[#This Row],[Preço Normal]]-1</f>
        <v>-4.1701417848206801E-2</v>
      </c>
    </row>
    <row r="8" spans="1:12">
      <c r="A8" s="56">
        <v>7</v>
      </c>
      <c r="B8" s="37"/>
      <c r="C8" s="37"/>
      <c r="D8" s="37"/>
      <c r="E8" s="37"/>
      <c r="F8" s="37"/>
      <c r="G8" s="63">
        <v>209606</v>
      </c>
      <c r="H8" s="64" t="s">
        <v>110</v>
      </c>
      <c r="I8" s="65">
        <v>2109</v>
      </c>
      <c r="J8" s="65">
        <v>2029</v>
      </c>
      <c r="K8" s="66"/>
      <c r="L8" s="62">
        <f>BaseEncarteAMRR[[#This Row],[Preço Promocional]]/BaseEncarteAMRR[[#This Row],[Preço Normal]]-1</f>
        <v>-3.793266951161689E-2</v>
      </c>
    </row>
    <row r="9" spans="1:12">
      <c r="A9" s="56">
        <v>8</v>
      </c>
      <c r="B9" s="37"/>
      <c r="C9" s="37"/>
      <c r="D9" s="37"/>
      <c r="E9" s="37"/>
      <c r="F9" s="37"/>
      <c r="G9" s="67">
        <v>233115</v>
      </c>
      <c r="H9" s="68" t="s">
        <v>111</v>
      </c>
      <c r="I9" s="69">
        <v>2499</v>
      </c>
      <c r="J9" s="69">
        <v>1999</v>
      </c>
      <c r="K9" s="66"/>
      <c r="L9" s="62">
        <f>BaseEncarteAMRR[[#This Row],[Preço Promocional]]/BaseEncarteAMRR[[#This Row],[Preço Normal]]-1</f>
        <v>-0.20008003201280511</v>
      </c>
    </row>
    <row r="10" spans="1:12">
      <c r="A10" s="56">
        <v>9</v>
      </c>
      <c r="B10" s="37"/>
      <c r="C10" s="37"/>
      <c r="D10" s="37"/>
      <c r="E10" s="37"/>
      <c r="F10" s="37"/>
      <c r="G10" s="67">
        <v>244609</v>
      </c>
      <c r="H10" s="68" t="s">
        <v>112</v>
      </c>
      <c r="I10" s="69">
        <v>5999</v>
      </c>
      <c r="J10" s="69">
        <v>4599</v>
      </c>
      <c r="K10" s="66"/>
      <c r="L10" s="62">
        <f>BaseEncarteAMRR[[#This Row],[Preço Promocional]]/BaseEncarteAMRR[[#This Row],[Preço Normal]]-1</f>
        <v>-0.23337222870478413</v>
      </c>
    </row>
    <row r="11" spans="1:12">
      <c r="A11" s="56">
        <v>10</v>
      </c>
      <c r="B11" s="37"/>
      <c r="C11" s="37"/>
      <c r="D11" s="37"/>
      <c r="E11" s="37"/>
      <c r="F11" s="37"/>
      <c r="G11" s="67">
        <v>233199</v>
      </c>
      <c r="H11" s="68" t="s">
        <v>113</v>
      </c>
      <c r="I11" s="69">
        <v>2374</v>
      </c>
      <c r="J11" s="69">
        <v>1899</v>
      </c>
      <c r="K11" s="66"/>
      <c r="L11" s="62">
        <f>BaseEncarteAMRR[[#This Row],[Preço Promocional]]/BaseEncarteAMRR[[#This Row],[Preço Normal]]-1</f>
        <v>-0.20008424599831509</v>
      </c>
    </row>
    <row r="12" spans="1:12" ht="15" customHeight="1">
      <c r="A12" s="56">
        <v>11</v>
      </c>
      <c r="B12" s="37"/>
      <c r="C12" s="37"/>
      <c r="D12" s="37"/>
      <c r="E12" s="37"/>
      <c r="F12" s="37"/>
      <c r="G12" s="63">
        <v>265348</v>
      </c>
      <c r="H12" s="64" t="s">
        <v>114</v>
      </c>
      <c r="I12" s="65">
        <v>819</v>
      </c>
      <c r="J12" s="65">
        <v>649</v>
      </c>
      <c r="K12" s="66"/>
      <c r="L12" s="62">
        <f>BaseEncarteAMRR[[#This Row],[Preço Promocional]]/BaseEncarteAMRR[[#This Row],[Preço Normal]]-1</f>
        <v>-0.20757020757020761</v>
      </c>
    </row>
    <row r="13" spans="1:12" ht="15" customHeight="1">
      <c r="A13" s="56">
        <v>12</v>
      </c>
      <c r="B13" s="37"/>
      <c r="C13" s="37"/>
      <c r="D13" s="37"/>
      <c r="E13" s="37"/>
      <c r="F13" s="37"/>
      <c r="G13" s="63">
        <v>353478</v>
      </c>
      <c r="H13" s="64" t="s">
        <v>115</v>
      </c>
      <c r="I13" s="65">
        <v>659</v>
      </c>
      <c r="J13" s="65">
        <v>634</v>
      </c>
      <c r="K13" s="66"/>
      <c r="L13" s="62">
        <f>BaseEncarteAMRR[[#This Row],[Preço Promocional]]/BaseEncarteAMRR[[#This Row],[Preço Normal]]-1</f>
        <v>-3.793626707132014E-2</v>
      </c>
    </row>
    <row r="14" spans="1:12" ht="15" customHeight="1">
      <c r="A14" s="56">
        <v>13</v>
      </c>
      <c r="B14" s="37"/>
      <c r="C14" s="37"/>
      <c r="D14" s="37"/>
      <c r="E14" s="37"/>
      <c r="F14" s="37"/>
      <c r="G14" s="63">
        <v>234331</v>
      </c>
      <c r="H14" s="64" t="s">
        <v>116</v>
      </c>
      <c r="I14" s="65">
        <v>2719</v>
      </c>
      <c r="J14" s="65">
        <v>2329</v>
      </c>
      <c r="K14" s="66"/>
      <c r="L14" s="62">
        <f>BaseEncarteAMRR[[#This Row],[Preço Promocional]]/BaseEncarteAMRR[[#This Row],[Preço Normal]]-1</f>
        <v>-0.14343508642883418</v>
      </c>
    </row>
    <row r="15" spans="1:12" ht="15" customHeight="1">
      <c r="A15" s="56">
        <v>14</v>
      </c>
      <c r="B15" s="37"/>
      <c r="C15" s="37"/>
      <c r="D15" s="37"/>
      <c r="E15" s="37"/>
      <c r="F15" s="37"/>
      <c r="G15" s="63">
        <v>275937</v>
      </c>
      <c r="H15" s="64" t="s">
        <v>117</v>
      </c>
      <c r="I15" s="65">
        <v>1789</v>
      </c>
      <c r="J15" s="65">
        <v>1599</v>
      </c>
      <c r="K15" s="66"/>
      <c r="L15" s="62">
        <f>BaseEncarteAMRR[[#This Row],[Preço Promocional]]/BaseEncarteAMRR[[#This Row],[Preço Normal]]-1</f>
        <v>-0.10620458356623808</v>
      </c>
    </row>
    <row r="16" spans="1:12" ht="15" customHeight="1">
      <c r="A16" s="56">
        <v>15</v>
      </c>
      <c r="B16" s="37"/>
      <c r="C16" s="37"/>
      <c r="D16" s="37"/>
      <c r="E16" s="37"/>
      <c r="F16" s="37"/>
      <c r="G16" s="63">
        <v>263772</v>
      </c>
      <c r="H16" s="64" t="s">
        <v>118</v>
      </c>
      <c r="I16" s="65">
        <v>249</v>
      </c>
      <c r="J16" s="65">
        <v>219</v>
      </c>
      <c r="K16" s="66"/>
      <c r="L16" s="62">
        <f>BaseEncarteAMRR[[#This Row],[Preço Promocional]]/BaseEncarteAMRR[[#This Row],[Preço Normal]]-1</f>
        <v>-0.12048192771084343</v>
      </c>
    </row>
    <row r="17" spans="1:12" ht="15" customHeight="1">
      <c r="A17" s="56">
        <v>16</v>
      </c>
      <c r="B17" s="37"/>
      <c r="C17" s="37"/>
      <c r="D17" s="37"/>
      <c r="E17" s="37"/>
      <c r="F17" s="37"/>
      <c r="G17" s="67">
        <v>365633</v>
      </c>
      <c r="H17" s="68" t="s">
        <v>119</v>
      </c>
      <c r="I17" s="69">
        <v>1249</v>
      </c>
      <c r="J17" s="69">
        <v>999</v>
      </c>
      <c r="K17" s="66"/>
      <c r="L17" s="62">
        <f>BaseEncarteAMRR[[#This Row],[Preço Promocional]]/BaseEncarteAMRR[[#This Row],[Preço Normal]]-1</f>
        <v>-0.20016012810248196</v>
      </c>
    </row>
    <row r="18" spans="1:12" ht="15" customHeight="1">
      <c r="A18" s="56">
        <v>17</v>
      </c>
      <c r="B18" s="37"/>
      <c r="C18" s="37"/>
      <c r="D18" s="37"/>
      <c r="E18" s="37"/>
      <c r="F18" s="37"/>
      <c r="G18" s="63">
        <v>371754</v>
      </c>
      <c r="H18" s="64" t="s">
        <v>120</v>
      </c>
      <c r="I18" s="65">
        <v>2599</v>
      </c>
      <c r="J18" s="65">
        <v>2099</v>
      </c>
      <c r="K18" s="66"/>
      <c r="L18" s="62">
        <f>BaseEncarteAMRR[[#This Row],[Preço Promocional]]/BaseEncarteAMRR[[#This Row],[Preço Normal]]-1</f>
        <v>-0.19238168526356292</v>
      </c>
    </row>
    <row r="19" spans="1:12" ht="15" customHeight="1">
      <c r="A19" s="56">
        <v>18</v>
      </c>
      <c r="B19" s="37"/>
      <c r="C19" s="37"/>
      <c r="D19" s="37"/>
      <c r="E19" s="37"/>
      <c r="F19" s="37"/>
      <c r="G19" s="67">
        <v>275459</v>
      </c>
      <c r="H19" s="68" t="s">
        <v>121</v>
      </c>
      <c r="I19" s="69">
        <v>2169</v>
      </c>
      <c r="J19" s="69">
        <v>1879</v>
      </c>
      <c r="K19" s="66"/>
      <c r="L19" s="62">
        <f>BaseEncarteAMRR[[#This Row],[Preço Promocional]]/BaseEncarteAMRR[[#This Row],[Preço Normal]]-1</f>
        <v>-0.13370216689718761</v>
      </c>
    </row>
    <row r="20" spans="1:12" ht="15" customHeight="1">
      <c r="A20" s="56">
        <v>19</v>
      </c>
      <c r="B20" s="37"/>
      <c r="C20" s="37"/>
      <c r="D20" s="37"/>
      <c r="E20" s="37"/>
      <c r="F20" s="37"/>
      <c r="G20" s="63">
        <v>229755</v>
      </c>
      <c r="H20" s="64" t="s">
        <v>122</v>
      </c>
      <c r="I20" s="65">
        <v>4142</v>
      </c>
      <c r="J20" s="65">
        <v>3619</v>
      </c>
      <c r="K20" s="66"/>
      <c r="L20" s="62">
        <f>BaseEncarteAMRR[[#This Row],[Preço Promocional]]/BaseEncarteAMRR[[#This Row],[Preço Normal]]-1</f>
        <v>-0.1262675036214389</v>
      </c>
    </row>
    <row r="21" spans="1:12" ht="15" customHeight="1">
      <c r="A21" s="56">
        <v>20</v>
      </c>
      <c r="B21" s="37"/>
      <c r="C21" s="37"/>
      <c r="D21" s="37"/>
      <c r="E21" s="37"/>
      <c r="F21" s="37"/>
      <c r="G21" s="67">
        <v>359771</v>
      </c>
      <c r="H21" s="68" t="s">
        <v>123</v>
      </c>
      <c r="I21" s="69">
        <v>719</v>
      </c>
      <c r="J21" s="69">
        <v>579</v>
      </c>
      <c r="K21" s="66"/>
      <c r="L21" s="62">
        <f>BaseEncarteAMRR[[#This Row],[Preço Promocional]]/BaseEncarteAMRR[[#This Row],[Preço Normal]]-1</f>
        <v>-0.19471488178025032</v>
      </c>
    </row>
    <row r="22" spans="1:12" ht="15" customHeight="1">
      <c r="A22" s="56">
        <v>21</v>
      </c>
      <c r="B22" s="37"/>
      <c r="C22" s="37"/>
      <c r="D22" s="37"/>
      <c r="E22" s="37"/>
      <c r="F22" s="37"/>
      <c r="G22" s="63">
        <v>370413</v>
      </c>
      <c r="H22" s="64" t="s">
        <v>124</v>
      </c>
      <c r="I22" s="65">
        <v>3889</v>
      </c>
      <c r="J22" s="65">
        <v>3299</v>
      </c>
      <c r="K22" s="66"/>
      <c r="L22" s="62">
        <f>BaseEncarteAMRR[[#This Row],[Preço Promocional]]/BaseEncarteAMRR[[#This Row],[Preço Normal]]-1</f>
        <v>-0.15170995114425301</v>
      </c>
    </row>
    <row r="23" spans="1:12" ht="15" customHeight="1">
      <c r="A23" s="56">
        <v>22</v>
      </c>
      <c r="B23" s="37"/>
      <c r="C23" s="37"/>
      <c r="D23" s="37"/>
      <c r="E23" s="37"/>
      <c r="F23" s="37"/>
      <c r="G23" s="63">
        <v>265877</v>
      </c>
      <c r="H23" s="64" t="s">
        <v>125</v>
      </c>
      <c r="I23" s="65">
        <v>1136</v>
      </c>
      <c r="J23" s="65">
        <v>1099</v>
      </c>
      <c r="K23" s="66"/>
      <c r="L23" s="62">
        <f>BaseEncarteAMRR[[#This Row],[Preço Promocional]]/BaseEncarteAMRR[[#This Row],[Preço Normal]]-1</f>
        <v>-3.2570422535211252E-2</v>
      </c>
    </row>
    <row r="24" spans="1:12" ht="15" customHeight="1">
      <c r="A24" s="56">
        <v>23</v>
      </c>
      <c r="B24" s="37"/>
      <c r="C24" s="37"/>
      <c r="D24" s="37"/>
      <c r="E24" s="37"/>
      <c r="F24" s="37"/>
      <c r="G24" s="63">
        <v>249965</v>
      </c>
      <c r="H24" s="64" t="s">
        <v>126</v>
      </c>
      <c r="I24" s="65">
        <v>2039</v>
      </c>
      <c r="J24" s="65">
        <v>1959</v>
      </c>
      <c r="K24" s="66"/>
      <c r="L24" s="62">
        <f>BaseEncarteAMRR[[#This Row],[Preço Promocional]]/BaseEncarteAMRR[[#This Row],[Preço Normal]]-1</f>
        <v>-3.923491907797938E-2</v>
      </c>
    </row>
    <row r="25" spans="1:12" ht="15" customHeight="1">
      <c r="A25" s="56">
        <v>24</v>
      </c>
      <c r="B25" s="37"/>
      <c r="C25" s="37"/>
      <c r="D25" s="37"/>
      <c r="E25" s="37"/>
      <c r="F25" s="37"/>
      <c r="G25" s="63">
        <v>365476</v>
      </c>
      <c r="H25" s="64" t="s">
        <v>127</v>
      </c>
      <c r="I25" s="65">
        <v>2239</v>
      </c>
      <c r="J25" s="65">
        <v>2149</v>
      </c>
      <c r="K25" s="66"/>
      <c r="L25" s="62">
        <f>BaseEncarteAMRR[[#This Row],[Preço Promocional]]/BaseEncarteAMRR[[#This Row],[Preço Normal]]-1</f>
        <v>-4.0196516301920449E-2</v>
      </c>
    </row>
    <row r="26" spans="1:12" ht="15" customHeight="1">
      <c r="A26" s="56">
        <v>25</v>
      </c>
      <c r="B26" s="37"/>
      <c r="C26" s="37"/>
      <c r="D26" s="37"/>
      <c r="E26" s="37"/>
      <c r="F26" s="37"/>
      <c r="G26" s="63">
        <v>232145</v>
      </c>
      <c r="H26" s="64" t="s">
        <v>128</v>
      </c>
      <c r="I26" s="65">
        <v>444</v>
      </c>
      <c r="J26" s="65">
        <v>406</v>
      </c>
      <c r="K26" s="66"/>
      <c r="L26" s="62">
        <f>BaseEncarteAMRR[[#This Row],[Preço Promocional]]/BaseEncarteAMRR[[#This Row],[Preço Normal]]-1</f>
        <v>-8.55855855855856E-2</v>
      </c>
    </row>
    <row r="27" spans="1:12" ht="15" customHeight="1">
      <c r="A27" s="56">
        <v>26</v>
      </c>
      <c r="B27" s="37"/>
      <c r="C27" s="37"/>
      <c r="D27" s="37"/>
      <c r="E27" s="37"/>
      <c r="F27" s="37"/>
      <c r="G27" s="63">
        <v>230707</v>
      </c>
      <c r="H27" s="64" t="s">
        <v>129</v>
      </c>
      <c r="I27" s="65">
        <v>139</v>
      </c>
      <c r="J27" s="65">
        <v>134</v>
      </c>
      <c r="K27" s="66"/>
      <c r="L27" s="62">
        <f>BaseEncarteAMRR[[#This Row],[Preço Promocional]]/BaseEncarteAMRR[[#This Row],[Preço Normal]]-1</f>
        <v>-3.5971223021582732E-2</v>
      </c>
    </row>
    <row r="28" spans="1:12" s="58" customFormat="1" ht="15" customHeight="1">
      <c r="A28" s="56">
        <v>27</v>
      </c>
      <c r="B28" s="37"/>
      <c r="C28" s="37"/>
      <c r="D28" s="37"/>
      <c r="E28" s="37"/>
      <c r="F28" s="37"/>
      <c r="G28" s="63">
        <v>208607</v>
      </c>
      <c r="H28" s="64" t="s">
        <v>130</v>
      </c>
      <c r="I28" s="65">
        <v>199</v>
      </c>
      <c r="J28" s="65">
        <v>179</v>
      </c>
      <c r="K28" s="66"/>
      <c r="L28" s="62">
        <f>BaseEncarteAMRR[[#This Row],[Preço Promocional]]/BaseEncarteAMRR[[#This Row],[Preço Normal]]-1</f>
        <v>-0.10050251256281406</v>
      </c>
    </row>
    <row r="29" spans="1:12" ht="15" customHeight="1">
      <c r="A29" s="56">
        <v>28</v>
      </c>
      <c r="B29" s="37"/>
      <c r="C29" s="37"/>
      <c r="D29" s="37"/>
      <c r="E29" s="37"/>
      <c r="F29" s="37"/>
      <c r="G29" s="63">
        <v>239747</v>
      </c>
      <c r="H29" s="64" t="s">
        <v>131</v>
      </c>
      <c r="I29" s="65">
        <v>199</v>
      </c>
      <c r="J29" s="65">
        <v>189</v>
      </c>
      <c r="K29" s="66"/>
      <c r="L29" s="62">
        <f>BaseEncarteAMRR[[#This Row],[Preço Promocional]]/BaseEncarteAMRR[[#This Row],[Preço Normal]]-1</f>
        <v>-5.0251256281407031E-2</v>
      </c>
    </row>
    <row r="30" spans="1:12" ht="15" customHeight="1">
      <c r="A30" s="56">
        <v>29</v>
      </c>
      <c r="B30" s="37"/>
      <c r="C30" s="37"/>
      <c r="D30" s="37"/>
      <c r="E30" s="37"/>
      <c r="F30" s="37"/>
      <c r="G30" s="63">
        <v>202790</v>
      </c>
      <c r="H30" s="64" t="s">
        <v>132</v>
      </c>
      <c r="I30" s="65">
        <v>344</v>
      </c>
      <c r="J30" s="65">
        <v>319</v>
      </c>
      <c r="K30" s="66"/>
      <c r="L30" s="62">
        <f>BaseEncarteAMRR[[#This Row],[Preço Promocional]]/BaseEncarteAMRR[[#This Row],[Preço Normal]]-1</f>
        <v>-7.2674418604651181E-2</v>
      </c>
    </row>
    <row r="31" spans="1:12" ht="15" customHeight="1">
      <c r="A31" s="56">
        <v>30</v>
      </c>
      <c r="B31" s="37"/>
      <c r="C31" s="37"/>
      <c r="D31" s="37"/>
      <c r="E31" s="37"/>
      <c r="F31" s="37"/>
      <c r="G31" s="63">
        <v>241253</v>
      </c>
      <c r="H31" s="64" t="s">
        <v>133</v>
      </c>
      <c r="I31" s="65">
        <v>144</v>
      </c>
      <c r="J31" s="65">
        <v>139</v>
      </c>
      <c r="K31" s="66"/>
      <c r="L31" s="62">
        <f>BaseEncarteAMRR[[#This Row],[Preço Promocional]]/BaseEncarteAMRR[[#This Row],[Preço Normal]]-1</f>
        <v>-3.472222222222221E-2</v>
      </c>
    </row>
    <row r="32" spans="1:12" ht="15" customHeight="1">
      <c r="A32" s="56">
        <v>31</v>
      </c>
      <c r="B32" s="37"/>
      <c r="C32" s="37"/>
      <c r="D32" s="37"/>
      <c r="E32" s="37"/>
      <c r="F32" s="37"/>
      <c r="G32" s="63">
        <v>182873</v>
      </c>
      <c r="H32" s="64" t="s">
        <v>134</v>
      </c>
      <c r="I32" s="65">
        <v>194</v>
      </c>
      <c r="J32" s="65">
        <v>179</v>
      </c>
      <c r="K32" s="66"/>
      <c r="L32" s="62">
        <f>BaseEncarteAMRR[[#This Row],[Preço Promocional]]/BaseEncarteAMRR[[#This Row],[Preço Normal]]-1</f>
        <v>-7.7319587628865927E-2</v>
      </c>
    </row>
    <row r="33" spans="1:12" s="57" customFormat="1" ht="15" customHeight="1">
      <c r="A33" s="56">
        <v>32</v>
      </c>
      <c r="B33" s="37"/>
      <c r="C33" s="37"/>
      <c r="D33" s="37"/>
      <c r="E33" s="37"/>
      <c r="F33" s="37"/>
      <c r="G33" s="63">
        <v>187984</v>
      </c>
      <c r="H33" s="64" t="s">
        <v>135</v>
      </c>
      <c r="I33" s="65">
        <v>264</v>
      </c>
      <c r="J33" s="65">
        <v>249</v>
      </c>
      <c r="K33" s="66"/>
      <c r="L33" s="62">
        <f>BaseEncarteAMRR[[#This Row],[Preço Promocional]]/BaseEncarteAMRR[[#This Row],[Preço Normal]]-1</f>
        <v>-5.6818181818181768E-2</v>
      </c>
    </row>
    <row r="34" spans="1:12" ht="15" customHeight="1">
      <c r="A34" s="56">
        <v>33</v>
      </c>
      <c r="B34" s="37"/>
      <c r="C34" s="37"/>
      <c r="D34" s="37"/>
      <c r="E34" s="37"/>
      <c r="F34" s="37"/>
      <c r="G34" s="63">
        <v>234420</v>
      </c>
      <c r="H34" s="64" t="s">
        <v>136</v>
      </c>
      <c r="I34" s="65">
        <v>178</v>
      </c>
      <c r="J34" s="65">
        <v>159</v>
      </c>
      <c r="K34" s="66"/>
      <c r="L34" s="62">
        <f>BaseEncarteAMRR[[#This Row],[Preço Promocional]]/BaseEncarteAMRR[[#This Row],[Preço Normal]]-1</f>
        <v>-0.1067415730337079</v>
      </c>
    </row>
    <row r="35" spans="1:12" ht="15" customHeight="1">
      <c r="A35" s="56">
        <v>34</v>
      </c>
      <c r="B35" s="37"/>
      <c r="C35" s="37"/>
      <c r="D35" s="37"/>
      <c r="E35" s="37"/>
      <c r="F35" s="37"/>
      <c r="G35" s="63">
        <v>228252</v>
      </c>
      <c r="H35" s="64" t="s">
        <v>137</v>
      </c>
      <c r="I35" s="65">
        <v>1014</v>
      </c>
      <c r="J35" s="65">
        <v>974</v>
      </c>
      <c r="K35" s="66"/>
      <c r="L35" s="62">
        <f>BaseEncarteAMRR[[#This Row],[Preço Promocional]]/BaseEncarteAMRR[[#This Row],[Preço Normal]]-1</f>
        <v>-3.9447731755424043E-2</v>
      </c>
    </row>
    <row r="36" spans="1:12" ht="15" customHeight="1">
      <c r="A36" s="56">
        <v>35</v>
      </c>
      <c r="B36" s="37"/>
      <c r="C36" s="37"/>
      <c r="D36" s="37"/>
      <c r="E36" s="37"/>
      <c r="F36" s="37"/>
      <c r="G36" s="63">
        <v>353497</v>
      </c>
      <c r="H36" s="64" t="s">
        <v>138</v>
      </c>
      <c r="I36" s="65">
        <v>7349</v>
      </c>
      <c r="J36" s="65">
        <v>7059</v>
      </c>
      <c r="K36" s="66"/>
      <c r="L36" s="62">
        <f>BaseEncarteAMRR[[#This Row],[Preço Promocional]]/BaseEncarteAMRR[[#This Row],[Preço Normal]]-1</f>
        <v>-3.9461151177030862E-2</v>
      </c>
    </row>
    <row r="37" spans="1:12" ht="15" customHeight="1">
      <c r="A37" s="56">
        <v>36</v>
      </c>
      <c r="B37" s="37"/>
      <c r="C37" s="37"/>
      <c r="D37" s="37"/>
      <c r="E37" s="37"/>
      <c r="F37" s="37"/>
      <c r="G37" s="63">
        <v>363121</v>
      </c>
      <c r="H37" s="64" t="s">
        <v>139</v>
      </c>
      <c r="I37" s="65">
        <v>4499.8999999999996</v>
      </c>
      <c r="J37" s="65">
        <v>4329</v>
      </c>
      <c r="K37" s="66"/>
      <c r="L37" s="62">
        <f>BaseEncarteAMRR[[#This Row],[Preço Promocional]]/BaseEncarteAMRR[[#This Row],[Preço Normal]]-1</f>
        <v>-3.7978621747149832E-2</v>
      </c>
    </row>
    <row r="38" spans="1:12" ht="15" customHeight="1">
      <c r="A38" s="56">
        <v>37</v>
      </c>
      <c r="B38" s="37"/>
      <c r="C38" s="37"/>
      <c r="D38" s="37"/>
      <c r="E38" s="37"/>
      <c r="F38" s="37"/>
      <c r="G38" s="63">
        <v>222575</v>
      </c>
      <c r="H38" s="64" t="s">
        <v>140</v>
      </c>
      <c r="I38" s="65">
        <v>408</v>
      </c>
      <c r="J38" s="65">
        <v>369</v>
      </c>
      <c r="K38" s="66"/>
      <c r="L38" s="62">
        <f>BaseEncarteAMRR[[#This Row],[Preço Promocional]]/BaseEncarteAMRR[[#This Row],[Preço Normal]]-1</f>
        <v>-9.5588235294117641E-2</v>
      </c>
    </row>
    <row r="39" spans="1:12" ht="15" customHeight="1">
      <c r="A39" s="56">
        <v>38</v>
      </c>
      <c r="B39" s="37"/>
      <c r="C39" s="37"/>
      <c r="D39" s="37"/>
      <c r="E39" s="37"/>
      <c r="F39" s="37"/>
      <c r="G39" s="63">
        <v>243099</v>
      </c>
      <c r="H39" s="64" t="s">
        <v>141</v>
      </c>
      <c r="I39" s="65">
        <v>132</v>
      </c>
      <c r="J39" s="65">
        <v>119</v>
      </c>
      <c r="K39" s="66"/>
      <c r="L39" s="62">
        <f>BaseEncarteAMRR[[#This Row],[Preço Promocional]]/BaseEncarteAMRR[[#This Row],[Preço Normal]]-1</f>
        <v>-9.8484848484848508E-2</v>
      </c>
    </row>
    <row r="40" spans="1:12" ht="15" customHeight="1">
      <c r="A40" s="56">
        <v>39</v>
      </c>
      <c r="B40" s="37"/>
      <c r="C40" s="37"/>
      <c r="D40" s="37"/>
      <c r="E40" s="37"/>
      <c r="F40" s="37"/>
      <c r="G40" s="63">
        <v>358772</v>
      </c>
      <c r="H40" s="64" t="s">
        <v>142</v>
      </c>
      <c r="I40" s="65">
        <v>114</v>
      </c>
      <c r="J40" s="65">
        <v>109</v>
      </c>
      <c r="K40" s="66"/>
      <c r="L40" s="62">
        <f>BaseEncarteAMRR[[#This Row],[Preço Promocional]]/BaseEncarteAMRR[[#This Row],[Preço Normal]]-1</f>
        <v>-4.3859649122807043E-2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E9CB-78C8-423A-BE67-28415AFA1D30}">
  <dimension ref="A1:L40"/>
  <sheetViews>
    <sheetView showGridLines="0" zoomScale="80" zoomScaleNormal="80" workbookViewId="0">
      <selection activeCell="G2" sqref="G2:J21"/>
    </sheetView>
  </sheetViews>
  <sheetFormatPr defaultRowHeight="15" customHeight="1"/>
  <cols>
    <col min="1" max="1" width="7.7109375" customWidth="1"/>
    <col min="2" max="2" width="14.140625" customWidth="1"/>
    <col min="3" max="3" width="39.85546875" customWidth="1"/>
    <col min="4" max="5" width="15.7109375" customWidth="1"/>
    <col min="6" max="6" width="20.85546875" bestFit="1" customWidth="1"/>
    <col min="7" max="7" width="12.42578125" style="28" customWidth="1"/>
    <col min="8" max="8" width="44.5703125" customWidth="1"/>
    <col min="9" max="9" width="21.28515625" customWidth="1"/>
    <col min="10" max="10" width="24.28515625" bestFit="1" customWidth="1"/>
    <col min="11" max="11" width="16.28515625" bestFit="1" customWidth="1"/>
    <col min="12" max="12" width="12.5703125" bestFit="1" customWidth="1"/>
  </cols>
  <sheetData>
    <row r="1" spans="1:12" s="2" customFormat="1" ht="25.5" customHeight="1">
      <c r="A1" s="55" t="s">
        <v>1</v>
      </c>
      <c r="B1" s="55" t="s">
        <v>2</v>
      </c>
      <c r="C1" s="55" t="s">
        <v>103</v>
      </c>
      <c r="D1" s="55" t="s">
        <v>4</v>
      </c>
      <c r="E1" s="55" t="s">
        <v>5</v>
      </c>
      <c r="F1" s="55" t="s">
        <v>6</v>
      </c>
      <c r="G1" s="55" t="s">
        <v>7</v>
      </c>
      <c r="H1" s="55" t="s">
        <v>8</v>
      </c>
      <c r="I1" s="55" t="s">
        <v>9</v>
      </c>
      <c r="J1" s="55" t="s">
        <v>10</v>
      </c>
      <c r="K1" s="55" t="s">
        <v>11</v>
      </c>
      <c r="L1" s="55" t="s">
        <v>12</v>
      </c>
    </row>
    <row r="2" spans="1:12">
      <c r="A2" s="56">
        <v>1</v>
      </c>
      <c r="B2" s="37"/>
      <c r="C2" s="37"/>
      <c r="D2" s="37"/>
      <c r="E2" s="37"/>
      <c r="F2" s="37"/>
      <c r="G2" s="67">
        <v>271145</v>
      </c>
      <c r="H2" s="68" t="s">
        <v>104</v>
      </c>
      <c r="I2" s="69">
        <v>1049</v>
      </c>
      <c r="J2" s="69">
        <v>999</v>
      </c>
      <c r="K2" s="66"/>
      <c r="L2" s="62">
        <f>BaseEncarteRO[[#This Row],[Preço Promocional]]/BaseEncarteRO[[#This Row],[Preço Normal]]-1</f>
        <v>-4.7664442326024736E-2</v>
      </c>
    </row>
    <row r="3" spans="1:12">
      <c r="A3" s="56">
        <v>2</v>
      </c>
      <c r="B3" s="37"/>
      <c r="C3" s="37"/>
      <c r="D3" s="37"/>
      <c r="E3" s="37"/>
      <c r="F3" s="37"/>
      <c r="G3" s="67">
        <v>271538</v>
      </c>
      <c r="H3" s="68" t="s">
        <v>105</v>
      </c>
      <c r="I3" s="69">
        <v>1199</v>
      </c>
      <c r="J3" s="69">
        <v>1149</v>
      </c>
      <c r="K3" s="66"/>
      <c r="L3" s="62">
        <f>BaseEncarteRO[[#This Row],[Preço Promocional]]/BaseEncarteRO[[#This Row],[Preço Normal]]-1</f>
        <v>-4.1701417848206801E-2</v>
      </c>
    </row>
    <row r="4" spans="1:12">
      <c r="A4" s="56">
        <v>3</v>
      </c>
      <c r="B4" s="37"/>
      <c r="C4" s="37"/>
      <c r="D4" s="37"/>
      <c r="E4" s="37"/>
      <c r="F4" s="37"/>
      <c r="G4" s="63">
        <v>271541</v>
      </c>
      <c r="H4" s="64" t="s">
        <v>106</v>
      </c>
      <c r="I4" s="65">
        <v>1799</v>
      </c>
      <c r="J4" s="65">
        <v>1729</v>
      </c>
      <c r="K4" s="66"/>
      <c r="L4" s="62">
        <f>BaseEncarteRO[[#This Row],[Preço Promocional]]/BaseEncarteRO[[#This Row],[Preço Normal]]-1</f>
        <v>-3.8910505836575848E-2</v>
      </c>
    </row>
    <row r="5" spans="1:12">
      <c r="A5" s="56">
        <v>4</v>
      </c>
      <c r="B5" s="37"/>
      <c r="C5" s="37"/>
      <c r="D5" s="37"/>
      <c r="E5" s="37"/>
      <c r="F5" s="37"/>
      <c r="G5" s="63">
        <v>271548</v>
      </c>
      <c r="H5" s="64" t="s">
        <v>107</v>
      </c>
      <c r="I5" s="65">
        <v>1899</v>
      </c>
      <c r="J5" s="65">
        <v>1799</v>
      </c>
      <c r="K5" s="66"/>
      <c r="L5" s="62">
        <f>BaseEncarteRO[[#This Row],[Preço Promocional]]/BaseEncarteRO[[#This Row],[Preço Normal]]-1</f>
        <v>-5.2659294365455467E-2</v>
      </c>
    </row>
    <row r="6" spans="1:12">
      <c r="A6" s="56">
        <v>5</v>
      </c>
      <c r="B6" s="37"/>
      <c r="C6" s="37"/>
      <c r="D6" s="37"/>
      <c r="E6" s="37"/>
      <c r="F6" s="37"/>
      <c r="G6" s="63">
        <v>276193</v>
      </c>
      <c r="H6" s="64" t="s">
        <v>108</v>
      </c>
      <c r="I6" s="65">
        <v>1259</v>
      </c>
      <c r="J6" s="65">
        <v>1199</v>
      </c>
      <c r="K6" s="66"/>
      <c r="L6" s="62">
        <f>BaseEncarteRO[[#This Row],[Preço Promocional]]/BaseEncarteRO[[#This Row],[Preço Normal]]-1</f>
        <v>-4.7656870532168383E-2</v>
      </c>
    </row>
    <row r="7" spans="1:12">
      <c r="A7" s="56">
        <v>6</v>
      </c>
      <c r="B7" s="37"/>
      <c r="C7" s="37"/>
      <c r="D7" s="37"/>
      <c r="E7" s="37"/>
      <c r="F7" s="37"/>
      <c r="G7" s="67">
        <v>371709</v>
      </c>
      <c r="H7" s="68" t="s">
        <v>109</v>
      </c>
      <c r="I7" s="69">
        <v>1199</v>
      </c>
      <c r="J7" s="69">
        <v>1149</v>
      </c>
      <c r="K7" s="66"/>
      <c r="L7" s="62">
        <f>BaseEncarteRO[[#This Row],[Preço Promocional]]/BaseEncarteRO[[#This Row],[Preço Normal]]-1</f>
        <v>-4.1701417848206801E-2</v>
      </c>
    </row>
    <row r="8" spans="1:12">
      <c r="A8" s="56">
        <v>7</v>
      </c>
      <c r="B8" s="37"/>
      <c r="C8" s="37"/>
      <c r="D8" s="37"/>
      <c r="E8" s="37"/>
      <c r="F8" s="37"/>
      <c r="G8" s="63">
        <v>209606</v>
      </c>
      <c r="H8" s="64" t="s">
        <v>110</v>
      </c>
      <c r="I8" s="65">
        <v>2319</v>
      </c>
      <c r="J8" s="65">
        <v>2232</v>
      </c>
      <c r="K8" s="66"/>
      <c r="L8" s="62">
        <f>BaseEncarteRO[[#This Row],[Preço Promocional]]/BaseEncarteRO[[#This Row],[Preço Normal]]-1</f>
        <v>-3.7516170763259971E-2</v>
      </c>
    </row>
    <row r="9" spans="1:12">
      <c r="A9" s="56">
        <v>8</v>
      </c>
      <c r="B9" s="37"/>
      <c r="C9" s="37"/>
      <c r="D9" s="37"/>
      <c r="E9" s="37"/>
      <c r="F9" s="37"/>
      <c r="G9" s="67">
        <v>233115</v>
      </c>
      <c r="H9" s="68" t="s">
        <v>111</v>
      </c>
      <c r="I9" s="69">
        <v>2749</v>
      </c>
      <c r="J9" s="69">
        <v>2199</v>
      </c>
      <c r="K9" s="66"/>
      <c r="L9" s="62">
        <f>BaseEncarteRO[[#This Row],[Preço Promocional]]/BaseEncarteRO[[#This Row],[Preço Normal]]-1</f>
        <v>-0.20007275372862854</v>
      </c>
    </row>
    <row r="10" spans="1:12">
      <c r="A10" s="56">
        <v>9</v>
      </c>
      <c r="B10" s="37"/>
      <c r="C10" s="37"/>
      <c r="D10" s="37"/>
      <c r="E10" s="37"/>
      <c r="F10" s="37"/>
      <c r="G10" s="67">
        <v>233199</v>
      </c>
      <c r="H10" s="68" t="s">
        <v>113</v>
      </c>
      <c r="I10" s="69">
        <v>2612</v>
      </c>
      <c r="J10" s="69">
        <v>2002</v>
      </c>
      <c r="K10" s="66"/>
      <c r="L10" s="62">
        <f>BaseEncarteRO[[#This Row],[Preço Promocional]]/BaseEncarteRO[[#This Row],[Preço Normal]]-1</f>
        <v>-0.2335375191424196</v>
      </c>
    </row>
    <row r="11" spans="1:12">
      <c r="A11" s="56">
        <v>10</v>
      </c>
      <c r="B11" s="37"/>
      <c r="C11" s="37"/>
      <c r="D11" s="37"/>
      <c r="E11" s="37"/>
      <c r="F11" s="37"/>
      <c r="G11" s="67">
        <v>244609</v>
      </c>
      <c r="H11" s="68" t="s">
        <v>112</v>
      </c>
      <c r="I11" s="69">
        <v>6599</v>
      </c>
      <c r="J11" s="69">
        <v>5279</v>
      </c>
      <c r="K11" s="66"/>
      <c r="L11" s="62">
        <f>BaseEncarteRO[[#This Row],[Preço Promocional]]/BaseEncarteRO[[#This Row],[Preço Normal]]-1</f>
        <v>-0.20003030762236707</v>
      </c>
    </row>
    <row r="12" spans="1:12">
      <c r="A12" s="56">
        <v>11</v>
      </c>
      <c r="B12" s="37"/>
      <c r="C12" s="37"/>
      <c r="D12" s="37"/>
      <c r="E12" s="37"/>
      <c r="F12" s="37"/>
      <c r="G12" s="63">
        <v>265348</v>
      </c>
      <c r="H12" s="64" t="s">
        <v>114</v>
      </c>
      <c r="I12" s="65">
        <v>902</v>
      </c>
      <c r="J12" s="65">
        <v>719</v>
      </c>
      <c r="K12" s="66"/>
      <c r="L12" s="62">
        <f>BaseEncarteRO[[#This Row],[Preço Promocional]]/BaseEncarteRO[[#This Row],[Preço Normal]]-1</f>
        <v>-0.20288248337028825</v>
      </c>
    </row>
    <row r="13" spans="1:12">
      <c r="A13" s="56">
        <v>12</v>
      </c>
      <c r="B13" s="37"/>
      <c r="C13" s="37"/>
      <c r="D13" s="37"/>
      <c r="E13" s="37"/>
      <c r="F13" s="37"/>
      <c r="G13" s="63">
        <v>353478</v>
      </c>
      <c r="H13" s="64" t="s">
        <v>115</v>
      </c>
      <c r="I13" s="65">
        <v>726</v>
      </c>
      <c r="J13" s="65">
        <v>699</v>
      </c>
      <c r="K13" s="66"/>
      <c r="L13" s="62">
        <f>BaseEncarteRO[[#This Row],[Preço Promocional]]/BaseEncarteRO[[#This Row],[Preço Normal]]-1</f>
        <v>-3.7190082644628086E-2</v>
      </c>
    </row>
    <row r="14" spans="1:12" s="59" customFormat="1">
      <c r="A14" s="56">
        <v>13</v>
      </c>
      <c r="B14" s="37"/>
      <c r="C14" s="37"/>
      <c r="D14" s="37"/>
      <c r="E14" s="37"/>
      <c r="F14" s="37"/>
      <c r="G14" s="63">
        <v>234331</v>
      </c>
      <c r="H14" s="64" t="s">
        <v>116</v>
      </c>
      <c r="I14" s="65">
        <v>2856</v>
      </c>
      <c r="J14" s="65">
        <v>2329</v>
      </c>
      <c r="K14" s="66"/>
      <c r="L14" s="62">
        <f>BaseEncarteRO[[#This Row],[Preço Promocional]]/BaseEncarteRO[[#This Row],[Preço Normal]]-1</f>
        <v>-0.18452380952380953</v>
      </c>
    </row>
    <row r="15" spans="1:12">
      <c r="A15" s="56">
        <v>14</v>
      </c>
      <c r="B15" s="37"/>
      <c r="C15" s="37"/>
      <c r="D15" s="37"/>
      <c r="E15" s="37"/>
      <c r="F15" s="37"/>
      <c r="G15" s="63">
        <v>275937</v>
      </c>
      <c r="H15" s="64" t="s">
        <v>117</v>
      </c>
      <c r="I15" s="65">
        <v>1879</v>
      </c>
      <c r="J15" s="65">
        <v>1599</v>
      </c>
      <c r="K15" s="66"/>
      <c r="L15" s="62">
        <f>BaseEncarteRO[[#This Row],[Preço Promocional]]/BaseEncarteRO[[#This Row],[Preço Normal]]-1</f>
        <v>-0.14901543374135173</v>
      </c>
    </row>
    <row r="16" spans="1:12" s="59" customFormat="1">
      <c r="A16" s="56">
        <v>15</v>
      </c>
      <c r="B16" s="37"/>
      <c r="C16" s="37"/>
      <c r="D16" s="37"/>
      <c r="E16" s="37"/>
      <c r="F16" s="37"/>
      <c r="G16" s="63">
        <v>263772</v>
      </c>
      <c r="H16" s="64" t="s">
        <v>118</v>
      </c>
      <c r="I16" s="65">
        <v>262</v>
      </c>
      <c r="J16" s="65">
        <v>219</v>
      </c>
      <c r="K16" s="66"/>
      <c r="L16" s="62">
        <f>BaseEncarteRO[[#This Row],[Preço Promocional]]/BaseEncarteRO[[#This Row],[Preço Normal]]-1</f>
        <v>-0.16412213740458015</v>
      </c>
    </row>
    <row r="17" spans="1:12">
      <c r="A17" s="56">
        <v>16</v>
      </c>
      <c r="B17" s="37"/>
      <c r="C17" s="37"/>
      <c r="D17" s="37"/>
      <c r="E17" s="37"/>
      <c r="F17" s="37"/>
      <c r="G17" s="67">
        <v>365633</v>
      </c>
      <c r="H17" s="68" t="s">
        <v>119</v>
      </c>
      <c r="I17" s="69">
        <v>1249</v>
      </c>
      <c r="J17" s="69">
        <v>999</v>
      </c>
      <c r="K17" s="66"/>
      <c r="L17" s="62">
        <f>BaseEncarteRO[[#This Row],[Preço Promocional]]/BaseEncarteRO[[#This Row],[Preço Normal]]-1</f>
        <v>-0.20016012810248196</v>
      </c>
    </row>
    <row r="18" spans="1:12">
      <c r="A18" s="56">
        <v>17</v>
      </c>
      <c r="B18" s="37"/>
      <c r="C18" s="37"/>
      <c r="D18" s="37"/>
      <c r="E18" s="37"/>
      <c r="F18" s="37"/>
      <c r="G18" s="63">
        <v>371754</v>
      </c>
      <c r="H18" s="64" t="s">
        <v>120</v>
      </c>
      <c r="I18" s="65">
        <v>2599</v>
      </c>
      <c r="J18" s="65">
        <v>2099</v>
      </c>
      <c r="K18" s="66"/>
      <c r="L18" s="62">
        <f>BaseEncarteRO[[#This Row],[Preço Promocional]]/BaseEncarteRO[[#This Row],[Preço Normal]]-1</f>
        <v>-0.19238168526356292</v>
      </c>
    </row>
    <row r="19" spans="1:12">
      <c r="A19" s="56">
        <v>18</v>
      </c>
      <c r="B19" s="37"/>
      <c r="C19" s="37"/>
      <c r="D19" s="37"/>
      <c r="E19" s="37"/>
      <c r="F19" s="37"/>
      <c r="G19" s="67">
        <v>275459</v>
      </c>
      <c r="H19" s="68" t="s">
        <v>121</v>
      </c>
      <c r="I19" s="69">
        <v>2169</v>
      </c>
      <c r="J19" s="69">
        <v>1879</v>
      </c>
      <c r="K19" s="66"/>
      <c r="L19" s="62">
        <f>BaseEncarteRO[[#This Row],[Preço Promocional]]/BaseEncarteRO[[#This Row],[Preço Normal]]-1</f>
        <v>-0.13370216689718761</v>
      </c>
    </row>
    <row r="20" spans="1:12">
      <c r="A20" s="56">
        <v>19</v>
      </c>
      <c r="B20" s="37"/>
      <c r="C20" s="37"/>
      <c r="D20" s="37"/>
      <c r="E20" s="37"/>
      <c r="F20" s="37"/>
      <c r="G20" s="63">
        <v>229755</v>
      </c>
      <c r="H20" s="64" t="s">
        <v>122</v>
      </c>
      <c r="I20" s="65">
        <v>4349</v>
      </c>
      <c r="J20" s="65">
        <v>3899</v>
      </c>
      <c r="K20" s="66"/>
      <c r="L20" s="62">
        <f>BaseEncarteRO[[#This Row],[Preço Promocional]]/BaseEncarteRO[[#This Row],[Preço Normal]]-1</f>
        <v>-0.10347206254311336</v>
      </c>
    </row>
    <row r="21" spans="1:12">
      <c r="A21" s="56">
        <v>20</v>
      </c>
      <c r="B21" s="37"/>
      <c r="C21" s="37"/>
      <c r="D21" s="37"/>
      <c r="E21" s="37"/>
      <c r="F21" s="37"/>
      <c r="G21" s="67">
        <v>359771</v>
      </c>
      <c r="H21" s="68" t="s">
        <v>123</v>
      </c>
      <c r="I21" s="69">
        <v>756</v>
      </c>
      <c r="J21" s="69">
        <v>619</v>
      </c>
      <c r="K21" s="66"/>
      <c r="L21" s="62">
        <f>BaseEncarteRO[[#This Row],[Preço Promocional]]/BaseEncarteRO[[#This Row],[Preço Normal]]-1</f>
        <v>-0.18121693121693117</v>
      </c>
    </row>
    <row r="22" spans="1:12">
      <c r="A22" s="56">
        <v>21</v>
      </c>
      <c r="B22" s="37"/>
      <c r="C22" s="37"/>
      <c r="D22" s="37"/>
      <c r="E22" s="37"/>
      <c r="F22" s="37"/>
      <c r="G22" s="63">
        <v>370413</v>
      </c>
      <c r="H22" s="64" t="s">
        <v>124</v>
      </c>
      <c r="I22" s="65">
        <v>4084</v>
      </c>
      <c r="J22" s="65">
        <v>3459</v>
      </c>
      <c r="K22" s="66"/>
      <c r="L22" s="62">
        <f>BaseEncarteRO[[#This Row],[Preço Promocional]]/BaseEncarteRO[[#This Row],[Preço Normal]]-1</f>
        <v>-0.15303623898139085</v>
      </c>
    </row>
    <row r="23" spans="1:12">
      <c r="A23" s="56">
        <v>22</v>
      </c>
      <c r="B23" s="37"/>
      <c r="C23" s="37"/>
      <c r="D23" s="37"/>
      <c r="E23" s="37"/>
      <c r="F23" s="37"/>
      <c r="G23" s="63">
        <v>189143</v>
      </c>
      <c r="H23" s="64" t="s">
        <v>143</v>
      </c>
      <c r="I23" s="65">
        <v>1999</v>
      </c>
      <c r="J23" s="65">
        <v>1919</v>
      </c>
      <c r="K23" s="66"/>
      <c r="L23" s="62">
        <f>BaseEncarteRO[[#This Row],[Preço Promocional]]/BaseEncarteRO[[#This Row],[Preço Normal]]-1</f>
        <v>-4.0020010005002549E-2</v>
      </c>
    </row>
    <row r="24" spans="1:12" s="59" customFormat="1">
      <c r="A24" s="56">
        <v>23</v>
      </c>
      <c r="B24" s="37"/>
      <c r="C24" s="37"/>
      <c r="D24" s="37"/>
      <c r="E24" s="37"/>
      <c r="F24" s="37"/>
      <c r="G24" s="63">
        <v>249965</v>
      </c>
      <c r="H24" s="64" t="s">
        <v>126</v>
      </c>
      <c r="I24" s="65">
        <v>2039</v>
      </c>
      <c r="J24" s="65">
        <v>1959</v>
      </c>
      <c r="K24" s="66"/>
      <c r="L24" s="62">
        <f>BaseEncarteRO[[#This Row],[Preço Promocional]]/BaseEncarteRO[[#This Row],[Preço Normal]]-1</f>
        <v>-3.923491907797938E-2</v>
      </c>
    </row>
    <row r="25" spans="1:12" s="59" customFormat="1" ht="15" customHeight="1">
      <c r="A25" s="56">
        <v>24</v>
      </c>
      <c r="B25" s="37"/>
      <c r="C25" s="37"/>
      <c r="D25" s="37"/>
      <c r="E25" s="37"/>
      <c r="F25" s="37"/>
      <c r="G25" s="63">
        <v>198408</v>
      </c>
      <c r="H25" s="64" t="s">
        <v>144</v>
      </c>
      <c r="I25" s="65">
        <v>1032</v>
      </c>
      <c r="J25" s="65">
        <v>994</v>
      </c>
      <c r="K25" s="66"/>
      <c r="L25" s="62">
        <f>BaseEncarteRO[[#This Row],[Preço Promocional]]/BaseEncarteRO[[#This Row],[Preço Normal]]-1</f>
        <v>-3.6821705426356544E-2</v>
      </c>
    </row>
    <row r="26" spans="1:12" s="59" customFormat="1" ht="15" customHeight="1">
      <c r="A26" s="56">
        <v>25</v>
      </c>
      <c r="B26" s="37"/>
      <c r="C26" s="37"/>
      <c r="D26" s="37"/>
      <c r="E26" s="37"/>
      <c r="F26" s="37"/>
      <c r="G26" s="63">
        <v>241565</v>
      </c>
      <c r="H26" s="64" t="s">
        <v>145</v>
      </c>
      <c r="I26" s="65">
        <v>164</v>
      </c>
      <c r="J26" s="65">
        <v>159</v>
      </c>
      <c r="K26" s="66"/>
      <c r="L26" s="62">
        <f>BaseEncarteRO[[#This Row],[Preço Promocional]]/BaseEncarteRO[[#This Row],[Preço Normal]]-1</f>
        <v>-3.0487804878048808E-2</v>
      </c>
    </row>
    <row r="27" spans="1:12">
      <c r="A27" s="56">
        <v>26</v>
      </c>
      <c r="B27" s="37"/>
      <c r="C27" s="37"/>
      <c r="D27" s="37"/>
      <c r="E27" s="37"/>
      <c r="F27" s="37"/>
      <c r="G27" s="63">
        <v>261599</v>
      </c>
      <c r="H27" s="64" t="s">
        <v>146</v>
      </c>
      <c r="I27" s="65">
        <v>259</v>
      </c>
      <c r="J27" s="65">
        <v>249</v>
      </c>
      <c r="K27" s="66"/>
      <c r="L27" s="62">
        <f>BaseEncarteRO[[#This Row],[Preço Promocional]]/BaseEncarteRO[[#This Row],[Preço Normal]]-1</f>
        <v>-3.8610038610038644E-2</v>
      </c>
    </row>
    <row r="28" spans="1:12" s="58" customFormat="1">
      <c r="A28" s="56">
        <v>27</v>
      </c>
      <c r="B28" s="37"/>
      <c r="C28" s="37"/>
      <c r="D28" s="37"/>
      <c r="E28" s="37"/>
      <c r="F28" s="37"/>
      <c r="G28" s="63">
        <v>249388</v>
      </c>
      <c r="H28" s="64" t="s">
        <v>147</v>
      </c>
      <c r="I28" s="65">
        <v>109</v>
      </c>
      <c r="J28" s="65">
        <v>104</v>
      </c>
      <c r="K28" s="66"/>
      <c r="L28" s="62">
        <f>BaseEncarteRO[[#This Row],[Preço Promocional]]/BaseEncarteRO[[#This Row],[Preço Normal]]-1</f>
        <v>-4.587155963302747E-2</v>
      </c>
    </row>
    <row r="29" spans="1:12" ht="15" customHeight="1">
      <c r="A29" s="56">
        <v>28</v>
      </c>
      <c r="B29" s="37"/>
      <c r="C29" s="37"/>
      <c r="D29" s="37"/>
      <c r="E29" s="37"/>
      <c r="F29" s="37"/>
      <c r="G29" s="63">
        <v>239747</v>
      </c>
      <c r="H29" s="64" t="s">
        <v>131</v>
      </c>
      <c r="I29" s="65">
        <v>209</v>
      </c>
      <c r="J29" s="65">
        <v>199</v>
      </c>
      <c r="K29" s="66"/>
      <c r="L29" s="62">
        <f>BaseEncarteRO[[#This Row],[Preço Promocional]]/BaseEncarteRO[[#This Row],[Preço Normal]]-1</f>
        <v>-4.7846889952153138E-2</v>
      </c>
    </row>
    <row r="30" spans="1:12" ht="15" customHeight="1">
      <c r="A30" s="56">
        <v>29</v>
      </c>
      <c r="B30" s="37"/>
      <c r="C30" s="37"/>
      <c r="D30" s="37"/>
      <c r="E30" s="37"/>
      <c r="F30" s="37"/>
      <c r="G30" s="63">
        <v>202790</v>
      </c>
      <c r="H30" s="64" t="s">
        <v>132</v>
      </c>
      <c r="I30" s="65">
        <v>362</v>
      </c>
      <c r="J30" s="65">
        <v>349</v>
      </c>
      <c r="K30" s="66"/>
      <c r="L30" s="62">
        <f>BaseEncarteRO[[#This Row],[Preço Promocional]]/BaseEncarteRO[[#This Row],[Preço Normal]]-1</f>
        <v>-3.5911602209944715E-2</v>
      </c>
    </row>
    <row r="31" spans="1:12" ht="15" customHeight="1">
      <c r="A31" s="56">
        <v>30</v>
      </c>
      <c r="B31" s="37"/>
      <c r="C31" s="37"/>
      <c r="D31" s="37"/>
      <c r="E31" s="37"/>
      <c r="F31" s="37"/>
      <c r="G31" s="63">
        <v>241253</v>
      </c>
      <c r="H31" s="64" t="s">
        <v>133</v>
      </c>
      <c r="I31" s="65">
        <v>152</v>
      </c>
      <c r="J31" s="65">
        <v>146</v>
      </c>
      <c r="K31" s="66"/>
      <c r="L31" s="62">
        <f>BaseEncarteRO[[#This Row],[Preço Promocional]]/BaseEncarteRO[[#This Row],[Preço Normal]]-1</f>
        <v>-3.9473684210526327E-2</v>
      </c>
    </row>
    <row r="32" spans="1:12" ht="15" customHeight="1">
      <c r="A32" s="56">
        <v>31</v>
      </c>
      <c r="B32" s="37"/>
      <c r="C32" s="37"/>
      <c r="D32" s="37"/>
      <c r="E32" s="37"/>
      <c r="F32" s="37"/>
      <c r="G32" s="63">
        <v>182873</v>
      </c>
      <c r="H32" s="64" t="s">
        <v>134</v>
      </c>
      <c r="I32" s="65">
        <v>204</v>
      </c>
      <c r="J32" s="65">
        <v>189</v>
      </c>
      <c r="K32" s="66"/>
      <c r="L32" s="62">
        <f>BaseEncarteRO[[#This Row],[Preço Promocional]]/BaseEncarteRO[[#This Row],[Preço Normal]]-1</f>
        <v>-7.3529411764705843E-2</v>
      </c>
    </row>
    <row r="33" spans="1:12" s="57" customFormat="1" ht="15" customHeight="1">
      <c r="A33" s="56">
        <v>32</v>
      </c>
      <c r="B33" s="37"/>
      <c r="C33" s="37"/>
      <c r="D33" s="37"/>
      <c r="E33" s="37"/>
      <c r="F33" s="37"/>
      <c r="G33" s="63">
        <v>187984</v>
      </c>
      <c r="H33" s="64" t="s">
        <v>135</v>
      </c>
      <c r="I33" s="65">
        <v>278</v>
      </c>
      <c r="J33" s="65">
        <v>259</v>
      </c>
      <c r="K33" s="66"/>
      <c r="L33" s="62">
        <f>BaseEncarteRO[[#This Row],[Preço Promocional]]/BaseEncarteRO[[#This Row],[Preço Normal]]-1</f>
        <v>-6.8345323741007213E-2</v>
      </c>
    </row>
    <row r="34" spans="1:12" ht="15" customHeight="1">
      <c r="A34" s="56">
        <v>33</v>
      </c>
      <c r="B34" s="37"/>
      <c r="C34" s="37"/>
      <c r="D34" s="37"/>
      <c r="E34" s="37"/>
      <c r="F34" s="37"/>
      <c r="G34" s="63">
        <v>234420</v>
      </c>
      <c r="H34" s="64" t="s">
        <v>136</v>
      </c>
      <c r="I34" s="65">
        <v>188</v>
      </c>
      <c r="J34" s="65">
        <v>179</v>
      </c>
      <c r="K34" s="66"/>
      <c r="L34" s="62">
        <f>BaseEncarteRO[[#This Row],[Preço Promocional]]/BaseEncarteRO[[#This Row],[Preço Normal]]-1</f>
        <v>-4.7872340425531901E-2</v>
      </c>
    </row>
    <row r="35" spans="1:12" ht="15" customHeight="1">
      <c r="A35" s="56">
        <v>34</v>
      </c>
      <c r="B35" s="37"/>
      <c r="C35" s="37"/>
      <c r="D35" s="37"/>
      <c r="E35" s="37"/>
      <c r="F35" s="37"/>
      <c r="G35" s="63">
        <v>228252</v>
      </c>
      <c r="H35" s="64" t="s">
        <v>137</v>
      </c>
      <c r="I35" s="65">
        <v>1066</v>
      </c>
      <c r="J35" s="65">
        <v>1024</v>
      </c>
      <c r="K35" s="66"/>
      <c r="L35" s="62">
        <f>BaseEncarteRO[[#This Row],[Preço Promocional]]/BaseEncarteRO[[#This Row],[Preço Normal]]-1</f>
        <v>-3.9399624765478425E-2</v>
      </c>
    </row>
    <row r="36" spans="1:12" ht="15" customHeight="1">
      <c r="A36" s="56">
        <v>35</v>
      </c>
      <c r="B36" s="37"/>
      <c r="C36" s="37"/>
      <c r="D36" s="37"/>
      <c r="E36" s="37"/>
      <c r="F36" s="37"/>
      <c r="G36" s="63">
        <v>353497</v>
      </c>
      <c r="H36" s="64" t="s">
        <v>138</v>
      </c>
      <c r="I36" s="65">
        <v>7718</v>
      </c>
      <c r="J36" s="65">
        <v>7399</v>
      </c>
      <c r="K36" s="66"/>
      <c r="L36" s="62">
        <f>BaseEncarteRO[[#This Row],[Preço Promocional]]/BaseEncarteRO[[#This Row],[Preço Normal]]-1</f>
        <v>-4.1331951282715718E-2</v>
      </c>
    </row>
    <row r="37" spans="1:12" ht="15" customHeight="1">
      <c r="A37" s="56">
        <v>36</v>
      </c>
      <c r="B37" s="37"/>
      <c r="C37" s="37"/>
      <c r="D37" s="37"/>
      <c r="E37" s="37"/>
      <c r="F37" s="37"/>
      <c r="G37" s="63">
        <v>363121</v>
      </c>
      <c r="H37" s="64" t="s">
        <v>139</v>
      </c>
      <c r="I37" s="65">
        <v>4726</v>
      </c>
      <c r="J37" s="65">
        <v>4539</v>
      </c>
      <c r="K37" s="66"/>
      <c r="L37" s="62">
        <f>BaseEncarteRO[[#This Row],[Preço Promocional]]/BaseEncarteRO[[#This Row],[Preço Normal]]-1</f>
        <v>-3.9568345323740983E-2</v>
      </c>
    </row>
    <row r="38" spans="1:12" ht="15" customHeight="1">
      <c r="A38" s="56">
        <v>37</v>
      </c>
      <c r="B38" s="37"/>
      <c r="C38" s="37"/>
      <c r="D38" s="37"/>
      <c r="E38" s="37"/>
      <c r="F38" s="37"/>
      <c r="G38" s="63">
        <v>222575</v>
      </c>
      <c r="H38" s="64" t="s">
        <v>140</v>
      </c>
      <c r="I38" s="65">
        <v>429</v>
      </c>
      <c r="J38" s="65">
        <v>369</v>
      </c>
      <c r="K38" s="66"/>
      <c r="L38" s="62">
        <f>BaseEncarteRO[[#This Row],[Preço Promocional]]/BaseEncarteRO[[#This Row],[Preço Normal]]-1</f>
        <v>-0.1398601398601399</v>
      </c>
    </row>
    <row r="39" spans="1:12" ht="15" customHeight="1">
      <c r="A39" s="56">
        <v>38</v>
      </c>
      <c r="B39" s="37"/>
      <c r="C39" s="37"/>
      <c r="D39" s="37"/>
      <c r="E39" s="37"/>
      <c r="F39" s="37"/>
      <c r="G39" s="63">
        <v>243099</v>
      </c>
      <c r="H39" s="64" t="s">
        <v>141</v>
      </c>
      <c r="I39" s="65">
        <v>132</v>
      </c>
      <c r="J39" s="65">
        <v>119</v>
      </c>
      <c r="K39" s="66"/>
      <c r="L39" s="62">
        <f>BaseEncarteRO[[#This Row],[Preço Promocional]]/BaseEncarteRO[[#This Row],[Preço Normal]]-1</f>
        <v>-9.8484848484848508E-2</v>
      </c>
    </row>
    <row r="40" spans="1:12" ht="15" customHeight="1">
      <c r="A40" s="56">
        <v>39</v>
      </c>
      <c r="B40" s="37"/>
      <c r="C40" s="37"/>
      <c r="D40" s="37"/>
      <c r="E40" s="37"/>
      <c r="F40" s="37"/>
      <c r="G40" s="63">
        <v>358772</v>
      </c>
      <c r="H40" s="64" t="s">
        <v>142</v>
      </c>
      <c r="I40" s="65">
        <v>114</v>
      </c>
      <c r="J40" s="65">
        <v>109</v>
      </c>
      <c r="K40" s="66"/>
      <c r="L40" s="62">
        <f>BaseEncarteRO[[#This Row],[Preço Promocional]]/BaseEncarteRO[[#This Row],[Preço Normal]]-1</f>
        <v>-4.3859649122807043E-2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B1E2-6AF6-4900-BB75-F96834ADE40B}">
  <dimension ref="A1:L40"/>
  <sheetViews>
    <sheetView showGridLines="0" tabSelected="1" zoomScale="80" zoomScaleNormal="80" workbookViewId="0">
      <selection activeCell="G2" sqref="G2"/>
    </sheetView>
  </sheetViews>
  <sheetFormatPr defaultRowHeight="15" customHeight="1"/>
  <cols>
    <col min="1" max="1" width="7.7109375" customWidth="1"/>
    <col min="2" max="2" width="14.140625" customWidth="1"/>
    <col min="3" max="3" width="39.85546875" customWidth="1"/>
    <col min="4" max="5" width="15.7109375" customWidth="1"/>
    <col min="6" max="6" width="20.85546875" bestFit="1" customWidth="1"/>
    <col min="7" max="7" width="12.42578125" style="28" customWidth="1"/>
    <col min="8" max="8" width="42.140625" customWidth="1"/>
    <col min="9" max="9" width="21.28515625" customWidth="1"/>
    <col min="10" max="10" width="24.28515625" bestFit="1" customWidth="1"/>
    <col min="11" max="11" width="16.28515625" bestFit="1" customWidth="1"/>
    <col min="12" max="12" width="12.5703125" bestFit="1" customWidth="1"/>
  </cols>
  <sheetData>
    <row r="1" spans="1:12" s="2" customFormat="1" ht="25.5" customHeight="1">
      <c r="A1" s="55" t="s">
        <v>1</v>
      </c>
      <c r="B1" s="55" t="s">
        <v>2</v>
      </c>
      <c r="C1" s="55" t="s">
        <v>103</v>
      </c>
      <c r="D1" s="55" t="s">
        <v>4</v>
      </c>
      <c r="E1" s="55" t="s">
        <v>5</v>
      </c>
      <c r="F1" s="55" t="s">
        <v>6</v>
      </c>
      <c r="G1" s="55" t="s">
        <v>7</v>
      </c>
      <c r="H1" s="55" t="s">
        <v>8</v>
      </c>
      <c r="I1" s="55" t="s">
        <v>9</v>
      </c>
      <c r="J1" s="55" t="s">
        <v>10</v>
      </c>
      <c r="K1" s="55" t="s">
        <v>11</v>
      </c>
      <c r="L1" s="55" t="s">
        <v>12</v>
      </c>
    </row>
    <row r="2" spans="1:12">
      <c r="A2" s="56">
        <v>1</v>
      </c>
      <c r="B2" s="37"/>
      <c r="C2" s="37"/>
      <c r="D2" s="37"/>
      <c r="E2" s="37"/>
      <c r="F2" s="37"/>
      <c r="G2" s="67">
        <v>271145</v>
      </c>
      <c r="H2" s="68" t="s">
        <v>104</v>
      </c>
      <c r="I2" s="69">
        <v>1049</v>
      </c>
      <c r="J2" s="69">
        <v>999</v>
      </c>
      <c r="K2" s="66"/>
      <c r="L2" s="62">
        <f>BaseEncarteAC[[#This Row],[Preço Promocional]]/BaseEncarteAC[[#This Row],[Preço Normal]]-1</f>
        <v>-4.7664442326024736E-2</v>
      </c>
    </row>
    <row r="3" spans="1:12">
      <c r="A3" s="56">
        <v>2</v>
      </c>
      <c r="B3" s="37"/>
      <c r="C3" s="37"/>
      <c r="D3" s="37"/>
      <c r="E3" s="37"/>
      <c r="F3" s="37"/>
      <c r="G3" s="67">
        <v>271538</v>
      </c>
      <c r="H3" s="68" t="s">
        <v>105</v>
      </c>
      <c r="I3" s="69">
        <v>1199</v>
      </c>
      <c r="J3" s="69">
        <v>1149</v>
      </c>
      <c r="K3" s="66"/>
      <c r="L3" s="62">
        <f>BaseEncarteAC[[#This Row],[Preço Promocional]]/BaseEncarteAC[[#This Row],[Preço Normal]]-1</f>
        <v>-4.1701417848206801E-2</v>
      </c>
    </row>
    <row r="4" spans="1:12">
      <c r="A4" s="56">
        <v>3</v>
      </c>
      <c r="B4" s="37"/>
      <c r="C4" s="37"/>
      <c r="D4" s="37"/>
      <c r="E4" s="37"/>
      <c r="F4" s="37"/>
      <c r="G4" s="63">
        <v>271541</v>
      </c>
      <c r="H4" s="64" t="s">
        <v>106</v>
      </c>
      <c r="I4" s="65">
        <v>1799</v>
      </c>
      <c r="J4" s="65">
        <v>1729</v>
      </c>
      <c r="K4" s="66"/>
      <c r="L4" s="62">
        <f>BaseEncarteAC[[#This Row],[Preço Promocional]]/BaseEncarteAC[[#This Row],[Preço Normal]]-1</f>
        <v>-3.8910505836575848E-2</v>
      </c>
    </row>
    <row r="5" spans="1:12">
      <c r="A5" s="56">
        <v>4</v>
      </c>
      <c r="B5" s="37"/>
      <c r="C5" s="37"/>
      <c r="D5" s="37"/>
      <c r="E5" s="37"/>
      <c r="F5" s="37"/>
      <c r="G5" s="63">
        <v>271548</v>
      </c>
      <c r="H5" s="64" t="s">
        <v>107</v>
      </c>
      <c r="I5" s="65">
        <v>1899</v>
      </c>
      <c r="J5" s="65">
        <v>1799</v>
      </c>
      <c r="K5" s="66"/>
      <c r="L5" s="62">
        <f>BaseEncarteAC[[#This Row],[Preço Promocional]]/BaseEncarteAC[[#This Row],[Preço Normal]]-1</f>
        <v>-5.2659294365455467E-2</v>
      </c>
    </row>
    <row r="6" spans="1:12">
      <c r="A6" s="56">
        <v>5</v>
      </c>
      <c r="B6" s="37"/>
      <c r="C6" s="37"/>
      <c r="D6" s="37"/>
      <c r="E6" s="37"/>
      <c r="F6" s="37"/>
      <c r="G6" s="63">
        <v>276193</v>
      </c>
      <c r="H6" s="64" t="s">
        <v>108</v>
      </c>
      <c r="I6" s="65">
        <v>1259</v>
      </c>
      <c r="J6" s="65">
        <v>1199</v>
      </c>
      <c r="K6" s="66"/>
      <c r="L6" s="62">
        <f>BaseEncarteAC[[#This Row],[Preço Promocional]]/BaseEncarteAC[[#This Row],[Preço Normal]]-1</f>
        <v>-4.7656870532168383E-2</v>
      </c>
    </row>
    <row r="7" spans="1:12">
      <c r="A7" s="56">
        <v>6</v>
      </c>
      <c r="B7" s="37"/>
      <c r="C7" s="37"/>
      <c r="D7" s="37"/>
      <c r="E7" s="37"/>
      <c r="F7" s="37"/>
      <c r="G7" s="67">
        <v>371709</v>
      </c>
      <c r="H7" s="68" t="s">
        <v>109</v>
      </c>
      <c r="I7" s="69">
        <v>1199</v>
      </c>
      <c r="J7" s="69">
        <v>1149</v>
      </c>
      <c r="K7" s="66"/>
      <c r="L7" s="62">
        <f>BaseEncarteAC[[#This Row],[Preço Promocional]]/BaseEncarteAC[[#This Row],[Preço Normal]]-1</f>
        <v>-4.1701417848206801E-2</v>
      </c>
    </row>
    <row r="8" spans="1:12">
      <c r="A8" s="56">
        <v>7</v>
      </c>
      <c r="B8" s="37"/>
      <c r="C8" s="37"/>
      <c r="D8" s="37"/>
      <c r="E8" s="37"/>
      <c r="F8" s="37"/>
      <c r="G8" s="63">
        <v>209606</v>
      </c>
      <c r="H8" s="64" t="s">
        <v>110</v>
      </c>
      <c r="I8" s="65">
        <v>2236</v>
      </c>
      <c r="J8" s="65">
        <v>2152</v>
      </c>
      <c r="K8" s="66"/>
      <c r="L8" s="62">
        <f>BaseEncarteAC[[#This Row],[Preço Promocional]]/BaseEncarteAC[[#This Row],[Preço Normal]]-1</f>
        <v>-3.756708407871201E-2</v>
      </c>
    </row>
    <row r="9" spans="1:12">
      <c r="A9" s="56">
        <v>8</v>
      </c>
      <c r="B9" s="37"/>
      <c r="C9" s="37"/>
      <c r="D9" s="37"/>
      <c r="E9" s="37"/>
      <c r="F9" s="37"/>
      <c r="G9" s="67">
        <v>233115</v>
      </c>
      <c r="H9" s="68" t="s">
        <v>111</v>
      </c>
      <c r="I9" s="69">
        <v>2649</v>
      </c>
      <c r="J9" s="69">
        <v>2119</v>
      </c>
      <c r="K9" s="66"/>
      <c r="L9" s="62">
        <f>BaseEncarteAC[[#This Row],[Preço Promocional]]/BaseEncarteAC[[#This Row],[Preço Normal]]-1</f>
        <v>-0.20007550018875042</v>
      </c>
    </row>
    <row r="10" spans="1:12">
      <c r="A10" s="56">
        <v>9</v>
      </c>
      <c r="B10" s="37"/>
      <c r="C10" s="37"/>
      <c r="D10" s="37"/>
      <c r="E10" s="37"/>
      <c r="F10" s="37"/>
      <c r="G10" s="67">
        <v>244609</v>
      </c>
      <c r="H10" s="68" t="s">
        <v>112</v>
      </c>
      <c r="I10" s="69">
        <v>6359</v>
      </c>
      <c r="J10" s="69">
        <v>5089</v>
      </c>
      <c r="K10" s="66"/>
      <c r="L10" s="62">
        <f>BaseEncarteAC[[#This Row],[Preço Promocional]]/BaseEncarteAC[[#This Row],[Preço Normal]]-1</f>
        <v>-0.19971693662525558</v>
      </c>
    </row>
    <row r="11" spans="1:12">
      <c r="A11" s="56">
        <v>10</v>
      </c>
      <c r="B11" s="37"/>
      <c r="C11" s="37"/>
      <c r="D11" s="37"/>
      <c r="E11" s="37"/>
      <c r="F11" s="37"/>
      <c r="G11" s="67">
        <v>233199</v>
      </c>
      <c r="H11" s="68" t="s">
        <v>113</v>
      </c>
      <c r="I11" s="69">
        <v>2518</v>
      </c>
      <c r="J11" s="69">
        <v>1929</v>
      </c>
      <c r="K11" s="66"/>
      <c r="L11" s="62">
        <f>BaseEncarteAC[[#This Row],[Preço Promocional]]/BaseEncarteAC[[#This Row],[Preço Normal]]-1</f>
        <v>-0.23391580619539321</v>
      </c>
    </row>
    <row r="12" spans="1:12">
      <c r="A12" s="56">
        <v>11</v>
      </c>
      <c r="B12" s="37"/>
      <c r="C12" s="37"/>
      <c r="D12" s="37"/>
      <c r="E12" s="37"/>
      <c r="F12" s="37"/>
      <c r="G12" s="63">
        <v>265348</v>
      </c>
      <c r="H12" s="64" t="s">
        <v>114</v>
      </c>
      <c r="I12" s="65">
        <v>869</v>
      </c>
      <c r="J12" s="65">
        <v>689</v>
      </c>
      <c r="K12" s="66"/>
      <c r="L12" s="62">
        <f>BaseEncarteAC[[#This Row],[Preço Promocional]]/BaseEncarteAC[[#This Row],[Preço Normal]]-1</f>
        <v>-0.20713463751438432</v>
      </c>
    </row>
    <row r="13" spans="1:12">
      <c r="A13" s="56">
        <v>12</v>
      </c>
      <c r="B13" s="37"/>
      <c r="C13" s="37"/>
      <c r="D13" s="37"/>
      <c r="E13" s="37"/>
      <c r="F13" s="37"/>
      <c r="G13" s="63">
        <v>353478</v>
      </c>
      <c r="H13" s="64" t="s">
        <v>115</v>
      </c>
      <c r="I13" s="65">
        <v>699</v>
      </c>
      <c r="J13" s="65">
        <v>672</v>
      </c>
      <c r="K13" s="66"/>
      <c r="L13" s="62">
        <f>BaseEncarteAC[[#This Row],[Preço Promocional]]/BaseEncarteAC[[#This Row],[Preço Normal]]-1</f>
        <v>-3.8626609442060089E-2</v>
      </c>
    </row>
    <row r="14" spans="1:12">
      <c r="A14" s="56">
        <v>13</v>
      </c>
      <c r="B14" s="37"/>
      <c r="C14" s="37"/>
      <c r="D14" s="37"/>
      <c r="E14" s="37"/>
      <c r="F14" s="37"/>
      <c r="G14" s="63">
        <v>234331</v>
      </c>
      <c r="H14" s="64" t="s">
        <v>116</v>
      </c>
      <c r="I14" s="65">
        <v>2884</v>
      </c>
      <c r="J14" s="65">
        <v>2329</v>
      </c>
      <c r="K14" s="66"/>
      <c r="L14" s="62">
        <f>BaseEncarteAC[[#This Row],[Preço Promocional]]/BaseEncarteAC[[#This Row],[Preço Normal]]-1</f>
        <v>-0.19244105409153955</v>
      </c>
    </row>
    <row r="15" spans="1:12">
      <c r="A15" s="56">
        <v>14</v>
      </c>
      <c r="B15" s="37"/>
      <c r="C15" s="37"/>
      <c r="D15" s="37"/>
      <c r="E15" s="37"/>
      <c r="F15" s="37"/>
      <c r="G15" s="63">
        <v>275937</v>
      </c>
      <c r="H15" s="64" t="s">
        <v>117</v>
      </c>
      <c r="I15" s="65">
        <v>1898</v>
      </c>
      <c r="J15" s="65">
        <v>1599</v>
      </c>
      <c r="K15" s="66"/>
      <c r="L15" s="62">
        <f>BaseEncarteAC[[#This Row],[Preço Promocional]]/BaseEncarteAC[[#This Row],[Preço Normal]]-1</f>
        <v>-0.15753424657534243</v>
      </c>
    </row>
    <row r="16" spans="1:12">
      <c r="A16" s="56">
        <v>15</v>
      </c>
      <c r="B16" s="37"/>
      <c r="C16" s="37"/>
      <c r="D16" s="37"/>
      <c r="E16" s="37"/>
      <c r="F16" s="37"/>
      <c r="G16" s="63">
        <v>263772</v>
      </c>
      <c r="H16" s="64" t="s">
        <v>118</v>
      </c>
      <c r="I16" s="65">
        <v>264</v>
      </c>
      <c r="J16" s="65">
        <v>219</v>
      </c>
      <c r="K16" s="66"/>
      <c r="L16" s="62">
        <f>BaseEncarteAC[[#This Row],[Preço Promocional]]/BaseEncarteAC[[#This Row],[Preço Normal]]-1</f>
        <v>-0.17045454545454541</v>
      </c>
    </row>
    <row r="17" spans="1:12">
      <c r="A17" s="56">
        <v>16</v>
      </c>
      <c r="B17" s="37"/>
      <c r="C17" s="37"/>
      <c r="D17" s="37"/>
      <c r="E17" s="37"/>
      <c r="F17" s="37"/>
      <c r="G17" s="67">
        <v>365633</v>
      </c>
      <c r="H17" s="68" t="s">
        <v>119</v>
      </c>
      <c r="I17" s="69">
        <v>1249</v>
      </c>
      <c r="J17" s="69">
        <v>999</v>
      </c>
      <c r="K17" s="66"/>
      <c r="L17" s="62">
        <f>BaseEncarteAC[[#This Row],[Preço Promocional]]/BaseEncarteAC[[#This Row],[Preço Normal]]-1</f>
        <v>-0.20016012810248196</v>
      </c>
    </row>
    <row r="18" spans="1:12">
      <c r="A18" s="56">
        <v>17</v>
      </c>
      <c r="B18" s="37"/>
      <c r="C18" s="37"/>
      <c r="D18" s="37"/>
      <c r="E18" s="37"/>
      <c r="F18" s="37"/>
      <c r="G18" s="63">
        <v>371754</v>
      </c>
      <c r="H18" s="64" t="s">
        <v>120</v>
      </c>
      <c r="I18" s="65">
        <v>2599</v>
      </c>
      <c r="J18" s="65">
        <v>2099</v>
      </c>
      <c r="K18" s="66"/>
      <c r="L18" s="62">
        <f>BaseEncarteAC[[#This Row],[Preço Promocional]]/BaseEncarteAC[[#This Row],[Preço Normal]]-1</f>
        <v>-0.19238168526356292</v>
      </c>
    </row>
    <row r="19" spans="1:12">
      <c r="A19" s="56">
        <v>18</v>
      </c>
      <c r="B19" s="37"/>
      <c r="C19" s="37"/>
      <c r="D19" s="37"/>
      <c r="E19" s="37"/>
      <c r="F19" s="37"/>
      <c r="G19" s="67">
        <v>275459</v>
      </c>
      <c r="H19" s="68" t="s">
        <v>121</v>
      </c>
      <c r="I19" s="69">
        <v>2169</v>
      </c>
      <c r="J19" s="69">
        <v>1879</v>
      </c>
      <c r="K19" s="66"/>
      <c r="L19" s="62">
        <f>BaseEncarteAC[[#This Row],[Preço Promocional]]/BaseEncarteAC[[#This Row],[Preço Normal]]-1</f>
        <v>-0.13370216689718761</v>
      </c>
    </row>
    <row r="20" spans="1:12">
      <c r="A20" s="56">
        <v>19</v>
      </c>
      <c r="B20" s="37"/>
      <c r="C20" s="37"/>
      <c r="D20" s="37"/>
      <c r="E20" s="37"/>
      <c r="F20" s="37"/>
      <c r="G20" s="63">
        <v>229755</v>
      </c>
      <c r="H20" s="64" t="s">
        <v>122</v>
      </c>
      <c r="I20" s="65">
        <v>4392</v>
      </c>
      <c r="J20" s="65">
        <v>3899</v>
      </c>
      <c r="K20" s="66"/>
      <c r="L20" s="62">
        <f>BaseEncarteAC[[#This Row],[Preço Promocional]]/BaseEncarteAC[[#This Row],[Preço Normal]]-1</f>
        <v>-0.11224954462659376</v>
      </c>
    </row>
    <row r="21" spans="1:12">
      <c r="A21" s="56">
        <v>20</v>
      </c>
      <c r="B21" s="37"/>
      <c r="C21" s="37"/>
      <c r="D21" s="37"/>
      <c r="E21" s="37"/>
      <c r="F21" s="37"/>
      <c r="G21" s="67">
        <v>359771</v>
      </c>
      <c r="H21" s="68" t="s">
        <v>123</v>
      </c>
      <c r="I21" s="69">
        <v>764</v>
      </c>
      <c r="J21" s="69">
        <v>629</v>
      </c>
      <c r="K21" s="66"/>
      <c r="L21" s="62">
        <f>BaseEncarteAC[[#This Row],[Preço Promocional]]/BaseEncarteAC[[#This Row],[Preço Normal]]-1</f>
        <v>-0.17670157068062831</v>
      </c>
    </row>
    <row r="22" spans="1:12">
      <c r="A22" s="56">
        <v>21</v>
      </c>
      <c r="B22" s="37"/>
      <c r="C22" s="37"/>
      <c r="D22" s="37"/>
      <c r="E22" s="37"/>
      <c r="F22" s="37"/>
      <c r="G22" s="63">
        <v>370413</v>
      </c>
      <c r="H22" s="64" t="s">
        <v>124</v>
      </c>
      <c r="I22" s="65">
        <v>4124</v>
      </c>
      <c r="J22" s="65">
        <v>3499</v>
      </c>
      <c r="K22" s="66"/>
      <c r="L22" s="62">
        <f>BaseEncarteAC[[#This Row],[Preço Promocional]]/BaseEncarteAC[[#This Row],[Preço Normal]]-1</f>
        <v>-0.15155189136760427</v>
      </c>
    </row>
    <row r="23" spans="1:12">
      <c r="A23" s="56">
        <v>22</v>
      </c>
      <c r="B23" s="37"/>
      <c r="C23" s="37"/>
      <c r="D23" s="37"/>
      <c r="E23" s="37"/>
      <c r="F23" s="37"/>
      <c r="G23" s="63">
        <v>189143</v>
      </c>
      <c r="H23" s="64" t="s">
        <v>143</v>
      </c>
      <c r="I23" s="65">
        <v>1999</v>
      </c>
      <c r="J23" s="65">
        <v>1919</v>
      </c>
      <c r="K23" s="66"/>
      <c r="L23" s="62">
        <f>BaseEncarteAC[[#This Row],[Preço Promocional]]/BaseEncarteAC[[#This Row],[Preço Normal]]-1</f>
        <v>-4.0020010005002549E-2</v>
      </c>
    </row>
    <row r="24" spans="1:12" s="57" customFormat="1">
      <c r="A24" s="56">
        <v>23</v>
      </c>
      <c r="B24" s="37"/>
      <c r="C24" s="37"/>
      <c r="D24" s="37"/>
      <c r="E24" s="37"/>
      <c r="F24" s="37"/>
      <c r="G24" s="63">
        <v>249965</v>
      </c>
      <c r="H24" s="64" t="s">
        <v>126</v>
      </c>
      <c r="I24" s="65">
        <v>2039</v>
      </c>
      <c r="J24" s="65">
        <v>1959</v>
      </c>
      <c r="K24" s="66"/>
      <c r="L24" s="62">
        <f>BaseEncarteAC[[#This Row],[Preço Promocional]]/BaseEncarteAC[[#This Row],[Preço Normal]]-1</f>
        <v>-3.923491907797938E-2</v>
      </c>
    </row>
    <row r="25" spans="1:12" s="57" customFormat="1" ht="15" customHeight="1">
      <c r="A25" s="56">
        <v>24</v>
      </c>
      <c r="B25" s="37"/>
      <c r="C25" s="37"/>
      <c r="D25" s="37"/>
      <c r="E25" s="37"/>
      <c r="F25" s="37"/>
      <c r="G25" s="63">
        <v>198408</v>
      </c>
      <c r="H25" s="64" t="s">
        <v>144</v>
      </c>
      <c r="I25" s="65">
        <v>1032</v>
      </c>
      <c r="J25" s="65">
        <v>994</v>
      </c>
      <c r="K25" s="66"/>
      <c r="L25" s="62">
        <f>BaseEncarteAC[[#This Row],[Preço Promocional]]/BaseEncarteAC[[#This Row],[Preço Normal]]-1</f>
        <v>-3.6821705426356544E-2</v>
      </c>
    </row>
    <row r="26" spans="1:12" ht="15" customHeight="1">
      <c r="A26" s="56">
        <v>25</v>
      </c>
      <c r="B26" s="37"/>
      <c r="C26" s="37"/>
      <c r="D26" s="37"/>
      <c r="E26" s="37"/>
      <c r="F26" s="37"/>
      <c r="G26" s="63">
        <v>241565</v>
      </c>
      <c r="H26" s="64" t="s">
        <v>145</v>
      </c>
      <c r="I26" s="65">
        <v>166</v>
      </c>
      <c r="J26" s="65">
        <v>159</v>
      </c>
      <c r="K26" s="66"/>
      <c r="L26" s="62">
        <f>BaseEncarteAC[[#This Row],[Preço Promocional]]/BaseEncarteAC[[#This Row],[Preço Normal]]-1</f>
        <v>-4.216867469879515E-2</v>
      </c>
    </row>
    <row r="27" spans="1:12">
      <c r="A27" s="56">
        <v>26</v>
      </c>
      <c r="B27" s="37"/>
      <c r="C27" s="37"/>
      <c r="D27" s="37"/>
      <c r="E27" s="37"/>
      <c r="F27" s="37"/>
      <c r="G27" s="63">
        <v>261599</v>
      </c>
      <c r="H27" s="64" t="s">
        <v>146</v>
      </c>
      <c r="I27" s="65">
        <v>262</v>
      </c>
      <c r="J27" s="65">
        <v>252</v>
      </c>
      <c r="K27" s="66"/>
      <c r="L27" s="62">
        <f>BaseEncarteAC[[#This Row],[Preço Promocional]]/BaseEncarteAC[[#This Row],[Preço Normal]]-1</f>
        <v>-3.8167938931297662E-2</v>
      </c>
    </row>
    <row r="28" spans="1:12" s="58" customFormat="1">
      <c r="A28" s="56">
        <v>27</v>
      </c>
      <c r="B28" s="37"/>
      <c r="C28" s="37"/>
      <c r="D28" s="37"/>
      <c r="E28" s="37"/>
      <c r="F28" s="37"/>
      <c r="G28" s="63">
        <v>249388</v>
      </c>
      <c r="H28" s="64" t="s">
        <v>147</v>
      </c>
      <c r="I28" s="65">
        <v>112</v>
      </c>
      <c r="J28" s="65">
        <v>106</v>
      </c>
      <c r="K28" s="66"/>
      <c r="L28" s="62">
        <f>BaseEncarteAC[[#This Row],[Preço Promocional]]/BaseEncarteAC[[#This Row],[Preço Normal]]-1</f>
        <v>-5.3571428571428603E-2</v>
      </c>
    </row>
    <row r="29" spans="1:12" ht="15" customHeight="1">
      <c r="A29" s="56">
        <v>28</v>
      </c>
      <c r="B29" s="37"/>
      <c r="C29" s="37"/>
      <c r="D29" s="37"/>
      <c r="E29" s="37"/>
      <c r="F29" s="37"/>
      <c r="G29" s="63">
        <v>239747</v>
      </c>
      <c r="H29" s="64" t="s">
        <v>131</v>
      </c>
      <c r="I29" s="65">
        <v>212</v>
      </c>
      <c r="J29" s="65">
        <v>204</v>
      </c>
      <c r="K29" s="66"/>
      <c r="L29" s="62">
        <f>BaseEncarteAC[[#This Row],[Preço Promocional]]/BaseEncarteAC[[#This Row],[Preço Normal]]-1</f>
        <v>-3.7735849056603765E-2</v>
      </c>
    </row>
    <row r="30" spans="1:12" ht="15" customHeight="1">
      <c r="A30" s="56">
        <v>29</v>
      </c>
      <c r="B30" s="37"/>
      <c r="C30" s="37"/>
      <c r="D30" s="37"/>
      <c r="E30" s="37"/>
      <c r="F30" s="37"/>
      <c r="G30" s="63">
        <v>202790</v>
      </c>
      <c r="H30" s="64" t="s">
        <v>132</v>
      </c>
      <c r="I30" s="65">
        <v>366</v>
      </c>
      <c r="J30" s="65">
        <v>349</v>
      </c>
      <c r="K30" s="66"/>
      <c r="L30" s="62">
        <f>BaseEncarteAC[[#This Row],[Preço Promocional]]/BaseEncarteAC[[#This Row],[Preço Normal]]-1</f>
        <v>-4.6448087431694041E-2</v>
      </c>
    </row>
    <row r="31" spans="1:12" ht="15" customHeight="1">
      <c r="A31" s="56">
        <v>30</v>
      </c>
      <c r="B31" s="37"/>
      <c r="C31" s="37"/>
      <c r="D31" s="37"/>
      <c r="E31" s="37"/>
      <c r="F31" s="37"/>
      <c r="G31" s="63">
        <v>241253</v>
      </c>
      <c r="H31" s="64" t="s">
        <v>133</v>
      </c>
      <c r="I31" s="65">
        <v>154</v>
      </c>
      <c r="J31" s="65">
        <v>149</v>
      </c>
      <c r="K31" s="66"/>
      <c r="L31" s="62">
        <f>BaseEncarteAC[[#This Row],[Preço Promocional]]/BaseEncarteAC[[#This Row],[Preço Normal]]-1</f>
        <v>-3.2467532467532423E-2</v>
      </c>
    </row>
    <row r="32" spans="1:12" ht="15" customHeight="1">
      <c r="A32" s="56">
        <v>31</v>
      </c>
      <c r="B32" s="37"/>
      <c r="C32" s="37"/>
      <c r="D32" s="37"/>
      <c r="E32" s="37"/>
      <c r="F32" s="37"/>
      <c r="G32" s="63">
        <v>182873</v>
      </c>
      <c r="H32" s="64" t="s">
        <v>134</v>
      </c>
      <c r="I32" s="65">
        <v>206</v>
      </c>
      <c r="J32" s="65">
        <v>189</v>
      </c>
      <c r="K32" s="66"/>
      <c r="L32" s="62">
        <f>BaseEncarteAC[[#This Row],[Preço Promocional]]/BaseEncarteAC[[#This Row],[Preço Normal]]-1</f>
        <v>-8.2524271844660158E-2</v>
      </c>
    </row>
    <row r="33" spans="1:12" s="57" customFormat="1" ht="15" customHeight="1">
      <c r="A33" s="56">
        <v>32</v>
      </c>
      <c r="B33" s="37"/>
      <c r="C33" s="37"/>
      <c r="D33" s="37"/>
      <c r="E33" s="37"/>
      <c r="F33" s="37"/>
      <c r="G33" s="63">
        <v>187984</v>
      </c>
      <c r="H33" s="64" t="s">
        <v>135</v>
      </c>
      <c r="I33" s="65">
        <v>279</v>
      </c>
      <c r="J33" s="65">
        <v>259</v>
      </c>
      <c r="K33" s="66"/>
      <c r="L33" s="62">
        <f>BaseEncarteAC[[#This Row],[Preço Promocional]]/BaseEncarteAC[[#This Row],[Preço Normal]]-1</f>
        <v>-7.1684587813620082E-2</v>
      </c>
    </row>
    <row r="34" spans="1:12" ht="15" customHeight="1">
      <c r="A34" s="56">
        <v>33</v>
      </c>
      <c r="B34" s="37"/>
      <c r="C34" s="37"/>
      <c r="D34" s="37"/>
      <c r="E34" s="37"/>
      <c r="F34" s="37"/>
      <c r="G34" s="63">
        <v>234420</v>
      </c>
      <c r="H34" s="64" t="s">
        <v>136</v>
      </c>
      <c r="I34" s="65">
        <v>189</v>
      </c>
      <c r="J34" s="65">
        <v>179</v>
      </c>
      <c r="K34" s="66"/>
      <c r="L34" s="62">
        <f>BaseEncarteAC[[#This Row],[Preço Promocional]]/BaseEncarteAC[[#This Row],[Preço Normal]]-1</f>
        <v>-5.2910052910052907E-2</v>
      </c>
    </row>
    <row r="35" spans="1:12" ht="15" customHeight="1">
      <c r="A35" s="56">
        <v>34</v>
      </c>
      <c r="B35" s="37"/>
      <c r="C35" s="37"/>
      <c r="D35" s="37"/>
      <c r="E35" s="37"/>
      <c r="F35" s="37"/>
      <c r="G35" s="63">
        <v>228252</v>
      </c>
      <c r="H35" s="64" t="s">
        <v>137</v>
      </c>
      <c r="I35" s="65">
        <v>1076</v>
      </c>
      <c r="J35" s="65">
        <v>1034</v>
      </c>
      <c r="K35" s="66"/>
      <c r="L35" s="62">
        <f>BaseEncarteAC[[#This Row],[Preço Promocional]]/BaseEncarteAC[[#This Row],[Preço Normal]]-1</f>
        <v>-3.9033457249070591E-2</v>
      </c>
    </row>
    <row r="36" spans="1:12" ht="15" customHeight="1">
      <c r="A36" s="56">
        <v>35</v>
      </c>
      <c r="B36" s="37"/>
      <c r="C36" s="37"/>
      <c r="D36" s="37"/>
      <c r="E36" s="37"/>
      <c r="F36" s="37"/>
      <c r="G36" s="63">
        <v>353497</v>
      </c>
      <c r="H36" s="64" t="s">
        <v>138</v>
      </c>
      <c r="I36" s="65">
        <v>7789</v>
      </c>
      <c r="J36" s="65">
        <v>7479</v>
      </c>
      <c r="K36" s="66"/>
      <c r="L36" s="62">
        <f>BaseEncarteAC[[#This Row],[Preço Promocional]]/BaseEncarteAC[[#This Row],[Preço Normal]]-1</f>
        <v>-3.9799717550391578E-2</v>
      </c>
    </row>
    <row r="37" spans="1:12" ht="15" customHeight="1">
      <c r="A37" s="56">
        <v>36</v>
      </c>
      <c r="B37" s="37"/>
      <c r="C37" s="37"/>
      <c r="D37" s="37"/>
      <c r="E37" s="37"/>
      <c r="F37" s="37"/>
      <c r="G37" s="63">
        <v>363121</v>
      </c>
      <c r="H37" s="64" t="s">
        <v>139</v>
      </c>
      <c r="I37" s="65">
        <v>4769</v>
      </c>
      <c r="J37" s="65">
        <v>4579</v>
      </c>
      <c r="K37" s="66"/>
      <c r="L37" s="62">
        <f>BaseEncarteAC[[#This Row],[Preço Promocional]]/BaseEncarteAC[[#This Row],[Preço Normal]]-1</f>
        <v>-3.9840637450199168E-2</v>
      </c>
    </row>
    <row r="38" spans="1:12" ht="15" customHeight="1">
      <c r="A38" s="56">
        <v>37</v>
      </c>
      <c r="B38" s="37"/>
      <c r="C38" s="37"/>
      <c r="D38" s="37"/>
      <c r="E38" s="37"/>
      <c r="F38" s="37"/>
      <c r="G38" s="63">
        <v>222575</v>
      </c>
      <c r="H38" s="64" t="s">
        <v>140</v>
      </c>
      <c r="I38" s="65">
        <v>434</v>
      </c>
      <c r="J38" s="65">
        <v>369</v>
      </c>
      <c r="K38" s="66"/>
      <c r="L38" s="62">
        <f>BaseEncarteAC[[#This Row],[Preço Promocional]]/BaseEncarteAC[[#This Row],[Preço Normal]]-1</f>
        <v>-0.14976958525345618</v>
      </c>
    </row>
    <row r="39" spans="1:12" ht="15" customHeight="1">
      <c r="A39" s="56">
        <v>38</v>
      </c>
      <c r="B39" s="37"/>
      <c r="C39" s="37"/>
      <c r="D39" s="37"/>
      <c r="E39" s="37"/>
      <c r="F39" s="37"/>
      <c r="G39" s="63">
        <v>243099</v>
      </c>
      <c r="H39" s="64" t="s">
        <v>141</v>
      </c>
      <c r="I39" s="65">
        <v>132</v>
      </c>
      <c r="J39" s="65">
        <v>119</v>
      </c>
      <c r="K39" s="66"/>
      <c r="L39" s="62">
        <f>BaseEncarteAC[[#This Row],[Preço Promocional]]/BaseEncarteAC[[#This Row],[Preço Normal]]-1</f>
        <v>-9.8484848484848508E-2</v>
      </c>
    </row>
    <row r="40" spans="1:12" ht="15" customHeight="1">
      <c r="A40" s="56">
        <v>39</v>
      </c>
      <c r="B40" s="37"/>
      <c r="C40" s="37"/>
      <c r="D40" s="37"/>
      <c r="E40" s="37"/>
      <c r="F40" s="37"/>
      <c r="G40" s="63">
        <v>358772</v>
      </c>
      <c r="H40" s="64" t="s">
        <v>142</v>
      </c>
      <c r="I40" s="65">
        <v>114</v>
      </c>
      <c r="J40" s="65">
        <v>109</v>
      </c>
      <c r="K40" s="66"/>
      <c r="L40" s="62">
        <f>BaseEncarteAC[[#This Row],[Preço Promocional]]/BaseEncarteAC[[#This Row],[Preço Normal]]-1</f>
        <v>-4.3859649122807043E-2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A2284963489F41853375A2DCCC728E" ma:contentTypeVersion="12" ma:contentTypeDescription="Crie um novo documento." ma:contentTypeScope="" ma:versionID="39f91dfb44528c484f53d810410c718e">
  <xsd:schema xmlns:xsd="http://www.w3.org/2001/XMLSchema" xmlns:xs="http://www.w3.org/2001/XMLSchema" xmlns:p="http://schemas.microsoft.com/office/2006/metadata/properties" xmlns:ns2="2888ffef-ca22-4b42-b303-0379b4259c22" xmlns:ns3="bd219e05-df40-4347-b34e-a35adc14880c" targetNamespace="http://schemas.microsoft.com/office/2006/metadata/properties" ma:root="true" ma:fieldsID="b2d1aab41cfc056663a81ab25002bacf" ns2:_="" ns3:_="">
    <xsd:import namespace="2888ffef-ca22-4b42-b303-0379b4259c22"/>
    <xsd:import namespace="bd219e05-df40-4347-b34e-a35adc1488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8ffef-ca22-4b42-b303-0379b4259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81d9a16-2fcb-4fd8-b7be-5f08ddd8be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19e05-df40-4347-b34e-a35adc14880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3fa268-a411-437f-bb16-42a2f397e97a}" ma:internalName="TaxCatchAll" ma:showField="CatchAllData" ma:web="bd219e05-df40-4347-b34e-a35adc1488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219e05-df40-4347-b34e-a35adc14880c" xsi:nil="true"/>
    <lcf76f155ced4ddcb4097134ff3c332f xmlns="2888ffef-ca22-4b42-b303-0379b4259c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DE0001-17AB-4551-8B47-6B8517945F9C}"/>
</file>

<file path=customXml/itemProps2.xml><?xml version="1.0" encoding="utf-8"?>
<ds:datastoreItem xmlns:ds="http://schemas.openxmlformats.org/officeDocument/2006/customXml" ds:itemID="{C94F31A4-7167-4F19-9990-9D6DD4EAD147}"/>
</file>

<file path=customXml/itemProps3.xml><?xml version="1.0" encoding="utf-8"?>
<ds:datastoreItem xmlns:ds="http://schemas.openxmlformats.org/officeDocument/2006/customXml" ds:itemID="{DB602109-B1AC-4ABA-96FA-72381ABE41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Karen</dc:creator>
  <cp:keywords/>
  <dc:description/>
  <cp:lastModifiedBy/>
  <cp:revision/>
  <dcterms:created xsi:type="dcterms:W3CDTF">2024-11-19T20:46:43Z</dcterms:created>
  <dcterms:modified xsi:type="dcterms:W3CDTF">2025-10-08T13:15:33Z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0x0101000EA2284963489F41853375A2DCCC728E</vt:lpwstr>
  </property>
  <property fmtid="{D5CDD505-2E9C-101B-9397-08002B2CF9AE}" pid="3" name="MediaServiceImageTags">
    <vt:lpwstr/>
  </property>
</Properties>
</file>