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ilha1" sheetId="2" r:id="rId4"/>
  </sheets>
  <definedNames/>
  <calcPr/>
</workbook>
</file>

<file path=xl/sharedStrings.xml><?xml version="1.0" encoding="utf-8"?>
<sst xmlns="http://schemas.openxmlformats.org/spreadsheetml/2006/main" count="21" uniqueCount="21">
  <si>
    <t>Custo h-h</t>
  </si>
  <si>
    <t>PV(H-H)</t>
  </si>
  <si>
    <t>EV(H-H)</t>
  </si>
  <si>
    <t>AC(H-H)</t>
  </si>
  <si>
    <t>PV(Sprint)</t>
  </si>
  <si>
    <t>EV(Sprint)</t>
  </si>
  <si>
    <t>AC(Sprint)</t>
  </si>
  <si>
    <t>PV</t>
  </si>
  <si>
    <t>EV</t>
  </si>
  <si>
    <t>AC</t>
  </si>
  <si>
    <t>SPI</t>
  </si>
  <si>
    <t>CPI</t>
  </si>
  <si>
    <t>Acumulado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</si>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</sst>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right"/>
    </xf>
    <xf borderId="0" fillId="0" fontId="0" numFmtId="0" xfId="0" applyAlignment="1" applyFont="1">
      <alignment horizontal="right"/>
    </xf>
    <xf borderId="3" fillId="0" fontId="1" numFmtId="0" xfId="0" applyBorder="1" applyFont="1"/>
    <xf borderId="3" fillId="0" fontId="1" numFmtId="0" xfId="0" applyAlignment="1" applyBorder="1" applyFont="1">
      <alignment horizontal="right"/>
    </xf>
    <xf borderId="3" fillId="0" fontId="0" numFmtId="0" xfId="0" applyAlignment="1" applyBorder="1" applyFont="1">
      <alignment horizontal="right"/>
    </xf>
    <xf borderId="3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right" vertical="center"/>
    </xf>
    <xf borderId="3" fillId="0" fontId="0" numFmtId="2" xfId="0" applyAlignment="1" applyBorder="1" applyFont="1" applyNumberFormat="1">
      <alignment horizontal="right"/>
    </xf>
    <xf borderId="3" fillId="0" fontId="0" numFmtId="0" xfId="0" applyAlignment="1" applyBorder="1" applyFont="1">
      <alignment horizontal="left" readingOrder="0"/>
    </xf>
    <xf borderId="3" fillId="0" fontId="0" numFmtId="0" xfId="0" applyAlignment="1" applyBorder="1" applyFont="1">
      <alignment horizontal="right" readingOrder="0"/>
    </xf>
    <xf borderId="0" fillId="0" fontId="0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Análise de Valor Agregado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Plan1!$I$4</c:f>
            </c:strRef>
          </c:tx>
          <c:spPr>
            <a:ln cmpd="sng" w="19050">
              <a:solidFill>
                <a:srgbClr val="2E4E6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2E4E6B"/>
              </a:solidFill>
              <a:ln cmpd="sng">
                <a:solidFill>
                  <a:srgbClr val="2E4E6B"/>
                </a:solidFill>
              </a:ln>
            </c:spPr>
          </c:marker>
          <c:val>
            <c:numRef>
              <c:f>Plan1!$I$5:$I$13</c:f>
            </c:numRef>
          </c:val>
          <c:smooth val="0"/>
        </c:ser>
        <c:ser>
          <c:idx val="1"/>
          <c:order val="1"/>
          <c:tx>
            <c:strRef>
              <c:f>Plan1!$J$4</c:f>
            </c:strRef>
          </c:tx>
          <c:spPr>
            <a:ln cmpd="sng" w="19050">
              <a:solidFill>
                <a:srgbClr val="00B05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val>
            <c:numRef>
              <c:f>Plan1!$J$5:$J$13</c:f>
            </c:numRef>
          </c:val>
          <c:smooth val="0"/>
        </c:ser>
        <c:ser>
          <c:idx val="2"/>
          <c:order val="2"/>
          <c:tx>
            <c:strRef>
              <c:f>Plan1!$K$4</c:f>
            </c:strRef>
          </c:tx>
          <c:spPr>
            <a:ln cmpd="sng" w="1905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val>
            <c:numRef>
              <c:f>Plan1!$K$5:$K$13</c:f>
            </c:numRef>
          </c:val>
          <c:smooth val="0"/>
        </c:ser>
        <c:axId val="249486363"/>
        <c:axId val="569325983"/>
      </c:lineChart>
      <c:catAx>
        <c:axId val="249486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69325983"/>
      </c:catAx>
      <c:valAx>
        <c:axId val="569325983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Custo (R$)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494863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omic Sans M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SPI e CPI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Plan1!$L$4</c:f>
            </c:strRef>
          </c:tx>
          <c:spPr>
            <a:solidFill>
              <a:srgbClr val="3366CC"/>
            </a:solidFill>
          </c:spPr>
          <c:cat>
            <c:strRef>
              <c:f>Plan1!$B$5:$B$11</c:f>
            </c:strRef>
          </c:cat>
          <c:val>
            <c:numRef>
              <c:f>Plan1!$L$5:$L$11</c:f>
            </c:numRef>
          </c:val>
        </c:ser>
        <c:ser>
          <c:idx val="1"/>
          <c:order val="1"/>
          <c:tx>
            <c:strRef>
              <c:f>Plan1!$M$4</c:f>
            </c:strRef>
          </c:tx>
          <c:spPr>
            <a:solidFill>
              <a:srgbClr val="DC3912"/>
            </a:solidFill>
          </c:spPr>
          <c:cat>
            <c:strRef>
              <c:f>Plan1!$B$5:$B$11</c:f>
            </c:strRef>
          </c:cat>
          <c:val>
            <c:numRef>
              <c:f>Plan1!$M$5:$M$11</c:f>
            </c:numRef>
          </c:val>
        </c:ser>
        <c:axId val="60133389"/>
        <c:axId val="1680981094"/>
      </c:barChart>
      <c:catAx>
        <c:axId val="601333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80981094"/>
      </c:catAx>
      <c:valAx>
        <c:axId val="1680981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13338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Sprint 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Planilha1!$C$3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Planilha1!$B$4:$B$10</c:f>
            </c:strRef>
          </c:cat>
          <c:val>
            <c:numRef>
              <c:f>Planilha1!$C$4:$C$10</c:f>
            </c:numRef>
          </c:val>
          <c:smooth val="0"/>
        </c:ser>
        <c:ser>
          <c:idx val="1"/>
          <c:order val="1"/>
          <c:tx>
            <c:strRef>
              <c:f>Planilha1!$D$3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Planilha1!$B$4:$B$10</c:f>
            </c:strRef>
          </c:cat>
          <c:val>
            <c:numRef>
              <c:f>Planilha1!$D$4:$D$10</c:f>
            </c:numRef>
          </c:val>
          <c:smooth val="0"/>
        </c:ser>
        <c:axId val="1547845929"/>
        <c:axId val="1142406128"/>
      </c:lineChart>
      <c:catAx>
        <c:axId val="154784592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42406128"/>
      </c:catAx>
      <c:valAx>
        <c:axId val="114240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784592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13</xdr:row>
      <xdr:rowOff>123825</xdr:rowOff>
    </xdr:from>
    <xdr:ext cx="6505575" cy="3705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266700</xdr:colOff>
      <xdr:row>1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123825</xdr:colOff>
      <xdr:row>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10.14"/>
    <col customWidth="1" min="4" max="4" width="10.0"/>
    <col customWidth="1" min="5" max="5" width="10.14"/>
    <col customWidth="1" min="6" max="6" width="11.0"/>
    <col customWidth="1" min="7" max="7" width="10.71"/>
    <col customWidth="1" min="8" max="8" width="11.0"/>
    <col customWidth="1" min="9" max="26" width="8.71"/>
  </cols>
  <sheetData>
    <row r="1">
      <c r="B1" s="2"/>
      <c r="C1" s="1"/>
    </row>
    <row r="2">
      <c r="B2" s="3" t="s">
        <v>0</v>
      </c>
      <c r="C2" s="4">
        <v>30.0</v>
      </c>
    </row>
    <row r="3">
      <c r="C3" s="5"/>
      <c r="D3" s="5"/>
      <c r="E3" s="5"/>
      <c r="F3" s="6"/>
      <c r="G3" s="6"/>
      <c r="H3" s="6"/>
      <c r="I3" s="6"/>
      <c r="J3" s="6"/>
      <c r="K3" s="6"/>
      <c r="L3" s="6"/>
      <c r="M3" s="6"/>
    </row>
    <row r="4">
      <c r="B4" s="7"/>
      <c r="C4" s="8" t="s">
        <v>1</v>
      </c>
      <c r="D4" s="8" t="s">
        <v>2</v>
      </c>
      <c r="E4" s="8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</row>
    <row r="5">
      <c r="B5" s="10" t="s">
        <v>12</v>
      </c>
      <c r="C5" s="9">
        <v>0.0</v>
      </c>
      <c r="D5" s="9">
        <v>0.0</v>
      </c>
      <c r="E5" s="9">
        <v>0.0</v>
      </c>
      <c r="F5" s="9">
        <f t="shared" ref="F5:H5" si="1">30*C5</f>
        <v>0</v>
      </c>
      <c r="G5" s="9">
        <f t="shared" si="1"/>
        <v>0</v>
      </c>
      <c r="H5" s="9">
        <f t="shared" si="1"/>
        <v>0</v>
      </c>
      <c r="I5" s="11">
        <v>870.0</v>
      </c>
      <c r="J5" s="11">
        <v>870.0</v>
      </c>
      <c r="K5" s="11">
        <v>870.0</v>
      </c>
      <c r="L5" s="12">
        <f t="shared" ref="L5:L13" si="3">J5/I5</f>
        <v>1</v>
      </c>
      <c r="M5" s="12">
        <f t="shared" ref="M5:M13" si="4">J5/K5</f>
        <v>1</v>
      </c>
    </row>
    <row r="6">
      <c r="B6" s="13" t="s">
        <v>13</v>
      </c>
      <c r="C6" s="14">
        <v>7.0</v>
      </c>
      <c r="D6" s="14">
        <v>3.0</v>
      </c>
      <c r="E6" s="14">
        <v>3.0</v>
      </c>
      <c r="F6" s="9">
        <f t="shared" ref="F6:F13" si="5">C$2*C6</f>
        <v>210</v>
      </c>
      <c r="G6" s="9">
        <f t="shared" ref="G6:G13" si="6">C$2*D6</f>
        <v>90</v>
      </c>
      <c r="H6" s="9">
        <f t="shared" ref="H6:H13" si="7">C$2*E6</f>
        <v>90</v>
      </c>
      <c r="I6" s="11">
        <f t="shared" ref="I6:K6" si="2">I5+F6</f>
        <v>1080</v>
      </c>
      <c r="J6" s="11">
        <f t="shared" si="2"/>
        <v>960</v>
      </c>
      <c r="K6" s="11">
        <f t="shared" si="2"/>
        <v>960</v>
      </c>
      <c r="L6" s="12">
        <f t="shared" si="3"/>
        <v>0.8888888889</v>
      </c>
      <c r="M6" s="12">
        <f t="shared" si="4"/>
        <v>1</v>
      </c>
    </row>
    <row r="7">
      <c r="B7" s="10" t="s">
        <v>14</v>
      </c>
      <c r="C7" s="14">
        <v>11.0</v>
      </c>
      <c r="D7" s="9">
        <v>11.0</v>
      </c>
      <c r="E7" s="14">
        <v>12.85</v>
      </c>
      <c r="F7" s="9">
        <f t="shared" si="5"/>
        <v>330</v>
      </c>
      <c r="G7" s="9">
        <f t="shared" si="6"/>
        <v>330</v>
      </c>
      <c r="H7" s="9">
        <f t="shared" si="7"/>
        <v>385.5</v>
      </c>
      <c r="I7" s="11">
        <f t="shared" ref="I7:K7" si="8">I6+F7</f>
        <v>1410</v>
      </c>
      <c r="J7" s="11">
        <f t="shared" si="8"/>
        <v>1290</v>
      </c>
      <c r="K7" s="11">
        <f t="shared" si="8"/>
        <v>1345.5</v>
      </c>
      <c r="L7" s="12">
        <f t="shared" si="3"/>
        <v>0.914893617</v>
      </c>
      <c r="M7" s="12">
        <f t="shared" si="4"/>
        <v>0.9587513935</v>
      </c>
    </row>
    <row r="8">
      <c r="B8" s="10" t="s">
        <v>15</v>
      </c>
      <c r="C8" s="14">
        <v>8.0</v>
      </c>
      <c r="D8" s="14">
        <v>4.0</v>
      </c>
      <c r="E8" s="14">
        <v>12.6</v>
      </c>
      <c r="F8" s="9">
        <f t="shared" si="5"/>
        <v>240</v>
      </c>
      <c r="G8" s="9">
        <f t="shared" si="6"/>
        <v>120</v>
      </c>
      <c r="H8" s="9">
        <f t="shared" si="7"/>
        <v>378</v>
      </c>
      <c r="I8" s="11">
        <f t="shared" ref="I8:K8" si="9">I7+F8</f>
        <v>1650</v>
      </c>
      <c r="J8" s="11">
        <f t="shared" si="9"/>
        <v>1410</v>
      </c>
      <c r="K8" s="11">
        <f t="shared" si="9"/>
        <v>1723.5</v>
      </c>
      <c r="L8" s="12">
        <f t="shared" si="3"/>
        <v>0.8545454545</v>
      </c>
      <c r="M8" s="12">
        <f t="shared" si="4"/>
        <v>0.818102698</v>
      </c>
    </row>
    <row r="9">
      <c r="B9" s="10" t="s">
        <v>16</v>
      </c>
      <c r="C9" s="14">
        <v>7.5</v>
      </c>
      <c r="D9" s="14">
        <v>15.5</v>
      </c>
      <c r="E9" s="14">
        <v>16.0</v>
      </c>
      <c r="F9" s="9">
        <f t="shared" si="5"/>
        <v>225</v>
      </c>
      <c r="G9" s="9">
        <f t="shared" si="6"/>
        <v>465</v>
      </c>
      <c r="H9" s="9">
        <f t="shared" si="7"/>
        <v>480</v>
      </c>
      <c r="I9" s="11">
        <f t="shared" ref="I9:K9" si="10">I8+F9</f>
        <v>1875</v>
      </c>
      <c r="J9" s="11">
        <f t="shared" si="10"/>
        <v>1875</v>
      </c>
      <c r="K9" s="11">
        <f t="shared" si="10"/>
        <v>2203.5</v>
      </c>
      <c r="L9" s="12">
        <f t="shared" si="3"/>
        <v>1</v>
      </c>
      <c r="M9" s="12">
        <f t="shared" si="4"/>
        <v>0.8509189925</v>
      </c>
    </row>
    <row r="10">
      <c r="B10" s="13" t="s">
        <v>17</v>
      </c>
      <c r="C10" s="14">
        <v>37.0</v>
      </c>
      <c r="D10" s="14">
        <v>34.0</v>
      </c>
      <c r="E10" s="14">
        <v>27.6</v>
      </c>
      <c r="F10" s="9">
        <f t="shared" si="5"/>
        <v>1110</v>
      </c>
      <c r="G10" s="9">
        <f t="shared" si="6"/>
        <v>1020</v>
      </c>
      <c r="H10" s="9">
        <f t="shared" si="7"/>
        <v>828</v>
      </c>
      <c r="I10" s="11">
        <f t="shared" ref="I10:K10" si="11">I9+F10</f>
        <v>2985</v>
      </c>
      <c r="J10" s="11">
        <f t="shared" si="11"/>
        <v>2895</v>
      </c>
      <c r="K10" s="11">
        <f t="shared" si="11"/>
        <v>3031.5</v>
      </c>
      <c r="L10" s="12">
        <f t="shared" si="3"/>
        <v>0.9698492462</v>
      </c>
      <c r="M10" s="12">
        <f t="shared" si="4"/>
        <v>0.9549727857</v>
      </c>
    </row>
    <row r="11">
      <c r="B11" s="10" t="s">
        <v>18</v>
      </c>
      <c r="C11" s="14">
        <v>13.0</v>
      </c>
      <c r="D11" s="14">
        <v>0.0</v>
      </c>
      <c r="E11" s="14">
        <v>0.5</v>
      </c>
      <c r="F11" s="9">
        <f t="shared" si="5"/>
        <v>390</v>
      </c>
      <c r="G11" s="9">
        <f t="shared" si="6"/>
        <v>0</v>
      </c>
      <c r="H11" s="9">
        <f t="shared" si="7"/>
        <v>15</v>
      </c>
      <c r="I11" s="11">
        <f t="shared" ref="I11:K11" si="12">I10+F11</f>
        <v>3375</v>
      </c>
      <c r="J11" s="11">
        <f t="shared" si="12"/>
        <v>2895</v>
      </c>
      <c r="K11" s="11">
        <f t="shared" si="12"/>
        <v>3046.5</v>
      </c>
      <c r="L11" s="12">
        <f t="shared" si="3"/>
        <v>0.8577777778</v>
      </c>
      <c r="M11" s="12">
        <f t="shared" si="4"/>
        <v>0.9502708026</v>
      </c>
    </row>
    <row r="12">
      <c r="B12" s="10" t="s">
        <v>19</v>
      </c>
      <c r="C12" s="14">
        <v>0.0</v>
      </c>
      <c r="D12" s="14">
        <v>2.0</v>
      </c>
      <c r="E12" s="14">
        <v>2.0</v>
      </c>
      <c r="F12" s="9">
        <f t="shared" si="5"/>
        <v>0</v>
      </c>
      <c r="G12" s="9">
        <f t="shared" si="6"/>
        <v>60</v>
      </c>
      <c r="H12" s="9">
        <f t="shared" si="7"/>
        <v>60</v>
      </c>
      <c r="I12" s="11">
        <f t="shared" ref="I12:K12" si="13">I11+F12</f>
        <v>3375</v>
      </c>
      <c r="J12" s="11">
        <f t="shared" si="13"/>
        <v>2955</v>
      </c>
      <c r="K12" s="11">
        <f t="shared" si="13"/>
        <v>3106.5</v>
      </c>
      <c r="L12" s="12">
        <f t="shared" si="3"/>
        <v>0.8755555556</v>
      </c>
      <c r="M12" s="12">
        <f t="shared" si="4"/>
        <v>0.9512312892</v>
      </c>
    </row>
    <row r="13">
      <c r="B13" s="10" t="s">
        <v>20</v>
      </c>
      <c r="C13" s="14">
        <v>10.0</v>
      </c>
      <c r="D13" s="14">
        <v>12.0</v>
      </c>
      <c r="E13" s="14">
        <v>15.0</v>
      </c>
      <c r="F13" s="9">
        <f t="shared" si="5"/>
        <v>300</v>
      </c>
      <c r="G13" s="9">
        <f t="shared" si="6"/>
        <v>360</v>
      </c>
      <c r="H13" s="9">
        <f t="shared" si="7"/>
        <v>450</v>
      </c>
      <c r="I13" s="11">
        <f t="shared" ref="I13:K13" si="14">I12+F13</f>
        <v>3675</v>
      </c>
      <c r="J13" s="11">
        <f t="shared" si="14"/>
        <v>3315</v>
      </c>
      <c r="K13" s="11">
        <f t="shared" si="14"/>
        <v>3556.5</v>
      </c>
      <c r="L13" s="12">
        <f t="shared" si="3"/>
        <v>0.9020408163</v>
      </c>
      <c r="M13" s="12">
        <f t="shared" si="4"/>
        <v>0.932096162</v>
      </c>
    </row>
    <row r="20">
      <c r="N20" s="15"/>
      <c r="O20" s="15"/>
      <c r="P20" s="1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4">
      <c r="B4" s="1">
        <v>1.0</v>
      </c>
      <c r="C4" s="1">
        <v>20.0</v>
      </c>
      <c r="D4" s="1">
        <v>20.0</v>
      </c>
    </row>
    <row r="5">
      <c r="B5" s="1">
        <v>2.0</v>
      </c>
      <c r="C5" s="1">
        <v>16.67</v>
      </c>
      <c r="D5" s="1">
        <v>20.0</v>
      </c>
    </row>
    <row r="6">
      <c r="B6" s="1">
        <v>3.0</v>
      </c>
      <c r="C6" s="1">
        <v>13.34</v>
      </c>
      <c r="D6" s="1">
        <v>20.0</v>
      </c>
    </row>
    <row r="7">
      <c r="B7" s="1">
        <v>4.0</v>
      </c>
      <c r="C7" s="1">
        <v>10.01</v>
      </c>
      <c r="D7" s="1">
        <v>18.0</v>
      </c>
    </row>
    <row r="8">
      <c r="B8" s="1">
        <v>5.0</v>
      </c>
      <c r="C8" s="1">
        <v>6.68</v>
      </c>
      <c r="D8" s="1">
        <v>18.0</v>
      </c>
    </row>
    <row r="9">
      <c r="B9" s="1">
        <v>6.0</v>
      </c>
      <c r="C9" s="1">
        <v>3.33</v>
      </c>
      <c r="D9" s="1">
        <v>10.0</v>
      </c>
    </row>
    <row r="10">
      <c r="B10" s="1">
        <v>7.0</v>
      </c>
      <c r="C10" s="1">
        <v>0.0</v>
      </c>
      <c r="D10" s="1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