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GD\DS\zOutros_Materiais\N\MateriaisParaEstudo\NormalizacaoPadronizacao\"/>
    </mc:Choice>
  </mc:AlternateContent>
  <xr:revisionPtr revIDLastSave="0" documentId="13_ncr:1_{D07985F3-3898-49B2-9935-C404121C01BD}" xr6:coauthVersionLast="45" xr6:coauthVersionMax="45" xr10:uidLastSave="{00000000-0000-0000-0000-000000000000}"/>
  <bookViews>
    <workbookView xWindow="-109" yWindow="-109" windowWidth="26301" windowHeight="14305" activeTab="1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I9" i="2" s="1"/>
  <c r="C12" i="2"/>
  <c r="H6" i="2" s="1"/>
  <c r="B12" i="2"/>
  <c r="G4" i="2" s="1"/>
  <c r="D13" i="2"/>
  <c r="M8" i="2" s="1"/>
  <c r="C13" i="2"/>
  <c r="L5" i="2" s="1"/>
  <c r="B13" i="2"/>
  <c r="K5" i="2" s="1"/>
  <c r="L2" i="2"/>
  <c r="K2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2" i="2"/>
  <c r="H2" i="2" s="1"/>
  <c r="B2" i="2"/>
  <c r="G2" i="2" s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K10" i="1"/>
  <c r="K9" i="1"/>
  <c r="K8" i="1"/>
  <c r="K7" i="1"/>
  <c r="K6" i="1"/>
  <c r="K5" i="1"/>
  <c r="K4" i="1"/>
  <c r="K3" i="1"/>
  <c r="D15" i="1"/>
  <c r="C15" i="1"/>
  <c r="B15" i="1"/>
  <c r="D14" i="1"/>
  <c r="C14" i="1"/>
  <c r="B14" i="1"/>
  <c r="M2" i="1"/>
  <c r="L2" i="1"/>
  <c r="K2" i="1"/>
  <c r="I4" i="1"/>
  <c r="H8" i="1"/>
  <c r="H7" i="1"/>
  <c r="H5" i="1"/>
  <c r="H4" i="1"/>
  <c r="G4" i="1"/>
  <c r="D13" i="1"/>
  <c r="I3" i="1" s="1"/>
  <c r="C13" i="1"/>
  <c r="H3" i="1" s="1"/>
  <c r="B13" i="1"/>
  <c r="G3" i="1" s="1"/>
  <c r="D12" i="1"/>
  <c r="I7" i="1" s="1"/>
  <c r="C12" i="1"/>
  <c r="B12" i="1"/>
  <c r="G7" i="1" s="1"/>
  <c r="H2" i="1"/>
  <c r="G2" i="1"/>
  <c r="I4" i="2" l="1"/>
  <c r="H4" i="2"/>
  <c r="H5" i="2"/>
  <c r="I7" i="2"/>
  <c r="H9" i="2"/>
  <c r="I5" i="2"/>
  <c r="H8" i="2"/>
  <c r="H3" i="2"/>
  <c r="I8" i="2"/>
  <c r="G3" i="2"/>
  <c r="G6" i="2"/>
  <c r="M5" i="2"/>
  <c r="M9" i="2"/>
  <c r="L6" i="2"/>
  <c r="L10" i="2"/>
  <c r="M6" i="2"/>
  <c r="M10" i="2"/>
  <c r="M3" i="2"/>
  <c r="M7" i="2"/>
  <c r="L9" i="2"/>
  <c r="L7" i="2"/>
  <c r="L4" i="2"/>
  <c r="L8" i="2"/>
  <c r="L3" i="2"/>
  <c r="M4" i="2"/>
  <c r="H10" i="2"/>
  <c r="I3" i="2"/>
  <c r="I6" i="2"/>
  <c r="I10" i="2"/>
  <c r="H7" i="2"/>
  <c r="G9" i="2"/>
  <c r="G7" i="2"/>
  <c r="G10" i="2"/>
  <c r="G5" i="2"/>
  <c r="G8" i="2"/>
  <c r="K9" i="2"/>
  <c r="K7" i="2"/>
  <c r="K8" i="2"/>
  <c r="K3" i="2"/>
  <c r="K10" i="2"/>
  <c r="K6" i="2"/>
  <c r="K4" i="2"/>
  <c r="G5" i="1"/>
  <c r="I5" i="1"/>
  <c r="G6" i="1"/>
  <c r="H6" i="1"/>
  <c r="I6" i="1"/>
  <c r="I8" i="1"/>
  <c r="G8" i="1"/>
  <c r="G10" i="1"/>
  <c r="H10" i="1"/>
  <c r="I10" i="1"/>
  <c r="G9" i="1"/>
  <c r="H9" i="1"/>
  <c r="I9" i="1"/>
</calcChain>
</file>

<file path=xl/sharedStrings.xml><?xml version="1.0" encoding="utf-8"?>
<sst xmlns="http://schemas.openxmlformats.org/spreadsheetml/2006/main" count="17" uniqueCount="15">
  <si>
    <t>X1</t>
  </si>
  <si>
    <t>X2</t>
  </si>
  <si>
    <t xml:space="preserve">Normalizar </t>
  </si>
  <si>
    <t>Y</t>
  </si>
  <si>
    <t>MAX</t>
  </si>
  <si>
    <t>MIN</t>
  </si>
  <si>
    <t>Y_Normalizado</t>
  </si>
  <si>
    <t>Padronizar</t>
  </si>
  <si>
    <t>Média</t>
  </si>
  <si>
    <t>Desv</t>
  </si>
  <si>
    <t xml:space="preserve">l1 norm </t>
  </si>
  <si>
    <t xml:space="preserve">l2 norm </t>
  </si>
  <si>
    <t>original</t>
  </si>
  <si>
    <t>l1-norm</t>
  </si>
  <si>
    <t>l2-norm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</si>
</sst>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79</c:v>
                </c:pt>
                <c:pt idx="5">
                  <c:v>46</c:v>
                </c:pt>
                <c:pt idx="6">
                  <c:v>51</c:v>
                </c:pt>
                <c:pt idx="7">
                  <c:v>53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200</c:v>
                </c:pt>
                <c:pt idx="3">
                  <c:v>266</c:v>
                </c:pt>
                <c:pt idx="4">
                  <c:v>255</c:v>
                </c:pt>
                <c:pt idx="5">
                  <c:v>788</c:v>
                </c:pt>
                <c:pt idx="6">
                  <c:v>911</c:v>
                </c:pt>
                <c:pt idx="7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4AA-B898-F0894FF7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81119"/>
        <c:axId val="1869358447"/>
      </c:scatterChart>
      <c:valAx>
        <c:axId val="198608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9358447"/>
        <c:crosses val="autoZero"/>
        <c:crossBetween val="midCat"/>
      </c:valAx>
      <c:valAx>
        <c:axId val="186935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0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Espaço vetorial normado</a:t>
            </a:r>
          </a:p>
        </c:rich>
      </c:tx>
      <c:layout>
        <c:manualLayout>
          <c:xMode val="edge"/>
          <c:yMode val="edge"/>
          <c:x val="0.20981136340559989"/>
          <c:y val="7.019867976734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Y_Normalizado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Sheet1!$H$3:$H$10</c:f>
              <c:numCache>
                <c:formatCode>0.0000</c:formatCode>
                <c:ptCount val="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0.98333333333333328</c:v>
                </c:pt>
                <c:pt idx="5">
                  <c:v>0.43333333333333335</c:v>
                </c:pt>
                <c:pt idx="6">
                  <c:v>0.51666666666666672</c:v>
                </c:pt>
                <c:pt idx="7">
                  <c:v>0.55000000000000004</c:v>
                </c:pt>
              </c:numCache>
            </c:numRef>
          </c:xVal>
          <c:yVal>
            <c:numRef>
              <c:f>Sheet1!$I$3:$I$10</c:f>
              <c:numCache>
                <c:formatCode>0.0000</c:formatCode>
                <c:ptCount val="8"/>
                <c:pt idx="0">
                  <c:v>0</c:v>
                </c:pt>
                <c:pt idx="1">
                  <c:v>0.36991368680641185</c:v>
                </c:pt>
                <c:pt idx="2">
                  <c:v>0.12330456226880394</c:v>
                </c:pt>
                <c:pt idx="3">
                  <c:v>0.20468557336621454</c:v>
                </c:pt>
                <c:pt idx="4">
                  <c:v>0.19112207151664612</c:v>
                </c:pt>
                <c:pt idx="5">
                  <c:v>0.84833538840937117</c:v>
                </c:pt>
                <c:pt idx="6">
                  <c:v>1</c:v>
                </c:pt>
                <c:pt idx="7">
                  <c:v>0.43773119605425403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0-4539-A8B8-6BCA0A87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71727"/>
        <c:axId val="2078574719"/>
      </c:scatterChart>
      <c:valAx>
        <c:axId val="2063771727"/>
        <c:scaling>
          <c:orientation val="minMax"/>
          <c:max val="1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8574719"/>
        <c:crosses val="autoZero"/>
        <c:crossBetween val="midCat"/>
      </c:valAx>
      <c:valAx>
        <c:axId val="2078574719"/>
        <c:scaling>
          <c:orientation val="minMax"/>
          <c:max val="1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77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Padronizado - 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Sheet1!$L$3:$L$10</c:f>
              <c:numCache>
                <c:formatCode>0.00</c:formatCode>
                <c:ptCount val="8"/>
                <c:pt idx="0">
                  <c:v>0.93223842463830675</c:v>
                </c:pt>
                <c:pt idx="1">
                  <c:v>1.4107695377025644</c:v>
                </c:pt>
                <c:pt idx="2">
                  <c:v>2.3678317638310795</c:v>
                </c:pt>
                <c:pt idx="3">
                  <c:v>3.8034251030238524</c:v>
                </c:pt>
                <c:pt idx="4">
                  <c:v>3.7555719917174266</c:v>
                </c:pt>
                <c:pt idx="5">
                  <c:v>2.1764193186053764</c:v>
                </c:pt>
                <c:pt idx="6">
                  <c:v>2.4156848751375053</c:v>
                </c:pt>
                <c:pt idx="7">
                  <c:v>2.5113910977503568</c:v>
                </c:pt>
              </c:numCache>
            </c:numRef>
          </c:xVal>
          <c:yVal>
            <c:numRef>
              <c:f>Sheet1!$M$3:$M$10</c:f>
              <c:numCache>
                <c:formatCode>0.00</c:formatCode>
                <c:ptCount val="8"/>
                <c:pt idx="0">
                  <c:v>0.34607224599917391</c:v>
                </c:pt>
                <c:pt idx="1">
                  <c:v>1.3884259457365595</c:v>
                </c:pt>
                <c:pt idx="2">
                  <c:v>0.69352347924496915</c:v>
                </c:pt>
                <c:pt idx="3">
                  <c:v>0.92284129318719388</c:v>
                </c:pt>
                <c:pt idx="4">
                  <c:v>0.88462165753015654</c:v>
                </c:pt>
                <c:pt idx="5">
                  <c:v>2.7365367307302448</c:v>
                </c:pt>
                <c:pt idx="6">
                  <c:v>3.1639017476225733</c:v>
                </c:pt>
                <c:pt idx="7">
                  <c:v>1.5795241240217468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D-4BF4-B256-8B70A963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55007"/>
        <c:axId val="1976930223"/>
      </c:scatterChart>
      <c:valAx>
        <c:axId val="19788550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6930223"/>
        <c:crosses val="autoZero"/>
        <c:crossBetween val="midCat"/>
      </c:valAx>
      <c:valAx>
        <c:axId val="19769302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8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Planilha1!$C$3:$C$10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79</c:v>
                </c:pt>
                <c:pt idx="5">
                  <c:v>46</c:v>
                </c:pt>
                <c:pt idx="6">
                  <c:v>51</c:v>
                </c:pt>
                <c:pt idx="7">
                  <c:v>53</c:v>
                </c:pt>
              </c:numCache>
            </c:numRef>
          </c:xVal>
          <c:yVal>
            <c:numRef>
              <c:f>Planilha1!$D$3:$D$10</c:f>
              <c:numCache>
                <c:formatCode>General</c:formatCode>
                <c:ptCount val="8"/>
                <c:pt idx="0">
                  <c:v>100</c:v>
                </c:pt>
                <c:pt idx="1">
                  <c:v>400</c:v>
                </c:pt>
                <c:pt idx="2">
                  <c:v>200</c:v>
                </c:pt>
                <c:pt idx="3">
                  <c:v>266</c:v>
                </c:pt>
                <c:pt idx="4">
                  <c:v>255</c:v>
                </c:pt>
                <c:pt idx="5">
                  <c:v>788</c:v>
                </c:pt>
                <c:pt idx="6">
                  <c:v>911</c:v>
                </c:pt>
                <c:pt idx="7">
                  <c:v>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5-43C5-AB65-3C98C7DD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8879"/>
        <c:axId val="1986052079"/>
      </c:scatterChart>
      <c:valAx>
        <c:axId val="685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052079"/>
        <c:crosses val="autoZero"/>
        <c:crossBetween val="midCat"/>
      </c:valAx>
      <c:valAx>
        <c:axId val="1986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l1-norm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Planilha1!$H$3:$H$10</c:f>
              <c:numCache>
                <c:formatCode>0.0000</c:formatCode>
                <c:ptCount val="8"/>
                <c:pt idx="0">
                  <c:v>4.8899755501222497E-2</c:v>
                </c:pt>
                <c:pt idx="1">
                  <c:v>7.3349633251833746E-2</c:v>
                </c:pt>
                <c:pt idx="2">
                  <c:v>0.12224938875305623</c:v>
                </c:pt>
                <c:pt idx="3">
                  <c:v>0.19559902200488999</c:v>
                </c:pt>
                <c:pt idx="4">
                  <c:v>0.19315403422982885</c:v>
                </c:pt>
                <c:pt idx="5">
                  <c:v>0.11246943765281174</c:v>
                </c:pt>
                <c:pt idx="6">
                  <c:v>0.12469437652811736</c:v>
                </c:pt>
                <c:pt idx="7">
                  <c:v>0.1295843520782396</c:v>
                </c:pt>
              </c:numCache>
            </c:numRef>
          </c:xVal>
          <c:yVal>
            <c:numRef>
              <c:f>Planilha1!$I$3:$I$10</c:f>
              <c:numCache>
                <c:formatCode>0.0000</c:formatCode>
                <c:ptCount val="8"/>
                <c:pt idx="0">
                  <c:v>2.9629629629629631E-2</c:v>
                </c:pt>
                <c:pt idx="1">
                  <c:v>0.11851851851851852</c:v>
                </c:pt>
                <c:pt idx="2">
                  <c:v>5.9259259259259262E-2</c:v>
                </c:pt>
                <c:pt idx="3">
                  <c:v>7.881481481481481E-2</c:v>
                </c:pt>
                <c:pt idx="4">
                  <c:v>7.5555555555555556E-2</c:v>
                </c:pt>
                <c:pt idx="5">
                  <c:v>0.23348148148148148</c:v>
                </c:pt>
                <c:pt idx="6">
                  <c:v>0.2699259259259259</c:v>
                </c:pt>
                <c:pt idx="7">
                  <c:v>0.1348148148148148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2-43B4-9A08-CEE1E66B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71439"/>
        <c:axId val="1986052911"/>
      </c:scatterChart>
      <c:valAx>
        <c:axId val="206777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052911"/>
        <c:crosses val="autoZero"/>
        <c:crossBetween val="midCat"/>
      </c:valAx>
      <c:valAx>
        <c:axId val="19860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77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Planilha1!$M$2</c:f>
              <c:strCache>
                <c:ptCount val="1"/>
                <c:pt idx="0">
                  <c:v>l2-norm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Planilha1!$L$3:$L$10</c:f>
              <c:numCache>
                <c:formatCode>0.0000</c:formatCode>
                <c:ptCount val="8"/>
                <c:pt idx="0">
                  <c:v>0.12918829237642426</c:v>
                </c:pt>
                <c:pt idx="1">
                  <c:v>0.19378243856463639</c:v>
                </c:pt>
                <c:pt idx="2">
                  <c:v>0.32297073094106066</c:v>
                </c:pt>
                <c:pt idx="3">
                  <c:v>0.51675316950569705</c:v>
                </c:pt>
                <c:pt idx="4">
                  <c:v>0.51029375488687589</c:v>
                </c:pt>
                <c:pt idx="5">
                  <c:v>0.2971330724657758</c:v>
                </c:pt>
                <c:pt idx="6">
                  <c:v>0.32943014555988187</c:v>
                </c:pt>
                <c:pt idx="7">
                  <c:v>0.3423489747975243</c:v>
                </c:pt>
              </c:numCache>
            </c:numRef>
          </c:xVal>
          <c:yVal>
            <c:numRef>
              <c:f>Planilha1!$M$3:$M$10</c:f>
              <c:numCache>
                <c:formatCode>0.0000</c:formatCode>
                <c:ptCount val="8"/>
                <c:pt idx="0">
                  <c:v>7.0645872593084635E-2</c:v>
                </c:pt>
                <c:pt idx="1">
                  <c:v>0.28258349037233854</c:v>
                </c:pt>
                <c:pt idx="2">
                  <c:v>0.14129174518616927</c:v>
                </c:pt>
                <c:pt idx="3">
                  <c:v>0.18791802109760514</c:v>
                </c:pt>
                <c:pt idx="4">
                  <c:v>0.18014697511236583</c:v>
                </c:pt>
                <c:pt idx="5">
                  <c:v>0.55668947603350694</c:v>
                </c:pt>
                <c:pt idx="6">
                  <c:v>0.64358389932300109</c:v>
                </c:pt>
                <c:pt idx="7">
                  <c:v>0.3214387202985351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E-473C-8094-5CE6E9EA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7583"/>
        <c:axId val="120886463"/>
      </c:scatterChart>
      <c:valAx>
        <c:axId val="607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86463"/>
        <c:crosses val="autoZero"/>
        <c:crossBetween val="midCat"/>
      </c:valAx>
      <c:valAx>
        <c:axId val="120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l1-norm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Planilha1!$H$3:$H$10</c:f>
              <c:numCache>
                <c:formatCode>0.0000</c:formatCode>
                <c:ptCount val="8"/>
                <c:pt idx="0">
                  <c:v>4.8899755501222497E-2</c:v>
                </c:pt>
                <c:pt idx="1">
                  <c:v>7.3349633251833746E-2</c:v>
                </c:pt>
                <c:pt idx="2">
                  <c:v>0.12224938875305623</c:v>
                </c:pt>
                <c:pt idx="3">
                  <c:v>0.19559902200488999</c:v>
                </c:pt>
                <c:pt idx="4">
                  <c:v>0.19315403422982885</c:v>
                </c:pt>
                <c:pt idx="5">
                  <c:v>0.11246943765281174</c:v>
                </c:pt>
                <c:pt idx="6">
                  <c:v>0.12469437652811736</c:v>
                </c:pt>
                <c:pt idx="7">
                  <c:v>0.1295843520782396</c:v>
                </c:pt>
              </c:numCache>
            </c:numRef>
          </c:xVal>
          <c:yVal>
            <c:numRef>
              <c:f>Planilha1!$I$3:$I$10</c:f>
              <c:numCache>
                <c:formatCode>0.0000</c:formatCode>
                <c:ptCount val="8"/>
                <c:pt idx="0">
                  <c:v>2.9629629629629631E-2</c:v>
                </c:pt>
                <c:pt idx="1">
                  <c:v>0.11851851851851852</c:v>
                </c:pt>
                <c:pt idx="2">
                  <c:v>5.9259259259259262E-2</c:v>
                </c:pt>
                <c:pt idx="3">
                  <c:v>7.881481481481481E-2</c:v>
                </c:pt>
                <c:pt idx="4">
                  <c:v>7.5555555555555556E-2</c:v>
                </c:pt>
                <c:pt idx="5">
                  <c:v>0.23348148148148148</c:v>
                </c:pt>
                <c:pt idx="6">
                  <c:v>0.2699259259259259</c:v>
                </c:pt>
                <c:pt idx="7">
                  <c:v>0.1348148148148148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82F-8B0B-8E812D0164FE}"/>
            </c:ext>
          </c:extLst>
        </c:ser>
        <c:ser>
          <c:idx val="1"/>
          <c:order val="1"/>
          <c:tx>
            <c:strRef>
              <c:f>Planilha1!$M$2</c:f>
              <c:strCache>
                <c:ptCount val="1"/>
                <c:pt idx="0">
                  <c:v>l2-norm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Planilha1!$L$3:$L$10</c:f>
              <c:numCache>
                <c:formatCode>0.0000</c:formatCode>
                <c:ptCount val="8"/>
                <c:pt idx="0">
                  <c:v>0.12918829237642426</c:v>
                </c:pt>
                <c:pt idx="1">
                  <c:v>0.19378243856463639</c:v>
                </c:pt>
                <c:pt idx="2">
                  <c:v>0.32297073094106066</c:v>
                </c:pt>
                <c:pt idx="3">
                  <c:v>0.51675316950569705</c:v>
                </c:pt>
                <c:pt idx="4">
                  <c:v>0.51029375488687589</c:v>
                </c:pt>
                <c:pt idx="5">
                  <c:v>0.2971330724657758</c:v>
                </c:pt>
                <c:pt idx="6">
                  <c:v>0.32943014555988187</c:v>
                </c:pt>
                <c:pt idx="7">
                  <c:v>0.3423489747975243</c:v>
                </c:pt>
              </c:numCache>
            </c:numRef>
          </c:xVal>
          <c:yVal>
            <c:numRef>
              <c:f>Planilha1!$M$3:$M$10</c:f>
              <c:numCache>
                <c:formatCode>0.0000</c:formatCode>
                <c:ptCount val="8"/>
                <c:pt idx="0">
                  <c:v>7.0645872593084635E-2</c:v>
                </c:pt>
                <c:pt idx="1">
                  <c:v>0.28258349037233854</c:v>
                </c:pt>
                <c:pt idx="2">
                  <c:v>0.14129174518616927</c:v>
                </c:pt>
                <c:pt idx="3">
                  <c:v>0.18791802109760514</c:v>
                </c:pt>
                <c:pt idx="4">
                  <c:v>0.18014697511236583</c:v>
                </c:pt>
                <c:pt idx="5">
                  <c:v>0.55668947603350694</c:v>
                </c:pt>
                <c:pt idx="6">
                  <c:v>0.64358389932300109</c:v>
                </c:pt>
                <c:pt idx="7">
                  <c:v>0.3214387202985351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82F-8B0B-8E812D01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25711"/>
        <c:axId val="121444015"/>
      </c:scatterChart>
      <c:valAx>
        <c:axId val="1987725711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44015"/>
        <c:crosses val="autoZero"/>
        <c:crossBetween val="midCat"/>
      </c:valAx>
      <c:valAx>
        <c:axId val="1214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772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14377</xdr:colOff>
      <xdr:row>16</xdr:row>
      <xdr:rowOff>50321</xdr:rowOff>
    </xdr:from>
    <xdr:to>
      <xdr:col>3</xdr:col>
      <xdr:colOff>747622</xdr:colOff>
      <xdr:row>27</xdr:row>
      <xdr:rowOff>167497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9C1625-30F8-49C4-AF40-F231F80E7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50317</xdr:colOff>
      <xdr:row>16</xdr:row>
      <xdr:rowOff>50321</xdr:rowOff>
    </xdr:from>
    <xdr:to>
      <xdr:col>11</xdr:col>
      <xdr:colOff>21565</xdr:colOff>
      <xdr:row>28</xdr:row>
      <xdr:rowOff>64698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3C4B1C-6907-4887-B7A9-4BF065C65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189301</xdr:colOff>
      <xdr:row>16</xdr:row>
      <xdr:rowOff>50319</xdr:rowOff>
    </xdr:from>
    <xdr:to>
      <xdr:col>18</xdr:col>
      <xdr:colOff>3593</xdr:colOff>
      <xdr:row>28</xdr:row>
      <xdr:rowOff>16532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8A140E-3D14-4AD4-B85F-6FC056FB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17253</xdr:colOff>
      <xdr:row>17</xdr:row>
      <xdr:rowOff>64698</xdr:rowOff>
    </xdr:from>
    <xdr:to>
      <xdr:col>7</xdr:col>
      <xdr:colOff>241540</xdr:colOff>
      <xdr:row>32</xdr:row>
      <xdr:rowOff>90577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E23B18-CF68-447E-AC05-A47B79C6C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366622</xdr:colOff>
      <xdr:row>17</xdr:row>
      <xdr:rowOff>99204</xdr:rowOff>
    </xdr:from>
    <xdr:to>
      <xdr:col>14</xdr:col>
      <xdr:colOff>590908</xdr:colOff>
      <xdr:row>32</xdr:row>
      <xdr:rowOff>125083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7E038A-8333-40E9-9E1F-E79BDF18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159588</xdr:colOff>
      <xdr:row>17</xdr:row>
      <xdr:rowOff>81950</xdr:rowOff>
    </xdr:from>
    <xdr:to>
      <xdr:col>22</xdr:col>
      <xdr:colOff>383875</xdr:colOff>
      <xdr:row>32</xdr:row>
      <xdr:rowOff>107829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ECDED5D-6D4B-439A-BB88-791420D6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556401</xdr:colOff>
      <xdr:row>0</xdr:row>
      <xdr:rowOff>90577</xdr:rowOff>
    </xdr:from>
    <xdr:to>
      <xdr:col>21</xdr:col>
      <xdr:colOff>159586</xdr:colOff>
      <xdr:row>15</xdr:row>
      <xdr:rowOff>116456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26D598-F748-4D10-9B4E-502C347AF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showGridLines="0" zoomScale="120" zoomScaleNormal="120" workbookViewId="0">
      <selection activeCell="H4" sqref="H4"/>
    </sheetView>
  </sheetViews>
  <sheetFormatPr defaultRowHeight="14.3" x14ac:dyDescent="0.25"/>
  <cols>
    <col min="1" max="1" width="6" style="1" bestFit="1" customWidth="1"/>
    <col min="2" max="2" width="12.375" style="1" bestFit="1" customWidth="1"/>
    <col min="3" max="3" width="11.375" style="1" bestFit="1" customWidth="1"/>
    <col min="4" max="4" width="12.375" style="1" bestFit="1" customWidth="1"/>
    <col min="5" max="5" width="4.125" style="1" customWidth="1"/>
    <col min="6" max="6" width="9" style="1"/>
    <col min="7" max="8" width="6.75" style="1" bestFit="1" customWidth="1"/>
    <col min="9" max="9" width="13.125" style="1" bestFit="1" customWidth="1"/>
    <col min="10" max="10" width="9" style="1"/>
    <col min="11" max="13" width="4.625" style="1" bestFit="1" customWidth="1"/>
    <col min="14" max="16384" width="9" style="1"/>
  </cols>
  <sheetData>
    <row r="1" spans="1:13" x14ac:dyDescent="0.25">
      <c r="G1" s="2" t="s">
        <v>2</v>
      </c>
      <c r="H1" s="2"/>
      <c r="I1" s="2"/>
      <c r="K1" s="2" t="s">
        <v>7</v>
      </c>
      <c r="L1" s="2"/>
      <c r="M1" s="2"/>
    </row>
    <row r="2" spans="1:13" x14ac:dyDescent="0.25">
      <c r="B2" s="1" t="s">
        <v>0</v>
      </c>
      <c r="C2" s="1" t="s">
        <v>1</v>
      </c>
      <c r="D2" s="1" t="s">
        <v>3</v>
      </c>
      <c r="G2" s="1" t="str">
        <f>B2</f>
        <v>X1</v>
      </c>
      <c r="H2" s="1" t="str">
        <f>C2</f>
        <v>X2</v>
      </c>
      <c r="I2" s="1" t="s">
        <v>6</v>
      </c>
      <c r="K2" s="1" t="str">
        <f>B2</f>
        <v>X1</v>
      </c>
      <c r="L2" s="1" t="str">
        <f t="shared" ref="L2:M2" si="0">C2</f>
        <v>X2</v>
      </c>
      <c r="M2" s="1" t="str">
        <f t="shared" si="0"/>
        <v>Y</v>
      </c>
    </row>
    <row r="3" spans="1:13" x14ac:dyDescent="0.25">
      <c r="B3" s="1">
        <v>5</v>
      </c>
      <c r="C3" s="1">
        <v>20</v>
      </c>
      <c r="D3" s="1">
        <v>100</v>
      </c>
      <c r="G3" s="3">
        <f>(B3-B$13)/(B$12-B$13)</f>
        <v>0.5714285714285714</v>
      </c>
      <c r="H3" s="3">
        <f>(C3-C$13)/(C$12-C$13)</f>
        <v>0</v>
      </c>
      <c r="I3" s="3">
        <f>(D3-D$13)/(D$12-D$13)</f>
        <v>0</v>
      </c>
      <c r="K3" s="4">
        <f>(B3-B$14)/B$15</f>
        <v>1.8371173070873836</v>
      </c>
      <c r="L3" s="4">
        <f t="shared" ref="L3:M10" si="1">(C3-C$14)/C$15</f>
        <v>0.93223842463830675</v>
      </c>
      <c r="M3" s="4">
        <f t="shared" si="1"/>
        <v>0.34607224599917391</v>
      </c>
    </row>
    <row r="4" spans="1:13" x14ac:dyDescent="0.25">
      <c r="B4" s="1">
        <v>6</v>
      </c>
      <c r="C4" s="1">
        <v>30</v>
      </c>
      <c r="D4" s="1">
        <v>400</v>
      </c>
      <c r="G4" s="3">
        <f t="shared" ref="G4:I10" si="2">(B4-B$13)/(B$12-B$13)</f>
        <v>0.7142857142857143</v>
      </c>
      <c r="H4" s="3">
        <f t="shared" si="2"/>
        <v>0.16666666666666666</v>
      </c>
      <c r="I4" s="3">
        <f t="shared" si="2"/>
        <v>0.36991368680641185</v>
      </c>
      <c r="K4" s="4">
        <f t="shared" ref="K4:K10" si="3">(B4-B$14)/B$15</f>
        <v>2.2453655975512468</v>
      </c>
      <c r="L4" s="4">
        <f t="shared" si="1"/>
        <v>1.4107695377025644</v>
      </c>
      <c r="M4" s="4">
        <f t="shared" si="1"/>
        <v>1.3884259457365595</v>
      </c>
    </row>
    <row r="5" spans="1:13" x14ac:dyDescent="0.25">
      <c r="B5" s="1">
        <v>2</v>
      </c>
      <c r="C5" s="1">
        <v>50</v>
      </c>
      <c r="D5" s="1">
        <v>200</v>
      </c>
      <c r="G5" s="3">
        <f t="shared" si="2"/>
        <v>0.14285714285714285</v>
      </c>
      <c r="H5" s="3">
        <f t="shared" si="2"/>
        <v>0.5</v>
      </c>
      <c r="I5" s="3">
        <f t="shared" si="2"/>
        <v>0.12330456226880394</v>
      </c>
      <c r="K5" s="4">
        <f t="shared" si="3"/>
        <v>0.61237243569579458</v>
      </c>
      <c r="L5" s="4">
        <f t="shared" si="1"/>
        <v>2.3678317638310795</v>
      </c>
      <c r="M5" s="4">
        <f t="shared" si="1"/>
        <v>0.69352347924496915</v>
      </c>
    </row>
    <row r="6" spans="1:13" x14ac:dyDescent="0.25">
      <c r="B6" s="1">
        <v>4</v>
      </c>
      <c r="C6" s="1">
        <v>80</v>
      </c>
      <c r="D6" s="1">
        <v>266</v>
      </c>
      <c r="G6" s="3">
        <f t="shared" si="2"/>
        <v>0.42857142857142855</v>
      </c>
      <c r="H6" s="3">
        <f t="shared" si="2"/>
        <v>1</v>
      </c>
      <c r="I6" s="3">
        <f t="shared" si="2"/>
        <v>0.20468557336621454</v>
      </c>
      <c r="K6" s="4">
        <f t="shared" si="3"/>
        <v>1.4288690166235207</v>
      </c>
      <c r="L6" s="4">
        <f t="shared" si="1"/>
        <v>3.8034251030238524</v>
      </c>
      <c r="M6" s="4">
        <f t="shared" si="1"/>
        <v>0.92284129318719388</v>
      </c>
    </row>
    <row r="7" spans="1:13" x14ac:dyDescent="0.25">
      <c r="B7" s="1">
        <v>7</v>
      </c>
      <c r="C7" s="1">
        <v>79</v>
      </c>
      <c r="D7" s="1">
        <v>255</v>
      </c>
      <c r="G7" s="3">
        <f t="shared" si="2"/>
        <v>0.8571428571428571</v>
      </c>
      <c r="H7" s="3">
        <f t="shared" si="2"/>
        <v>0.98333333333333328</v>
      </c>
      <c r="I7" s="3">
        <f t="shared" si="2"/>
        <v>0.19112207151664612</v>
      </c>
      <c r="K7" s="4">
        <f t="shared" si="3"/>
        <v>2.6536138880151099</v>
      </c>
      <c r="L7" s="4">
        <f t="shared" si="1"/>
        <v>3.7555719917174266</v>
      </c>
      <c r="M7" s="4">
        <f t="shared" si="1"/>
        <v>0.88462165753015654</v>
      </c>
    </row>
    <row r="8" spans="1:13" x14ac:dyDescent="0.25">
      <c r="B8" s="1">
        <v>8</v>
      </c>
      <c r="C8" s="1">
        <v>46</v>
      </c>
      <c r="D8" s="1">
        <v>788</v>
      </c>
      <c r="G8" s="3">
        <f t="shared" si="2"/>
        <v>1</v>
      </c>
      <c r="H8" s="3">
        <f t="shared" si="2"/>
        <v>0.43333333333333335</v>
      </c>
      <c r="I8" s="3">
        <f t="shared" si="2"/>
        <v>0.84833538840937117</v>
      </c>
      <c r="K8" s="4">
        <f t="shared" si="3"/>
        <v>3.061862178478973</v>
      </c>
      <c r="L8" s="4">
        <f t="shared" si="1"/>
        <v>2.1764193186053764</v>
      </c>
      <c r="M8" s="4">
        <f t="shared" si="1"/>
        <v>2.7365367307302448</v>
      </c>
    </row>
    <row r="9" spans="1:13" x14ac:dyDescent="0.25">
      <c r="B9" s="1">
        <v>1</v>
      </c>
      <c r="C9" s="1">
        <v>51</v>
      </c>
      <c r="D9" s="1">
        <v>911</v>
      </c>
      <c r="G9" s="3">
        <f t="shared" si="2"/>
        <v>0</v>
      </c>
      <c r="H9" s="3">
        <f t="shared" si="2"/>
        <v>0.51666666666666672</v>
      </c>
      <c r="I9" s="3">
        <f t="shared" si="2"/>
        <v>1</v>
      </c>
      <c r="K9" s="4">
        <f t="shared" si="3"/>
        <v>0.20412414523193154</v>
      </c>
      <c r="L9" s="4">
        <f t="shared" si="1"/>
        <v>2.4156848751375053</v>
      </c>
      <c r="M9" s="4">
        <f t="shared" si="1"/>
        <v>3.1639017476225733</v>
      </c>
    </row>
    <row r="10" spans="1:13" x14ac:dyDescent="0.25">
      <c r="B10" s="1">
        <v>3</v>
      </c>
      <c r="C10" s="1">
        <v>53</v>
      </c>
      <c r="D10" s="1">
        <v>455</v>
      </c>
      <c r="G10" s="3">
        <f t="shared" si="2"/>
        <v>0.2857142857142857</v>
      </c>
      <c r="H10" s="3">
        <f t="shared" si="2"/>
        <v>0.55000000000000004</v>
      </c>
      <c r="I10" s="3">
        <f t="shared" si="2"/>
        <v>0.43773119605425403</v>
      </c>
      <c r="K10" s="4">
        <f t="shared" si="3"/>
        <v>1.0206207261596576</v>
      </c>
      <c r="L10" s="4">
        <f t="shared" si="1"/>
        <v>2.5113910977503568</v>
      </c>
      <c r="M10" s="4">
        <f t="shared" si="1"/>
        <v>1.5795241240217468</v>
      </c>
    </row>
    <row r="12" spans="1:13" x14ac:dyDescent="0.25">
      <c r="A12" s="1" t="s">
        <v>4</v>
      </c>
      <c r="B12" s="1">
        <f>MAX(B3:B10)</f>
        <v>8</v>
      </c>
      <c r="C12" s="1">
        <f t="shared" ref="C12:D12" si="4">MAX(C3:C10)</f>
        <v>80</v>
      </c>
      <c r="D12" s="1">
        <f t="shared" si="4"/>
        <v>911</v>
      </c>
    </row>
    <row r="13" spans="1:13" x14ac:dyDescent="0.25">
      <c r="A13" s="1" t="s">
        <v>5</v>
      </c>
      <c r="B13" s="1">
        <f>MIN(B3:B10)</f>
        <v>1</v>
      </c>
      <c r="C13" s="1">
        <f t="shared" ref="C13:D13" si="5">MIN(C3:C10)</f>
        <v>20</v>
      </c>
      <c r="D13" s="1">
        <f t="shared" si="5"/>
        <v>100</v>
      </c>
    </row>
    <row r="14" spans="1:13" x14ac:dyDescent="0.25">
      <c r="A14" s="1" t="s">
        <v>8</v>
      </c>
      <c r="B14" s="5">
        <f>AVERAGE(G3:G10)</f>
        <v>0.49999999999999994</v>
      </c>
      <c r="C14" s="5">
        <f>AVERAGE(H3:H10)</f>
        <v>0.51874999999999993</v>
      </c>
      <c r="D14" s="5">
        <f>AVERAGE(I3:I10)</f>
        <v>0.3968865598027127</v>
      </c>
    </row>
    <row r="15" spans="1:13" x14ac:dyDescent="0.25">
      <c r="A15" s="1" t="s">
        <v>9</v>
      </c>
      <c r="B15" s="1">
        <f>_xlfn.STDEV.S(B3:B10)</f>
        <v>2.4494897427831779</v>
      </c>
      <c r="C15" s="1">
        <f t="shared" ref="C15:D15" si="6">_xlfn.STDEV.S(C3:C10)</f>
        <v>20.897282803547178</v>
      </c>
      <c r="D15" s="1">
        <f t="shared" si="6"/>
        <v>287.81017429648216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AD3E-1116-472C-9E5D-BDA5A8E20DAE}">
  <dimension ref="A1:M13"/>
  <sheetViews>
    <sheetView showGridLines="0" tabSelected="1" workbookViewId="0">
      <selection activeCell="G13" sqref="G13"/>
    </sheetView>
  </sheetViews>
  <sheetFormatPr defaultRowHeight="14.3" x14ac:dyDescent="0.25"/>
  <cols>
    <col min="1" max="1" width="7.5" style="1" bestFit="1" customWidth="1"/>
    <col min="2" max="4" width="11.875" style="1" bestFit="1" customWidth="1"/>
    <col min="5" max="5" width="9" style="1"/>
    <col min="6" max="6" width="7.5" style="1" bestFit="1" customWidth="1"/>
    <col min="7" max="9" width="6.375" style="1" bestFit="1" customWidth="1"/>
    <col min="10" max="10" width="9" style="1"/>
    <col min="11" max="11" width="7.5" style="1" bestFit="1" customWidth="1"/>
    <col min="12" max="13" width="6.375" style="1" bestFit="1" customWidth="1"/>
    <col min="14" max="16384" width="9" style="1"/>
  </cols>
  <sheetData>
    <row r="1" spans="1:13" x14ac:dyDescent="0.25">
      <c r="F1" s="1" t="s">
        <v>10</v>
      </c>
      <c r="K1" s="1" t="s">
        <v>11</v>
      </c>
    </row>
    <row r="2" spans="1:13" x14ac:dyDescent="0.25">
      <c r="B2" s="1" t="str">
        <f>Sheet1!B2</f>
        <v>X1</v>
      </c>
      <c r="C2" s="1" t="str">
        <f>Sheet1!C2</f>
        <v>X2</v>
      </c>
      <c r="D2" s="1" t="s">
        <v>12</v>
      </c>
      <c r="G2" s="1" t="str">
        <f>B2</f>
        <v>X1</v>
      </c>
      <c r="H2" s="1" t="str">
        <f t="shared" ref="H2" si="0">C2</f>
        <v>X2</v>
      </c>
      <c r="I2" s="1" t="s">
        <v>13</v>
      </c>
      <c r="K2" s="1" t="str">
        <f>B2</f>
        <v>X1</v>
      </c>
      <c r="L2" s="1" t="str">
        <f t="shared" ref="L2" si="1">C2</f>
        <v>X2</v>
      </c>
      <c r="M2" s="1" t="s">
        <v>14</v>
      </c>
    </row>
    <row r="3" spans="1:13" x14ac:dyDescent="0.25">
      <c r="B3" s="1">
        <f>Sheet1!B3</f>
        <v>5</v>
      </c>
      <c r="C3" s="1">
        <f>Sheet1!C3</f>
        <v>20</v>
      </c>
      <c r="D3" s="1">
        <f>Sheet1!D3</f>
        <v>100</v>
      </c>
      <c r="G3" s="3">
        <f>B3/B$12</f>
        <v>0.1388888888888889</v>
      </c>
      <c r="H3" s="3">
        <f t="shared" ref="H3:H10" si="2">C3/C$12</f>
        <v>4.8899755501222497E-2</v>
      </c>
      <c r="I3" s="3">
        <f t="shared" ref="I3:I10" si="3">D3/D$12</f>
        <v>2.9629629629629631E-2</v>
      </c>
      <c r="J3" s="3"/>
      <c r="K3" s="3">
        <f>B3/B$13</f>
        <v>0.35007002100700241</v>
      </c>
      <c r="L3" s="3">
        <f t="shared" ref="L3:L10" si="4">C3/C$13</f>
        <v>0.12918829237642426</v>
      </c>
      <c r="M3" s="3">
        <f t="shared" ref="M3:M10" si="5">D3/D$13</f>
        <v>7.0645872593084635E-2</v>
      </c>
    </row>
    <row r="4" spans="1:13" x14ac:dyDescent="0.25">
      <c r="B4" s="1">
        <f>Sheet1!B4</f>
        <v>6</v>
      </c>
      <c r="C4" s="1">
        <f>Sheet1!C4</f>
        <v>30</v>
      </c>
      <c r="D4" s="1">
        <f>Sheet1!D4</f>
        <v>400</v>
      </c>
      <c r="G4" s="3">
        <f t="shared" ref="G4:G10" si="6">B4/B$12</f>
        <v>0.16666666666666666</v>
      </c>
      <c r="H4" s="3">
        <f t="shared" si="2"/>
        <v>7.3349633251833746E-2</v>
      </c>
      <c r="I4" s="3">
        <f t="shared" si="3"/>
        <v>0.11851851851851852</v>
      </c>
      <c r="J4" s="3"/>
      <c r="K4" s="3">
        <f t="shared" ref="K4:K10" si="7">B4/B$13</f>
        <v>0.42008402520840293</v>
      </c>
      <c r="L4" s="3">
        <f t="shared" si="4"/>
        <v>0.19378243856463639</v>
      </c>
      <c r="M4" s="3">
        <f t="shared" si="5"/>
        <v>0.28258349037233854</v>
      </c>
    </row>
    <row r="5" spans="1:13" x14ac:dyDescent="0.25">
      <c r="B5" s="1">
        <f>Sheet1!B5</f>
        <v>2</v>
      </c>
      <c r="C5" s="1">
        <f>Sheet1!C5</f>
        <v>50</v>
      </c>
      <c r="D5" s="1">
        <f>Sheet1!D5</f>
        <v>200</v>
      </c>
      <c r="G5" s="3">
        <f t="shared" si="6"/>
        <v>5.5555555555555552E-2</v>
      </c>
      <c r="H5" s="3">
        <f t="shared" si="2"/>
        <v>0.12224938875305623</v>
      </c>
      <c r="I5" s="3">
        <f t="shared" si="3"/>
        <v>5.9259259259259262E-2</v>
      </c>
      <c r="J5" s="3"/>
      <c r="K5" s="3">
        <f t="shared" si="7"/>
        <v>0.14002800840280097</v>
      </c>
      <c r="L5" s="3">
        <f t="shared" si="4"/>
        <v>0.32297073094106066</v>
      </c>
      <c r="M5" s="3">
        <f t="shared" si="5"/>
        <v>0.14129174518616927</v>
      </c>
    </row>
    <row r="6" spans="1:13" x14ac:dyDescent="0.25">
      <c r="B6" s="1">
        <f>Sheet1!B6</f>
        <v>4</v>
      </c>
      <c r="C6" s="1">
        <f>Sheet1!C6</f>
        <v>80</v>
      </c>
      <c r="D6" s="1">
        <f>Sheet1!D6</f>
        <v>266</v>
      </c>
      <c r="G6" s="3">
        <f t="shared" si="6"/>
        <v>0.1111111111111111</v>
      </c>
      <c r="H6" s="3">
        <f t="shared" si="2"/>
        <v>0.19559902200488999</v>
      </c>
      <c r="I6" s="3">
        <f t="shared" si="3"/>
        <v>7.881481481481481E-2</v>
      </c>
      <c r="J6" s="3"/>
      <c r="K6" s="3">
        <f t="shared" si="7"/>
        <v>0.28005601680560194</v>
      </c>
      <c r="L6" s="3">
        <f t="shared" si="4"/>
        <v>0.51675316950569705</v>
      </c>
      <c r="M6" s="3">
        <f t="shared" si="5"/>
        <v>0.18791802109760514</v>
      </c>
    </row>
    <row r="7" spans="1:13" x14ac:dyDescent="0.25">
      <c r="B7" s="1">
        <f>Sheet1!B7</f>
        <v>7</v>
      </c>
      <c r="C7" s="1">
        <f>Sheet1!C7</f>
        <v>79</v>
      </c>
      <c r="D7" s="1">
        <f>Sheet1!D7</f>
        <v>255</v>
      </c>
      <c r="G7" s="3">
        <f t="shared" si="6"/>
        <v>0.19444444444444445</v>
      </c>
      <c r="H7" s="3">
        <f t="shared" si="2"/>
        <v>0.19315403422982885</v>
      </c>
      <c r="I7" s="3">
        <f t="shared" si="3"/>
        <v>7.5555555555555556E-2</v>
      </c>
      <c r="J7" s="3"/>
      <c r="K7" s="3">
        <f t="shared" si="7"/>
        <v>0.4900980294098034</v>
      </c>
      <c r="L7" s="3">
        <f t="shared" si="4"/>
        <v>0.51029375488687589</v>
      </c>
      <c r="M7" s="3">
        <f t="shared" si="5"/>
        <v>0.18014697511236583</v>
      </c>
    </row>
    <row r="8" spans="1:13" x14ac:dyDescent="0.25">
      <c r="B8" s="1">
        <f>Sheet1!B8</f>
        <v>8</v>
      </c>
      <c r="C8" s="1">
        <f>Sheet1!C8</f>
        <v>46</v>
      </c>
      <c r="D8" s="1">
        <f>Sheet1!D8</f>
        <v>788</v>
      </c>
      <c r="G8" s="3">
        <f t="shared" si="6"/>
        <v>0.22222222222222221</v>
      </c>
      <c r="H8" s="3">
        <f t="shared" si="2"/>
        <v>0.11246943765281174</v>
      </c>
      <c r="I8" s="3">
        <f t="shared" si="3"/>
        <v>0.23348148148148148</v>
      </c>
      <c r="J8" s="3"/>
      <c r="K8" s="3">
        <f t="shared" si="7"/>
        <v>0.56011203361120387</v>
      </c>
      <c r="L8" s="3">
        <f t="shared" si="4"/>
        <v>0.2971330724657758</v>
      </c>
      <c r="M8" s="3">
        <f t="shared" si="5"/>
        <v>0.55668947603350694</v>
      </c>
    </row>
    <row r="9" spans="1:13" x14ac:dyDescent="0.25">
      <c r="B9" s="1">
        <f>Sheet1!B9</f>
        <v>1</v>
      </c>
      <c r="C9" s="1">
        <f>Sheet1!C9</f>
        <v>51</v>
      </c>
      <c r="D9" s="1">
        <f>Sheet1!D9</f>
        <v>911</v>
      </c>
      <c r="G9" s="3">
        <f t="shared" si="6"/>
        <v>2.7777777777777776E-2</v>
      </c>
      <c r="H9" s="3">
        <f t="shared" si="2"/>
        <v>0.12469437652811736</v>
      </c>
      <c r="I9" s="3">
        <f t="shared" si="3"/>
        <v>0.2699259259259259</v>
      </c>
      <c r="J9" s="3"/>
      <c r="K9" s="3">
        <f t="shared" si="7"/>
        <v>7.0014004201400484E-2</v>
      </c>
      <c r="L9" s="3">
        <f t="shared" si="4"/>
        <v>0.32943014555988187</v>
      </c>
      <c r="M9" s="3">
        <f t="shared" si="5"/>
        <v>0.64358389932300109</v>
      </c>
    </row>
    <row r="10" spans="1:13" x14ac:dyDescent="0.25">
      <c r="B10" s="1">
        <f>Sheet1!B10</f>
        <v>3</v>
      </c>
      <c r="C10" s="1">
        <f>Sheet1!C10</f>
        <v>53</v>
      </c>
      <c r="D10" s="1">
        <f>Sheet1!D10</f>
        <v>455</v>
      </c>
      <c r="G10" s="3">
        <f t="shared" si="6"/>
        <v>8.3333333333333329E-2</v>
      </c>
      <c r="H10" s="3">
        <f t="shared" si="2"/>
        <v>0.1295843520782396</v>
      </c>
      <c r="I10" s="3">
        <f t="shared" si="3"/>
        <v>0.1348148148148148</v>
      </c>
      <c r="J10" s="3"/>
      <c r="K10" s="3">
        <f t="shared" si="7"/>
        <v>0.21004201260420147</v>
      </c>
      <c r="L10" s="3">
        <f t="shared" si="4"/>
        <v>0.3423489747975243</v>
      </c>
      <c r="M10" s="3">
        <f t="shared" si="5"/>
        <v>0.3214387202985351</v>
      </c>
    </row>
    <row r="12" spans="1:13" x14ac:dyDescent="0.25">
      <c r="A12" s="1" t="s">
        <v>10</v>
      </c>
      <c r="B12" s="1">
        <f>POWER(SUM(B3:B10),(1/1))</f>
        <v>36</v>
      </c>
      <c r="C12" s="1">
        <f t="shared" ref="C12:D12" si="8">POWER(SUM(C3:C10),(1/1))</f>
        <v>409</v>
      </c>
      <c r="D12" s="1">
        <f t="shared" si="8"/>
        <v>3375</v>
      </c>
    </row>
    <row r="13" spans="1:13" x14ac:dyDescent="0.25">
      <c r="A13" s="1" t="s">
        <v>11</v>
      </c>
      <c r="B13" s="1">
        <f>POWER(SUMSQ(B3:B10),(1/2))</f>
        <v>14.282856857085701</v>
      </c>
      <c r="C13" s="1">
        <f t="shared" ref="C13:D13" si="9">POWER(SUMSQ(C3:C10),(1/2))</f>
        <v>154.81279016928801</v>
      </c>
      <c r="D13" s="1">
        <f t="shared" si="9"/>
        <v>1415.5108618445852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2020-08-11T02:14:58Z</dcterms:modified>
</cp:coreProperties>
</file>