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D\DS\zOutros_Materiais\N\MateriaisParaEstudo\Tree\DecisionTreeRegressor\"/>
    </mc:Choice>
  </mc:AlternateContent>
  <xr:revisionPtr revIDLastSave="0" documentId="13_ncr:1_{33F303DB-C4C6-4728-976D-029579DC879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p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G19" i="1"/>
  <c r="O39" i="1" s="1"/>
  <c r="G18" i="1"/>
  <c r="N39" i="1" s="1"/>
  <c r="G17" i="1"/>
  <c r="N38" i="1" s="1"/>
  <c r="G16" i="1"/>
  <c r="M37" i="1" s="1"/>
  <c r="G15" i="1"/>
  <c r="L39" i="1" s="1"/>
  <c r="G14" i="1"/>
  <c r="K36" i="1" s="1"/>
  <c r="G13" i="1"/>
  <c r="J34" i="1" s="1"/>
  <c r="G12" i="1"/>
  <c r="I39" i="1" s="1"/>
  <c r="G11" i="1"/>
  <c r="H36" i="1" s="1"/>
  <c r="G10" i="1"/>
  <c r="G34" i="1" s="1"/>
  <c r="G9" i="1"/>
  <c r="F39" i="1" s="1"/>
  <c r="G8" i="1"/>
  <c r="E39" i="1" s="1"/>
  <c r="G7" i="1"/>
  <c r="D36" i="1" s="1"/>
  <c r="G6" i="1"/>
  <c r="C39" i="1" s="1"/>
  <c r="F19" i="1"/>
  <c r="P33" i="1" s="1"/>
  <c r="F18" i="1"/>
  <c r="O37" i="1" s="1"/>
  <c r="F17" i="1"/>
  <c r="N32" i="1" s="1"/>
  <c r="F16" i="1"/>
  <c r="M34" i="1" s="1"/>
  <c r="F15" i="1"/>
  <c r="L35" i="1" s="1"/>
  <c r="F14" i="1"/>
  <c r="K27" i="1" s="1"/>
  <c r="F13" i="1"/>
  <c r="J31" i="1" s="1"/>
  <c r="F12" i="1"/>
  <c r="I26" i="1" s="1"/>
  <c r="F11" i="1"/>
  <c r="H30" i="1" s="1"/>
  <c r="F10" i="1"/>
  <c r="G27" i="1" s="1"/>
  <c r="F9" i="1"/>
  <c r="F29" i="1" s="1"/>
  <c r="F8" i="1"/>
  <c r="E26" i="1" s="1"/>
  <c r="F7" i="1"/>
  <c r="D26" i="1" s="1"/>
  <c r="F6" i="1"/>
  <c r="C26" i="1" s="1"/>
  <c r="B7" i="1"/>
  <c r="B8" i="1" s="1"/>
  <c r="B9" i="1" s="1"/>
  <c r="B10" i="1" s="1"/>
  <c r="B11" i="1" s="1"/>
  <c r="B12" i="1" s="1"/>
  <c r="B13" i="1" s="1"/>
  <c r="B15" i="1" l="1"/>
  <c r="B16" i="1" s="1"/>
  <c r="B17" i="1" s="1"/>
  <c r="B18" i="1" s="1"/>
  <c r="B19" i="1" s="1"/>
  <c r="J35" i="1"/>
  <c r="K37" i="1"/>
  <c r="M39" i="1"/>
  <c r="E32" i="1"/>
  <c r="I34" i="1"/>
  <c r="J36" i="1"/>
  <c r="K38" i="1"/>
  <c r="M38" i="1"/>
  <c r="E33" i="1"/>
  <c r="I35" i="1"/>
  <c r="J37" i="1"/>
  <c r="K39" i="1"/>
  <c r="E34" i="1"/>
  <c r="I33" i="1"/>
  <c r="I36" i="1"/>
  <c r="J38" i="1"/>
  <c r="L36" i="1"/>
  <c r="E35" i="1"/>
  <c r="I37" i="1"/>
  <c r="J39" i="1"/>
  <c r="L37" i="1"/>
  <c r="E36" i="1"/>
  <c r="I38" i="1"/>
  <c r="C43" i="1" a="1"/>
  <c r="C43" i="1" s="1"/>
  <c r="E37" i="1"/>
  <c r="L38" i="1"/>
  <c r="K35" i="1"/>
  <c r="E30" i="1"/>
  <c r="E38" i="1"/>
  <c r="E31" i="1"/>
  <c r="L31" i="1"/>
  <c r="L32" i="1"/>
  <c r="I28" i="1"/>
  <c r="K28" i="1"/>
  <c r="I30" i="1"/>
  <c r="O33" i="1"/>
  <c r="P29" i="1"/>
  <c r="K26" i="1"/>
  <c r="I31" i="1"/>
  <c r="J32" i="1"/>
  <c r="L26" i="1"/>
  <c r="L34" i="1"/>
  <c r="O34" i="1"/>
  <c r="N28" i="1"/>
  <c r="O36" i="1"/>
  <c r="N33" i="1"/>
  <c r="O38" i="1"/>
  <c r="N36" i="1"/>
  <c r="G28" i="1"/>
  <c r="G30" i="1"/>
  <c r="L28" i="1"/>
  <c r="O28" i="1"/>
  <c r="P34" i="1"/>
  <c r="K31" i="1"/>
  <c r="L29" i="1"/>
  <c r="O30" i="1"/>
  <c r="P37" i="1"/>
  <c r="O31" i="1"/>
  <c r="M27" i="1"/>
  <c r="M35" i="1"/>
  <c r="J33" i="1"/>
  <c r="K29" i="1"/>
  <c r="M28" i="1"/>
  <c r="M36" i="1"/>
  <c r="N34" i="1"/>
  <c r="P27" i="1"/>
  <c r="P35" i="1"/>
  <c r="G29" i="1"/>
  <c r="I32" i="1"/>
  <c r="J26" i="1"/>
  <c r="K30" i="1"/>
  <c r="L30" i="1"/>
  <c r="M29" i="1"/>
  <c r="N27" i="1"/>
  <c r="N35" i="1"/>
  <c r="O32" i="1"/>
  <c r="P28" i="1"/>
  <c r="P36" i="1"/>
  <c r="J27" i="1"/>
  <c r="M30" i="1"/>
  <c r="J28" i="1"/>
  <c r="N26" i="1"/>
  <c r="K32" i="1"/>
  <c r="M31" i="1"/>
  <c r="N29" i="1"/>
  <c r="N37" i="1"/>
  <c r="P30" i="1"/>
  <c r="P38" i="1"/>
  <c r="I27" i="1"/>
  <c r="J29" i="1"/>
  <c r="O26" i="1"/>
  <c r="K33" i="1"/>
  <c r="L33" i="1"/>
  <c r="M32" i="1"/>
  <c r="N30" i="1"/>
  <c r="O27" i="1"/>
  <c r="O35" i="1"/>
  <c r="P31" i="1"/>
  <c r="P39" i="1"/>
  <c r="M26" i="1"/>
  <c r="J30" i="1"/>
  <c r="P26" i="1"/>
  <c r="K34" i="1"/>
  <c r="M33" i="1"/>
  <c r="N31" i="1"/>
  <c r="P32" i="1"/>
  <c r="E27" i="1"/>
  <c r="I29" i="1"/>
  <c r="L27" i="1"/>
  <c r="O29" i="1"/>
  <c r="E28" i="1"/>
  <c r="F26" i="1"/>
  <c r="G26" i="1"/>
  <c r="F27" i="1"/>
  <c r="H26" i="1"/>
  <c r="F28" i="1"/>
  <c r="H27" i="1"/>
  <c r="H28" i="1"/>
  <c r="H31" i="1"/>
  <c r="H29" i="1"/>
  <c r="F33" i="1"/>
  <c r="F34" i="1"/>
  <c r="F38" i="1"/>
  <c r="F35" i="1"/>
  <c r="F30" i="1"/>
  <c r="H37" i="1"/>
  <c r="F32" i="1"/>
  <c r="G35" i="1"/>
  <c r="H38" i="1"/>
  <c r="H39" i="1"/>
  <c r="H32" i="1"/>
  <c r="F36" i="1"/>
  <c r="G31" i="1"/>
  <c r="G39" i="1"/>
  <c r="H33" i="1"/>
  <c r="G36" i="1"/>
  <c r="G37" i="1"/>
  <c r="G38" i="1"/>
  <c r="F37" i="1"/>
  <c r="G32" i="1"/>
  <c r="H34" i="1"/>
  <c r="G33" i="1"/>
  <c r="H35" i="1"/>
  <c r="F31" i="1"/>
  <c r="D30" i="1"/>
  <c r="C28" i="1"/>
  <c r="C34" i="1"/>
  <c r="D37" i="1"/>
  <c r="C35" i="1"/>
  <c r="D31" i="1"/>
  <c r="D38" i="1"/>
  <c r="C29" i="1"/>
  <c r="C36" i="1"/>
  <c r="D27" i="1"/>
  <c r="D32" i="1"/>
  <c r="C30" i="1"/>
  <c r="C37" i="1"/>
  <c r="E29" i="1"/>
  <c r="C31" i="1"/>
  <c r="C38" i="1"/>
  <c r="D33" i="1"/>
  <c r="D39" i="1"/>
  <c r="C32" i="1"/>
  <c r="D28" i="1"/>
  <c r="D34" i="1"/>
  <c r="C27" i="1"/>
  <c r="D35" i="1"/>
  <c r="C33" i="1"/>
  <c r="D29" i="1"/>
  <c r="D42" i="1" l="1"/>
  <c r="I42" i="1"/>
  <c r="C42" i="1"/>
  <c r="E42" i="1"/>
  <c r="E43" i="1"/>
  <c r="H42" i="1"/>
  <c r="P43" i="1"/>
  <c r="K43" i="1"/>
  <c r="G42" i="1"/>
  <c r="M43" i="1"/>
  <c r="P42" i="1"/>
  <c r="J42" i="1"/>
  <c r="K42" i="1"/>
  <c r="F42" i="1"/>
  <c r="D43" i="1"/>
  <c r="G43" i="1"/>
  <c r="M42" i="1"/>
  <c r="F43" i="1"/>
  <c r="L43" i="1"/>
  <c r="H43" i="1"/>
  <c r="O42" i="1"/>
  <c r="N43" i="1"/>
  <c r="I43" i="1"/>
  <c r="N42" i="1"/>
  <c r="O43" i="1"/>
  <c r="J43" i="1"/>
  <c r="L42" i="1"/>
  <c r="H46" i="1" l="1"/>
  <c r="H47" i="1" s="1"/>
</calcChain>
</file>

<file path=xl/sharedStrings.xml><?xml version="1.0" encoding="utf-8"?>
<sst xmlns="http://schemas.openxmlformats.org/spreadsheetml/2006/main" count="15" uniqueCount="13">
  <si>
    <t>y</t>
  </si>
  <si>
    <t>x</t>
  </si>
  <si>
    <t>Média esq</t>
  </si>
  <si>
    <t>Média dir</t>
  </si>
  <si>
    <t>Split</t>
  </si>
  <si>
    <t>MSE</t>
  </si>
  <si>
    <t>Threshold</t>
  </si>
  <si>
    <t>Linha</t>
  </si>
  <si>
    <t>DIFERENÇAS ENTRE AS DUAS MÉDIAS (ESQUERDA E DIREITA) E OS VALORES REAIS</t>
  </si>
  <si>
    <t>MÉDIA DA SOMA DAS DIFERENÇAS ENTRE AS DUAS MÉDIAS (ESQUERDA E DIREITA) E OS VALORES REAIS</t>
  </si>
  <si>
    <t>Vertical line</t>
  </si>
  <si>
    <t xml:space="preserve">BRINQUE COM OS DADOS EM Y, MUDANDO OS SEUS VALORES PARA VER COMO O LOCAL DA DIVISÃO DOS DADOS MUDA DE ACORDO COM O MSE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</si>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</sst>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Split!$B$42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Split!$C$43:$P$43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Split!$C$42:$P$42</c:f>
              <c:numCache>
                <c:formatCode>0</c:formatCode>
                <c:ptCount val="14"/>
                <c:pt idx="0">
                  <c:v>1165.9305555555557</c:v>
                </c:pt>
                <c:pt idx="1">
                  <c:v>1014.362455726092</c:v>
                </c:pt>
                <c:pt idx="2">
                  <c:v>1006.1266666666668</c:v>
                </c:pt>
                <c:pt idx="3">
                  <c:v>995.23336860670202</c:v>
                </c:pt>
                <c:pt idx="4">
                  <c:v>1212.8443700396824</c:v>
                </c:pt>
                <c:pt idx="5">
                  <c:v>1312.9067055393589</c:v>
                </c:pt>
                <c:pt idx="6">
                  <c:v>1278.0410997732426</c:v>
                </c:pt>
                <c:pt idx="7">
                  <c:v>1249.7480070546737</c:v>
                </c:pt>
                <c:pt idx="8">
                  <c:v>1199.6828571428573</c:v>
                </c:pt>
                <c:pt idx="9">
                  <c:v>1109.7119244391972</c:v>
                </c:pt>
                <c:pt idx="10">
                  <c:v>873.40426587301602</c:v>
                </c:pt>
                <c:pt idx="11">
                  <c:v>973.54015215553693</c:v>
                </c:pt>
                <c:pt idx="12">
                  <c:v>1106.879120879121</c:v>
                </c:pt>
                <c:pt idx="13">
                  <c:v>1277.8367346938778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A-4AB8-A98A-AAC110BF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Split!$B$6:$B$19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Split!$C$6:$C$19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98</c:v>
                </c:pt>
                <c:pt idx="5">
                  <c:v>97</c:v>
                </c:pt>
                <c:pt idx="6">
                  <c:v>99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C-4607-B318-6D98A05F8960}"/>
            </c:ext>
          </c:extLst>
        </c:ser>
        <c:ser>
          <c:idx val="1"/>
          <c:order val="1"/>
          <c:tx>
            <c:v>Divisão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Split!$H$46:$H$47</c:f>
              <c:numCache>
                <c:formatCode>0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Split!$I$46:$I$47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EC-4607-B318-6D98A05F8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185467</xdr:colOff>
      <xdr:row>3</xdr:row>
      <xdr:rowOff>64698</xdr:rowOff>
    </xdr:from>
    <xdr:to>
      <xdr:col>26</xdr:col>
      <xdr:colOff>99203</xdr:colOff>
      <xdr:row>18</xdr:row>
      <xdr:rowOff>90578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1663F8-10E7-4B23-8F58-74C5119DA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228601</xdr:colOff>
      <xdr:row>3</xdr:row>
      <xdr:rowOff>116456</xdr:rowOff>
    </xdr:from>
    <xdr:to>
      <xdr:col>18</xdr:col>
      <xdr:colOff>491705</xdr:colOff>
      <xdr:row>18</xdr:row>
      <xdr:rowOff>73324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C12A5E-7573-48E3-A178-B4856FA1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showGridLines="0" tabSelected="1" zoomScaleNormal="100" workbookViewId="0">
      <selection activeCell="B14" sqref="B14"/>
    </sheetView>
  </sheetViews>
  <sheetFormatPr defaultRowHeight="14.3" x14ac:dyDescent="0.25"/>
  <cols>
    <col min="1" max="1" width="9" style="1"/>
    <col min="2" max="5" width="7.5" style="1" customWidth="1"/>
    <col min="6" max="6" width="13.875" style="1" customWidth="1"/>
    <col min="7" max="17" width="7.5" style="1" customWidth="1"/>
    <col min="18" max="16384" width="9" style="1"/>
  </cols>
  <sheetData>
    <row r="1" spans="1:22" ht="19.7" x14ac:dyDescent="0.35"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1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v>1</v>
      </c>
      <c r="C6" s="1">
        <v>10</v>
      </c>
      <c r="E6" s="1">
        <v>1</v>
      </c>
      <c r="F6" s="1">
        <f>AVERAGE($C$6:C7)</f>
        <v>10</v>
      </c>
      <c r="G6" s="1">
        <f>AVERAGE(C8:$C$19)</f>
        <v>56.833333333333336</v>
      </c>
    </row>
    <row r="7" spans="1:22" x14ac:dyDescent="0.25">
      <c r="B7" s="1">
        <f>B6+1</f>
        <v>2</v>
      </c>
      <c r="C7" s="1">
        <v>10</v>
      </c>
      <c r="E7" s="1">
        <f>E6+1</f>
        <v>2</v>
      </c>
      <c r="F7" s="1">
        <f>AVERAGE($C$6:C7)</f>
        <v>10</v>
      </c>
      <c r="G7" s="1">
        <f>AVERAGE(C9:$C$19)</f>
        <v>59.272727272727273</v>
      </c>
    </row>
    <row r="8" spans="1:22" x14ac:dyDescent="0.25">
      <c r="B8" s="1">
        <f>B7+1</f>
        <v>3</v>
      </c>
      <c r="C8" s="1">
        <v>30</v>
      </c>
      <c r="E8" s="1">
        <f t="shared" ref="E8:E19" si="0">E7+1</f>
        <v>3</v>
      </c>
      <c r="F8" s="1">
        <f>AVERAGE($C$6:C8)</f>
        <v>16.666666666666668</v>
      </c>
      <c r="G8" s="1">
        <f>AVERAGE(C10:$C$19)</f>
        <v>62.2</v>
      </c>
    </row>
    <row r="9" spans="1:22" x14ac:dyDescent="0.25">
      <c r="B9" s="1">
        <f t="shared" ref="B9:B19" si="1">B8+1</f>
        <v>4</v>
      </c>
      <c r="C9" s="1">
        <v>30</v>
      </c>
      <c r="E9" s="1">
        <f t="shared" si="0"/>
        <v>4</v>
      </c>
      <c r="F9" s="1">
        <f>AVERAGE($C$6:C10)</f>
        <v>35.6</v>
      </c>
      <c r="G9" s="1">
        <f>AVERAGE(C11:$C$19)</f>
        <v>58.222222222222221</v>
      </c>
    </row>
    <row r="10" spans="1:22" x14ac:dyDescent="0.25">
      <c r="B10" s="1">
        <f t="shared" si="1"/>
        <v>5</v>
      </c>
      <c r="C10" s="1">
        <v>98</v>
      </c>
      <c r="E10" s="1">
        <f t="shared" si="0"/>
        <v>5</v>
      </c>
      <c r="F10" s="1">
        <f>AVERAGE($C$6:C11)</f>
        <v>45.833333333333336</v>
      </c>
      <c r="G10" s="1">
        <f>AVERAGE(C12:$C$19)</f>
        <v>53.375</v>
      </c>
    </row>
    <row r="11" spans="1:22" x14ac:dyDescent="0.25">
      <c r="B11" s="1">
        <f t="shared" si="1"/>
        <v>6</v>
      </c>
      <c r="C11" s="1">
        <v>97</v>
      </c>
      <c r="E11" s="1">
        <f t="shared" si="0"/>
        <v>6</v>
      </c>
      <c r="F11" s="1">
        <f>AVERAGE($C$6:C12)</f>
        <v>53.428571428571431</v>
      </c>
      <c r="G11" s="1">
        <f>AVERAGE(C13:$C$19)</f>
        <v>46.857142857142854</v>
      </c>
    </row>
    <row r="12" spans="1:22" x14ac:dyDescent="0.25">
      <c r="B12" s="1">
        <f t="shared" si="1"/>
        <v>7</v>
      </c>
      <c r="C12" s="1">
        <v>99</v>
      </c>
      <c r="E12" s="1">
        <f t="shared" si="0"/>
        <v>7</v>
      </c>
      <c r="F12" s="1">
        <f>AVERAGE($C$6:C12)</f>
        <v>53.428571428571431</v>
      </c>
      <c r="G12" s="1">
        <f>AVERAGE(C14:$C$19)</f>
        <v>42.166666666666664</v>
      </c>
    </row>
    <row r="13" spans="1:22" x14ac:dyDescent="0.25">
      <c r="B13" s="1">
        <f t="shared" si="1"/>
        <v>8</v>
      </c>
      <c r="C13" s="1">
        <v>75</v>
      </c>
      <c r="E13" s="1">
        <f t="shared" si="0"/>
        <v>8</v>
      </c>
      <c r="F13" s="1">
        <f>AVERAGE($C$6:C14)</f>
        <v>58.111111111111114</v>
      </c>
      <c r="G13" s="1">
        <f>AVERAGE(C15:$C$19)</f>
        <v>35.799999999999997</v>
      </c>
    </row>
    <row r="14" spans="1:22" x14ac:dyDescent="0.25">
      <c r="B14" s="1">
        <f t="shared" si="1"/>
        <v>9</v>
      </c>
      <c r="C14" s="1">
        <v>74</v>
      </c>
      <c r="E14" s="1">
        <f t="shared" si="0"/>
        <v>9</v>
      </c>
      <c r="F14" s="1">
        <f>AVERAGE($C$6:C15)</f>
        <v>59.8</v>
      </c>
      <c r="G14" s="1">
        <f>AVERAGE(C16:$C$19)</f>
        <v>26</v>
      </c>
    </row>
    <row r="15" spans="1:22" x14ac:dyDescent="0.25">
      <c r="B15" s="1">
        <f t="shared" si="1"/>
        <v>10</v>
      </c>
      <c r="C15" s="1">
        <v>75</v>
      </c>
      <c r="E15" s="1">
        <f t="shared" si="0"/>
        <v>10</v>
      </c>
      <c r="F15" s="1">
        <f>AVERAGE($C$6:C16)</f>
        <v>60.81818181818182</v>
      </c>
      <c r="G15" s="1">
        <f>AVERAGE(C17:$C$19)</f>
        <v>11</v>
      </c>
    </row>
    <row r="16" spans="1:22" x14ac:dyDescent="0.25">
      <c r="B16" s="1">
        <f t="shared" si="1"/>
        <v>11</v>
      </c>
      <c r="C16" s="1">
        <v>71</v>
      </c>
      <c r="E16" s="1">
        <f t="shared" si="0"/>
        <v>11</v>
      </c>
      <c r="F16" s="1">
        <f>AVERAGE($C$6:C17)</f>
        <v>57.416666666666664</v>
      </c>
      <c r="G16" s="1">
        <f>AVERAGE(C18:$C$19)</f>
        <v>6.5</v>
      </c>
    </row>
    <row r="17" spans="2:16" x14ac:dyDescent="0.25">
      <c r="B17" s="1">
        <f t="shared" si="1"/>
        <v>12</v>
      </c>
      <c r="C17" s="1">
        <v>20</v>
      </c>
      <c r="E17" s="1">
        <f t="shared" si="0"/>
        <v>12</v>
      </c>
      <c r="F17" s="1">
        <f>AVERAGE($C$6:C18)</f>
        <v>53.769230769230766</v>
      </c>
      <c r="G17" s="1">
        <f>AVERAGE(C19:$C$19)</f>
        <v>3</v>
      </c>
    </row>
    <row r="18" spans="2:16" x14ac:dyDescent="0.25">
      <c r="B18" s="1">
        <f t="shared" si="1"/>
        <v>13</v>
      </c>
      <c r="C18" s="1">
        <v>10</v>
      </c>
      <c r="E18" s="1">
        <f t="shared" si="0"/>
        <v>13</v>
      </c>
      <c r="F18" s="1">
        <f>AVERAGE($C$6:C18)</f>
        <v>53.769230769230766</v>
      </c>
      <c r="G18" s="1">
        <f>AVERAGE(C$19:$C20)</f>
        <v>3</v>
      </c>
    </row>
    <row r="19" spans="2:16" x14ac:dyDescent="0.25">
      <c r="B19" s="1">
        <f t="shared" si="1"/>
        <v>14</v>
      </c>
      <c r="C19" s="1">
        <v>3</v>
      </c>
      <c r="E19" s="1">
        <f t="shared" si="0"/>
        <v>14</v>
      </c>
      <c r="F19" s="1">
        <f>AVERAGE($C$6:C19)</f>
        <v>50.142857142857146</v>
      </c>
      <c r="G19" s="1">
        <f>AVERAGE(C$19:$C21)</f>
        <v>3</v>
      </c>
    </row>
    <row r="24" spans="2:16" x14ac:dyDescent="0.25">
      <c r="C24" s="1">
        <v>1</v>
      </c>
      <c r="D24" s="1">
        <f>C24+1</f>
        <v>2</v>
      </c>
      <c r="E24" s="1">
        <f>D24+1</f>
        <v>3</v>
      </c>
      <c r="F24" s="1">
        <f>E24+1</f>
        <v>4</v>
      </c>
      <c r="G24" s="1">
        <f>F24+1</f>
        <v>5</v>
      </c>
      <c r="H24" s="1">
        <f>G24+1</f>
        <v>6</v>
      </c>
      <c r="I24" s="1">
        <f>H24+1</f>
        <v>7</v>
      </c>
      <c r="J24" s="1">
        <f>I24+1</f>
        <v>8</v>
      </c>
      <c r="K24" s="1">
        <f>J24+1</f>
        <v>9</v>
      </c>
      <c r="L24" s="1">
        <f>K24+1</f>
        <v>10</v>
      </c>
      <c r="M24" s="1">
        <f>L24+1</f>
        <v>11</v>
      </c>
      <c r="N24" s="1">
        <f>M24+1</f>
        <v>12</v>
      </c>
      <c r="O24" s="1">
        <f>N24+1</f>
        <v>13</v>
      </c>
      <c r="P24" s="1">
        <f>O24+1</f>
        <v>14</v>
      </c>
    </row>
    <row r="25" spans="2:16" ht="19.7" x14ac:dyDescent="0.35"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C26" s="2">
        <f>(C6-$F$6)^2</f>
        <v>0</v>
      </c>
      <c r="D26" s="2">
        <f>(C6-$F$7)^2</f>
        <v>0</v>
      </c>
      <c r="E26" s="2">
        <f>(E6-$F$8)^2</f>
        <v>245.44444444444449</v>
      </c>
      <c r="F26" s="2">
        <f>($C6-$F$9)^2</f>
        <v>655.36000000000013</v>
      </c>
      <c r="G26" s="2">
        <f>($C6-$F$10)^2</f>
        <v>1284.0277777777781</v>
      </c>
      <c r="H26" s="2">
        <f>($C6-$F$11)^2</f>
        <v>1886.0408163265308</v>
      </c>
      <c r="I26" s="2">
        <f>($C6-$F$12)^2</f>
        <v>1886.0408163265308</v>
      </c>
      <c r="J26" s="2">
        <f>($C6-$F$13)^2</f>
        <v>2314.6790123456794</v>
      </c>
      <c r="K26" s="2">
        <f>($C6-$F$14)^2</f>
        <v>2480.0399999999995</v>
      </c>
      <c r="L26" s="2">
        <f>($C6-$F$15)^2</f>
        <v>2582.4876033057853</v>
      </c>
      <c r="M26" s="2">
        <f>($C6-$F$16)^2</f>
        <v>2248.3402777777774</v>
      </c>
      <c r="N26" s="2">
        <f>($C6-$F$17)^2</f>
        <v>1915.7455621301772</v>
      </c>
      <c r="O26" s="2">
        <f>($C6-$F$18)^2</f>
        <v>1915.7455621301772</v>
      </c>
      <c r="P26" s="2">
        <f>($C6-$F$19)^2</f>
        <v>1611.4489795918371</v>
      </c>
    </row>
    <row r="27" spans="2:16" x14ac:dyDescent="0.25">
      <c r="C27" s="1">
        <f>(C7-$G$6)^2</f>
        <v>2193.3611111111113</v>
      </c>
      <c r="D27" s="2">
        <f>(C7-$F$7)^2</f>
        <v>0</v>
      </c>
      <c r="E27" s="2">
        <f>(E7-$F$8)^2</f>
        <v>215.11111111111114</v>
      </c>
      <c r="F27" s="2">
        <f>($C7-$F$9)^2</f>
        <v>655.36000000000013</v>
      </c>
      <c r="G27" s="2">
        <f>($C7-$F$10)^2</f>
        <v>1284.0277777777781</v>
      </c>
      <c r="H27" s="2">
        <f>($C7-$F$11)^2</f>
        <v>1886.0408163265308</v>
      </c>
      <c r="I27" s="2">
        <f>($C7-$F$12)^2</f>
        <v>1886.0408163265308</v>
      </c>
      <c r="J27" s="2">
        <f>($C7-$F$13)^2</f>
        <v>2314.6790123456794</v>
      </c>
      <c r="K27" s="2">
        <f>($C7-$F$14)^2</f>
        <v>2480.0399999999995</v>
      </c>
      <c r="L27" s="2">
        <f>($C7-$F$15)^2</f>
        <v>2582.4876033057853</v>
      </c>
      <c r="M27" s="2">
        <f>($C7-$F$16)^2</f>
        <v>2248.3402777777774</v>
      </c>
      <c r="N27" s="2">
        <f>($C7-$F$17)^2</f>
        <v>1915.7455621301772</v>
      </c>
      <c r="O27" s="2">
        <f>($C7-$F$18)^2</f>
        <v>1915.7455621301772</v>
      </c>
      <c r="P27" s="2">
        <f>($C7-$F$19)^2</f>
        <v>1611.4489795918371</v>
      </c>
    </row>
    <row r="28" spans="2:16" x14ac:dyDescent="0.25">
      <c r="C28" s="1">
        <f>(C8-$G$6)^2</f>
        <v>720.02777777777794</v>
      </c>
      <c r="D28" s="1">
        <f>(C8-$G$7)^2</f>
        <v>856.89256198347107</v>
      </c>
      <c r="E28" s="2">
        <f>(E8-$F$8)^2</f>
        <v>186.7777777777778</v>
      </c>
      <c r="F28" s="2">
        <f>($C8-$F$9)^2</f>
        <v>31.360000000000017</v>
      </c>
      <c r="G28" s="2">
        <f>($C8-$F$10)^2</f>
        <v>250.69444444444451</v>
      </c>
      <c r="H28" s="2">
        <f>($C8-$F$11)^2</f>
        <v>548.89795918367361</v>
      </c>
      <c r="I28" s="2">
        <f>($C8-$F$12)^2</f>
        <v>548.89795918367361</v>
      </c>
      <c r="J28" s="2">
        <f>($C8-$F$13)^2</f>
        <v>790.23456790123475</v>
      </c>
      <c r="K28" s="2">
        <f>($C8-$F$14)^2</f>
        <v>888.03999999999985</v>
      </c>
      <c r="L28" s="2">
        <f>($C8-$F$15)^2</f>
        <v>949.76033057851248</v>
      </c>
      <c r="M28" s="2">
        <f>($C8-$F$16)^2</f>
        <v>751.67361111111097</v>
      </c>
      <c r="N28" s="2">
        <f>($C8-$F$17)^2</f>
        <v>564.97633136094657</v>
      </c>
      <c r="O28" s="2">
        <f>($C8-$F$18)^2</f>
        <v>564.97633136094657</v>
      </c>
      <c r="P28" s="2">
        <f>($C8-$F$19)^2</f>
        <v>405.73469387755114</v>
      </c>
    </row>
    <row r="29" spans="2:16" x14ac:dyDescent="0.25">
      <c r="C29" s="1">
        <f>(C9-$G$6)^2</f>
        <v>720.02777777777794</v>
      </c>
      <c r="D29" s="1">
        <f>(C9-$G$7)^2</f>
        <v>856.89256198347107</v>
      </c>
      <c r="E29" s="1">
        <f>($C9-$G$8)^2</f>
        <v>1036.8400000000001</v>
      </c>
      <c r="F29" s="2">
        <f>($C9-$F$9)^2</f>
        <v>31.360000000000017</v>
      </c>
      <c r="G29" s="2">
        <f>($C9-$F$10)^2</f>
        <v>250.69444444444451</v>
      </c>
      <c r="H29" s="2">
        <f>($C9-$F$11)^2</f>
        <v>548.89795918367361</v>
      </c>
      <c r="I29" s="2">
        <f>($C9-$F$12)^2</f>
        <v>548.89795918367361</v>
      </c>
      <c r="J29" s="2">
        <f>($C9-$F$13)^2</f>
        <v>790.23456790123475</v>
      </c>
      <c r="K29" s="2">
        <f>($C9-$F$14)^2</f>
        <v>888.03999999999985</v>
      </c>
      <c r="L29" s="2">
        <f>($C9-$F$15)^2</f>
        <v>949.76033057851248</v>
      </c>
      <c r="M29" s="2">
        <f>($C9-$F$16)^2</f>
        <v>751.67361111111097</v>
      </c>
      <c r="N29" s="2">
        <f>($C9-$F$17)^2</f>
        <v>564.97633136094657</v>
      </c>
      <c r="O29" s="2">
        <f>($C9-$F$18)^2</f>
        <v>564.97633136094657</v>
      </c>
      <c r="P29" s="2">
        <f>($C9-$F$19)^2</f>
        <v>405.73469387755114</v>
      </c>
    </row>
    <row r="30" spans="2:16" x14ac:dyDescent="0.25">
      <c r="C30" s="1">
        <f>(C10-$G$6)^2</f>
        <v>1694.6944444444443</v>
      </c>
      <c r="D30" s="1">
        <f>(C10-$G$7)^2</f>
        <v>1499.8016528925618</v>
      </c>
      <c r="E30" s="1">
        <f>($C10-$G$8)^2</f>
        <v>1281.6399999999999</v>
      </c>
      <c r="F30" s="1">
        <f>($C10-$G$9)^2</f>
        <v>1582.2716049382716</v>
      </c>
      <c r="G30" s="2">
        <f>($C10-$F$10)^2</f>
        <v>2721.3611111111109</v>
      </c>
      <c r="H30" s="2">
        <f>($C10-$F$11)^2</f>
        <v>1986.612244897959</v>
      </c>
      <c r="I30" s="2">
        <f>($C10-$F$12)^2</f>
        <v>1986.612244897959</v>
      </c>
      <c r="J30" s="2">
        <f>($C10-$F$13)^2</f>
        <v>1591.1234567901231</v>
      </c>
      <c r="K30" s="2">
        <f>($C10-$F$14)^2</f>
        <v>1459.2400000000002</v>
      </c>
      <c r="L30" s="2">
        <f>($C10-$F$15)^2</f>
        <v>1382.4876033057849</v>
      </c>
      <c r="M30" s="2">
        <f>($C10-$F$16)^2</f>
        <v>1647.0069444444446</v>
      </c>
      <c r="N30" s="2">
        <f>($C10-$F$17)^2</f>
        <v>1956.3609467455624</v>
      </c>
      <c r="O30" s="2">
        <f>($C10-$F$18)^2</f>
        <v>1956.3609467455624</v>
      </c>
      <c r="P30" s="2">
        <f>($C10-$F$19)^2</f>
        <v>2290.3061224489793</v>
      </c>
    </row>
    <row r="31" spans="2:16" x14ac:dyDescent="0.25">
      <c r="C31" s="1">
        <f>(C11-$G$6)^2</f>
        <v>1613.3611111111109</v>
      </c>
      <c r="D31" s="1">
        <f>(C11-$G$7)^2</f>
        <v>1423.3471074380166</v>
      </c>
      <c r="E31" s="1">
        <f>($C11-$G$8)^2</f>
        <v>1211.0399999999997</v>
      </c>
      <c r="F31" s="1">
        <f>($C11-$G$9)^2</f>
        <v>1503.7160493827162</v>
      </c>
      <c r="G31" s="1">
        <f>($C11-$G$10)^2</f>
        <v>1903.140625</v>
      </c>
      <c r="H31" s="2">
        <f>($C11-$F$11)^2</f>
        <v>1898.4693877551019</v>
      </c>
      <c r="I31" s="2">
        <f>($C11-$F$12)^2</f>
        <v>1898.4693877551019</v>
      </c>
      <c r="J31" s="2">
        <f>($C11-$F$13)^2</f>
        <v>1512.3456790123455</v>
      </c>
      <c r="K31" s="2">
        <f>($C11-$F$14)^2</f>
        <v>1383.8400000000001</v>
      </c>
      <c r="L31" s="2">
        <f>($C11-$F$15)^2</f>
        <v>1309.1239669421486</v>
      </c>
      <c r="M31" s="2">
        <f>($C11-$F$16)^2</f>
        <v>1566.8402777777781</v>
      </c>
      <c r="N31" s="2">
        <f>($C11-$F$17)^2</f>
        <v>1868.8994082840238</v>
      </c>
      <c r="O31" s="2">
        <f>($C11-$F$18)^2</f>
        <v>1868.8994082840238</v>
      </c>
      <c r="P31" s="2">
        <f>($C11-$F$19)^2</f>
        <v>2195.5918367346935</v>
      </c>
    </row>
    <row r="32" spans="2:16" x14ac:dyDescent="0.25">
      <c r="C32" s="1">
        <f>(C12-$G$6)^2</f>
        <v>1778.0277777777776</v>
      </c>
      <c r="D32" s="1">
        <f>(C12-$G$7)^2</f>
        <v>1578.2561983471073</v>
      </c>
      <c r="E32" s="1">
        <f>($C12-$G$8)^2</f>
        <v>1354.2399999999998</v>
      </c>
      <c r="F32" s="1">
        <f>($C12-$G$9)^2</f>
        <v>1662.8271604938273</v>
      </c>
      <c r="G32" s="1">
        <f>($C12-$G$10)^2</f>
        <v>2081.640625</v>
      </c>
      <c r="H32" s="1">
        <f>($C12-$G$11)^2</f>
        <v>2718.8775510204086</v>
      </c>
      <c r="I32" s="2">
        <f>($C12-$F$12)^2</f>
        <v>2076.7551020408159</v>
      </c>
      <c r="J32" s="2">
        <f>($C12-$F$13)^2</f>
        <v>1671.9012345679009</v>
      </c>
      <c r="K32" s="2">
        <f>($C12-$F$14)^2</f>
        <v>1536.6400000000003</v>
      </c>
      <c r="L32" s="2">
        <f>($C12-$F$15)^2</f>
        <v>1457.8512396694214</v>
      </c>
      <c r="M32" s="2">
        <f>($C12-$F$16)^2</f>
        <v>1729.1736111111113</v>
      </c>
      <c r="N32" s="2">
        <f>($C12-$F$17)^2</f>
        <v>2045.8224852071007</v>
      </c>
      <c r="O32" s="2">
        <f>($C12-$F$18)^2</f>
        <v>2045.8224852071007</v>
      </c>
      <c r="P32" s="2">
        <f>($C12-$F$19)^2</f>
        <v>2387.0204081632651</v>
      </c>
    </row>
    <row r="33" spans="2:16" x14ac:dyDescent="0.25">
      <c r="C33" s="1">
        <f>(C13-$G$6)^2</f>
        <v>330.02777777777771</v>
      </c>
      <c r="D33" s="1">
        <f>(C13-$G$7)^2</f>
        <v>247.34710743801651</v>
      </c>
      <c r="E33" s="1">
        <f>($C13-$G$8)^2</f>
        <v>163.83999999999992</v>
      </c>
      <c r="F33" s="1">
        <f>($C13-$G$9)^2</f>
        <v>281.49382716049388</v>
      </c>
      <c r="G33" s="1">
        <f>($C13-$G$10)^2</f>
        <v>467.640625</v>
      </c>
      <c r="H33" s="1">
        <f>($C13-$G$11)^2</f>
        <v>792.02040816326553</v>
      </c>
      <c r="I33" s="1">
        <f>($C13-$G$12)^2</f>
        <v>1078.0277777777778</v>
      </c>
      <c r="J33" s="2">
        <f>($C13-$F$13)^2</f>
        <v>285.23456790123447</v>
      </c>
      <c r="K33" s="2">
        <f>($C13-$F$14)^2</f>
        <v>231.04000000000008</v>
      </c>
      <c r="L33" s="2">
        <f>($C13-$F$15)^2</f>
        <v>201.12396694214871</v>
      </c>
      <c r="M33" s="2">
        <f>($C13-$F$16)^2</f>
        <v>309.1736111111112</v>
      </c>
      <c r="N33" s="2">
        <f>($C13-$F$17)^2</f>
        <v>450.74556213017763</v>
      </c>
      <c r="O33" s="2">
        <f>($C13-$F$18)^2</f>
        <v>450.74556213017763</v>
      </c>
      <c r="P33" s="2">
        <f>($C13-$F$19)^2</f>
        <v>617.87755102040796</v>
      </c>
    </row>
    <row r="34" spans="2:16" x14ac:dyDescent="0.25">
      <c r="C34" s="1">
        <f>(C14-$G$6)^2</f>
        <v>294.69444444444434</v>
      </c>
      <c r="D34" s="1">
        <f>(C14-$G$7)^2</f>
        <v>216.89256198347107</v>
      </c>
      <c r="E34" s="1">
        <f>($C14-$G$8)^2</f>
        <v>139.23999999999992</v>
      </c>
      <c r="F34" s="1">
        <f>($C14-$G$9)^2</f>
        <v>248.93827160493831</v>
      </c>
      <c r="G34" s="1">
        <f>($C14-$G$10)^2</f>
        <v>425.390625</v>
      </c>
      <c r="H34" s="1">
        <f>($C14-$G$11)^2</f>
        <v>736.73469387755119</v>
      </c>
      <c r="I34" s="1">
        <f>($C14-$G$12)^2</f>
        <v>1013.3611111111113</v>
      </c>
      <c r="J34" s="1">
        <f>($C14-$G$13)^2</f>
        <v>1459.2400000000002</v>
      </c>
      <c r="K34" s="2">
        <f>($C14-$F$14)^2</f>
        <v>201.64000000000007</v>
      </c>
      <c r="L34" s="2">
        <f>($C14-$F$15)^2</f>
        <v>173.76033057851234</v>
      </c>
      <c r="M34" s="2">
        <f>($C14-$F$16)^2</f>
        <v>275.00694444444451</v>
      </c>
      <c r="N34" s="2">
        <f>($C14-$F$17)^2</f>
        <v>409.28402366863918</v>
      </c>
      <c r="O34" s="2">
        <f>($C14-$F$18)^2</f>
        <v>409.28402366863918</v>
      </c>
      <c r="P34" s="2">
        <f>($C14-$F$19)^2</f>
        <v>569.1632653061223</v>
      </c>
    </row>
    <row r="35" spans="2:16" x14ac:dyDescent="0.25">
      <c r="C35" s="1">
        <f>(C15-$G$6)^2</f>
        <v>330.02777777777771</v>
      </c>
      <c r="D35" s="1">
        <f>(C15-$G$7)^2</f>
        <v>247.34710743801651</v>
      </c>
      <c r="E35" s="1">
        <f>($C15-$G$8)^2</f>
        <v>163.83999999999992</v>
      </c>
      <c r="F35" s="1">
        <f>($C15-$G$9)^2</f>
        <v>281.49382716049388</v>
      </c>
      <c r="G35" s="1">
        <f>($C15-$G$10)^2</f>
        <v>467.640625</v>
      </c>
      <c r="H35" s="1">
        <f>($C15-$G$11)^2</f>
        <v>792.02040816326553</v>
      </c>
      <c r="I35" s="1">
        <f>($C15-$G$12)^2</f>
        <v>1078.0277777777778</v>
      </c>
      <c r="J35" s="1">
        <f>($C15-$G$13)^2</f>
        <v>1536.6400000000003</v>
      </c>
      <c r="K35" s="1">
        <f>($C15-$G$14)^2</f>
        <v>2401</v>
      </c>
      <c r="L35" s="2">
        <f>($C15-$F$15)^2</f>
        <v>201.12396694214871</v>
      </c>
      <c r="M35" s="2">
        <f>($C15-$F$16)^2</f>
        <v>309.1736111111112</v>
      </c>
      <c r="N35" s="2">
        <f>($C15-$F$17)^2</f>
        <v>450.74556213017763</v>
      </c>
      <c r="O35" s="2">
        <f>($C15-$F$18)^2</f>
        <v>450.74556213017763</v>
      </c>
      <c r="P35" s="2">
        <f>($C15-$F$19)^2</f>
        <v>617.87755102040796</v>
      </c>
    </row>
    <row r="36" spans="2:16" x14ac:dyDescent="0.25">
      <c r="C36" s="1">
        <f>(C16-$G$6)^2</f>
        <v>200.69444444444437</v>
      </c>
      <c r="D36" s="1">
        <f>(C16-$G$7)^2</f>
        <v>137.52892561983469</v>
      </c>
      <c r="E36" s="1">
        <f>($C16-$G$8)^2</f>
        <v>77.439999999999955</v>
      </c>
      <c r="F36" s="1">
        <f>($C16-$G$9)^2</f>
        <v>163.27160493827162</v>
      </c>
      <c r="G36" s="1">
        <f>($C16-$G$10)^2</f>
        <v>310.640625</v>
      </c>
      <c r="H36" s="1">
        <f>($C16-$G$11)^2</f>
        <v>582.8775510204083</v>
      </c>
      <c r="I36" s="1">
        <f>($C16-$G$12)^2</f>
        <v>831.3611111111112</v>
      </c>
      <c r="J36" s="1">
        <f>($C16-$G$13)^2</f>
        <v>1239.0400000000002</v>
      </c>
      <c r="K36" s="1">
        <f>($C16-$G$14)^2</f>
        <v>2025</v>
      </c>
      <c r="L36" s="1">
        <f>($C16-$G$15)^2</f>
        <v>3600</v>
      </c>
      <c r="M36" s="2">
        <f>($C16-$F$16)^2</f>
        <v>184.50694444444451</v>
      </c>
      <c r="N36" s="2">
        <f>($C16-$F$17)^2</f>
        <v>296.89940828402376</v>
      </c>
      <c r="O36" s="2">
        <f>($C16-$F$18)^2</f>
        <v>296.89940828402376</v>
      </c>
      <c r="P36" s="2">
        <f>($C16-$F$19)^2</f>
        <v>435.02040816326519</v>
      </c>
    </row>
    <row r="37" spans="2:16" x14ac:dyDescent="0.25">
      <c r="C37" s="1">
        <f>(C17-$G$6)^2</f>
        <v>1356.6944444444446</v>
      </c>
      <c r="D37" s="1">
        <f>(C17-$G$7)^2</f>
        <v>1542.3471074380166</v>
      </c>
      <c r="E37" s="1">
        <f>($C17-$G$8)^2</f>
        <v>1780.8400000000001</v>
      </c>
      <c r="F37" s="1">
        <f>($C17-$G$9)^2</f>
        <v>1460.9382716049381</v>
      </c>
      <c r="G37" s="1">
        <f>($C17-$G$10)^2</f>
        <v>1113.890625</v>
      </c>
      <c r="H37" s="1">
        <f>($C17-$G$11)^2</f>
        <v>721.30612244897941</v>
      </c>
      <c r="I37" s="1">
        <f>($C17-$G$12)^2</f>
        <v>491.36111111111103</v>
      </c>
      <c r="J37" s="1">
        <f>($C17-$G$13)^2</f>
        <v>249.6399999999999</v>
      </c>
      <c r="K37" s="1">
        <f>($C17-$G$14)^2</f>
        <v>36</v>
      </c>
      <c r="L37" s="1">
        <f>($C17-$G$15)^2</f>
        <v>81</v>
      </c>
      <c r="M37" s="1">
        <f>($C17-$G$16)^2</f>
        <v>182.25</v>
      </c>
      <c r="N37" s="2">
        <f>($C17-$F$17)^2</f>
        <v>1140.3609467455619</v>
      </c>
      <c r="O37" s="2">
        <f>($C17-$F$18)^2</f>
        <v>1140.3609467455619</v>
      </c>
      <c r="P37" s="2">
        <f>($C17-$F$19)^2</f>
        <v>908.59183673469408</v>
      </c>
    </row>
    <row r="38" spans="2:16" x14ac:dyDescent="0.25">
      <c r="C38" s="1">
        <f>(C18-$G$6)^2</f>
        <v>2193.3611111111113</v>
      </c>
      <c r="D38" s="1">
        <f>(C18-$G$7)^2</f>
        <v>2427.8016528925618</v>
      </c>
      <c r="E38" s="1">
        <f>($C18-$G$8)^2</f>
        <v>2724.84</v>
      </c>
      <c r="F38" s="1">
        <f>($C18-$G$9)^2</f>
        <v>2325.3827160493825</v>
      </c>
      <c r="G38" s="1">
        <f>($C18-$G$10)^2</f>
        <v>1881.390625</v>
      </c>
      <c r="H38" s="1">
        <f>($C18-$G$11)^2</f>
        <v>1358.4489795918364</v>
      </c>
      <c r="I38" s="1">
        <f>($C18-$G$12)^2</f>
        <v>1034.6944444444443</v>
      </c>
      <c r="J38" s="1">
        <f>($C18-$G$13)^2</f>
        <v>665.63999999999987</v>
      </c>
      <c r="K38" s="1">
        <f>($C18-$G$14)^2</f>
        <v>256</v>
      </c>
      <c r="L38" s="1">
        <f>($C18-$G$15)^2</f>
        <v>1</v>
      </c>
      <c r="M38" s="1">
        <f>($C18-$G$16)^2</f>
        <v>12.25</v>
      </c>
      <c r="N38" s="1">
        <f>($C18-$G$17)^2</f>
        <v>49</v>
      </c>
      <c r="O38" s="2">
        <f>($C18-$F$18)^2</f>
        <v>1915.7455621301772</v>
      </c>
      <c r="P38" s="2">
        <f>($C18-$F$19)^2</f>
        <v>1611.4489795918371</v>
      </c>
    </row>
    <row r="39" spans="2:16" x14ac:dyDescent="0.25">
      <c r="C39" s="1">
        <f>(C19-$G$6)^2</f>
        <v>2898.0277777777778</v>
      </c>
      <c r="D39" s="1">
        <f>(C19-$G$7)^2</f>
        <v>3166.6198347107438</v>
      </c>
      <c r="E39" s="1">
        <f>($C19-$G$8)^2</f>
        <v>3504.6400000000003</v>
      </c>
      <c r="F39" s="1">
        <f>($C19-$G$9)^2</f>
        <v>3049.4938271604938</v>
      </c>
      <c r="G39" s="1">
        <f>($C19-$G$10)^2</f>
        <v>2537.640625</v>
      </c>
      <c r="H39" s="1">
        <f>($C19-$G$11)^2</f>
        <v>1923.4489795918364</v>
      </c>
      <c r="I39" s="1">
        <f>($C19-$G$12)^2</f>
        <v>1534.0277777777776</v>
      </c>
      <c r="J39" s="1">
        <f>($C19-$G$13)^2</f>
        <v>1075.8399999999999</v>
      </c>
      <c r="K39" s="1">
        <f>($C19-$G$14)^2</f>
        <v>529</v>
      </c>
      <c r="L39" s="1">
        <f>($C19-$G$15)^2</f>
        <v>64</v>
      </c>
      <c r="M39" s="1">
        <f>($C19-$G$16)^2</f>
        <v>12.25</v>
      </c>
      <c r="N39" s="1">
        <f>($C19-$G$18)^2</f>
        <v>0</v>
      </c>
      <c r="O39" s="1">
        <f>($C19-$G$19)^2</f>
        <v>0</v>
      </c>
      <c r="P39" s="2">
        <f>($C19-$F$19)^2</f>
        <v>2222.4489795918371</v>
      </c>
    </row>
    <row r="41" spans="2:16" ht="19.7" x14ac:dyDescent="0.35">
      <c r="C41" s="3" t="s">
        <v>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1" t="s">
        <v>5</v>
      </c>
      <c r="C42" s="1">
        <f>SUM(C26:C39)/COUNT(C26:C39)</f>
        <v>1165.9305555555557</v>
      </c>
      <c r="D42" s="1">
        <f t="shared" ref="D42:P42" si="2">SUM(D26:D39)/COUNT(D26:D39)</f>
        <v>1014.362455726092</v>
      </c>
      <c r="E42" s="1">
        <f t="shared" si="2"/>
        <v>1006.1266666666668</v>
      </c>
      <c r="F42" s="1">
        <f t="shared" si="2"/>
        <v>995.23336860670202</v>
      </c>
      <c r="G42" s="1">
        <f t="shared" si="2"/>
        <v>1212.8443700396824</v>
      </c>
      <c r="H42" s="1">
        <f t="shared" si="2"/>
        <v>1312.9067055393589</v>
      </c>
      <c r="I42" s="1">
        <f t="shared" si="2"/>
        <v>1278.0410997732426</v>
      </c>
      <c r="J42" s="1">
        <f t="shared" si="2"/>
        <v>1249.7480070546737</v>
      </c>
      <c r="K42" s="1">
        <f t="shared" si="2"/>
        <v>1199.6828571428573</v>
      </c>
      <c r="L42" s="1">
        <f t="shared" si="2"/>
        <v>1109.7119244391972</v>
      </c>
      <c r="M42" s="1">
        <f t="shared" si="2"/>
        <v>873.40426587301602</v>
      </c>
      <c r="N42" s="1">
        <f t="shared" si="2"/>
        <v>973.54015215553693</v>
      </c>
      <c r="O42" s="1">
        <f t="shared" si="2"/>
        <v>1106.879120879121</v>
      </c>
      <c r="P42" s="1">
        <f t="shared" si="2"/>
        <v>1277.8367346938778</v>
      </c>
    </row>
    <row r="43" spans="2:16" x14ac:dyDescent="0.25">
      <c r="B43" s="1" t="s">
        <v>6</v>
      </c>
      <c r="C43" s="1">
        <f t="array" ref="C43:P43">TRANSPOSE(B6:B19)</f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  <c r="N43" s="1">
        <v>12</v>
      </c>
      <c r="O43" s="1">
        <v>13</v>
      </c>
      <c r="P43" s="1">
        <v>14</v>
      </c>
    </row>
    <row r="45" spans="2:16" x14ac:dyDescent="0.25">
      <c r="H45" s="1" t="s">
        <v>1</v>
      </c>
      <c r="I45" s="1" t="s">
        <v>0</v>
      </c>
    </row>
    <row r="46" spans="2:16" x14ac:dyDescent="0.25">
      <c r="F46" s="1" t="s">
        <v>10</v>
      </c>
      <c r="H46" s="1">
        <f>HLOOKUP(MIN(C42:P42),B42:P43,2,FALSE)</f>
        <v>11</v>
      </c>
      <c r="I46" s="1">
        <v>0</v>
      </c>
    </row>
    <row r="47" spans="2:16" x14ac:dyDescent="0.25">
      <c r="H47" s="1">
        <f>$H$46</f>
        <v>11</v>
      </c>
      <c r="I47" s="1">
        <v>100</v>
      </c>
    </row>
  </sheetData>
  <conditionalFormatting sqref="C42:P4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{C0886F83-8986-4EDE-B00C-420AAD5A5B51}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886F83-8986-4EDE-B00C-420AAD5A5B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C42:P42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2020-07-22T01:30:51Z</dcterms:modified>
</cp:coreProperties>
</file>