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GD\DS\zOutros_Materiais\N\MateriaisParaEstudo\RegressaoLogistica\"/>
    </mc:Choice>
  </mc:AlternateContent>
  <xr:revisionPtr revIDLastSave="0" documentId="13_ncr:1_{8B29F015-B6A8-42CD-A4F4-E8BAAF7454A7}" xr6:coauthVersionLast="45" xr6:coauthVersionMax="45" xr10:uidLastSave="{00000000-0000-0000-0000-000000000000}"/>
  <bookViews>
    <workbookView xWindow="-109" yWindow="-109" windowWidth="26301" windowHeight="14305" xr2:uid="{00000000-000D-0000-FFFF-FFFF00000000}"/>
  </bookViews>
  <sheets>
    <sheet name="Sheet1" sheetId="1" r:id="rId1"/>
    <sheet name="Logistica" sheetId="2" r:id="rId2"/>
  </sheets>
  <definedNames>
    <definedName name="solver_adj" localSheetId="1" hidden="1">Logistica!$S$4:$T$4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Logistica!$O$1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I3" i="2" l="1"/>
  <c r="I2" i="2"/>
  <c r="G3" i="2"/>
  <c r="J3" i="2" s="1"/>
  <c r="M3" i="2" s="1"/>
  <c r="C4" i="2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4" i="1"/>
  <c r="C3" i="1"/>
  <c r="C5" i="2" l="1"/>
  <c r="I4" i="2"/>
  <c r="F4" i="2"/>
  <c r="G4" i="2" s="1"/>
  <c r="J4" i="2" s="1"/>
  <c r="L3" i="2"/>
  <c r="O3" i="2" s="1"/>
  <c r="L4" i="2" l="1"/>
  <c r="O4" i="2" s="1"/>
  <c r="M4" i="2"/>
  <c r="C6" i="2"/>
  <c r="I5" i="2"/>
  <c r="F5" i="2"/>
  <c r="G5" i="2" s="1"/>
  <c r="J5" i="2" s="1"/>
  <c r="M5" i="2" l="1"/>
  <c r="L5" i="2"/>
  <c r="O5" i="2" s="1"/>
  <c r="C7" i="2"/>
  <c r="I6" i="2"/>
  <c r="F6" i="2"/>
  <c r="G6" i="2" s="1"/>
  <c r="J6" i="2" s="1"/>
  <c r="M6" i="2" l="1"/>
  <c r="L6" i="2"/>
  <c r="O6" i="2" s="1"/>
  <c r="C8" i="2"/>
  <c r="I7" i="2"/>
  <c r="F7" i="2"/>
  <c r="G7" i="2" s="1"/>
  <c r="J7" i="2" s="1"/>
  <c r="M7" i="2" l="1"/>
  <c r="L7" i="2"/>
  <c r="O7" i="2" s="1"/>
  <c r="C9" i="2"/>
  <c r="F8" i="2"/>
  <c r="G8" i="2" s="1"/>
  <c r="J8" i="2" s="1"/>
  <c r="I8" i="2"/>
  <c r="M8" i="2" l="1"/>
  <c r="L8" i="2"/>
  <c r="O8" i="2" s="1"/>
  <c r="C10" i="2"/>
  <c r="I9" i="2"/>
  <c r="F9" i="2"/>
  <c r="G9" i="2" s="1"/>
  <c r="J9" i="2" s="1"/>
  <c r="M9" i="2" l="1"/>
  <c r="L9" i="2"/>
  <c r="O9" i="2" s="1"/>
  <c r="C11" i="2"/>
  <c r="I10" i="2"/>
  <c r="F10" i="2"/>
  <c r="G10" i="2" s="1"/>
  <c r="J10" i="2" s="1"/>
  <c r="M10" i="2" l="1"/>
  <c r="L10" i="2"/>
  <c r="O10" i="2" s="1"/>
  <c r="C12" i="2"/>
  <c r="I11" i="2"/>
  <c r="F11" i="2"/>
  <c r="G11" i="2" s="1"/>
  <c r="J11" i="2" s="1"/>
  <c r="C13" i="2" l="1"/>
  <c r="F12" i="2"/>
  <c r="G12" i="2" s="1"/>
  <c r="J12" i="2" s="1"/>
  <c r="I12" i="2"/>
  <c r="M11" i="2"/>
  <c r="L11" i="2"/>
  <c r="O11" i="2" s="1"/>
  <c r="L12" i="2" l="1"/>
  <c r="O12" i="2" s="1"/>
  <c r="M12" i="2"/>
  <c r="C14" i="2"/>
  <c r="F13" i="2"/>
  <c r="G13" i="2" s="1"/>
  <c r="J13" i="2" s="1"/>
  <c r="I13" i="2"/>
  <c r="C15" i="2" l="1"/>
  <c r="I14" i="2"/>
  <c r="F14" i="2"/>
  <c r="G14" i="2" s="1"/>
  <c r="J14" i="2" s="1"/>
  <c r="M13" i="2"/>
  <c r="L13" i="2"/>
  <c r="O13" i="2" s="1"/>
  <c r="L14" i="2" l="1"/>
  <c r="O14" i="2" s="1"/>
  <c r="M14" i="2"/>
  <c r="C16" i="2"/>
  <c r="F15" i="2"/>
  <c r="G15" i="2" s="1"/>
  <c r="J15" i="2" s="1"/>
  <c r="I15" i="2"/>
  <c r="C17" i="2" l="1"/>
  <c r="I16" i="2"/>
  <c r="F16" i="2"/>
  <c r="G16" i="2" s="1"/>
  <c r="J16" i="2" s="1"/>
  <c r="M15" i="2"/>
  <c r="L15" i="2"/>
  <c r="O15" i="2" s="1"/>
  <c r="M16" i="2" l="1"/>
  <c r="L16" i="2"/>
  <c r="O16" i="2" s="1"/>
  <c r="I17" i="2"/>
  <c r="F17" i="2"/>
  <c r="G17" i="2" s="1"/>
  <c r="J17" i="2" s="1"/>
  <c r="M17" i="2" l="1"/>
  <c r="L17" i="2"/>
  <c r="O17" i="2" s="1"/>
  <c r="O1" i="2" s="1"/>
</calcChain>
</file>

<file path=xl/sharedStrings.xml><?xml version="1.0" encoding="utf-8"?>
<sst xmlns="http://schemas.openxmlformats.org/spreadsheetml/2006/main" count="19" uniqueCount="15">
  <si>
    <t>x</t>
  </si>
  <si>
    <t>Logit</t>
  </si>
  <si>
    <t>p</t>
  </si>
  <si>
    <t>Y</t>
  </si>
  <si>
    <t>Modelo</t>
  </si>
  <si>
    <t>Beta0</t>
  </si>
  <si>
    <t>Beta1</t>
  </si>
  <si>
    <t xml:space="preserve">Y = </t>
  </si>
  <si>
    <t xml:space="preserve">log(odds) = </t>
  </si>
  <si>
    <t>ln(p/1-p)</t>
  </si>
  <si>
    <t>class</t>
  </si>
  <si>
    <t>logit</t>
  </si>
  <si>
    <t>EXP(Y)</t>
  </si>
  <si>
    <t>MODELO</t>
  </si>
  <si>
    <t>Verossimilhança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</si>
</sst>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Sheet1!$B$3:$B$103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-4.3000000000000025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-4.0000000000000036</c:v>
                </c:pt>
                <c:pt idx="11">
                  <c:v>-3.9000000000000035</c:v>
                </c:pt>
                <c:pt idx="12">
                  <c:v>-3.8000000000000034</c:v>
                </c:pt>
                <c:pt idx="13">
                  <c:v>-3.7000000000000033</c:v>
                </c:pt>
                <c:pt idx="14">
                  <c:v>-3.6000000000000032</c:v>
                </c:pt>
                <c:pt idx="15">
                  <c:v>-3.5000000000000031</c:v>
                </c:pt>
                <c:pt idx="16">
                  <c:v>-3.400000000000003</c:v>
                </c:pt>
                <c:pt idx="17">
                  <c:v>-3.3000000000000029</c:v>
                </c:pt>
                <c:pt idx="18">
                  <c:v>-3.2000000000000028</c:v>
                </c:pt>
                <c:pt idx="19">
                  <c:v>-3.1000000000000028</c:v>
                </c:pt>
                <c:pt idx="20">
                  <c:v>-3.0000000000000027</c:v>
                </c:pt>
                <c:pt idx="21">
                  <c:v>-2.9000000000000026</c:v>
                </c:pt>
                <c:pt idx="22">
                  <c:v>-2.8000000000000025</c:v>
                </c:pt>
                <c:pt idx="23">
                  <c:v>-2.7000000000000024</c:v>
                </c:pt>
                <c:pt idx="24">
                  <c:v>-2.6000000000000023</c:v>
                </c:pt>
                <c:pt idx="25">
                  <c:v>-2.5000000000000022</c:v>
                </c:pt>
                <c:pt idx="26">
                  <c:v>-2.4000000000000021</c:v>
                </c:pt>
                <c:pt idx="27">
                  <c:v>-2.300000000000002</c:v>
                </c:pt>
                <c:pt idx="28">
                  <c:v>-2.200000000000002</c:v>
                </c:pt>
                <c:pt idx="29">
                  <c:v>-2.1000000000000019</c:v>
                </c:pt>
                <c:pt idx="30">
                  <c:v>-2.0000000000000018</c:v>
                </c:pt>
                <c:pt idx="31">
                  <c:v>-1.9000000000000017</c:v>
                </c:pt>
                <c:pt idx="32">
                  <c:v>-1.8000000000000016</c:v>
                </c:pt>
                <c:pt idx="33">
                  <c:v>-1.7000000000000015</c:v>
                </c:pt>
                <c:pt idx="34">
                  <c:v>-1.6000000000000014</c:v>
                </c:pt>
                <c:pt idx="35">
                  <c:v>-1.5000000000000013</c:v>
                </c:pt>
                <c:pt idx="36">
                  <c:v>-1.4000000000000012</c:v>
                </c:pt>
                <c:pt idx="37">
                  <c:v>-1.3000000000000012</c:v>
                </c:pt>
                <c:pt idx="38">
                  <c:v>-1.2000000000000011</c:v>
                </c:pt>
                <c:pt idx="39">
                  <c:v>-1.100000000000001</c:v>
                </c:pt>
                <c:pt idx="40">
                  <c:v>-1.0000000000000009</c:v>
                </c:pt>
                <c:pt idx="41">
                  <c:v>-0.90000000000000091</c:v>
                </c:pt>
                <c:pt idx="42">
                  <c:v>-0.80000000000000093</c:v>
                </c:pt>
                <c:pt idx="43">
                  <c:v>-0.70000000000000095</c:v>
                </c:pt>
                <c:pt idx="44">
                  <c:v>-0.60000000000000098</c:v>
                </c:pt>
                <c:pt idx="45">
                  <c:v>-0.500000000000001</c:v>
                </c:pt>
                <c:pt idx="46">
                  <c:v>-0.40000000000000102</c:v>
                </c:pt>
                <c:pt idx="47">
                  <c:v>-0.30000000000000104</c:v>
                </c:pt>
                <c:pt idx="48">
                  <c:v>-0.20000000000000104</c:v>
                </c:pt>
                <c:pt idx="49">
                  <c:v>-0.10000000000000103</c:v>
                </c:pt>
                <c:pt idx="50">
                  <c:v>-1.0269562977782698E-15</c:v>
                </c:pt>
                <c:pt idx="51">
                  <c:v>9.9999999999998979E-2</c:v>
                </c:pt>
                <c:pt idx="52">
                  <c:v>0.19999999999999898</c:v>
                </c:pt>
                <c:pt idx="53">
                  <c:v>0.29999999999999899</c:v>
                </c:pt>
                <c:pt idx="54">
                  <c:v>0.39999999999999902</c:v>
                </c:pt>
                <c:pt idx="55">
                  <c:v>0.499999999999999</c:v>
                </c:pt>
                <c:pt idx="56">
                  <c:v>0.59999999999999898</c:v>
                </c:pt>
                <c:pt idx="57">
                  <c:v>0.69999999999999896</c:v>
                </c:pt>
                <c:pt idx="58">
                  <c:v>0.79999999999999893</c:v>
                </c:pt>
                <c:pt idx="59">
                  <c:v>0.89999999999999891</c:v>
                </c:pt>
                <c:pt idx="60">
                  <c:v>0.99999999999999889</c:v>
                </c:pt>
                <c:pt idx="61">
                  <c:v>1.099999999999999</c:v>
                </c:pt>
                <c:pt idx="62">
                  <c:v>1.1999999999999991</c:v>
                </c:pt>
                <c:pt idx="63">
                  <c:v>1.2999999999999992</c:v>
                </c:pt>
                <c:pt idx="64">
                  <c:v>1.3999999999999992</c:v>
                </c:pt>
                <c:pt idx="65">
                  <c:v>1.4999999999999993</c:v>
                </c:pt>
                <c:pt idx="66">
                  <c:v>1.5999999999999994</c:v>
                </c:pt>
                <c:pt idx="67">
                  <c:v>1.6999999999999995</c:v>
                </c:pt>
                <c:pt idx="68">
                  <c:v>1.7999999999999996</c:v>
                </c:pt>
                <c:pt idx="69">
                  <c:v>1.8999999999999997</c:v>
                </c:pt>
                <c:pt idx="70">
                  <c:v>1.9999999999999998</c:v>
                </c:pt>
                <c:pt idx="71">
                  <c:v>2.0999999999999996</c:v>
                </c:pt>
                <c:pt idx="72">
                  <c:v>2.1999999999999997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2.8000000000000003</c:v>
                </c:pt>
                <c:pt idx="79">
                  <c:v>2.9000000000000004</c:v>
                </c:pt>
                <c:pt idx="80">
                  <c:v>3.0000000000000004</c:v>
                </c:pt>
                <c:pt idx="81">
                  <c:v>3.1000000000000005</c:v>
                </c:pt>
                <c:pt idx="82">
                  <c:v>3.2000000000000006</c:v>
                </c:pt>
                <c:pt idx="83">
                  <c:v>3.3000000000000007</c:v>
                </c:pt>
                <c:pt idx="84">
                  <c:v>3.4000000000000008</c:v>
                </c:pt>
                <c:pt idx="85">
                  <c:v>3.5000000000000009</c:v>
                </c:pt>
                <c:pt idx="86">
                  <c:v>3.600000000000001</c:v>
                </c:pt>
                <c:pt idx="87">
                  <c:v>3.7000000000000011</c:v>
                </c:pt>
                <c:pt idx="88">
                  <c:v>3.8000000000000012</c:v>
                </c:pt>
                <c:pt idx="89">
                  <c:v>3.9000000000000012</c:v>
                </c:pt>
                <c:pt idx="90">
                  <c:v>4.0000000000000009</c:v>
                </c:pt>
                <c:pt idx="91">
                  <c:v>4.1000000000000005</c:v>
                </c:pt>
                <c:pt idx="92">
                  <c:v>4.2</c:v>
                </c:pt>
                <c:pt idx="93">
                  <c:v>4.3</c:v>
                </c:pt>
                <c:pt idx="94">
                  <c:v>4.3999999999999995</c:v>
                </c:pt>
                <c:pt idx="95">
                  <c:v>4.4999999999999991</c:v>
                </c:pt>
                <c:pt idx="96">
                  <c:v>4.5999999999999988</c:v>
                </c:pt>
                <c:pt idx="97">
                  <c:v>4.6999999999999984</c:v>
                </c:pt>
                <c:pt idx="98">
                  <c:v>4.799999999999998</c:v>
                </c:pt>
                <c:pt idx="99">
                  <c:v>4.8999999999999977</c:v>
                </c:pt>
                <c:pt idx="100">
                  <c:v>4.9999999999999973</c:v>
                </c:pt>
              </c:numCache>
            </c:numRef>
          </c:xVal>
          <c:yVal>
            <c:numRef>
              <c:f>Sheet1!$C$3:$C$103</c:f>
              <c:numCache>
                <c:formatCode>General</c:formatCode>
                <c:ptCount val="101"/>
                <c:pt idx="0">
                  <c:v>6.6928509242848554E-3</c:v>
                </c:pt>
                <c:pt idx="1">
                  <c:v>7.3915413442819707E-3</c:v>
                </c:pt>
                <c:pt idx="2">
                  <c:v>8.1625711531598897E-3</c:v>
                </c:pt>
                <c:pt idx="3">
                  <c:v>9.0132986528478152E-3</c:v>
                </c:pt>
                <c:pt idx="4">
                  <c:v>9.9518018669043085E-3</c:v>
                </c:pt>
                <c:pt idx="5">
                  <c:v>1.0986942630593162E-2</c:v>
                </c:pt>
                <c:pt idx="6">
                  <c:v>1.2128434984274213E-2</c:v>
                </c:pt>
                <c:pt idx="7">
                  <c:v>1.3386917827664744E-2</c:v>
                </c:pt>
                <c:pt idx="8">
                  <c:v>1.4774031693273017E-2</c:v>
                </c:pt>
                <c:pt idx="9">
                  <c:v>1.630249937144089E-2</c:v>
                </c:pt>
                <c:pt idx="10">
                  <c:v>1.7986209962091496E-2</c:v>
                </c:pt>
                <c:pt idx="11">
                  <c:v>1.984030573407744E-2</c:v>
                </c:pt>
                <c:pt idx="12">
                  <c:v>2.1881270936130404E-2</c:v>
                </c:pt>
                <c:pt idx="13">
                  <c:v>2.4127021417669123E-2</c:v>
                </c:pt>
                <c:pt idx="14">
                  <c:v>2.6596993576865773E-2</c:v>
                </c:pt>
                <c:pt idx="15">
                  <c:v>2.9312230751356229E-2</c:v>
                </c:pt>
                <c:pt idx="16">
                  <c:v>3.2295464698450418E-2</c:v>
                </c:pt>
                <c:pt idx="17">
                  <c:v>3.557118927263607E-2</c:v>
                </c:pt>
                <c:pt idx="18">
                  <c:v>3.9165722796764252E-2</c:v>
                </c:pt>
                <c:pt idx="19">
                  <c:v>4.3107254941086012E-2</c:v>
                </c:pt>
                <c:pt idx="20">
                  <c:v>4.7425873177566663E-2</c:v>
                </c:pt>
                <c:pt idx="21">
                  <c:v>5.2153563078417613E-2</c:v>
                </c:pt>
                <c:pt idx="22">
                  <c:v>5.732417589886861E-2</c:v>
                </c:pt>
                <c:pt idx="23">
                  <c:v>6.2973356056996346E-2</c:v>
                </c:pt>
                <c:pt idx="24">
                  <c:v>6.9138420343346663E-2</c:v>
                </c:pt>
                <c:pt idx="25">
                  <c:v>7.5858180021243393E-2</c:v>
                </c:pt>
                <c:pt idx="26">
                  <c:v>8.3172696493922213E-2</c:v>
                </c:pt>
                <c:pt idx="27">
                  <c:v>9.1122961014855966E-2</c:v>
                </c:pt>
                <c:pt idx="28">
                  <c:v>9.9750489119684982E-2</c:v>
                </c:pt>
                <c:pt idx="29">
                  <c:v>0.10909682119561274</c:v>
                </c:pt>
                <c:pt idx="30">
                  <c:v>0.11920292202211738</c:v>
                </c:pt>
                <c:pt idx="31">
                  <c:v>0.13010847436299766</c:v>
                </c:pt>
                <c:pt idx="32">
                  <c:v>0.1418510649004876</c:v>
                </c:pt>
                <c:pt idx="33">
                  <c:v>0.1544652650835345</c:v>
                </c:pt>
                <c:pt idx="34">
                  <c:v>0.16798161486607532</c:v>
                </c:pt>
                <c:pt idx="35">
                  <c:v>0.18242552380635615</c:v>
                </c:pt>
                <c:pt idx="36">
                  <c:v>0.19781611144141806</c:v>
                </c:pt>
                <c:pt idx="37">
                  <c:v>0.21416501695744122</c:v>
                </c:pt>
                <c:pt idx="38">
                  <c:v>0.23147521650098218</c:v>
                </c:pt>
                <c:pt idx="39">
                  <c:v>0.24973989440488223</c:v>
                </c:pt>
                <c:pt idx="40">
                  <c:v>0.26894142136999494</c:v>
                </c:pt>
                <c:pt idx="41">
                  <c:v>0.28905049737499583</c:v>
                </c:pt>
                <c:pt idx="42">
                  <c:v>0.31002551887238738</c:v>
                </c:pt>
                <c:pt idx="43">
                  <c:v>0.33181222783183367</c:v>
                </c:pt>
                <c:pt idx="44">
                  <c:v>0.35434369377420433</c:v>
                </c:pt>
                <c:pt idx="45">
                  <c:v>0.37754066879814518</c:v>
                </c:pt>
                <c:pt idx="46">
                  <c:v>0.40131233988754772</c:v>
                </c:pt>
                <c:pt idx="47">
                  <c:v>0.42555748318834075</c:v>
                </c:pt>
                <c:pt idx="48">
                  <c:v>0.45016600268752177</c:v>
                </c:pt>
                <c:pt idx="49">
                  <c:v>0.47502081252105982</c:v>
                </c:pt>
                <c:pt idx="50">
                  <c:v>0.49999999999999978</c:v>
                </c:pt>
                <c:pt idx="51">
                  <c:v>0.52497918747893968</c:v>
                </c:pt>
                <c:pt idx="52">
                  <c:v>0.54983399731247773</c:v>
                </c:pt>
                <c:pt idx="53">
                  <c:v>0.5744425168116587</c:v>
                </c:pt>
                <c:pt idx="54">
                  <c:v>0.59868766011245178</c:v>
                </c:pt>
                <c:pt idx="55">
                  <c:v>0.62245933120185426</c:v>
                </c:pt>
                <c:pt idx="56">
                  <c:v>0.64565630622579528</c:v>
                </c:pt>
                <c:pt idx="57">
                  <c:v>0.66818777216816583</c:v>
                </c:pt>
                <c:pt idx="58">
                  <c:v>0.68997448112761228</c:v>
                </c:pt>
                <c:pt idx="59">
                  <c:v>0.71094950262500367</c:v>
                </c:pt>
                <c:pt idx="60">
                  <c:v>0.73105857863000467</c:v>
                </c:pt>
                <c:pt idx="61">
                  <c:v>0.75026010559511735</c:v>
                </c:pt>
                <c:pt idx="62">
                  <c:v>0.76852478349901743</c:v>
                </c:pt>
                <c:pt idx="63">
                  <c:v>0.7858349830425585</c:v>
                </c:pt>
                <c:pt idx="64">
                  <c:v>0.80218388855858169</c:v>
                </c:pt>
                <c:pt idx="65">
                  <c:v>0.81757447619364365</c:v>
                </c:pt>
                <c:pt idx="66">
                  <c:v>0.83201838513392445</c:v>
                </c:pt>
                <c:pt idx="67">
                  <c:v>0.84553473491646525</c:v>
                </c:pt>
                <c:pt idx="68">
                  <c:v>0.85814893509951207</c:v>
                </c:pt>
                <c:pt idx="69">
                  <c:v>0.86989152563700212</c:v>
                </c:pt>
                <c:pt idx="70">
                  <c:v>0.88079707797788231</c:v>
                </c:pt>
                <c:pt idx="71">
                  <c:v>0.89090317880438707</c:v>
                </c:pt>
                <c:pt idx="72">
                  <c:v>0.9002495108803148</c:v>
                </c:pt>
                <c:pt idx="73">
                  <c:v>0.90887703898514383</c:v>
                </c:pt>
                <c:pt idx="74">
                  <c:v>0.91682730350607766</c:v>
                </c:pt>
                <c:pt idx="75">
                  <c:v>0.92414181997875655</c:v>
                </c:pt>
                <c:pt idx="76">
                  <c:v>0.93086157965665328</c:v>
                </c:pt>
                <c:pt idx="77">
                  <c:v>0.9370266439430035</c:v>
                </c:pt>
                <c:pt idx="78">
                  <c:v>0.94267582410113127</c:v>
                </c:pt>
                <c:pt idx="79">
                  <c:v>0.94784643692158232</c:v>
                </c:pt>
                <c:pt idx="80">
                  <c:v>0.95257412682243336</c:v>
                </c:pt>
                <c:pt idx="81">
                  <c:v>0.95689274505891386</c:v>
                </c:pt>
                <c:pt idx="82">
                  <c:v>0.96083427720323566</c:v>
                </c:pt>
                <c:pt idx="83">
                  <c:v>0.96442881072736386</c:v>
                </c:pt>
                <c:pt idx="84">
                  <c:v>0.96770453530154954</c:v>
                </c:pt>
                <c:pt idx="85">
                  <c:v>0.97068776924864375</c:v>
                </c:pt>
                <c:pt idx="86">
                  <c:v>0.97340300642313404</c:v>
                </c:pt>
                <c:pt idx="87">
                  <c:v>0.9758729785823308</c:v>
                </c:pt>
                <c:pt idx="88">
                  <c:v>0.97811872906386943</c:v>
                </c:pt>
                <c:pt idx="89">
                  <c:v>0.98015969426592253</c:v>
                </c:pt>
                <c:pt idx="90">
                  <c:v>0.98201379003790845</c:v>
                </c:pt>
                <c:pt idx="91">
                  <c:v>0.9836975006285591</c:v>
                </c:pt>
                <c:pt idx="92">
                  <c:v>0.98522596830672693</c:v>
                </c:pt>
                <c:pt idx="93">
                  <c:v>0.98661308217233512</c:v>
                </c:pt>
                <c:pt idx="94">
                  <c:v>0.98787156501572571</c:v>
                </c:pt>
                <c:pt idx="95">
                  <c:v>0.98901305736940681</c:v>
                </c:pt>
                <c:pt idx="96">
                  <c:v>0.99004819813309575</c:v>
                </c:pt>
                <c:pt idx="97">
                  <c:v>0.99098670134715205</c:v>
                </c:pt>
                <c:pt idx="98">
                  <c:v>0.99183742884684012</c:v>
                </c:pt>
                <c:pt idx="99">
                  <c:v>0.99260845865571812</c:v>
                </c:pt>
                <c:pt idx="100">
                  <c:v>0.99330714907571505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F2-47E4-B6C6-A78B3985E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475551"/>
        <c:axId val="1807300223"/>
      </c:scatterChart>
      <c:valAx>
        <c:axId val="202547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7300223"/>
        <c:crosses val="autoZero"/>
        <c:crossBetween val="midCat"/>
      </c:valAx>
      <c:valAx>
        <c:axId val="180730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547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Odds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Logit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6.6928509242848554E-3</c:v>
                </c:pt>
                <c:pt idx="1">
                  <c:v>7.3915413442819707E-3</c:v>
                </c:pt>
                <c:pt idx="2">
                  <c:v>8.1625711531598897E-3</c:v>
                </c:pt>
                <c:pt idx="3">
                  <c:v>9.0132986528478152E-3</c:v>
                </c:pt>
                <c:pt idx="4">
                  <c:v>9.9518018669043085E-3</c:v>
                </c:pt>
                <c:pt idx="5">
                  <c:v>1.0986942630593162E-2</c:v>
                </c:pt>
                <c:pt idx="6">
                  <c:v>1.2128434984274213E-2</c:v>
                </c:pt>
                <c:pt idx="7">
                  <c:v>1.3386917827664744E-2</c:v>
                </c:pt>
                <c:pt idx="8">
                  <c:v>1.4774031693273017E-2</c:v>
                </c:pt>
                <c:pt idx="9">
                  <c:v>1.630249937144089E-2</c:v>
                </c:pt>
                <c:pt idx="10">
                  <c:v>1.7986209962091496E-2</c:v>
                </c:pt>
                <c:pt idx="11">
                  <c:v>1.984030573407744E-2</c:v>
                </c:pt>
                <c:pt idx="12">
                  <c:v>2.1881270936130404E-2</c:v>
                </c:pt>
                <c:pt idx="13">
                  <c:v>2.4127021417669123E-2</c:v>
                </c:pt>
                <c:pt idx="14">
                  <c:v>2.6596993576865773E-2</c:v>
                </c:pt>
                <c:pt idx="15">
                  <c:v>2.9312230751356229E-2</c:v>
                </c:pt>
                <c:pt idx="16">
                  <c:v>3.2295464698450418E-2</c:v>
                </c:pt>
                <c:pt idx="17">
                  <c:v>3.557118927263607E-2</c:v>
                </c:pt>
                <c:pt idx="18">
                  <c:v>3.9165722796764252E-2</c:v>
                </c:pt>
                <c:pt idx="19">
                  <c:v>4.3107254941086012E-2</c:v>
                </c:pt>
                <c:pt idx="20">
                  <c:v>4.7425873177566663E-2</c:v>
                </c:pt>
                <c:pt idx="21">
                  <c:v>5.2153563078417613E-2</c:v>
                </c:pt>
                <c:pt idx="22">
                  <c:v>5.732417589886861E-2</c:v>
                </c:pt>
                <c:pt idx="23">
                  <c:v>6.2973356056996346E-2</c:v>
                </c:pt>
                <c:pt idx="24">
                  <c:v>6.9138420343346663E-2</c:v>
                </c:pt>
                <c:pt idx="25">
                  <c:v>7.5858180021243393E-2</c:v>
                </c:pt>
                <c:pt idx="26">
                  <c:v>8.3172696493922213E-2</c:v>
                </c:pt>
                <c:pt idx="27">
                  <c:v>9.1122961014855966E-2</c:v>
                </c:pt>
                <c:pt idx="28">
                  <c:v>9.9750489119684982E-2</c:v>
                </c:pt>
                <c:pt idx="29">
                  <c:v>0.10909682119561274</c:v>
                </c:pt>
                <c:pt idx="30">
                  <c:v>0.11920292202211738</c:v>
                </c:pt>
                <c:pt idx="31">
                  <c:v>0.13010847436299766</c:v>
                </c:pt>
                <c:pt idx="32">
                  <c:v>0.1418510649004876</c:v>
                </c:pt>
                <c:pt idx="33">
                  <c:v>0.1544652650835345</c:v>
                </c:pt>
                <c:pt idx="34">
                  <c:v>0.16798161486607532</c:v>
                </c:pt>
                <c:pt idx="35">
                  <c:v>0.18242552380635615</c:v>
                </c:pt>
                <c:pt idx="36">
                  <c:v>0.19781611144141806</c:v>
                </c:pt>
                <c:pt idx="37">
                  <c:v>0.21416501695744122</c:v>
                </c:pt>
                <c:pt idx="38">
                  <c:v>0.23147521650098218</c:v>
                </c:pt>
                <c:pt idx="39">
                  <c:v>0.24973989440488223</c:v>
                </c:pt>
                <c:pt idx="40">
                  <c:v>0.26894142136999494</c:v>
                </c:pt>
                <c:pt idx="41">
                  <c:v>0.28905049737499583</c:v>
                </c:pt>
                <c:pt idx="42">
                  <c:v>0.31002551887238738</c:v>
                </c:pt>
                <c:pt idx="43">
                  <c:v>0.33181222783183367</c:v>
                </c:pt>
                <c:pt idx="44">
                  <c:v>0.35434369377420433</c:v>
                </c:pt>
                <c:pt idx="45">
                  <c:v>0.37754066879814518</c:v>
                </c:pt>
                <c:pt idx="46">
                  <c:v>0.40131233988754772</c:v>
                </c:pt>
                <c:pt idx="47">
                  <c:v>0.42555748318834075</c:v>
                </c:pt>
                <c:pt idx="48">
                  <c:v>0.45016600268752177</c:v>
                </c:pt>
                <c:pt idx="49">
                  <c:v>0.47502081252105982</c:v>
                </c:pt>
                <c:pt idx="50">
                  <c:v>0.49999999999999978</c:v>
                </c:pt>
                <c:pt idx="51">
                  <c:v>0.52497918747893968</c:v>
                </c:pt>
                <c:pt idx="52">
                  <c:v>0.54983399731247773</c:v>
                </c:pt>
                <c:pt idx="53">
                  <c:v>0.5744425168116587</c:v>
                </c:pt>
                <c:pt idx="54">
                  <c:v>0.59868766011245178</c:v>
                </c:pt>
                <c:pt idx="55">
                  <c:v>0.62245933120185426</c:v>
                </c:pt>
                <c:pt idx="56">
                  <c:v>0.64565630622579528</c:v>
                </c:pt>
                <c:pt idx="57">
                  <c:v>0.66818777216816583</c:v>
                </c:pt>
                <c:pt idx="58">
                  <c:v>0.68997448112761228</c:v>
                </c:pt>
                <c:pt idx="59">
                  <c:v>0.71094950262500367</c:v>
                </c:pt>
                <c:pt idx="60">
                  <c:v>0.73105857863000467</c:v>
                </c:pt>
                <c:pt idx="61">
                  <c:v>0.75026010559511735</c:v>
                </c:pt>
                <c:pt idx="62">
                  <c:v>0.76852478349901743</c:v>
                </c:pt>
                <c:pt idx="63">
                  <c:v>0.7858349830425585</c:v>
                </c:pt>
                <c:pt idx="64">
                  <c:v>0.80218388855858169</c:v>
                </c:pt>
                <c:pt idx="65">
                  <c:v>0.81757447619364365</c:v>
                </c:pt>
                <c:pt idx="66">
                  <c:v>0.83201838513392445</c:v>
                </c:pt>
                <c:pt idx="67">
                  <c:v>0.84553473491646525</c:v>
                </c:pt>
                <c:pt idx="68">
                  <c:v>0.85814893509951207</c:v>
                </c:pt>
                <c:pt idx="69">
                  <c:v>0.86989152563700212</c:v>
                </c:pt>
                <c:pt idx="70">
                  <c:v>0.88079707797788231</c:v>
                </c:pt>
                <c:pt idx="71">
                  <c:v>0.89090317880438707</c:v>
                </c:pt>
                <c:pt idx="72">
                  <c:v>0.9002495108803148</c:v>
                </c:pt>
                <c:pt idx="73">
                  <c:v>0.90887703898514383</c:v>
                </c:pt>
                <c:pt idx="74">
                  <c:v>0.91682730350607766</c:v>
                </c:pt>
                <c:pt idx="75">
                  <c:v>0.92414181997875655</c:v>
                </c:pt>
                <c:pt idx="76">
                  <c:v>0.93086157965665328</c:v>
                </c:pt>
                <c:pt idx="77">
                  <c:v>0.9370266439430035</c:v>
                </c:pt>
                <c:pt idx="78">
                  <c:v>0.94267582410113127</c:v>
                </c:pt>
                <c:pt idx="79">
                  <c:v>0.94784643692158232</c:v>
                </c:pt>
                <c:pt idx="80">
                  <c:v>0.95257412682243336</c:v>
                </c:pt>
                <c:pt idx="81">
                  <c:v>0.95689274505891386</c:v>
                </c:pt>
                <c:pt idx="82">
                  <c:v>0.96083427720323566</c:v>
                </c:pt>
                <c:pt idx="83">
                  <c:v>0.96442881072736386</c:v>
                </c:pt>
                <c:pt idx="84">
                  <c:v>0.96770453530154954</c:v>
                </c:pt>
                <c:pt idx="85">
                  <c:v>0.97068776924864375</c:v>
                </c:pt>
                <c:pt idx="86">
                  <c:v>0.97340300642313404</c:v>
                </c:pt>
                <c:pt idx="87">
                  <c:v>0.9758729785823308</c:v>
                </c:pt>
                <c:pt idx="88">
                  <c:v>0.97811872906386943</c:v>
                </c:pt>
                <c:pt idx="89">
                  <c:v>0.98015969426592253</c:v>
                </c:pt>
                <c:pt idx="90">
                  <c:v>0.98201379003790845</c:v>
                </c:pt>
                <c:pt idx="91">
                  <c:v>0.9836975006285591</c:v>
                </c:pt>
                <c:pt idx="92">
                  <c:v>0.98522596830672693</c:v>
                </c:pt>
                <c:pt idx="93">
                  <c:v>0.98661308217233512</c:v>
                </c:pt>
                <c:pt idx="94">
                  <c:v>0.98787156501572571</c:v>
                </c:pt>
                <c:pt idx="95">
                  <c:v>0.98901305736940681</c:v>
                </c:pt>
                <c:pt idx="96">
                  <c:v>0.99004819813309575</c:v>
                </c:pt>
                <c:pt idx="97">
                  <c:v>0.99098670134715205</c:v>
                </c:pt>
                <c:pt idx="98">
                  <c:v>0.99183742884684012</c:v>
                </c:pt>
                <c:pt idx="99">
                  <c:v>0.99260845865571812</c:v>
                </c:pt>
                <c:pt idx="100">
                  <c:v>0.99330714907571505</c:v>
                </c:pt>
              </c:numCache>
            </c:numRef>
          </c:xVal>
          <c:yVal>
            <c:numRef>
              <c:f>Sheet1!$D$3:$D$103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-4.3000000000000025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-4.0000000000000036</c:v>
                </c:pt>
                <c:pt idx="11">
                  <c:v>-3.9000000000000035</c:v>
                </c:pt>
                <c:pt idx="12">
                  <c:v>-3.8000000000000034</c:v>
                </c:pt>
                <c:pt idx="13">
                  <c:v>-3.7000000000000033</c:v>
                </c:pt>
                <c:pt idx="14">
                  <c:v>-3.6000000000000032</c:v>
                </c:pt>
                <c:pt idx="15">
                  <c:v>-3.5000000000000031</c:v>
                </c:pt>
                <c:pt idx="16">
                  <c:v>-3.400000000000003</c:v>
                </c:pt>
                <c:pt idx="17">
                  <c:v>-3.3000000000000029</c:v>
                </c:pt>
                <c:pt idx="18">
                  <c:v>-3.2000000000000028</c:v>
                </c:pt>
                <c:pt idx="19">
                  <c:v>-3.1000000000000028</c:v>
                </c:pt>
                <c:pt idx="20">
                  <c:v>-3.0000000000000027</c:v>
                </c:pt>
                <c:pt idx="21">
                  <c:v>-2.9000000000000026</c:v>
                </c:pt>
                <c:pt idx="22">
                  <c:v>-2.8000000000000025</c:v>
                </c:pt>
                <c:pt idx="23">
                  <c:v>-2.7000000000000024</c:v>
                </c:pt>
                <c:pt idx="24">
                  <c:v>-2.6000000000000023</c:v>
                </c:pt>
                <c:pt idx="25">
                  <c:v>-2.5000000000000022</c:v>
                </c:pt>
                <c:pt idx="26">
                  <c:v>-2.4000000000000021</c:v>
                </c:pt>
                <c:pt idx="27">
                  <c:v>-2.300000000000002</c:v>
                </c:pt>
                <c:pt idx="28">
                  <c:v>-2.200000000000002</c:v>
                </c:pt>
                <c:pt idx="29">
                  <c:v>-2.1000000000000019</c:v>
                </c:pt>
                <c:pt idx="30">
                  <c:v>-2.0000000000000018</c:v>
                </c:pt>
                <c:pt idx="31">
                  <c:v>-1.9000000000000017</c:v>
                </c:pt>
                <c:pt idx="32">
                  <c:v>-1.8000000000000016</c:v>
                </c:pt>
                <c:pt idx="33">
                  <c:v>-1.7000000000000015</c:v>
                </c:pt>
                <c:pt idx="34">
                  <c:v>-1.6000000000000014</c:v>
                </c:pt>
                <c:pt idx="35">
                  <c:v>-1.5000000000000013</c:v>
                </c:pt>
                <c:pt idx="36">
                  <c:v>-1.4000000000000012</c:v>
                </c:pt>
                <c:pt idx="37">
                  <c:v>-1.3000000000000012</c:v>
                </c:pt>
                <c:pt idx="38">
                  <c:v>-1.2000000000000011</c:v>
                </c:pt>
                <c:pt idx="39">
                  <c:v>-1.100000000000001</c:v>
                </c:pt>
                <c:pt idx="40">
                  <c:v>-1.0000000000000009</c:v>
                </c:pt>
                <c:pt idx="41">
                  <c:v>-0.90000000000000091</c:v>
                </c:pt>
                <c:pt idx="42">
                  <c:v>-0.80000000000000082</c:v>
                </c:pt>
                <c:pt idx="43">
                  <c:v>-0.70000000000000107</c:v>
                </c:pt>
                <c:pt idx="44">
                  <c:v>-0.60000000000000087</c:v>
                </c:pt>
                <c:pt idx="45">
                  <c:v>-0.50000000000000111</c:v>
                </c:pt>
                <c:pt idx="46">
                  <c:v>-0.40000000000000113</c:v>
                </c:pt>
                <c:pt idx="47">
                  <c:v>-0.30000000000000104</c:v>
                </c:pt>
                <c:pt idx="48">
                  <c:v>-0.20000000000000112</c:v>
                </c:pt>
                <c:pt idx="49">
                  <c:v>-0.10000000000000092</c:v>
                </c:pt>
                <c:pt idx="50">
                  <c:v>-8.8817841970012563E-16</c:v>
                </c:pt>
                <c:pt idx="51">
                  <c:v>9.9999999999998673E-2</c:v>
                </c:pt>
                <c:pt idx="52">
                  <c:v>0.19999999999999929</c:v>
                </c:pt>
                <c:pt idx="53">
                  <c:v>0.29999999999999877</c:v>
                </c:pt>
                <c:pt idx="54">
                  <c:v>0.39999999999999913</c:v>
                </c:pt>
                <c:pt idx="55">
                  <c:v>0.49999999999999867</c:v>
                </c:pt>
                <c:pt idx="56">
                  <c:v>0.5999999999999992</c:v>
                </c:pt>
                <c:pt idx="57">
                  <c:v>0.69999999999999873</c:v>
                </c:pt>
                <c:pt idx="58">
                  <c:v>0.79999999999999938</c:v>
                </c:pt>
                <c:pt idx="59">
                  <c:v>0.89999999999999858</c:v>
                </c:pt>
                <c:pt idx="60">
                  <c:v>0.999999999999999</c:v>
                </c:pt>
                <c:pt idx="61">
                  <c:v>1.0999999999999985</c:v>
                </c:pt>
                <c:pt idx="62">
                  <c:v>1.1999999999999988</c:v>
                </c:pt>
                <c:pt idx="63">
                  <c:v>1.2999999999999994</c:v>
                </c:pt>
                <c:pt idx="64">
                  <c:v>1.3999999999999995</c:v>
                </c:pt>
                <c:pt idx="65">
                  <c:v>1.5</c:v>
                </c:pt>
                <c:pt idx="66">
                  <c:v>1.5999999999999999</c:v>
                </c:pt>
                <c:pt idx="67">
                  <c:v>1.6999999999999997</c:v>
                </c:pt>
                <c:pt idx="68">
                  <c:v>1.7999999999999987</c:v>
                </c:pt>
                <c:pt idx="69">
                  <c:v>1.8999999999999997</c:v>
                </c:pt>
                <c:pt idx="70">
                  <c:v>1.9999999999999989</c:v>
                </c:pt>
                <c:pt idx="71">
                  <c:v>2.1</c:v>
                </c:pt>
                <c:pt idx="72">
                  <c:v>2.1999999999999993</c:v>
                </c:pt>
                <c:pt idx="73">
                  <c:v>2.2999999999999994</c:v>
                </c:pt>
                <c:pt idx="74">
                  <c:v>2.4000000000000004</c:v>
                </c:pt>
                <c:pt idx="75">
                  <c:v>2.5000000000000013</c:v>
                </c:pt>
                <c:pt idx="76">
                  <c:v>2.6000000000000014</c:v>
                </c:pt>
                <c:pt idx="77">
                  <c:v>2.6999999999999997</c:v>
                </c:pt>
                <c:pt idx="78">
                  <c:v>2.8000000000000003</c:v>
                </c:pt>
                <c:pt idx="79">
                  <c:v>2.9000000000000012</c:v>
                </c:pt>
                <c:pt idx="80">
                  <c:v>3.0000000000000031</c:v>
                </c:pt>
                <c:pt idx="81">
                  <c:v>3.0999999999999996</c:v>
                </c:pt>
                <c:pt idx="82">
                  <c:v>3.2000000000000006</c:v>
                </c:pt>
                <c:pt idx="83">
                  <c:v>3.3000000000000012</c:v>
                </c:pt>
                <c:pt idx="84">
                  <c:v>3.4000000000000017</c:v>
                </c:pt>
                <c:pt idx="85">
                  <c:v>3.5000000000000027</c:v>
                </c:pt>
                <c:pt idx="86">
                  <c:v>3.5999999999999961</c:v>
                </c:pt>
                <c:pt idx="87">
                  <c:v>3.6999999999999997</c:v>
                </c:pt>
                <c:pt idx="88">
                  <c:v>3.7999999999999954</c:v>
                </c:pt>
                <c:pt idx="89">
                  <c:v>3.9000000000000021</c:v>
                </c:pt>
                <c:pt idx="90">
                  <c:v>4.0000000000000009</c:v>
                </c:pt>
                <c:pt idx="91">
                  <c:v>4.1000000000000023</c:v>
                </c:pt>
                <c:pt idx="92">
                  <c:v>4.1999999999999993</c:v>
                </c:pt>
                <c:pt idx="93">
                  <c:v>4.2999999999999927</c:v>
                </c:pt>
                <c:pt idx="94">
                  <c:v>4.399999999999995</c:v>
                </c:pt>
                <c:pt idx="95">
                  <c:v>4.4999999999999991</c:v>
                </c:pt>
                <c:pt idx="96">
                  <c:v>4.6000000000000068</c:v>
                </c:pt>
                <c:pt idx="97">
                  <c:v>4.6999999999999869</c:v>
                </c:pt>
                <c:pt idx="98">
                  <c:v>4.8000000000000016</c:v>
                </c:pt>
                <c:pt idx="99">
                  <c:v>4.9000000000000128</c:v>
                </c:pt>
                <c:pt idx="100">
                  <c:v>4.9999999999999849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2B-44AA-80E6-0851BAF11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475551"/>
        <c:axId val="1807300223"/>
      </c:scatterChart>
      <c:valAx>
        <c:axId val="202547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7300223"/>
        <c:crosses val="autoZero"/>
        <c:crossBetween val="midCat"/>
      </c:valAx>
      <c:valAx>
        <c:axId val="180730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547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Logistica!$J$2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Logistica!$I$3:$I$17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Logistica!$J$3:$J$17</c:f>
              <c:numCache>
                <c:formatCode>General</c:formatCode>
                <c:ptCount val="15"/>
                <c:pt idx="0">
                  <c:v>0.56329443142140745</c:v>
                </c:pt>
                <c:pt idx="1">
                  <c:v>0.6245923035480565</c:v>
                </c:pt>
                <c:pt idx="2">
                  <c:v>0.68214127142310943</c:v>
                </c:pt>
                <c:pt idx="3">
                  <c:v>0.73461656795289632</c:v>
                </c:pt>
                <c:pt idx="4">
                  <c:v>0.78120736908306676</c:v>
                </c:pt>
                <c:pt idx="5">
                  <c:v>0.82160499097425754</c:v>
                </c:pt>
                <c:pt idx="6">
                  <c:v>0.85591932484136257</c:v>
                </c:pt>
                <c:pt idx="7">
                  <c:v>0.88456066932290445</c:v>
                </c:pt>
                <c:pt idx="8">
                  <c:v>0.90811967326806742</c:v>
                </c:pt>
                <c:pt idx="9">
                  <c:v>0.92726606489019647</c:v>
                </c:pt>
                <c:pt idx="10">
                  <c:v>0.94267451265772861</c:v>
                </c:pt>
                <c:pt idx="11">
                  <c:v>0.95497722330305534</c:v>
                </c:pt>
                <c:pt idx="12">
                  <c:v>0.96473839335464184</c:v>
                </c:pt>
                <c:pt idx="13">
                  <c:v>0.97244435595860612</c:v>
                </c:pt>
                <c:pt idx="14">
                  <c:v>0.97850380483029586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4-42F3-9450-C60825DEB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635439"/>
        <c:axId val="2098884415"/>
      </c:scatterChart>
      <c:valAx>
        <c:axId val="209863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8884415"/>
        <c:crosses val="autoZero"/>
        <c:crossBetween val="midCat"/>
      </c:valAx>
      <c:valAx>
        <c:axId val="20988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863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Logistica!$D$2</c:f>
              <c:strCache>
                <c:ptCount val="1"/>
                <c:pt idx="0">
                  <c:v>class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Logistica!$C$3:$C$17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Logistica!$D$3:$D$17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9-4948-8AEF-8F82D39D6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572335"/>
        <c:axId val="2098924767"/>
      </c:scatterChart>
      <c:valAx>
        <c:axId val="210557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8924767"/>
        <c:crosses val="autoZero"/>
        <c:crossBetween val="midCat"/>
      </c:valAx>
      <c:valAx>
        <c:axId val="20989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7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Logistica!$M$2</c:f>
              <c:strCache>
                <c:ptCount val="1"/>
                <c:pt idx="0">
                  <c:v>ln(p/1-p)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Logistica!$L$3:$L$17</c:f>
              <c:numCache>
                <c:formatCode>General</c:formatCode>
                <c:ptCount val="15"/>
                <c:pt idx="0">
                  <c:v>0.56329443142140745</c:v>
                </c:pt>
                <c:pt idx="1">
                  <c:v>0.6245923035480565</c:v>
                </c:pt>
                <c:pt idx="2">
                  <c:v>0.68214127142310943</c:v>
                </c:pt>
                <c:pt idx="3">
                  <c:v>0.73461656795289632</c:v>
                </c:pt>
                <c:pt idx="4">
                  <c:v>0.78120736908306676</c:v>
                </c:pt>
                <c:pt idx="5">
                  <c:v>0.82160499097425754</c:v>
                </c:pt>
                <c:pt idx="6">
                  <c:v>0.85591932484136257</c:v>
                </c:pt>
                <c:pt idx="7">
                  <c:v>0.88456066932290445</c:v>
                </c:pt>
                <c:pt idx="8">
                  <c:v>0.90811967326806742</c:v>
                </c:pt>
                <c:pt idx="9">
                  <c:v>0.92726606489019647</c:v>
                </c:pt>
                <c:pt idx="10">
                  <c:v>0.94267451265772861</c:v>
                </c:pt>
                <c:pt idx="11">
                  <c:v>0.95497722330305534</c:v>
                </c:pt>
                <c:pt idx="12">
                  <c:v>0.96473839335464184</c:v>
                </c:pt>
                <c:pt idx="13">
                  <c:v>0.97244435595860612</c:v>
                </c:pt>
                <c:pt idx="14">
                  <c:v>0.97850380483029586</c:v>
                </c:pt>
              </c:numCache>
            </c:numRef>
          </c:xVal>
          <c:yVal>
            <c:numRef>
              <c:f>Logistica!$M$3:$M$17</c:f>
              <c:numCache>
                <c:formatCode>General</c:formatCode>
                <c:ptCount val="15"/>
                <c:pt idx="0">
                  <c:v>0.25454324830922198</c:v>
                </c:pt>
                <c:pt idx="1">
                  <c:v>0.5090864966184443</c:v>
                </c:pt>
                <c:pt idx="2">
                  <c:v>0.76362974492766622</c:v>
                </c:pt>
                <c:pt idx="3">
                  <c:v>1.018172993236889</c:v>
                </c:pt>
                <c:pt idx="4">
                  <c:v>1.2727162415461111</c:v>
                </c:pt>
                <c:pt idx="5">
                  <c:v>1.5272594898553336</c:v>
                </c:pt>
                <c:pt idx="6">
                  <c:v>1.7818027381645556</c:v>
                </c:pt>
                <c:pt idx="7">
                  <c:v>2.0363459864737772</c:v>
                </c:pt>
                <c:pt idx="8">
                  <c:v>2.2908892347829992</c:v>
                </c:pt>
                <c:pt idx="9">
                  <c:v>2.5454324830922226</c:v>
                </c:pt>
                <c:pt idx="10">
                  <c:v>2.7999757314014446</c:v>
                </c:pt>
                <c:pt idx="11">
                  <c:v>3.0545189797106671</c:v>
                </c:pt>
                <c:pt idx="12">
                  <c:v>3.3090622280198874</c:v>
                </c:pt>
                <c:pt idx="13">
                  <c:v>3.5636054763291085</c:v>
                </c:pt>
                <c:pt idx="14">
                  <c:v>3.8181487246383341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A-4FA1-A703-97BD4C7AF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205807"/>
        <c:axId val="2098930591"/>
      </c:scatterChart>
      <c:valAx>
        <c:axId val="201620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8930591"/>
        <c:crosses val="autoZero"/>
        <c:crossBetween val="midCat"/>
      </c:valAx>
      <c:valAx>
        <c:axId val="209893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620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83531</xdr:colOff>
      <xdr:row>0</xdr:row>
      <xdr:rowOff>86262</xdr:rowOff>
    </xdr:from>
    <xdr:to>
      <xdr:col>11</xdr:col>
      <xdr:colOff>524774</xdr:colOff>
      <xdr:row>16</xdr:row>
      <xdr:rowOff>143771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F7856B-5311-4442-B612-ADAC0B9F0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28756</xdr:colOff>
      <xdr:row>0</xdr:row>
      <xdr:rowOff>79073</xdr:rowOff>
    </xdr:from>
    <xdr:to>
      <xdr:col>20</xdr:col>
      <xdr:colOff>239960</xdr:colOff>
      <xdr:row>16</xdr:row>
      <xdr:rowOff>136582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5A75F44-30D8-44B4-9CD7-38A35FAFF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194574</xdr:colOff>
      <xdr:row>18</xdr:row>
      <xdr:rowOff>107179</xdr:rowOff>
    </xdr:from>
    <xdr:to>
      <xdr:col>22</xdr:col>
      <xdr:colOff>496498</xdr:colOff>
      <xdr:row>33</xdr:row>
      <xdr:rowOff>165818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BC193C-153A-43D6-ACEA-A4BF3863A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616788</xdr:colOff>
      <xdr:row>18</xdr:row>
      <xdr:rowOff>133709</xdr:rowOff>
    </xdr:from>
    <xdr:to>
      <xdr:col>8</xdr:col>
      <xdr:colOff>219973</xdr:colOff>
      <xdr:row>33</xdr:row>
      <xdr:rowOff>159588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7E98AAD-92EB-467A-8C35-B214018E7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472056</xdr:colOff>
      <xdr:row>18</xdr:row>
      <xdr:rowOff>108789</xdr:rowOff>
    </xdr:from>
    <xdr:to>
      <xdr:col>17</xdr:col>
      <xdr:colOff>73324</xdr:colOff>
      <xdr:row>33</xdr:row>
      <xdr:rowOff>134668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1922789-6B3C-4A48-9DB5-AA5132D00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03"/>
  <sheetViews>
    <sheetView showGridLines="0" tabSelected="1" zoomScale="120" zoomScaleNormal="120" workbookViewId="0">
      <selection activeCell="H23" sqref="H23"/>
    </sheetView>
  </sheetViews>
  <sheetFormatPr defaultRowHeight="14.3" x14ac:dyDescent="0.25"/>
  <cols>
    <col min="2" max="2" width="7.75" customWidth="1"/>
    <col min="3" max="3" width="16.75" bestFit="1" customWidth="1"/>
  </cols>
  <sheetData>
    <row r="2" spans="2:4" x14ac:dyDescent="0.25">
      <c r="B2" t="s">
        <v>0</v>
      </c>
      <c r="C2" s="1" t="s">
        <v>2</v>
      </c>
      <c r="D2" t="s">
        <v>1</v>
      </c>
    </row>
    <row r="3" spans="2:4" x14ac:dyDescent="0.25">
      <c r="B3">
        <v>-5</v>
      </c>
      <c r="C3">
        <f>1/(1+EXP(-B3))</f>
        <v>6.6928509242848554E-3</v>
      </c>
      <c r="D3">
        <f>LN(C3/(1-C3))</f>
        <v>-5</v>
      </c>
    </row>
    <row r="4" spans="2:4" x14ac:dyDescent="0.25">
      <c r="B4">
        <f>B3+0.1</f>
        <v>-4.9000000000000004</v>
      </c>
      <c r="C4">
        <f t="shared" ref="C4:C67" si="0">1/(1+EXP(-B4))</f>
        <v>7.3915413442819707E-3</v>
      </c>
      <c r="D4">
        <f t="shared" ref="D4:D67" si="1">LN(C4/(1-C4))</f>
        <v>-4.9000000000000004</v>
      </c>
    </row>
    <row r="5" spans="2:4" x14ac:dyDescent="0.25">
      <c r="B5">
        <f t="shared" ref="B5:B68" si="2">B4+0.1</f>
        <v>-4.8000000000000007</v>
      </c>
      <c r="C5">
        <f t="shared" si="0"/>
        <v>8.1625711531598897E-3</v>
      </c>
      <c r="D5">
        <f t="shared" si="1"/>
        <v>-4.8000000000000007</v>
      </c>
    </row>
    <row r="6" spans="2:4" x14ac:dyDescent="0.25">
      <c r="B6">
        <f t="shared" si="2"/>
        <v>-4.7000000000000011</v>
      </c>
      <c r="C6">
        <f t="shared" si="0"/>
        <v>9.0132986528478152E-3</v>
      </c>
      <c r="D6">
        <f t="shared" si="1"/>
        <v>-4.7000000000000011</v>
      </c>
    </row>
    <row r="7" spans="2:4" x14ac:dyDescent="0.25">
      <c r="B7">
        <f t="shared" si="2"/>
        <v>-4.6000000000000014</v>
      </c>
      <c r="C7">
        <f t="shared" si="0"/>
        <v>9.9518018669043085E-3</v>
      </c>
      <c r="D7">
        <f t="shared" si="1"/>
        <v>-4.6000000000000014</v>
      </c>
    </row>
    <row r="8" spans="2:4" x14ac:dyDescent="0.25">
      <c r="B8">
        <f t="shared" si="2"/>
        <v>-4.5000000000000018</v>
      </c>
      <c r="C8">
        <f t="shared" si="0"/>
        <v>1.0986942630593162E-2</v>
      </c>
      <c r="D8">
        <f t="shared" si="1"/>
        <v>-4.5000000000000018</v>
      </c>
    </row>
    <row r="9" spans="2:4" x14ac:dyDescent="0.25">
      <c r="B9">
        <f t="shared" si="2"/>
        <v>-4.4000000000000021</v>
      </c>
      <c r="C9">
        <f t="shared" si="0"/>
        <v>1.2128434984274213E-2</v>
      </c>
      <c r="D9">
        <f t="shared" si="1"/>
        <v>-4.4000000000000021</v>
      </c>
    </row>
    <row r="10" spans="2:4" x14ac:dyDescent="0.25">
      <c r="B10">
        <f t="shared" si="2"/>
        <v>-4.3000000000000025</v>
      </c>
      <c r="C10">
        <f t="shared" si="0"/>
        <v>1.3386917827664744E-2</v>
      </c>
      <c r="D10">
        <f t="shared" si="1"/>
        <v>-4.3000000000000025</v>
      </c>
    </row>
    <row r="11" spans="2:4" x14ac:dyDescent="0.25">
      <c r="B11">
        <f t="shared" si="2"/>
        <v>-4.2000000000000028</v>
      </c>
      <c r="C11">
        <f t="shared" si="0"/>
        <v>1.4774031693273017E-2</v>
      </c>
      <c r="D11">
        <f t="shared" si="1"/>
        <v>-4.2000000000000028</v>
      </c>
    </row>
    <row r="12" spans="2:4" x14ac:dyDescent="0.25">
      <c r="B12">
        <f t="shared" si="2"/>
        <v>-4.1000000000000032</v>
      </c>
      <c r="C12">
        <f t="shared" si="0"/>
        <v>1.630249937144089E-2</v>
      </c>
      <c r="D12">
        <f t="shared" si="1"/>
        <v>-4.1000000000000032</v>
      </c>
    </row>
    <row r="13" spans="2:4" x14ac:dyDescent="0.25">
      <c r="B13">
        <f t="shared" si="2"/>
        <v>-4.0000000000000036</v>
      </c>
      <c r="C13">
        <f t="shared" si="0"/>
        <v>1.7986209962091496E-2</v>
      </c>
      <c r="D13">
        <f t="shared" si="1"/>
        <v>-4.0000000000000036</v>
      </c>
    </row>
    <row r="14" spans="2:4" x14ac:dyDescent="0.25">
      <c r="B14">
        <f t="shared" si="2"/>
        <v>-3.9000000000000035</v>
      </c>
      <c r="C14">
        <f t="shared" si="0"/>
        <v>1.984030573407744E-2</v>
      </c>
      <c r="D14">
        <f t="shared" si="1"/>
        <v>-3.9000000000000035</v>
      </c>
    </row>
    <row r="15" spans="2:4" x14ac:dyDescent="0.25">
      <c r="B15">
        <f t="shared" si="2"/>
        <v>-3.8000000000000034</v>
      </c>
      <c r="C15">
        <f t="shared" si="0"/>
        <v>2.1881270936130404E-2</v>
      </c>
      <c r="D15">
        <f t="shared" si="1"/>
        <v>-3.8000000000000034</v>
      </c>
    </row>
    <row r="16" spans="2:4" x14ac:dyDescent="0.25">
      <c r="B16">
        <f t="shared" si="2"/>
        <v>-3.7000000000000033</v>
      </c>
      <c r="C16">
        <f t="shared" si="0"/>
        <v>2.4127021417669123E-2</v>
      </c>
      <c r="D16">
        <f t="shared" si="1"/>
        <v>-3.7000000000000033</v>
      </c>
    </row>
    <row r="17" spans="2:4" x14ac:dyDescent="0.25">
      <c r="B17">
        <f t="shared" si="2"/>
        <v>-3.6000000000000032</v>
      </c>
      <c r="C17">
        <f t="shared" si="0"/>
        <v>2.6596993576865773E-2</v>
      </c>
      <c r="D17">
        <f t="shared" si="1"/>
        <v>-3.6000000000000032</v>
      </c>
    </row>
    <row r="18" spans="2:4" x14ac:dyDescent="0.25">
      <c r="B18">
        <f t="shared" si="2"/>
        <v>-3.5000000000000031</v>
      </c>
      <c r="C18">
        <f t="shared" si="0"/>
        <v>2.9312230751356229E-2</v>
      </c>
      <c r="D18">
        <f t="shared" si="1"/>
        <v>-3.5000000000000031</v>
      </c>
    </row>
    <row r="19" spans="2:4" x14ac:dyDescent="0.25">
      <c r="B19">
        <f t="shared" si="2"/>
        <v>-3.400000000000003</v>
      </c>
      <c r="C19">
        <f t="shared" si="0"/>
        <v>3.2295464698450418E-2</v>
      </c>
      <c r="D19">
        <f t="shared" si="1"/>
        <v>-3.400000000000003</v>
      </c>
    </row>
    <row r="20" spans="2:4" x14ac:dyDescent="0.25">
      <c r="B20">
        <f t="shared" si="2"/>
        <v>-3.3000000000000029</v>
      </c>
      <c r="C20">
        <f t="shared" si="0"/>
        <v>3.557118927263607E-2</v>
      </c>
      <c r="D20">
        <f t="shared" si="1"/>
        <v>-3.3000000000000029</v>
      </c>
    </row>
    <row r="21" spans="2:4" x14ac:dyDescent="0.25">
      <c r="B21">
        <f t="shared" si="2"/>
        <v>-3.2000000000000028</v>
      </c>
      <c r="C21">
        <f t="shared" si="0"/>
        <v>3.9165722796764252E-2</v>
      </c>
      <c r="D21">
        <f t="shared" si="1"/>
        <v>-3.2000000000000028</v>
      </c>
    </row>
    <row r="22" spans="2:4" x14ac:dyDescent="0.25">
      <c r="B22">
        <f t="shared" si="2"/>
        <v>-3.1000000000000028</v>
      </c>
      <c r="C22">
        <f t="shared" si="0"/>
        <v>4.3107254941086012E-2</v>
      </c>
      <c r="D22">
        <f t="shared" si="1"/>
        <v>-3.1000000000000028</v>
      </c>
    </row>
    <row r="23" spans="2:4" x14ac:dyDescent="0.25">
      <c r="B23">
        <f t="shared" si="2"/>
        <v>-3.0000000000000027</v>
      </c>
      <c r="C23">
        <f t="shared" si="0"/>
        <v>4.7425873177566663E-2</v>
      </c>
      <c r="D23">
        <f t="shared" si="1"/>
        <v>-3.0000000000000027</v>
      </c>
    </row>
    <row r="24" spans="2:4" x14ac:dyDescent="0.25">
      <c r="B24">
        <f t="shared" si="2"/>
        <v>-2.9000000000000026</v>
      </c>
      <c r="C24">
        <f t="shared" si="0"/>
        <v>5.2153563078417613E-2</v>
      </c>
      <c r="D24">
        <f t="shared" si="1"/>
        <v>-2.9000000000000026</v>
      </c>
    </row>
    <row r="25" spans="2:4" x14ac:dyDescent="0.25">
      <c r="B25">
        <f t="shared" si="2"/>
        <v>-2.8000000000000025</v>
      </c>
      <c r="C25">
        <f t="shared" si="0"/>
        <v>5.732417589886861E-2</v>
      </c>
      <c r="D25">
        <f t="shared" si="1"/>
        <v>-2.8000000000000025</v>
      </c>
    </row>
    <row r="26" spans="2:4" x14ac:dyDescent="0.25">
      <c r="B26">
        <f t="shared" si="2"/>
        <v>-2.7000000000000024</v>
      </c>
      <c r="C26">
        <f t="shared" si="0"/>
        <v>6.2973356056996346E-2</v>
      </c>
      <c r="D26">
        <f t="shared" si="1"/>
        <v>-2.7000000000000024</v>
      </c>
    </row>
    <row r="27" spans="2:4" x14ac:dyDescent="0.25">
      <c r="B27">
        <f t="shared" si="2"/>
        <v>-2.6000000000000023</v>
      </c>
      <c r="C27">
        <f t="shared" si="0"/>
        <v>6.9138420343346663E-2</v>
      </c>
      <c r="D27">
        <f t="shared" si="1"/>
        <v>-2.6000000000000023</v>
      </c>
    </row>
    <row r="28" spans="2:4" x14ac:dyDescent="0.25">
      <c r="B28">
        <f t="shared" si="2"/>
        <v>-2.5000000000000022</v>
      </c>
      <c r="C28">
        <f t="shared" si="0"/>
        <v>7.5858180021243393E-2</v>
      </c>
      <c r="D28">
        <f t="shared" si="1"/>
        <v>-2.5000000000000022</v>
      </c>
    </row>
    <row r="29" spans="2:4" x14ac:dyDescent="0.25">
      <c r="B29">
        <f t="shared" si="2"/>
        <v>-2.4000000000000021</v>
      </c>
      <c r="C29">
        <f t="shared" si="0"/>
        <v>8.3172696493922213E-2</v>
      </c>
      <c r="D29">
        <f t="shared" si="1"/>
        <v>-2.4000000000000021</v>
      </c>
    </row>
    <row r="30" spans="2:4" x14ac:dyDescent="0.25">
      <c r="B30">
        <f t="shared" si="2"/>
        <v>-2.300000000000002</v>
      </c>
      <c r="C30">
        <f t="shared" si="0"/>
        <v>9.1122961014855966E-2</v>
      </c>
      <c r="D30">
        <f t="shared" si="1"/>
        <v>-2.300000000000002</v>
      </c>
    </row>
    <row r="31" spans="2:4" x14ac:dyDescent="0.25">
      <c r="B31">
        <f t="shared" si="2"/>
        <v>-2.200000000000002</v>
      </c>
      <c r="C31">
        <f t="shared" si="0"/>
        <v>9.9750489119684982E-2</v>
      </c>
      <c r="D31">
        <f t="shared" si="1"/>
        <v>-2.200000000000002</v>
      </c>
    </row>
    <row r="32" spans="2:4" x14ac:dyDescent="0.25">
      <c r="B32">
        <f t="shared" si="2"/>
        <v>-2.1000000000000019</v>
      </c>
      <c r="C32">
        <f t="shared" si="0"/>
        <v>0.10909682119561274</v>
      </c>
      <c r="D32">
        <f t="shared" si="1"/>
        <v>-2.1000000000000019</v>
      </c>
    </row>
    <row r="33" spans="2:4" x14ac:dyDescent="0.25">
      <c r="B33">
        <f t="shared" si="2"/>
        <v>-2.0000000000000018</v>
      </c>
      <c r="C33">
        <f t="shared" si="0"/>
        <v>0.11920292202211738</v>
      </c>
      <c r="D33">
        <f t="shared" si="1"/>
        <v>-2.0000000000000018</v>
      </c>
    </row>
    <row r="34" spans="2:4" x14ac:dyDescent="0.25">
      <c r="B34">
        <f t="shared" si="2"/>
        <v>-1.9000000000000017</v>
      </c>
      <c r="C34">
        <f t="shared" si="0"/>
        <v>0.13010847436299766</v>
      </c>
      <c r="D34">
        <f t="shared" si="1"/>
        <v>-1.9000000000000017</v>
      </c>
    </row>
    <row r="35" spans="2:4" x14ac:dyDescent="0.25">
      <c r="B35">
        <f t="shared" si="2"/>
        <v>-1.8000000000000016</v>
      </c>
      <c r="C35">
        <f t="shared" si="0"/>
        <v>0.1418510649004876</v>
      </c>
      <c r="D35">
        <f t="shared" si="1"/>
        <v>-1.8000000000000016</v>
      </c>
    </row>
    <row r="36" spans="2:4" x14ac:dyDescent="0.25">
      <c r="B36">
        <f t="shared" si="2"/>
        <v>-1.7000000000000015</v>
      </c>
      <c r="C36">
        <f t="shared" si="0"/>
        <v>0.1544652650835345</v>
      </c>
      <c r="D36">
        <f t="shared" si="1"/>
        <v>-1.7000000000000015</v>
      </c>
    </row>
    <row r="37" spans="2:4" x14ac:dyDescent="0.25">
      <c r="B37">
        <f t="shared" si="2"/>
        <v>-1.6000000000000014</v>
      </c>
      <c r="C37">
        <f t="shared" si="0"/>
        <v>0.16798161486607532</v>
      </c>
      <c r="D37">
        <f t="shared" si="1"/>
        <v>-1.6000000000000014</v>
      </c>
    </row>
    <row r="38" spans="2:4" x14ac:dyDescent="0.25">
      <c r="B38">
        <f t="shared" si="2"/>
        <v>-1.5000000000000013</v>
      </c>
      <c r="C38">
        <f t="shared" si="0"/>
        <v>0.18242552380635615</v>
      </c>
      <c r="D38">
        <f t="shared" si="1"/>
        <v>-1.5000000000000013</v>
      </c>
    </row>
    <row r="39" spans="2:4" x14ac:dyDescent="0.25">
      <c r="B39">
        <f t="shared" si="2"/>
        <v>-1.4000000000000012</v>
      </c>
      <c r="C39">
        <f t="shared" si="0"/>
        <v>0.19781611144141806</v>
      </c>
      <c r="D39">
        <f t="shared" si="1"/>
        <v>-1.4000000000000012</v>
      </c>
    </row>
    <row r="40" spans="2:4" x14ac:dyDescent="0.25">
      <c r="B40">
        <f t="shared" si="2"/>
        <v>-1.3000000000000012</v>
      </c>
      <c r="C40">
        <f t="shared" si="0"/>
        <v>0.21416501695744122</v>
      </c>
      <c r="D40">
        <f t="shared" si="1"/>
        <v>-1.3000000000000012</v>
      </c>
    </row>
    <row r="41" spans="2:4" x14ac:dyDescent="0.25">
      <c r="B41">
        <f t="shared" si="2"/>
        <v>-1.2000000000000011</v>
      </c>
      <c r="C41">
        <f t="shared" si="0"/>
        <v>0.23147521650098218</v>
      </c>
      <c r="D41">
        <f t="shared" si="1"/>
        <v>-1.2000000000000011</v>
      </c>
    </row>
    <row r="42" spans="2:4" x14ac:dyDescent="0.25">
      <c r="B42">
        <f t="shared" si="2"/>
        <v>-1.100000000000001</v>
      </c>
      <c r="C42">
        <f t="shared" si="0"/>
        <v>0.24973989440488223</v>
      </c>
      <c r="D42">
        <f t="shared" si="1"/>
        <v>-1.100000000000001</v>
      </c>
    </row>
    <row r="43" spans="2:4" x14ac:dyDescent="0.25">
      <c r="B43">
        <f t="shared" si="2"/>
        <v>-1.0000000000000009</v>
      </c>
      <c r="C43">
        <f t="shared" si="0"/>
        <v>0.26894142136999494</v>
      </c>
      <c r="D43">
        <f t="shared" si="1"/>
        <v>-1.0000000000000009</v>
      </c>
    </row>
    <row r="44" spans="2:4" x14ac:dyDescent="0.25">
      <c r="B44">
        <f t="shared" si="2"/>
        <v>-0.90000000000000091</v>
      </c>
      <c r="C44">
        <f t="shared" si="0"/>
        <v>0.28905049737499583</v>
      </c>
      <c r="D44">
        <f t="shared" si="1"/>
        <v>-0.90000000000000091</v>
      </c>
    </row>
    <row r="45" spans="2:4" x14ac:dyDescent="0.25">
      <c r="B45">
        <f t="shared" si="2"/>
        <v>-0.80000000000000093</v>
      </c>
      <c r="C45">
        <f t="shared" si="0"/>
        <v>0.31002551887238738</v>
      </c>
      <c r="D45">
        <f t="shared" si="1"/>
        <v>-0.80000000000000082</v>
      </c>
    </row>
    <row r="46" spans="2:4" x14ac:dyDescent="0.25">
      <c r="B46">
        <f t="shared" si="2"/>
        <v>-0.70000000000000095</v>
      </c>
      <c r="C46">
        <f t="shared" si="0"/>
        <v>0.33181222783183367</v>
      </c>
      <c r="D46">
        <f t="shared" si="1"/>
        <v>-0.70000000000000107</v>
      </c>
    </row>
    <row r="47" spans="2:4" x14ac:dyDescent="0.25">
      <c r="B47">
        <f t="shared" si="2"/>
        <v>-0.60000000000000098</v>
      </c>
      <c r="C47">
        <f t="shared" si="0"/>
        <v>0.35434369377420433</v>
      </c>
      <c r="D47">
        <f t="shared" si="1"/>
        <v>-0.60000000000000087</v>
      </c>
    </row>
    <row r="48" spans="2:4" x14ac:dyDescent="0.25">
      <c r="B48">
        <f t="shared" si="2"/>
        <v>-0.500000000000001</v>
      </c>
      <c r="C48">
        <f t="shared" si="0"/>
        <v>0.37754066879814518</v>
      </c>
      <c r="D48">
        <f t="shared" si="1"/>
        <v>-0.50000000000000111</v>
      </c>
    </row>
    <row r="49" spans="2:4" x14ac:dyDescent="0.25">
      <c r="B49">
        <f t="shared" si="2"/>
        <v>-0.40000000000000102</v>
      </c>
      <c r="C49">
        <f t="shared" si="0"/>
        <v>0.40131233988754772</v>
      </c>
      <c r="D49">
        <f t="shared" si="1"/>
        <v>-0.40000000000000113</v>
      </c>
    </row>
    <row r="50" spans="2:4" x14ac:dyDescent="0.25">
      <c r="B50">
        <f t="shared" si="2"/>
        <v>-0.30000000000000104</v>
      </c>
      <c r="C50">
        <f t="shared" si="0"/>
        <v>0.42555748318834075</v>
      </c>
      <c r="D50">
        <f t="shared" si="1"/>
        <v>-0.30000000000000104</v>
      </c>
    </row>
    <row r="51" spans="2:4" x14ac:dyDescent="0.25">
      <c r="B51">
        <f t="shared" si="2"/>
        <v>-0.20000000000000104</v>
      </c>
      <c r="C51">
        <f t="shared" si="0"/>
        <v>0.45016600268752177</v>
      </c>
      <c r="D51">
        <f t="shared" si="1"/>
        <v>-0.20000000000000112</v>
      </c>
    </row>
    <row r="52" spans="2:4" x14ac:dyDescent="0.25">
      <c r="B52">
        <f t="shared" si="2"/>
        <v>-0.10000000000000103</v>
      </c>
      <c r="C52">
        <f t="shared" si="0"/>
        <v>0.47502081252105982</v>
      </c>
      <c r="D52">
        <f t="shared" si="1"/>
        <v>-0.10000000000000092</v>
      </c>
    </row>
    <row r="53" spans="2:4" x14ac:dyDescent="0.25">
      <c r="B53">
        <f t="shared" si="2"/>
        <v>-1.0269562977782698E-15</v>
      </c>
      <c r="C53">
        <f t="shared" si="0"/>
        <v>0.49999999999999978</v>
      </c>
      <c r="D53">
        <f t="shared" si="1"/>
        <v>-8.8817841970012563E-16</v>
      </c>
    </row>
    <row r="54" spans="2:4" x14ac:dyDescent="0.25">
      <c r="B54">
        <f t="shared" si="2"/>
        <v>9.9999999999998979E-2</v>
      </c>
      <c r="C54">
        <f t="shared" si="0"/>
        <v>0.52497918747893968</v>
      </c>
      <c r="D54">
        <f t="shared" si="1"/>
        <v>9.9999999999998673E-2</v>
      </c>
    </row>
    <row r="55" spans="2:4" x14ac:dyDescent="0.25">
      <c r="B55">
        <f t="shared" si="2"/>
        <v>0.19999999999999898</v>
      </c>
      <c r="C55">
        <f t="shared" si="0"/>
        <v>0.54983399731247773</v>
      </c>
      <c r="D55">
        <f t="shared" si="1"/>
        <v>0.19999999999999929</v>
      </c>
    </row>
    <row r="56" spans="2:4" x14ac:dyDescent="0.25">
      <c r="B56">
        <f t="shared" si="2"/>
        <v>0.29999999999999899</v>
      </c>
      <c r="C56">
        <f t="shared" si="0"/>
        <v>0.5744425168116587</v>
      </c>
      <c r="D56">
        <f t="shared" si="1"/>
        <v>0.29999999999999877</v>
      </c>
    </row>
    <row r="57" spans="2:4" x14ac:dyDescent="0.25">
      <c r="B57">
        <f t="shared" si="2"/>
        <v>0.39999999999999902</v>
      </c>
      <c r="C57">
        <f t="shared" si="0"/>
        <v>0.59868766011245178</v>
      </c>
      <c r="D57">
        <f t="shared" si="1"/>
        <v>0.39999999999999913</v>
      </c>
    </row>
    <row r="58" spans="2:4" x14ac:dyDescent="0.25">
      <c r="B58">
        <f t="shared" si="2"/>
        <v>0.499999999999999</v>
      </c>
      <c r="C58">
        <f t="shared" si="0"/>
        <v>0.62245933120185426</v>
      </c>
      <c r="D58">
        <f t="shared" si="1"/>
        <v>0.49999999999999867</v>
      </c>
    </row>
    <row r="59" spans="2:4" x14ac:dyDescent="0.25">
      <c r="B59">
        <f t="shared" si="2"/>
        <v>0.59999999999999898</v>
      </c>
      <c r="C59">
        <f t="shared" si="0"/>
        <v>0.64565630622579528</v>
      </c>
      <c r="D59">
        <f t="shared" si="1"/>
        <v>0.5999999999999992</v>
      </c>
    </row>
    <row r="60" spans="2:4" x14ac:dyDescent="0.25">
      <c r="B60">
        <f t="shared" si="2"/>
        <v>0.69999999999999896</v>
      </c>
      <c r="C60">
        <f t="shared" si="0"/>
        <v>0.66818777216816583</v>
      </c>
      <c r="D60">
        <f t="shared" si="1"/>
        <v>0.69999999999999873</v>
      </c>
    </row>
    <row r="61" spans="2:4" x14ac:dyDescent="0.25">
      <c r="B61">
        <f t="shared" si="2"/>
        <v>0.79999999999999893</v>
      </c>
      <c r="C61">
        <f t="shared" si="0"/>
        <v>0.68997448112761228</v>
      </c>
      <c r="D61">
        <f t="shared" si="1"/>
        <v>0.79999999999999938</v>
      </c>
    </row>
    <row r="62" spans="2:4" x14ac:dyDescent="0.25">
      <c r="B62">
        <f t="shared" si="2"/>
        <v>0.89999999999999891</v>
      </c>
      <c r="C62">
        <f t="shared" si="0"/>
        <v>0.71094950262500367</v>
      </c>
      <c r="D62">
        <f t="shared" si="1"/>
        <v>0.89999999999999858</v>
      </c>
    </row>
    <row r="63" spans="2:4" x14ac:dyDescent="0.25">
      <c r="B63">
        <f t="shared" si="2"/>
        <v>0.99999999999999889</v>
      </c>
      <c r="C63">
        <f t="shared" si="0"/>
        <v>0.73105857863000467</v>
      </c>
      <c r="D63">
        <f t="shared" si="1"/>
        <v>0.999999999999999</v>
      </c>
    </row>
    <row r="64" spans="2:4" x14ac:dyDescent="0.25">
      <c r="B64">
        <f t="shared" si="2"/>
        <v>1.099999999999999</v>
      </c>
      <c r="C64">
        <f t="shared" si="0"/>
        <v>0.75026010559511735</v>
      </c>
      <c r="D64">
        <f t="shared" si="1"/>
        <v>1.0999999999999985</v>
      </c>
    </row>
    <row r="65" spans="2:4" x14ac:dyDescent="0.25">
      <c r="B65">
        <f t="shared" si="2"/>
        <v>1.1999999999999991</v>
      </c>
      <c r="C65">
        <f t="shared" si="0"/>
        <v>0.76852478349901743</v>
      </c>
      <c r="D65">
        <f t="shared" si="1"/>
        <v>1.1999999999999988</v>
      </c>
    </row>
    <row r="66" spans="2:4" x14ac:dyDescent="0.25">
      <c r="B66">
        <f t="shared" si="2"/>
        <v>1.2999999999999992</v>
      </c>
      <c r="C66">
        <f t="shared" si="0"/>
        <v>0.7858349830425585</v>
      </c>
      <c r="D66">
        <f t="shared" si="1"/>
        <v>1.2999999999999994</v>
      </c>
    </row>
    <row r="67" spans="2:4" x14ac:dyDescent="0.25">
      <c r="B67">
        <f t="shared" si="2"/>
        <v>1.3999999999999992</v>
      </c>
      <c r="C67">
        <f t="shared" si="0"/>
        <v>0.80218388855858169</v>
      </c>
      <c r="D67">
        <f t="shared" si="1"/>
        <v>1.3999999999999995</v>
      </c>
    </row>
    <row r="68" spans="2:4" x14ac:dyDescent="0.25">
      <c r="B68">
        <f t="shared" si="2"/>
        <v>1.4999999999999993</v>
      </c>
      <c r="C68">
        <f t="shared" ref="C68:C103" si="3">1/(1+EXP(-B68))</f>
        <v>0.81757447619364365</v>
      </c>
      <c r="D68">
        <f t="shared" ref="D68:D103" si="4">LN(C68/(1-C68))</f>
        <v>1.5</v>
      </c>
    </row>
    <row r="69" spans="2:4" x14ac:dyDescent="0.25">
      <c r="B69">
        <f t="shared" ref="B69:B103" si="5">B68+0.1</f>
        <v>1.5999999999999994</v>
      </c>
      <c r="C69">
        <f t="shared" si="3"/>
        <v>0.83201838513392445</v>
      </c>
      <c r="D69">
        <f t="shared" si="4"/>
        <v>1.5999999999999999</v>
      </c>
    </row>
    <row r="70" spans="2:4" x14ac:dyDescent="0.25">
      <c r="B70">
        <f t="shared" si="5"/>
        <v>1.6999999999999995</v>
      </c>
      <c r="C70">
        <f t="shared" si="3"/>
        <v>0.84553473491646525</v>
      </c>
      <c r="D70">
        <f t="shared" si="4"/>
        <v>1.6999999999999997</v>
      </c>
    </row>
    <row r="71" spans="2:4" x14ac:dyDescent="0.25">
      <c r="B71">
        <f t="shared" si="5"/>
        <v>1.7999999999999996</v>
      </c>
      <c r="C71">
        <f t="shared" si="3"/>
        <v>0.85814893509951207</v>
      </c>
      <c r="D71">
        <f t="shared" si="4"/>
        <v>1.7999999999999987</v>
      </c>
    </row>
    <row r="72" spans="2:4" x14ac:dyDescent="0.25">
      <c r="B72">
        <f t="shared" si="5"/>
        <v>1.8999999999999997</v>
      </c>
      <c r="C72">
        <f t="shared" si="3"/>
        <v>0.86989152563700212</v>
      </c>
      <c r="D72">
        <f t="shared" si="4"/>
        <v>1.8999999999999997</v>
      </c>
    </row>
    <row r="73" spans="2:4" x14ac:dyDescent="0.25">
      <c r="B73">
        <f t="shared" si="5"/>
        <v>1.9999999999999998</v>
      </c>
      <c r="C73">
        <f t="shared" si="3"/>
        <v>0.88079707797788231</v>
      </c>
      <c r="D73">
        <f t="shared" si="4"/>
        <v>1.9999999999999989</v>
      </c>
    </row>
    <row r="74" spans="2:4" x14ac:dyDescent="0.25">
      <c r="B74">
        <f t="shared" si="5"/>
        <v>2.0999999999999996</v>
      </c>
      <c r="C74">
        <f t="shared" si="3"/>
        <v>0.89090317880438707</v>
      </c>
      <c r="D74">
        <f t="shared" si="4"/>
        <v>2.1</v>
      </c>
    </row>
    <row r="75" spans="2:4" x14ac:dyDescent="0.25">
      <c r="B75">
        <f t="shared" si="5"/>
        <v>2.1999999999999997</v>
      </c>
      <c r="C75">
        <f t="shared" si="3"/>
        <v>0.9002495108803148</v>
      </c>
      <c r="D75">
        <f t="shared" si="4"/>
        <v>2.1999999999999993</v>
      </c>
    </row>
    <row r="76" spans="2:4" x14ac:dyDescent="0.25">
      <c r="B76">
        <f t="shared" si="5"/>
        <v>2.2999999999999998</v>
      </c>
      <c r="C76">
        <f t="shared" si="3"/>
        <v>0.90887703898514383</v>
      </c>
      <c r="D76">
        <f t="shared" si="4"/>
        <v>2.2999999999999994</v>
      </c>
    </row>
    <row r="77" spans="2:4" x14ac:dyDescent="0.25">
      <c r="B77">
        <f t="shared" si="5"/>
        <v>2.4</v>
      </c>
      <c r="C77">
        <f t="shared" si="3"/>
        <v>0.91682730350607766</v>
      </c>
      <c r="D77">
        <f t="shared" si="4"/>
        <v>2.4000000000000004</v>
      </c>
    </row>
    <row r="78" spans="2:4" x14ac:dyDescent="0.25">
      <c r="B78">
        <f t="shared" si="5"/>
        <v>2.5</v>
      </c>
      <c r="C78">
        <f t="shared" si="3"/>
        <v>0.92414181997875655</v>
      </c>
      <c r="D78">
        <f t="shared" si="4"/>
        <v>2.5000000000000013</v>
      </c>
    </row>
    <row r="79" spans="2:4" x14ac:dyDescent="0.25">
      <c r="B79">
        <f t="shared" si="5"/>
        <v>2.6</v>
      </c>
      <c r="C79">
        <f t="shared" si="3"/>
        <v>0.93086157965665328</v>
      </c>
      <c r="D79">
        <f t="shared" si="4"/>
        <v>2.6000000000000014</v>
      </c>
    </row>
    <row r="80" spans="2:4" x14ac:dyDescent="0.25">
      <c r="B80">
        <f t="shared" si="5"/>
        <v>2.7</v>
      </c>
      <c r="C80">
        <f t="shared" si="3"/>
        <v>0.9370266439430035</v>
      </c>
      <c r="D80">
        <f t="shared" si="4"/>
        <v>2.6999999999999997</v>
      </c>
    </row>
    <row r="81" spans="2:4" x14ac:dyDescent="0.25">
      <c r="B81">
        <f t="shared" si="5"/>
        <v>2.8000000000000003</v>
      </c>
      <c r="C81">
        <f t="shared" si="3"/>
        <v>0.94267582410113127</v>
      </c>
      <c r="D81">
        <f t="shared" si="4"/>
        <v>2.8000000000000003</v>
      </c>
    </row>
    <row r="82" spans="2:4" x14ac:dyDescent="0.25">
      <c r="B82">
        <f t="shared" si="5"/>
        <v>2.9000000000000004</v>
      </c>
      <c r="C82">
        <f t="shared" si="3"/>
        <v>0.94784643692158232</v>
      </c>
      <c r="D82">
        <f t="shared" si="4"/>
        <v>2.9000000000000012</v>
      </c>
    </row>
    <row r="83" spans="2:4" x14ac:dyDescent="0.25">
      <c r="B83">
        <f t="shared" si="5"/>
        <v>3.0000000000000004</v>
      </c>
      <c r="C83">
        <f t="shared" si="3"/>
        <v>0.95257412682243336</v>
      </c>
      <c r="D83">
        <f t="shared" si="4"/>
        <v>3.0000000000000031</v>
      </c>
    </row>
    <row r="84" spans="2:4" x14ac:dyDescent="0.25">
      <c r="B84">
        <f t="shared" si="5"/>
        <v>3.1000000000000005</v>
      </c>
      <c r="C84">
        <f t="shared" si="3"/>
        <v>0.95689274505891386</v>
      </c>
      <c r="D84">
        <f t="shared" si="4"/>
        <v>3.0999999999999996</v>
      </c>
    </row>
    <row r="85" spans="2:4" x14ac:dyDescent="0.25">
      <c r="B85">
        <f t="shared" si="5"/>
        <v>3.2000000000000006</v>
      </c>
      <c r="C85">
        <f t="shared" si="3"/>
        <v>0.96083427720323566</v>
      </c>
      <c r="D85">
        <f t="shared" si="4"/>
        <v>3.2000000000000006</v>
      </c>
    </row>
    <row r="86" spans="2:4" x14ac:dyDescent="0.25">
      <c r="B86">
        <f t="shared" si="5"/>
        <v>3.3000000000000007</v>
      </c>
      <c r="C86">
        <f t="shared" si="3"/>
        <v>0.96442881072736386</v>
      </c>
      <c r="D86">
        <f t="shared" si="4"/>
        <v>3.3000000000000012</v>
      </c>
    </row>
    <row r="87" spans="2:4" x14ac:dyDescent="0.25">
      <c r="B87">
        <f t="shared" si="5"/>
        <v>3.4000000000000008</v>
      </c>
      <c r="C87">
        <f t="shared" si="3"/>
        <v>0.96770453530154954</v>
      </c>
      <c r="D87">
        <f t="shared" si="4"/>
        <v>3.4000000000000017</v>
      </c>
    </row>
    <row r="88" spans="2:4" x14ac:dyDescent="0.25">
      <c r="B88">
        <f t="shared" si="5"/>
        <v>3.5000000000000009</v>
      </c>
      <c r="C88">
        <f t="shared" si="3"/>
        <v>0.97068776924864375</v>
      </c>
      <c r="D88">
        <f t="shared" si="4"/>
        <v>3.5000000000000027</v>
      </c>
    </row>
    <row r="89" spans="2:4" x14ac:dyDescent="0.25">
      <c r="B89">
        <f t="shared" si="5"/>
        <v>3.600000000000001</v>
      </c>
      <c r="C89">
        <f t="shared" si="3"/>
        <v>0.97340300642313404</v>
      </c>
      <c r="D89">
        <f t="shared" si="4"/>
        <v>3.5999999999999961</v>
      </c>
    </row>
    <row r="90" spans="2:4" x14ac:dyDescent="0.25">
      <c r="B90">
        <f t="shared" si="5"/>
        <v>3.7000000000000011</v>
      </c>
      <c r="C90">
        <f t="shared" si="3"/>
        <v>0.9758729785823308</v>
      </c>
      <c r="D90">
        <f t="shared" si="4"/>
        <v>3.6999999999999997</v>
      </c>
    </row>
    <row r="91" spans="2:4" x14ac:dyDescent="0.25">
      <c r="B91">
        <f t="shared" si="5"/>
        <v>3.8000000000000012</v>
      </c>
      <c r="C91">
        <f t="shared" si="3"/>
        <v>0.97811872906386943</v>
      </c>
      <c r="D91">
        <f t="shared" si="4"/>
        <v>3.7999999999999954</v>
      </c>
    </row>
    <row r="92" spans="2:4" x14ac:dyDescent="0.25">
      <c r="B92">
        <f t="shared" si="5"/>
        <v>3.9000000000000012</v>
      </c>
      <c r="C92">
        <f t="shared" si="3"/>
        <v>0.98015969426592253</v>
      </c>
      <c r="D92">
        <f t="shared" si="4"/>
        <v>3.9000000000000021</v>
      </c>
    </row>
    <row r="93" spans="2:4" x14ac:dyDescent="0.25">
      <c r="B93">
        <f t="shared" si="5"/>
        <v>4.0000000000000009</v>
      </c>
      <c r="C93">
        <f t="shared" si="3"/>
        <v>0.98201379003790845</v>
      </c>
      <c r="D93">
        <f t="shared" si="4"/>
        <v>4.0000000000000009</v>
      </c>
    </row>
    <row r="94" spans="2:4" x14ac:dyDescent="0.25">
      <c r="B94">
        <f t="shared" si="5"/>
        <v>4.1000000000000005</v>
      </c>
      <c r="C94">
        <f t="shared" si="3"/>
        <v>0.9836975006285591</v>
      </c>
      <c r="D94">
        <f t="shared" si="4"/>
        <v>4.1000000000000023</v>
      </c>
    </row>
    <row r="95" spans="2:4" x14ac:dyDescent="0.25">
      <c r="B95">
        <f t="shared" si="5"/>
        <v>4.2</v>
      </c>
      <c r="C95">
        <f t="shared" si="3"/>
        <v>0.98522596830672693</v>
      </c>
      <c r="D95">
        <f t="shared" si="4"/>
        <v>4.1999999999999993</v>
      </c>
    </row>
    <row r="96" spans="2:4" x14ac:dyDescent="0.25">
      <c r="B96">
        <f t="shared" si="5"/>
        <v>4.3</v>
      </c>
      <c r="C96">
        <f t="shared" si="3"/>
        <v>0.98661308217233512</v>
      </c>
      <c r="D96">
        <f t="shared" si="4"/>
        <v>4.2999999999999927</v>
      </c>
    </row>
    <row r="97" spans="2:4" x14ac:dyDescent="0.25">
      <c r="B97">
        <f t="shared" si="5"/>
        <v>4.3999999999999995</v>
      </c>
      <c r="C97">
        <f t="shared" si="3"/>
        <v>0.98787156501572571</v>
      </c>
      <c r="D97">
        <f t="shared" si="4"/>
        <v>4.399999999999995</v>
      </c>
    </row>
    <row r="98" spans="2:4" x14ac:dyDescent="0.25">
      <c r="B98">
        <f t="shared" si="5"/>
        <v>4.4999999999999991</v>
      </c>
      <c r="C98">
        <f t="shared" si="3"/>
        <v>0.98901305736940681</v>
      </c>
      <c r="D98">
        <f t="shared" si="4"/>
        <v>4.4999999999999991</v>
      </c>
    </row>
    <row r="99" spans="2:4" x14ac:dyDescent="0.25">
      <c r="B99">
        <f t="shared" si="5"/>
        <v>4.5999999999999988</v>
      </c>
      <c r="C99">
        <f t="shared" si="3"/>
        <v>0.99004819813309575</v>
      </c>
      <c r="D99">
        <f t="shared" si="4"/>
        <v>4.6000000000000068</v>
      </c>
    </row>
    <row r="100" spans="2:4" x14ac:dyDescent="0.25">
      <c r="B100">
        <f t="shared" si="5"/>
        <v>4.6999999999999984</v>
      </c>
      <c r="C100">
        <f t="shared" si="3"/>
        <v>0.99098670134715205</v>
      </c>
      <c r="D100">
        <f t="shared" si="4"/>
        <v>4.6999999999999869</v>
      </c>
    </row>
    <row r="101" spans="2:4" x14ac:dyDescent="0.25">
      <c r="B101">
        <f t="shared" si="5"/>
        <v>4.799999999999998</v>
      </c>
      <c r="C101">
        <f t="shared" si="3"/>
        <v>0.99183742884684012</v>
      </c>
      <c r="D101">
        <f t="shared" si="4"/>
        <v>4.8000000000000016</v>
      </c>
    </row>
    <row r="102" spans="2:4" x14ac:dyDescent="0.25">
      <c r="B102">
        <f t="shared" si="5"/>
        <v>4.8999999999999977</v>
      </c>
      <c r="C102">
        <f t="shared" si="3"/>
        <v>0.99260845865571812</v>
      </c>
      <c r="D102">
        <f t="shared" si="4"/>
        <v>4.9000000000000128</v>
      </c>
    </row>
    <row r="103" spans="2:4" x14ac:dyDescent="0.25">
      <c r="B103">
        <f t="shared" si="5"/>
        <v>4.9999999999999973</v>
      </c>
      <c r="C103">
        <f t="shared" si="3"/>
        <v>0.99330714907571505</v>
      </c>
      <c r="D103">
        <f t="shared" si="4"/>
        <v>4.9999999999999849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CB8A8-7196-4FD1-AD17-B211F1A2FF9F}">
  <dimension ref="C1:T17"/>
  <sheetViews>
    <sheetView showGridLines="0" zoomScale="90" zoomScaleNormal="90" workbookViewId="0">
      <selection activeCell="B40" sqref="B40"/>
    </sheetView>
  </sheetViews>
  <sheetFormatPr defaultRowHeight="14.3" x14ac:dyDescent="0.25"/>
  <cols>
    <col min="1" max="14" width="9" style="1"/>
    <col min="15" max="15" width="15.25" style="1" bestFit="1" customWidth="1"/>
    <col min="16" max="16384" width="9" style="1"/>
  </cols>
  <sheetData>
    <row r="1" spans="3:20" x14ac:dyDescent="0.25">
      <c r="F1" s="1" t="s">
        <v>11</v>
      </c>
      <c r="J1" s="1" t="s">
        <v>13</v>
      </c>
      <c r="M1" s="1" t="s">
        <v>3</v>
      </c>
      <c r="O1" s="1">
        <f>SUM(O3:O17)</f>
        <v>9.2968790737537219</v>
      </c>
    </row>
    <row r="2" spans="3:20" x14ac:dyDescent="0.25">
      <c r="C2" s="1" t="s">
        <v>0</v>
      </c>
      <c r="D2" s="1" t="s">
        <v>10</v>
      </c>
      <c r="F2" s="1" t="s">
        <v>3</v>
      </c>
      <c r="G2" s="1" t="s">
        <v>12</v>
      </c>
      <c r="I2" s="1" t="str">
        <f>C2</f>
        <v>x</v>
      </c>
      <c r="J2" s="1" t="s">
        <v>2</v>
      </c>
      <c r="L2" s="1" t="s">
        <v>2</v>
      </c>
      <c r="M2" s="1" t="s">
        <v>9</v>
      </c>
      <c r="O2" s="1" t="s">
        <v>14</v>
      </c>
      <c r="Q2" s="1" t="s">
        <v>4</v>
      </c>
    </row>
    <row r="3" spans="3:20" x14ac:dyDescent="0.25">
      <c r="C3" s="1">
        <v>1</v>
      </c>
      <c r="D3" s="1">
        <v>0</v>
      </c>
      <c r="F3" s="1">
        <f t="shared" ref="F3:F17" si="0">$S$4+$T$4*C3</f>
        <v>0.2545432483092222</v>
      </c>
      <c r="G3" s="2">
        <f>EXP(F3)</f>
        <v>1.2898723349345915</v>
      </c>
      <c r="I3" s="1">
        <f t="shared" ref="I3" si="1">C3</f>
        <v>1</v>
      </c>
      <c r="J3" s="1">
        <f t="shared" ref="J3" si="2">G3/(1+G3)</f>
        <v>0.56329443142140745</v>
      </c>
      <c r="L3" s="1">
        <f t="shared" ref="L3" si="3">J3</f>
        <v>0.56329443142140745</v>
      </c>
      <c r="M3" s="1">
        <f>LN(J3/(1-J3))</f>
        <v>0.25454324830922198</v>
      </c>
      <c r="O3" s="1">
        <f>IF(D3=0,1-L3,L3)</f>
        <v>0.43670556857859255</v>
      </c>
      <c r="Q3" s="1" t="s">
        <v>7</v>
      </c>
      <c r="R3" s="1" t="s">
        <v>8</v>
      </c>
      <c r="S3" s="1" t="s">
        <v>5</v>
      </c>
      <c r="T3" s="1" t="s">
        <v>6</v>
      </c>
    </row>
    <row r="4" spans="3:20" x14ac:dyDescent="0.25">
      <c r="C4" s="1">
        <f>C3+1</f>
        <v>2</v>
      </c>
      <c r="D4" s="1">
        <v>0</v>
      </c>
      <c r="F4" s="1">
        <f t="shared" si="0"/>
        <v>0.50908649661844441</v>
      </c>
      <c r="G4" s="1">
        <f t="shared" ref="G4:G17" si="4">EXP(F4)</f>
        <v>1.6637706404296151</v>
      </c>
      <c r="I4" s="1">
        <f t="shared" ref="I4:I17" si="5">C4</f>
        <v>2</v>
      </c>
      <c r="J4" s="1">
        <f t="shared" ref="J4:J17" si="6">G4/(1+G4)</f>
        <v>0.6245923035480565</v>
      </c>
      <c r="L4" s="1">
        <f t="shared" ref="L4:L17" si="7">J4</f>
        <v>0.6245923035480565</v>
      </c>
      <c r="M4" s="1">
        <f t="shared" ref="M4:M17" si="8">LN(J4/(1-J4))</f>
        <v>0.5090864966184443</v>
      </c>
      <c r="O4" s="1">
        <f t="shared" ref="O4:O17" si="9">IF(D4=0,1-L4,L4)</f>
        <v>0.3754076964519435</v>
      </c>
      <c r="S4" s="1">
        <v>0</v>
      </c>
      <c r="T4" s="1">
        <v>0.2545432483092222</v>
      </c>
    </row>
    <row r="5" spans="3:20" x14ac:dyDescent="0.25">
      <c r="C5" s="1">
        <f t="shared" ref="C5:C17" si="10">C4+1</f>
        <v>3</v>
      </c>
      <c r="D5" s="1">
        <v>0</v>
      </c>
      <c r="F5" s="1">
        <f t="shared" si="0"/>
        <v>0.76362974492766655</v>
      </c>
      <c r="G5" s="1">
        <f t="shared" si="4"/>
        <v>2.1460517207665681</v>
      </c>
      <c r="I5" s="1">
        <f t="shared" si="5"/>
        <v>3</v>
      </c>
      <c r="J5" s="1">
        <f t="shared" si="6"/>
        <v>0.68214127142310943</v>
      </c>
      <c r="L5" s="1">
        <f t="shared" si="7"/>
        <v>0.68214127142310943</v>
      </c>
      <c r="M5" s="1">
        <f t="shared" si="8"/>
        <v>0.76362974492766622</v>
      </c>
      <c r="O5" s="1">
        <f t="shared" si="9"/>
        <v>0.31785872857689057</v>
      </c>
    </row>
    <row r="6" spans="3:20" x14ac:dyDescent="0.25">
      <c r="C6" s="1">
        <f t="shared" si="10"/>
        <v>4</v>
      </c>
      <c r="D6" s="1">
        <v>0</v>
      </c>
      <c r="F6" s="1">
        <f t="shared" si="0"/>
        <v>1.0181729932368888</v>
      </c>
      <c r="G6" s="1">
        <f t="shared" si="4"/>
        <v>2.7681327439555719</v>
      </c>
      <c r="I6" s="1">
        <f t="shared" si="5"/>
        <v>4</v>
      </c>
      <c r="J6" s="1">
        <f t="shared" si="6"/>
        <v>0.73461656795289632</v>
      </c>
      <c r="L6" s="1">
        <f t="shared" si="7"/>
        <v>0.73461656795289632</v>
      </c>
      <c r="M6" s="1">
        <f t="shared" si="8"/>
        <v>1.018172993236889</v>
      </c>
      <c r="O6" s="1">
        <f t="shared" si="9"/>
        <v>0.26538343204710368</v>
      </c>
    </row>
    <row r="7" spans="3:20" x14ac:dyDescent="0.25">
      <c r="C7" s="1">
        <f t="shared" si="10"/>
        <v>5</v>
      </c>
      <c r="D7" s="1">
        <v>0</v>
      </c>
      <c r="F7" s="1">
        <f t="shared" si="0"/>
        <v>1.2727162415461111</v>
      </c>
      <c r="G7" s="1">
        <f t="shared" si="4"/>
        <v>3.5705378458548713</v>
      </c>
      <c r="I7" s="1">
        <f t="shared" si="5"/>
        <v>5</v>
      </c>
      <c r="J7" s="1">
        <f t="shared" si="6"/>
        <v>0.78120736908306676</v>
      </c>
      <c r="L7" s="1">
        <f t="shared" si="7"/>
        <v>0.78120736908306676</v>
      </c>
      <c r="M7" s="1">
        <f t="shared" si="8"/>
        <v>1.2727162415461111</v>
      </c>
      <c r="O7" s="1">
        <f t="shared" si="9"/>
        <v>0.21879263091693324</v>
      </c>
    </row>
    <row r="8" spans="3:20" x14ac:dyDescent="0.25">
      <c r="C8" s="1">
        <f t="shared" si="10"/>
        <v>6</v>
      </c>
      <c r="D8" s="1">
        <v>1</v>
      </c>
      <c r="F8" s="1">
        <f t="shared" si="0"/>
        <v>1.5272594898553331</v>
      </c>
      <c r="G8" s="1">
        <f t="shared" si="4"/>
        <v>4.6055379882051488</v>
      </c>
      <c r="I8" s="1">
        <f t="shared" si="5"/>
        <v>6</v>
      </c>
      <c r="J8" s="1">
        <f t="shared" si="6"/>
        <v>0.82160499097425754</v>
      </c>
      <c r="L8" s="1">
        <f t="shared" si="7"/>
        <v>0.82160499097425754</v>
      </c>
      <c r="M8" s="1">
        <f t="shared" si="8"/>
        <v>1.5272594898553336</v>
      </c>
      <c r="O8" s="1">
        <f t="shared" si="9"/>
        <v>0.82160499097425754</v>
      </c>
    </row>
    <row r="9" spans="3:20" x14ac:dyDescent="0.25">
      <c r="C9" s="1">
        <f t="shared" si="10"/>
        <v>7</v>
      </c>
      <c r="D9" s="1">
        <v>0</v>
      </c>
      <c r="F9" s="1">
        <f t="shared" si="0"/>
        <v>1.7818027381645554</v>
      </c>
      <c r="G9" s="1">
        <f t="shared" si="4"/>
        <v>5.9405560384761369</v>
      </c>
      <c r="I9" s="1">
        <f t="shared" si="5"/>
        <v>7</v>
      </c>
      <c r="J9" s="1">
        <f t="shared" si="6"/>
        <v>0.85591932484136257</v>
      </c>
      <c r="L9" s="1">
        <f t="shared" si="7"/>
        <v>0.85591932484136257</v>
      </c>
      <c r="M9" s="1">
        <f t="shared" si="8"/>
        <v>1.7818027381645556</v>
      </c>
      <c r="O9" s="1">
        <f t="shared" si="9"/>
        <v>0.14408067515863743</v>
      </c>
    </row>
    <row r="10" spans="3:20" x14ac:dyDescent="0.25">
      <c r="C10" s="1">
        <f t="shared" si="10"/>
        <v>8</v>
      </c>
      <c r="D10" s="1">
        <v>1</v>
      </c>
      <c r="F10" s="1">
        <f t="shared" si="0"/>
        <v>2.0363459864737776</v>
      </c>
      <c r="G10" s="1">
        <f t="shared" si="4"/>
        <v>7.662558888159003</v>
      </c>
      <c r="I10" s="1">
        <f t="shared" si="5"/>
        <v>8</v>
      </c>
      <c r="J10" s="1">
        <f t="shared" si="6"/>
        <v>0.88456066932290445</v>
      </c>
      <c r="L10" s="1">
        <f t="shared" si="7"/>
        <v>0.88456066932290445</v>
      </c>
      <c r="M10" s="1">
        <f t="shared" si="8"/>
        <v>2.0363459864737772</v>
      </c>
      <c r="O10" s="1">
        <f t="shared" si="9"/>
        <v>0.88456066932290445</v>
      </c>
    </row>
    <row r="11" spans="3:20" x14ac:dyDescent="0.25">
      <c r="C11" s="1">
        <f t="shared" si="10"/>
        <v>9</v>
      </c>
      <c r="D11" s="1">
        <v>0</v>
      </c>
      <c r="F11" s="1">
        <f t="shared" si="0"/>
        <v>2.2908892347829997</v>
      </c>
      <c r="G11" s="1">
        <f t="shared" si="4"/>
        <v>9.8837227246434587</v>
      </c>
      <c r="I11" s="1">
        <f t="shared" si="5"/>
        <v>9</v>
      </c>
      <c r="J11" s="1">
        <f t="shared" si="6"/>
        <v>0.90811967326806742</v>
      </c>
      <c r="L11" s="1">
        <f t="shared" si="7"/>
        <v>0.90811967326806742</v>
      </c>
      <c r="M11" s="1">
        <f t="shared" si="8"/>
        <v>2.2908892347829992</v>
      </c>
      <c r="O11" s="1">
        <f t="shared" si="9"/>
        <v>9.1880326731932582E-2</v>
      </c>
    </row>
    <row r="12" spans="3:20" x14ac:dyDescent="0.25">
      <c r="C12" s="1">
        <f t="shared" si="10"/>
        <v>10</v>
      </c>
      <c r="D12" s="1">
        <v>1</v>
      </c>
      <c r="F12" s="1">
        <f t="shared" si="0"/>
        <v>2.5454324830922221</v>
      </c>
      <c r="G12" s="1">
        <f t="shared" si="4"/>
        <v>12.748740508681944</v>
      </c>
      <c r="I12" s="1">
        <f t="shared" si="5"/>
        <v>10</v>
      </c>
      <c r="J12" s="1">
        <f t="shared" si="6"/>
        <v>0.92726606489019647</v>
      </c>
      <c r="L12" s="1">
        <f t="shared" si="7"/>
        <v>0.92726606489019647</v>
      </c>
      <c r="M12" s="1">
        <f t="shared" si="8"/>
        <v>2.5454324830922226</v>
      </c>
      <c r="O12" s="1">
        <f t="shared" si="9"/>
        <v>0.92726606489019647</v>
      </c>
    </row>
    <row r="13" spans="3:20" x14ac:dyDescent="0.25">
      <c r="C13" s="1">
        <f t="shared" si="10"/>
        <v>11</v>
      </c>
      <c r="D13" s="1">
        <v>1</v>
      </c>
      <c r="F13" s="1">
        <f t="shared" si="0"/>
        <v>2.7999757314014442</v>
      </c>
      <c r="G13" s="1">
        <f t="shared" si="4"/>
        <v>16.44424768740879</v>
      </c>
      <c r="I13" s="1">
        <f t="shared" si="5"/>
        <v>11</v>
      </c>
      <c r="J13" s="1">
        <f t="shared" si="6"/>
        <v>0.94267451265772861</v>
      </c>
      <c r="L13" s="1">
        <f t="shared" si="7"/>
        <v>0.94267451265772861</v>
      </c>
      <c r="M13" s="1">
        <f t="shared" si="8"/>
        <v>2.7999757314014446</v>
      </c>
      <c r="O13" s="1">
        <f t="shared" si="9"/>
        <v>0.94267451265772861</v>
      </c>
    </row>
    <row r="14" spans="3:20" x14ac:dyDescent="0.25">
      <c r="C14" s="1">
        <f t="shared" si="10"/>
        <v>12</v>
      </c>
      <c r="D14" s="1">
        <v>1</v>
      </c>
      <c r="F14" s="1">
        <f t="shared" si="0"/>
        <v>3.0545189797106662</v>
      </c>
      <c r="G14" s="1">
        <f t="shared" si="4"/>
        <v>21.21098016080073</v>
      </c>
      <c r="I14" s="1">
        <f t="shared" si="5"/>
        <v>12</v>
      </c>
      <c r="J14" s="1">
        <f t="shared" si="6"/>
        <v>0.95497722330305534</v>
      </c>
      <c r="L14" s="1">
        <f t="shared" si="7"/>
        <v>0.95497722330305534</v>
      </c>
      <c r="M14" s="1">
        <f t="shared" si="8"/>
        <v>3.0545189797106671</v>
      </c>
      <c r="O14" s="1">
        <f t="shared" si="9"/>
        <v>0.95497722330305534</v>
      </c>
    </row>
    <row r="15" spans="3:20" x14ac:dyDescent="0.25">
      <c r="C15" s="1">
        <f t="shared" si="10"/>
        <v>13</v>
      </c>
      <c r="D15" s="1">
        <v>1</v>
      </c>
      <c r="F15" s="1">
        <f t="shared" si="0"/>
        <v>3.3090622280198887</v>
      </c>
      <c r="G15" s="1">
        <f t="shared" si="4"/>
        <v>27.359456506263342</v>
      </c>
      <c r="I15" s="1">
        <f t="shared" si="5"/>
        <v>13</v>
      </c>
      <c r="J15" s="1">
        <f t="shared" si="6"/>
        <v>0.96473839335464184</v>
      </c>
      <c r="L15" s="1">
        <f t="shared" si="7"/>
        <v>0.96473839335464184</v>
      </c>
      <c r="M15" s="1">
        <f t="shared" si="8"/>
        <v>3.3090622280198874</v>
      </c>
      <c r="O15" s="1">
        <f t="shared" si="9"/>
        <v>0.96473839335464184</v>
      </c>
    </row>
    <row r="16" spans="3:20" x14ac:dyDescent="0.25">
      <c r="C16" s="1">
        <f t="shared" si="10"/>
        <v>14</v>
      </c>
      <c r="D16" s="1">
        <v>1</v>
      </c>
      <c r="F16" s="1">
        <f t="shared" si="0"/>
        <v>3.5636054763291107</v>
      </c>
      <c r="G16" s="1">
        <f t="shared" si="4"/>
        <v>35.290206046275294</v>
      </c>
      <c r="I16" s="1">
        <f t="shared" si="5"/>
        <v>14</v>
      </c>
      <c r="J16" s="1">
        <f t="shared" si="6"/>
        <v>0.97244435595860612</v>
      </c>
      <c r="L16" s="1">
        <f t="shared" si="7"/>
        <v>0.97244435595860612</v>
      </c>
      <c r="M16" s="1">
        <f t="shared" si="8"/>
        <v>3.5636054763291085</v>
      </c>
      <c r="O16" s="1">
        <f t="shared" si="9"/>
        <v>0.97244435595860612</v>
      </c>
    </row>
    <row r="17" spans="3:15" x14ac:dyDescent="0.25">
      <c r="C17" s="1">
        <f t="shared" si="10"/>
        <v>15</v>
      </c>
      <c r="D17" s="1">
        <v>1</v>
      </c>
      <c r="F17" s="1">
        <f t="shared" si="0"/>
        <v>3.8181487246383332</v>
      </c>
      <c r="G17" s="1">
        <f t="shared" si="4"/>
        <v>45.519860473231972</v>
      </c>
      <c r="I17" s="1">
        <f t="shared" si="5"/>
        <v>15</v>
      </c>
      <c r="J17" s="1">
        <f t="shared" si="6"/>
        <v>0.97850380483029586</v>
      </c>
      <c r="L17" s="1">
        <f t="shared" si="7"/>
        <v>0.97850380483029586</v>
      </c>
      <c r="M17" s="1">
        <f t="shared" si="8"/>
        <v>3.8181487246383341</v>
      </c>
      <c r="O17" s="1">
        <f t="shared" si="9"/>
        <v>0.97850380483029586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Logistica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Barbosa</dc:creator>
  <cp:lastModifiedBy>vitor</cp:lastModifiedBy>
  <dcterms:created xsi:type="dcterms:W3CDTF">2015-06-05T18:17:20Z</dcterms:created>
  <dcterms:modified xsi:type="dcterms:W3CDTF">2020-08-11T02:19:45Z</dcterms:modified>
</cp:coreProperties>
</file>