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171024110004\Downloads\"/>
    </mc:Choice>
  </mc:AlternateContent>
  <bookViews>
    <workbookView xWindow="0" yWindow="0" windowWidth="28800" windowHeight="12435" activeTab="1"/>
  </bookViews>
  <sheets>
    <sheet name="Orçamento 1" sheetId="1" r:id="rId1"/>
    <sheet name="Orçamento 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2" l="1"/>
  <c r="F16" i="2"/>
  <c r="F15" i="2"/>
  <c r="F4" i="2" l="1"/>
  <c r="F5" i="2"/>
  <c r="F6" i="2"/>
  <c r="F7" i="2"/>
  <c r="F8" i="2"/>
  <c r="F9" i="2"/>
  <c r="F10" i="2"/>
  <c r="F11" i="2"/>
  <c r="D4" i="2"/>
  <c r="D5" i="2"/>
  <c r="D6" i="2"/>
  <c r="D7" i="2"/>
  <c r="D8" i="2"/>
  <c r="D9" i="2"/>
  <c r="D10" i="2"/>
  <c r="D11" i="2"/>
  <c r="D3" i="2"/>
  <c r="C4" i="2"/>
  <c r="C5" i="2"/>
  <c r="C6" i="2"/>
  <c r="C7" i="2"/>
  <c r="C8" i="2"/>
  <c r="C9" i="2"/>
  <c r="C10" i="2"/>
  <c r="C11" i="2"/>
  <c r="C3" i="2"/>
  <c r="F3" i="2" s="1"/>
  <c r="D15" i="1"/>
  <c r="D14" i="1"/>
  <c r="D13" i="1" l="1"/>
  <c r="D4" i="1"/>
  <c r="D5" i="1"/>
  <c r="D6" i="1"/>
  <c r="D7" i="1"/>
  <c r="D8" i="1"/>
  <c r="D9" i="1"/>
  <c r="D10" i="1"/>
  <c r="D11" i="1"/>
  <c r="D3" i="1"/>
</calcChain>
</file>

<file path=xl/sharedStrings.xml><?xml version="1.0" encoding="utf-8"?>
<sst xmlns="http://schemas.openxmlformats.org/spreadsheetml/2006/main" count="42" uniqueCount="26">
  <si>
    <t>Orçamento: Material de informática</t>
  </si>
  <si>
    <t>Descrição</t>
  </si>
  <si>
    <t>Qtd</t>
  </si>
  <si>
    <t>Total</t>
  </si>
  <si>
    <t>Valor Unit.</t>
  </si>
  <si>
    <t>Processador i5 6ª Geração</t>
  </si>
  <si>
    <t>Memória DDR3 4 GB</t>
  </si>
  <si>
    <t>Fonte ATX 300W</t>
  </si>
  <si>
    <t>Placa mãe Gigabyte H61</t>
  </si>
  <si>
    <t>HD Seagate 1TB 7200RPM</t>
  </si>
  <si>
    <t>Gabinete Sem Marca</t>
  </si>
  <si>
    <t>Monitor AOC 20"</t>
  </si>
  <si>
    <t>Teclado USB Genérico</t>
  </si>
  <si>
    <t>Mouse USB Genérico</t>
  </si>
  <si>
    <t>Desc.10%</t>
  </si>
  <si>
    <t>Total c.Desc</t>
  </si>
  <si>
    <t>Cotação</t>
  </si>
  <si>
    <t>IOF</t>
  </si>
  <si>
    <t>Taxa</t>
  </si>
  <si>
    <t>Imposto</t>
  </si>
  <si>
    <t>Valor Reais</t>
  </si>
  <si>
    <t>Impostos</t>
  </si>
  <si>
    <t>Frete</t>
  </si>
  <si>
    <t>Taxa Correios</t>
  </si>
  <si>
    <t>Total s/ Impostos</t>
  </si>
  <si>
    <t>Diferença 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</si>
</sst>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_-[$$-409]* #,##0.00_ ;_-[$$-409]* \-#,##0.00\ ;_-[$$-409]* &quot;-&quot;??_ ;_-@_ "/>
    <numFmt numFmtId="165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2" borderId="0" xfId="0" applyFill="1"/>
    <xf numFmtId="0" fontId="0" fillId="3" borderId="0" xfId="0" applyFill="1"/>
    <xf numFmtId="0" fontId="0" fillId="6" borderId="0" xfId="0" applyFill="1"/>
    <xf numFmtId="44" fontId="0" fillId="5" borderId="0" xfId="0" applyNumberFormat="1" applyFill="1"/>
    <xf numFmtId="0" fontId="2" fillId="4" borderId="0" xfId="0" applyFont="1" applyFill="1" applyAlignment="1"/>
    <xf numFmtId="164" fontId="0" fillId="0" borderId="0" xfId="1" applyNumberFormat="1" applyFont="1"/>
    <xf numFmtId="10" fontId="0" fillId="0" borderId="0" xfId="0" applyNumberFormat="1"/>
    <xf numFmtId="9" fontId="0" fillId="0" borderId="0" xfId="0" applyNumberFormat="1"/>
    <xf numFmtId="165" fontId="0" fillId="0" borderId="0" xfId="1" applyNumberFormat="1" applyFont="1"/>
    <xf numFmtId="0" fontId="2" fillId="4" borderId="0" xfId="0" applyFont="1" applyFill="1" applyAlignment="1">
      <alignment horizontal="center"/>
    </xf>
    <xf numFmtId="165" fontId="0" fillId="0" borderId="0" xfId="0" applyNumberFormat="1"/>
    <xf numFmtId="0" fontId="0" fillId="7" borderId="0" xfId="0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7" zoomScale="300" zoomScaleNormal="300" workbookViewId="0">
      <selection activeCell="E11" sqref="E11"/>
    </sheetView>
  </sheetViews>
  <sheetFormatPr defaultRowHeight="15" x14ac:dyDescent="0.25"/>
  <cols>
    <col min="1" max="1" width="23" customWidth="1"/>
    <col min="2" max="2" width="10.5703125" bestFit="1" customWidth="1"/>
    <col min="3" max="3" width="10.5703125" customWidth="1"/>
    <col min="4" max="4" width="12.140625" bestFit="1" customWidth="1"/>
  </cols>
  <sheetData>
    <row r="1" spans="1:4" ht="21" x14ac:dyDescent="0.35">
      <c r="A1" s="12" t="s">
        <v>0</v>
      </c>
      <c r="B1" s="12"/>
      <c r="C1" s="12"/>
      <c r="D1" s="12"/>
    </row>
    <row r="2" spans="1:4" x14ac:dyDescent="0.25">
      <c r="A2" s="4" t="s">
        <v>1</v>
      </c>
      <c r="B2" s="4" t="s">
        <v>4</v>
      </c>
      <c r="C2" s="4" t="s">
        <v>2</v>
      </c>
      <c r="D2" s="4" t="s">
        <v>3</v>
      </c>
    </row>
    <row r="3" spans="1:4" x14ac:dyDescent="0.25">
      <c r="A3" s="5" t="s">
        <v>5</v>
      </c>
      <c r="B3" s="1">
        <v>500</v>
      </c>
      <c r="C3">
        <v>1</v>
      </c>
      <c r="D3" s="6">
        <f>B3*C3</f>
        <v>500</v>
      </c>
    </row>
    <row r="4" spans="1:4" x14ac:dyDescent="0.25">
      <c r="A4" s="5" t="s">
        <v>6</v>
      </c>
      <c r="B4" s="1">
        <v>100</v>
      </c>
      <c r="C4">
        <v>2</v>
      </c>
      <c r="D4" s="6">
        <f t="shared" ref="D4:D11" si="0">B4*C4</f>
        <v>200</v>
      </c>
    </row>
    <row r="5" spans="1:4" x14ac:dyDescent="0.25">
      <c r="A5" s="5" t="s">
        <v>7</v>
      </c>
      <c r="B5" s="1">
        <v>80</v>
      </c>
      <c r="C5">
        <v>1</v>
      </c>
      <c r="D5" s="6">
        <f t="shared" si="0"/>
        <v>80</v>
      </c>
    </row>
    <row r="6" spans="1:4" x14ac:dyDescent="0.25">
      <c r="A6" s="5" t="s">
        <v>8</v>
      </c>
      <c r="B6" s="1">
        <v>250</v>
      </c>
      <c r="C6">
        <v>1</v>
      </c>
      <c r="D6" s="6">
        <f t="shared" si="0"/>
        <v>250</v>
      </c>
    </row>
    <row r="7" spans="1:4" x14ac:dyDescent="0.25">
      <c r="A7" s="5" t="s">
        <v>9</v>
      </c>
      <c r="B7" s="1">
        <v>290</v>
      </c>
      <c r="C7">
        <v>1</v>
      </c>
      <c r="D7" s="6">
        <f t="shared" si="0"/>
        <v>290</v>
      </c>
    </row>
    <row r="8" spans="1:4" x14ac:dyDescent="0.25">
      <c r="A8" s="5" t="s">
        <v>10</v>
      </c>
      <c r="B8" s="1">
        <v>150</v>
      </c>
      <c r="C8">
        <v>1</v>
      </c>
      <c r="D8" s="6">
        <f t="shared" si="0"/>
        <v>150</v>
      </c>
    </row>
    <row r="9" spans="1:4" x14ac:dyDescent="0.25">
      <c r="A9" s="5" t="s">
        <v>11</v>
      </c>
      <c r="B9" s="1">
        <v>600</v>
      </c>
      <c r="C9">
        <v>1</v>
      </c>
      <c r="D9" s="6">
        <f t="shared" si="0"/>
        <v>600</v>
      </c>
    </row>
    <row r="10" spans="1:4" x14ac:dyDescent="0.25">
      <c r="A10" s="5" t="s">
        <v>12</v>
      </c>
      <c r="B10" s="1">
        <v>30</v>
      </c>
      <c r="C10">
        <v>1</v>
      </c>
      <c r="D10" s="6">
        <f t="shared" si="0"/>
        <v>30</v>
      </c>
    </row>
    <row r="11" spans="1:4" x14ac:dyDescent="0.25">
      <c r="A11" s="5" t="s">
        <v>13</v>
      </c>
      <c r="B11" s="1">
        <v>30</v>
      </c>
      <c r="C11">
        <v>1</v>
      </c>
      <c r="D11" s="6">
        <f t="shared" si="0"/>
        <v>30</v>
      </c>
    </row>
    <row r="13" spans="1:4" x14ac:dyDescent="0.25">
      <c r="C13" s="3" t="s">
        <v>3</v>
      </c>
      <c r="D13" s="2">
        <f>SUM(D3:D11)</f>
        <v>2130</v>
      </c>
    </row>
    <row r="14" spans="1:4" x14ac:dyDescent="0.25">
      <c r="C14" s="3" t="s">
        <v>14</v>
      </c>
      <c r="D14" s="2">
        <f>D13*10%</f>
        <v>213</v>
      </c>
    </row>
    <row r="15" spans="1:4" x14ac:dyDescent="0.25">
      <c r="C15" s="3" t="s">
        <v>15</v>
      </c>
      <c r="D15" s="2">
        <f>D13-D14</f>
        <v>1917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topLeftCell="A4" zoomScale="190" zoomScaleNormal="190" workbookViewId="0">
      <selection activeCell="F18" sqref="F18"/>
    </sheetView>
  </sheetViews>
  <sheetFormatPr defaultRowHeight="15" x14ac:dyDescent="0.25"/>
  <cols>
    <col min="1" max="1" width="23" customWidth="1"/>
    <col min="2" max="2" width="10.5703125" bestFit="1" customWidth="1"/>
    <col min="3" max="4" width="10.5703125" customWidth="1"/>
    <col min="5" max="5" width="15.42578125" customWidth="1"/>
    <col min="6" max="6" width="12.140625" bestFit="1" customWidth="1"/>
  </cols>
  <sheetData>
    <row r="1" spans="1:12" ht="21" x14ac:dyDescent="0.35">
      <c r="A1" s="7" t="s">
        <v>0</v>
      </c>
      <c r="B1" s="7"/>
      <c r="C1" s="7"/>
      <c r="D1" s="7"/>
      <c r="E1" s="7"/>
      <c r="F1" s="7"/>
    </row>
    <row r="2" spans="1:12" x14ac:dyDescent="0.25">
      <c r="A2" s="4" t="s">
        <v>1</v>
      </c>
      <c r="B2" s="4" t="s">
        <v>4</v>
      </c>
      <c r="C2" s="4" t="s">
        <v>20</v>
      </c>
      <c r="D2" s="4" t="s">
        <v>21</v>
      </c>
      <c r="E2" s="4" t="s">
        <v>2</v>
      </c>
      <c r="F2" s="4" t="s">
        <v>3</v>
      </c>
      <c r="K2" t="s">
        <v>16</v>
      </c>
      <c r="L2">
        <v>3.15</v>
      </c>
    </row>
    <row r="3" spans="1:12" x14ac:dyDescent="0.25">
      <c r="A3" s="5" t="s">
        <v>5</v>
      </c>
      <c r="B3" s="8">
        <v>60</v>
      </c>
      <c r="C3" s="11">
        <f>B3*L$2*(1+L$4)</f>
        <v>192.78</v>
      </c>
      <c r="D3" s="11">
        <f>C3*(L$3+L$5)</f>
        <v>127.96736399999999</v>
      </c>
      <c r="E3">
        <v>1</v>
      </c>
      <c r="F3" s="6">
        <f>(C3+D3)*E3</f>
        <v>320.747364</v>
      </c>
      <c r="K3" t="s">
        <v>17</v>
      </c>
      <c r="L3" s="9">
        <v>6.3799999999999996E-2</v>
      </c>
    </row>
    <row r="4" spans="1:12" x14ac:dyDescent="0.25">
      <c r="A4" s="5" t="s">
        <v>6</v>
      </c>
      <c r="B4" s="8">
        <v>27</v>
      </c>
      <c r="C4" s="11">
        <f t="shared" ref="C4:C11" si="0">B4*L$2*(1+L$4)</f>
        <v>86.751000000000005</v>
      </c>
      <c r="D4" s="11">
        <f t="shared" ref="D4:D11" si="1">C4*(L$3+L$5)</f>
        <v>57.585313800000002</v>
      </c>
      <c r="E4">
        <v>2</v>
      </c>
      <c r="F4" s="6">
        <f t="shared" ref="F4:F11" si="2">(C4+D4)*E4</f>
        <v>288.6726276</v>
      </c>
      <c r="K4" t="s">
        <v>18</v>
      </c>
      <c r="L4" s="10">
        <v>0.02</v>
      </c>
    </row>
    <row r="5" spans="1:12" x14ac:dyDescent="0.25">
      <c r="A5" s="5" t="s">
        <v>7</v>
      </c>
      <c r="B5" s="8">
        <v>24</v>
      </c>
      <c r="C5" s="11">
        <f t="shared" si="0"/>
        <v>77.111999999999995</v>
      </c>
      <c r="D5" s="11">
        <f t="shared" si="1"/>
        <v>51.186945599999994</v>
      </c>
      <c r="E5">
        <v>1</v>
      </c>
      <c r="F5" s="6">
        <f t="shared" si="2"/>
        <v>128.2989456</v>
      </c>
      <c r="K5" t="s">
        <v>19</v>
      </c>
      <c r="L5" s="10">
        <v>0.6</v>
      </c>
    </row>
    <row r="6" spans="1:12" x14ac:dyDescent="0.25">
      <c r="A6" s="5" t="s">
        <v>8</v>
      </c>
      <c r="B6" s="8">
        <v>50</v>
      </c>
      <c r="C6" s="11">
        <f t="shared" si="0"/>
        <v>160.65</v>
      </c>
      <c r="D6" s="11">
        <f t="shared" si="1"/>
        <v>106.63946999999999</v>
      </c>
      <c r="E6">
        <v>1</v>
      </c>
      <c r="F6" s="6">
        <f t="shared" si="2"/>
        <v>267.28946999999999</v>
      </c>
    </row>
    <row r="7" spans="1:12" x14ac:dyDescent="0.25">
      <c r="A7" s="5" t="s">
        <v>9</v>
      </c>
      <c r="B7" s="8">
        <v>80</v>
      </c>
      <c r="C7" s="11">
        <f t="shared" si="0"/>
        <v>257.04000000000002</v>
      </c>
      <c r="D7" s="11">
        <f t="shared" si="1"/>
        <v>170.623152</v>
      </c>
      <c r="E7">
        <v>1</v>
      </c>
      <c r="F7" s="6">
        <f t="shared" si="2"/>
        <v>427.66315200000003</v>
      </c>
    </row>
    <row r="8" spans="1:12" x14ac:dyDescent="0.25">
      <c r="A8" s="5" t="s">
        <v>10</v>
      </c>
      <c r="B8" s="8">
        <v>25</v>
      </c>
      <c r="C8" s="11">
        <f t="shared" si="0"/>
        <v>80.325000000000003</v>
      </c>
      <c r="D8" s="11">
        <f t="shared" si="1"/>
        <v>53.319734999999994</v>
      </c>
      <c r="E8">
        <v>1</v>
      </c>
      <c r="F8" s="6">
        <f t="shared" si="2"/>
        <v>133.644735</v>
      </c>
    </row>
    <row r="9" spans="1:12" x14ac:dyDescent="0.25">
      <c r="A9" s="5" t="s">
        <v>11</v>
      </c>
      <c r="B9" s="8">
        <v>89</v>
      </c>
      <c r="C9" s="11">
        <f t="shared" si="0"/>
        <v>285.95699999999999</v>
      </c>
      <c r="D9" s="11">
        <f t="shared" si="1"/>
        <v>189.81825659999998</v>
      </c>
      <c r="E9">
        <v>1</v>
      </c>
      <c r="F9" s="6">
        <f t="shared" si="2"/>
        <v>475.77525659999998</v>
      </c>
    </row>
    <row r="10" spans="1:12" x14ac:dyDescent="0.25">
      <c r="A10" s="5" t="s">
        <v>12</v>
      </c>
      <c r="B10" s="8">
        <v>7</v>
      </c>
      <c r="C10" s="11">
        <f t="shared" si="0"/>
        <v>22.491</v>
      </c>
      <c r="D10" s="11">
        <f t="shared" si="1"/>
        <v>14.929525799999999</v>
      </c>
      <c r="E10">
        <v>1</v>
      </c>
      <c r="F10" s="6">
        <f t="shared" si="2"/>
        <v>37.4205258</v>
      </c>
    </row>
    <row r="11" spans="1:12" x14ac:dyDescent="0.25">
      <c r="A11" s="5" t="s">
        <v>13</v>
      </c>
      <c r="B11" s="8">
        <v>1.5</v>
      </c>
      <c r="C11" s="11">
        <f t="shared" si="0"/>
        <v>4.8194999999999997</v>
      </c>
      <c r="D11" s="11">
        <f t="shared" si="1"/>
        <v>3.1991840999999996</v>
      </c>
      <c r="E11">
        <v>1</v>
      </c>
      <c r="F11" s="6">
        <f t="shared" si="2"/>
        <v>8.0186840999999998</v>
      </c>
    </row>
    <row r="13" spans="1:12" x14ac:dyDescent="0.25">
      <c r="E13" s="14" t="s">
        <v>22</v>
      </c>
      <c r="F13" s="1">
        <v>150</v>
      </c>
    </row>
    <row r="14" spans="1:12" x14ac:dyDescent="0.25">
      <c r="E14" s="14" t="s">
        <v>23</v>
      </c>
      <c r="F14" s="1">
        <v>12</v>
      </c>
    </row>
    <row r="15" spans="1:12" x14ac:dyDescent="0.25">
      <c r="E15" s="14" t="s">
        <v>3</v>
      </c>
      <c r="F15" s="2">
        <f>SUM(F3:F11,F13:F14)</f>
        <v>2249.5307607</v>
      </c>
    </row>
    <row r="16" spans="1:12" x14ac:dyDescent="0.25">
      <c r="E16" s="14" t="s">
        <v>24</v>
      </c>
      <c r="F16" s="13">
        <f>SUM(C3:C11,F13)</f>
        <v>1317.9255000000003</v>
      </c>
    </row>
    <row r="18" spans="5:6" x14ac:dyDescent="0.25">
      <c r="E18" s="14" t="s">
        <v>25</v>
      </c>
      <c r="F18" s="2">
        <f>F15-'Orçamento 1'!D13</f>
        <v>119.53076069999997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Orçamento 1</vt:lpstr>
      <vt:lpstr>Orçamento 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Oliveira Ropke</dc:creator>
  <cp:lastModifiedBy>Vitor Oliveira Ropke</cp:lastModifiedBy>
  <dcterms:created xsi:type="dcterms:W3CDTF">2017-07-17T18:05:22Z</dcterms:created>
  <dcterms:modified xsi:type="dcterms:W3CDTF">2017-07-24T20:11:21Z</dcterms:modified>
</cp:coreProperties>
</file>