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E74848E7-75CF-4D66-8DD3-4F45EC945818}" xr6:coauthVersionLast="47" xr6:coauthVersionMax="47" xr10:uidLastSave="{00000000-0000-0000-0000-000000000000}"/>
  <bookViews>
    <workbookView xWindow="3510" yWindow="3510" windowWidth="21600" windowHeight="11385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K26" i="10"/>
  <c r="L26" i="10"/>
  <c r="K27" i="10"/>
  <c r="L27" i="10"/>
  <c r="K28" i="10"/>
  <c r="L28" i="10"/>
  <c r="K29" i="10"/>
  <c r="L29" i="10"/>
  <c r="L30" i="10"/>
  <c r="K30" i="10"/>
  <c r="L31" i="10"/>
  <c r="K31" i="10"/>
  <c r="L32" i="10"/>
  <c r="K32" i="10"/>
  <c r="K33" i="10"/>
  <c r="L33" i="10"/>
  <c r="K34" i="10"/>
  <c r="L34" i="10"/>
  <c r="K35" i="10"/>
  <c r="L35" i="10"/>
  <c r="L36" i="10"/>
  <c r="K36" i="10"/>
  <c r="L37" i="10"/>
  <c r="K37" i="10"/>
  <c r="L38" i="10"/>
  <c r="K38" i="10"/>
  <c r="K39" i="10"/>
  <c r="L39" i="10"/>
  <c r="L40" i="10"/>
  <c r="K40" i="10"/>
  <c r="L41" i="10"/>
  <c r="K41" i="10"/>
  <c r="L42" i="10"/>
  <c r="K42" i="10"/>
  <c r="K43" i="10"/>
  <c r="L43" i="10"/>
  <c r="L44" i="10"/>
  <c r="K44" i="10"/>
  <c r="K45" i="10"/>
  <c r="L45" i="10"/>
  <c r="L46" i="10"/>
  <c r="K46" i="10"/>
  <c r="K47" i="10"/>
  <c r="L47" i="10"/>
  <c r="L48" i="10"/>
  <c r="K48" i="10"/>
  <c r="K49" i="10"/>
  <c r="L49" i="10"/>
  <c r="L50" i="10"/>
  <c r="K50" i="10"/>
  <c r="K51" i="10"/>
  <c r="L51" i="10"/>
  <c r="L52" i="10"/>
  <c r="K52" i="10"/>
  <c r="L53" i="10"/>
  <c r="K53" i="10"/>
  <c r="K54" i="10"/>
  <c r="L54" i="10"/>
  <c r="L55" i="10"/>
  <c r="K55" i="10"/>
  <c r="L56" i="10"/>
  <c r="K56" i="10"/>
  <c r="L57" i="10"/>
  <c r="K57" i="10"/>
  <c r="K58" i="10"/>
  <c r="L58" i="10"/>
  <c r="L59" i="10"/>
  <c r="K59" i="10"/>
  <c r="K60" i="10"/>
  <c r="L60" i="10"/>
  <c r="K61" i="10"/>
  <c r="L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K70" i="10"/>
  <c r="L70" i="10"/>
  <c r="K71" i="10"/>
  <c r="L71" i="10"/>
  <c r="L72" i="10"/>
  <c r="K72" i="10"/>
  <c r="L73" i="10"/>
  <c r="K73" i="10"/>
  <c r="K74" i="10"/>
  <c r="L74" i="10"/>
  <c r="L75" i="10"/>
  <c r="K75" i="10"/>
  <c r="L76" i="10"/>
  <c r="K76" i="10"/>
  <c r="K77" i="10"/>
  <c r="L77" i="10"/>
  <c r="L78" i="10"/>
  <c r="K78" i="10"/>
  <c r="L79" i="10"/>
  <c r="K79" i="10"/>
  <c r="K80" i="10"/>
  <c r="L80" i="10"/>
  <c r="K81" i="10"/>
  <c r="L81" i="10"/>
  <c r="L82" i="10"/>
  <c r="K82" i="10"/>
  <c r="L83" i="10"/>
  <c r="K83" i="10"/>
  <c r="L84" i="10"/>
  <c r="K84" i="10"/>
  <c r="L85" i="10"/>
  <c r="K85" i="10"/>
  <c r="L86" i="10"/>
  <c r="K86" i="10"/>
  <c r="I8" i="7"/>
  <c r="H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<sst xmlns="http://schemas.openxmlformats.org/spreadsheetml/2006/main" count="4232" uniqueCount="523">
  <si>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</si>
  <si>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</si>
  <si>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</si>
  <si>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</si>
  <si>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</si>
  <si>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</si>
  <si>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</si>
  <si>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</si>
  <si>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</si>
  <si>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</si>
  <si>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</si>
  <si>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</si>
  <si>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</si>
  <si>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</si>
  <si>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</si>
  <si>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</si>
  <si>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</si>
  <si>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</si>
  <si>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</si>
  <si>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</si>
  <si>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</si>
  <si>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</si>
  <si>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</si>
  <si>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</si>
  <si>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</si>
  <si>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</si>
  <si>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</si>
  <si>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</si>
  <si>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</si>
  <si>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</si>
  <si>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</si>
  <si>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</si>
  <si>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</si>
  <si>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</si>
  <si>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</si>
  <si>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</si>
  <si>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</si>
  <si>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</si>
  <si>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</si>
  <si>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</si>
  <si>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</si>
  <si>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</si>
  <si>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</si>
  <si>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</si>
  <si>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</si>
  <si>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</si>
  <si>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</si>
  <si>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</si>
  <si>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</si>
  <si>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</si>
  <si>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</si>
  <si>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</si>
  <si>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</si>
  <si>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</si>
  <si>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</si>
  <si>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</si>
  <si>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</si>
  <si>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</si>
  <si>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</si>
  <si>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</si>
  <si>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</si>
  <si>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</si>
  <si>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</si>
  <si>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</si>
  <si>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</si>
  <si>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</si>
  <si>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</si>
  <si>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</si>
  <si>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</si>
  <si>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</si>
  <si>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</si>
  <si>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</si>
  <si>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</si>
  <si>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</si>
  <si>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</si>
  <si>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</si>
  <si>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</si>
  <si>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</si>
  <si>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</si>
  <si>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</si>
  <si>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</si>
  <si>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</si>
  <si>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</si>
  <si>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</si>
  <si>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</si>
  <si>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</si>
  <si>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</si>
  <si>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</si>
  <si>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</si>
  <si>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</si>
  <si>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</si>
  <si>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</si>
  <si>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</si>
  <si>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</si>
  <si>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</si>
  <si>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</si>
  <si>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</si>
  <si>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</si>
  <si>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</si>
  <si>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</si>
  <si>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</si>
  <si>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</si>
  <si>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</si>
  <si>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</si>
  <si>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</si>
  <si>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</si>
  <si>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</si>
  <si>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</si>
  <si>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</si>
  <si>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</si>
  <si>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</si>
  <si>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</si>
  <si>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</si>
  <si>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</si>
  <si>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</si>
  <si>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</si>
  <si>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</si>
  <si>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</si>
  <si>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</si>
  <si>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</si>
  <si>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</si>
  <si>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</si>
  <si>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</si>
  <si>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</si>
  <si>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</si>
  <si>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</si>
  <si>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</si>
  <si>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</si>
  <si>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</si>
  <si>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</si>
  <si>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</si>
  <si>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</si>
  <si>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</si>
  <si>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</si>
  <si>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</si>
  <si>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</si>
  <si>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</si>
  <si>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</si>
  <si>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</si>
  <si>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</si>
  <si>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</si>
  <si>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</si>
  <si>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</si>
  <si>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</si>
  <si>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</si>
  <si>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</si>
  <si>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</si>
  <si>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</si>
  <si>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</si>
  <si>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</si>
  <si>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</si>
  <si>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</si>
  <si>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</si>
  <si>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</si>
  <si>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</si>
  <si>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</si>
  <si>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</si>
  <si>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</si>
  <si>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</si>
  <si>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</si>
  <si>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</si>
  <si>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</si>
  <si>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</si>
  <si>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</si>
  <si>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</si>
  <si>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</si>
  <si>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</si>
  <si>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</si>
  <si>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</si>
  <si>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</si>
  <si>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</si>
  <si>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</si>
  <si>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</si>
  <si>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</si>
  <si>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</si>
  <si>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</si>
  <si>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</si>
  <si>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</si>
  <si>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</si>
  <si>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</si>
  <si>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</si>
  <si>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</si>
  <si>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</si>
  <si>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</si>
  <si>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</si>
  <si>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</si>
  <si>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</si>
  <si>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</si>
  <si>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</si>
  <si>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</si>
  <si>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</si>
  <si>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</si>
  <si>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</si>
  <si>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</si>
  <si>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</si>
  <si>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</si>
  <si>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</si>
  <si>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</si>
  <si>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</si>
  <si>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</si>
  <si>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</si>
  <si>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</si>
  <si>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</si>
  <si>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</si>
  <si>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</si>
  <si>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</si>
  <si>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</si>
  <si>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</si>
  <si>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</si>
  <si>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</si>
  <si>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</si>
  <si>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</si>
  <si>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</si>
  <si>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</si>
  <si>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</si>
  <si>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</si>
  <si>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</si>
  <si>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</si>
  <si>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</si>
  <si>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</si>
  <si>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</si>
  <si>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</si>
  <si>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</si>
  <si>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</si>
  <si>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</si>
  <si>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</si>
  <si>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</si>
  <si>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</si>
  <si>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</si>
  <si>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</si>
  <si>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</si>
  <si>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</si>
  <si>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</si>
  <si>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</si>
  <si>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</si>
  <si>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</si>
  <si>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</si>
  <si>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</si>
  <si>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</si>
  <si>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</si>
  <si>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</si>
  <si>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</si>
  <si>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</si>
  <si>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</si>
  <si>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</si>
  <si>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</si>
  <si>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</si>
  <si>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</si>
  <si>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</si>
  <si>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</si>
  <si>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</si>
  <si>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</si>
  <si>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</si>
  <si>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</si>
  <si>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</si>
  <si>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</si>
  <si>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</si>
  <si>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</si>
  <si>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</si>
  <si>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</si>
  <si>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</si>
  <si>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</si>
  <si>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</si>
  <si>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</si>
  <si>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</si>
  <si>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</si>
  <si>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</si>
  <si>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</si>
  <si>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</si>
  <si>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</si>
  <si>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</si>
  <si>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</si>
  <si>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</si>
  <si>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</si>
  <si>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</si>
  <si>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</si>
  <si>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</si>
  <si>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</si>
  <si>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</si>
  <si>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</si>
  <si>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</si>
  <si>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</si>
  <si>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</si>
  <si>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</si>
  <si>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</si>
  <si>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</si>
  <si>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</si>
  <si>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</si>
  <si>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</si>
  <si>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</si>
  <si>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</si>
  <si>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</si>
  <si>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</si>
  <si>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</si>
  <si>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</si>
  <si>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</si>
  <si>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</si>
  <si>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</si>
  <si>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</si>
  <si>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</si>
  <si>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</si>
  <si>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</si>
  <si>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</si>
  <si>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</si>
  <si>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</si>
  <si>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</si>
  <si>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</si>
  <si>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</si>
  <si>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</si>
  <si>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</si>
  <si>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</si>
  <si>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</si>
  <si>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</si>
  <si>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</si>
  <si>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</si>
  <si>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</si>
  <si>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</si>
  <si>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</si>
  <si>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</si>
  <si>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</si>
  <si>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</si>
  <si>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</si>
  <si>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</si>
  <si>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</si>
  <si>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</si>
  <si>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</si>
  <si>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</si>
  <si>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</si>
  <si>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</si>
  <si>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</si>
  <si>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</si>
  <si>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</si>
  <si>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</si>
  <si>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</si>
  <si>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</si>
  <si>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</si>
  <si>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</si>
  <si>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</si>
  <si>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</si>
  <si>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</si>
  <si>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</si>
  <si>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</si>
  <si>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</si>
  <si>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</si>
  <si>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</si>
  <si>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</si>
  <si>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</si>
  <si>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</si>
  <si>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</si>
  <si>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</si>
  <si>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</si>
  <si>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</si>
  <si>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</si>
  <si>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</si>
  <si>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</si>
  <si>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</si>
  <si>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</si>
  <si>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</si>
  <si>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</si>
  <si>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</si>
  <si>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</si>
  <si>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</si>
  <si>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</si>
  <si>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</si>
  <si>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</si>
  <si>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</si>
  <si>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</si>
  <si>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</si>
  <si>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</si>
  <si>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</si>
  <si>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</si>
  <si>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</si>
  <si>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</si>
  <si>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</si>
  <si>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</si>
  <si>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</si>
  <si>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</si>
  <si>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</si>
  <si>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</si>
  <si>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</si>
  <si>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</si>
  <si>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</si>
  <si>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</si>
  <si>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</si>
  <si>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</si>
  <si>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</si>
  <si>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</si>
  <si>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</si>
  <si>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</si>
  <si>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</si>
  <si>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</si>
  <si>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</si>
  <si>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</si>
  <si>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</si>
  <si>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</si>
  <si>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</si>
  <si>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</si>
  <si>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</si>
  <si>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</si>
  <si>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</si>
  <si>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</si>
  <si>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</si>
  <si>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</si>
  <si>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</si>
  <si>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</si>
  <si>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</si>
  <si>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</si>
  <si>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</si>
  <si>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</si>
  <si>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</si>
  <si>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</si>
  <si>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</si>
  <si>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</si>
  <si>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</si>
  <si>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</si>
  <si>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</si>
  <si>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</si>
  <si>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</si>
  <si>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</si>
  <si>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</si>
  <si>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</si>
  <si>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</si>
  <si>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</si>
  <si>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</si>
  <si>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</si>
  <si>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</si>
  <si>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</si>
  <si>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</si>
  <si>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</si>
  <si>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</si>
  <si>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</si>
  <si>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</si>
  <si>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</si>
  <si>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</si>
  <si>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</si>
  <si>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</si>
  <si>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</si>
  <si>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</si>
  <si>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</si>
  <si>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</si>
  <si>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</si>
  <si>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</si>
  <si>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</si>
  <si>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</si>
  <si>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</si>
  <si>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</si>
  <si>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</si>
  <si>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</si>
  <si>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</si>
  <si>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</si>
  <si>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</si>
  <si>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</si>
  <si>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</si>
  <si>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</si>
  <si>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</si>
  <si>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</si>
  <si>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</si>
  <si>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</si>
  <si>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</si>
  <si>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</si>
  <si>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 NÕO Excluido logicamente pelo analista</t>
  </si>
  <si>
    <t>Inválido NÕO Resultado invalido (erro analitico comprovado)</t>
  </si>
  <si>
    <t>Rejeitado-Operacional</t>
  </si>
  <si>
    <t>N</t>
  </si>
  <si>
    <t>Õ</t>
  </si>
  <si>
    <t>Calibração NÕO Corrida associada a calibracao do equipamento</t>
  </si>
  <si>
    <t>Manutenção NÕO Corrida associada a manutencao preventiva/corretiva</t>
  </si>
  <si>
    <t>Troca de Lote</t>
  </si>
  <si>
    <t>Treinamento</t>
  </si>
  <si>
    <t>Acrescente novos estados nas linhas abaixo. O Motor EstatÍstico lé esta tabela - nenhuma rotina precisa ser alterada. Estado desconhecido nunca entra no cálculo.</t>
  </si>
  <si>
    <t>EVENTOS DE WESTGARD - histÕrico auditável (gerado pelo Motor EstatÍstico)</t>
  </si>
  <si>
    <t>Total de eventos:</t>
  </si>
  <si>
    <t>Í</t>
  </si>
  <si>
    <t>vel</t>
  </si>
  <si>
    <t>Regra</t>
  </si>
  <si>
    <t>Classifica</t>
  </si>
  <si>
    <t>ção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</si>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</sst>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600075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C9FFAD03-047D-6BE9-0955-A66D3C762A09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9D6AE696-CE41-F4B1-118D-295B9C821ECC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18BCB7-93F2-4890-8C66-F396478A8D25}" name="tblLogResultados" displayName="tblLogResultados" ref="BG3:BY4" totalsRowShown="0">
  <autoFilter ref="BG3:BY4" xr:uid="{4B18BCB7-93F2-4890-8C66-F396478A8D25}"/>
  <tableColumns count="19">
    <tableColumn id="1" xr3:uid="{7ABD27A5-16AF-4ECC-A3BE-603CEFF5730E}" name="ID_Auditoria" dataDxfId="18"/>
    <tableColumn id="2" xr3:uid="{0039783D-584F-4FC6-ADD1-F54163F1B376}" name="DataHora"/>
    <tableColumn id="3" xr3:uid="{130C0549-1B2F-4A09-A3B6-D9F6E00EC2C0}" name="TipoOperacao"/>
    <tableColumn id="4" xr3:uid="{612BA76E-1CF5-4270-A663-2610020A5946}" name="AbaOrigem"/>
    <tableColumn id="5" xr3:uid="{022B4DD1-3214-4B4D-B5D8-91E96FC26A06}" name="RUN"/>
    <tableColumn id="6" xr3:uid="{71EABA6E-C9E2-45CF-BB37-264A95404302}" name="DataCorrida"/>
    <tableColumn id="7" xr3:uid="{6521E54B-4556-4BB2-872E-26572893C171}" name="Nivel"/>
    <tableColumn id="8" xr3:uid="{A0D45C7C-47DD-4EB1-8D9D-849F398936E6}" name="Analito"/>
    <tableColumn id="9" xr3:uid="{6047F020-4C70-4155-BF73-CBA7BE67DEA6}" name="Lote"/>
    <tableColumn id="10" xr3:uid="{397CA9DA-C0D9-40F5-B97B-A910D5EF85C4}" name="Resultado"/>
    <tableColumn id="11" xr3:uid="{3A634BDF-FE30-474F-BB19-9F656C63E734}" name="StatusAnterior"/>
    <tableColumn id="12" xr3:uid="{EAF9B430-D1DA-4CA7-9672-87FAC943B5D2}" name="StatusNovo"/>
    <tableColumn id="13" xr3:uid="{67F93F34-3370-4FF6-9F74-5FA4F17A8753}" name="ParecerTecnico"/>
    <tableColumn id="14" xr3:uid="{E789542A-D297-4CC7-B128-ECA83A64E689}" name="UsuarioSistema"/>
    <tableColumn id="15" xr3:uid="{BCF4F431-2C68-4404-9D51-AFEEE393E7AD}" name="UsuarioOffice"/>
    <tableColumn id="16" xr3:uid="{F0FF9CFE-1128-4901-AEAA-A02D4BC65439}" name="UsuarioWindows"/>
    <tableColumn id="17" xr3:uid="{C65560A1-42F8-4428-9197-D83F61111F07}" name="Computador"/>
    <tableColumn id="18" xr3:uid="{16E2F5A9-4F48-42A1-81C3-111C48EF5DC5}" name="Arquivo"/>
    <tableColumn id="19" xr3:uid="{B9D1A7EC-5F13-4807-9D4F-66DF193A268C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190CF-9F1A-4E99-A8E8-00495CA819B0}" name="tblLogRegistros" displayName="tblLogRegistros" ref="CB3:CT4" totalsRowShown="0">
  <autoFilter ref="CB3:CT4" xr:uid="{78A190CF-9F1A-4E99-A8E8-00495CA819B0}"/>
  <tableColumns count="19">
    <tableColumn id="1" xr3:uid="{B74693D7-12C6-43AC-9E97-689EBAA27F2B}" name="ID_Auditoria" dataDxfId="17"/>
    <tableColumn id="2" xr3:uid="{040E37A8-99F4-47BA-886F-DDFCC468EF67}" name="DataHora"/>
    <tableColumn id="3" xr3:uid="{752EB953-852F-447C-9948-8C6E6BDB9027}" name="TipoOperacao"/>
    <tableColumn id="4" xr3:uid="{42B2ECB9-7C89-4332-BA5E-C90DCEDCA0A4}" name="AbaOrigem"/>
    <tableColumn id="5" xr3:uid="{57EDBBA6-5D56-4F55-B593-B12AF7C92CDC}" name="RUN"/>
    <tableColumn id="6" xr3:uid="{096BBA05-CDF9-4CCC-9602-DC67AF7001F8}" name="DataCorrida"/>
    <tableColumn id="7" xr3:uid="{ED45C8C1-2512-487A-9736-9C5E948B30AC}" name="Nivel"/>
    <tableColumn id="8" xr3:uid="{DA4DE0A5-A8A3-4CAA-A9E2-CE173C2F0D17}" name="Analito"/>
    <tableColumn id="9" xr3:uid="{C7674BF8-0A87-4049-860A-B98E5525956D}" name="Lote"/>
    <tableColumn id="10" xr3:uid="{DA6A8669-1493-45B9-9B49-EBED60D0AC0A}" name="Resultado"/>
    <tableColumn id="11" xr3:uid="{6EEE7681-2E97-432E-B08E-1D0F9F81F721}" name="StatusAnterior"/>
    <tableColumn id="12" xr3:uid="{DC487D42-6FFD-4F0E-9C67-9646993375A3}" name="StatusNovo"/>
    <tableColumn id="13" xr3:uid="{8AC655A2-73CC-4663-AD7C-D6ED14D6DB5D}" name="ParecerTecnico"/>
    <tableColumn id="14" xr3:uid="{7DA060B4-0C7A-471B-9FE1-8FD5C0D35416}" name="UsuarioSistema"/>
    <tableColumn id="15" xr3:uid="{5A6BD877-4CD1-43CA-8B72-007FD49693EE}" name="UsuarioOffice"/>
    <tableColumn id="16" xr3:uid="{8D044412-90DD-4987-ADA7-29EF1E45F243}" name="UsuarioWindows"/>
    <tableColumn id="17" xr3:uid="{29F25937-BEFD-49AD-8667-BFE8CB3E0F80}" name="Computador"/>
    <tableColumn id="18" xr3:uid="{4940626D-1BA9-4C94-A2AE-B3F552FA540C}" name="Arquivo"/>
    <tableColumn id="19" xr3:uid="{4892743A-0A47-4335-9A39-3BDDB0EE6263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CD8CF3-EB06-4948-AC55-8BAD788AB8EB}" name="tblAuditoria" displayName="tblAuditoria" ref="A3:AG4" totalsRowShown="0" headerRowDxfId="3">
  <autoFilter ref="A3:AG4" xr:uid="{D5CD8CF3-EB06-4948-AC55-8BAD788AB8EB}"/>
  <tableColumns count="33">
    <tableColumn id="1" xr3:uid="{CC060853-3043-48CD-920A-83341D98F7AF}" name="ID_Evento" dataDxfId="2"/>
    <tableColumn id="2" xr3:uid="{BAF20E7F-EBAB-4B94-BE7A-787D5E519407}" name="VersaoSchema"/>
    <tableColumn id="3" xr3:uid="{C47C6063-C544-48EB-BF79-54A7C6877192}" name="Timestamp"/>
    <tableColumn id="4" xr3:uid="{D8BF78A6-B9E9-416C-8DA5-29597C36B980}" name="Data"/>
    <tableColumn id="5" xr3:uid="{4E95E871-E691-4111-9541-C9968DBB544F}" name="Hora"/>
    <tableColumn id="6" xr3:uid="{18334749-01C1-4309-A456-B0B182EA9A5E}" name="Categoria"/>
    <tableColumn id="7" xr3:uid="{C3432C65-E00E-4A7D-9785-B77631002298}" name="Acao"/>
    <tableColumn id="8" xr3:uid="{0367B053-9E31-47CC-84A4-25C4813504CA}" name="Modulo"/>
    <tableColumn id="9" xr3:uid="{A0C1EFE0-7E11-46EB-8C3A-C72981C30145}" name="ChaveRegistro"/>
    <tableColumn id="10" xr3:uid="{8687FCB4-165B-4AD9-AEE8-834D4A2E17F6}" name="RUN"/>
    <tableColumn id="11" xr3:uid="{97A74AF1-A1C7-44CF-9E8B-694D42CBB936}" name="DataCorrida"/>
    <tableColumn id="12" xr3:uid="{F7D81B84-0397-45CE-8155-1990E268DD8F}" name="Equipamento"/>
    <tableColumn id="13" xr3:uid="{C405671F-49DA-495C-B506-1D8F086498E7}" name="Lote"/>
    <tableColumn id="14" xr3:uid="{847D9A3D-971B-4148-90D8-D2DBEDD4D8A4}" name="Nivel"/>
    <tableColumn id="15" xr3:uid="{D5562147-79BB-4D87-AA77-562423D67B11}" name="Analito"/>
    <tableColumn id="16" xr3:uid="{533BBC2A-1650-4529-A838-C87B5CCF7CA5}" name="SeqAlteracao"/>
    <tableColumn id="17" xr3:uid="{04273C07-E5D1-4DBC-A6FD-659DC18FD8C4}" name="ResultadoAnterior"/>
    <tableColumn id="18" xr3:uid="{356C61EB-976A-4C18-8C2C-1ADD96AB85AB}" name="ResultadoNovo"/>
    <tableColumn id="19" xr3:uid="{C2216E6C-39D3-46BA-B063-A779A1C3BA5A}" name="Delta"/>
    <tableColumn id="20" xr3:uid="{08DCFB87-4632-4739-96AB-EC99CF249ACD}" name="DeltaPerc"/>
    <tableColumn id="21" xr3:uid="{E85FB1F0-B06F-421C-BD01-530A17477BE0}" name="StatusAnterior"/>
    <tableColumn id="22" xr3:uid="{21CA0D19-73D7-4061-A279-793AAA713696}" name="StatusNovo"/>
    <tableColumn id="23" xr3:uid="{A3144CA2-8062-4052-A7B0-834729AD0D28}" name="Motivo"/>
    <tableColumn id="24" xr3:uid="{1F18E7A1-CDD6-4509-A157-23596CB64862}" name="ParecerTecnico"/>
    <tableColumn id="25" xr3:uid="{29745A80-A1F2-426D-84BA-C4071A6EFDB0}" name="UsuarioSistema"/>
    <tableColumn id="26" xr3:uid="{1A673EEF-5287-492B-874E-225B9DE5AC56}" name="Papel"/>
    <tableColumn id="27" xr3:uid="{7D988240-BC98-43EF-863C-CF6A146386B0}" name="UsuarioOffice"/>
    <tableColumn id="28" xr3:uid="{354409E2-6E43-4136-AB29-AA6578E2BDEC}" name="UsuarioWindows"/>
    <tableColumn id="29" xr3:uid="{FCCF5D02-781D-409A-B047-D968B0E900BE}" name="Computador"/>
    <tableColumn id="30" xr3:uid="{D2A2B792-7BD5-49E7-9991-D9896B7D7C38}" name="Arquivo"/>
    <tableColumn id="31" xr3:uid="{5E8424F1-D198-4533-A837-CCFE2D1242B6}" name="VersaoSistema"/>
    <tableColumn id="32" xr3:uid="{C785F684-0B80-43CC-BDEA-B2EDF8D5B423}" name="HashAnterior" dataDxfId="1"/>
    <tableColumn id="33" xr3:uid="{E84C0678-E304-40E5-B8D5-E7801270AD1B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7" t="s">
        <v>0</v>
      </c>
      <c r="B1" s="103"/>
      <c r="C1" s="103"/>
      <c r="D1" s="103"/>
      <c r="E1" s="103"/>
      <c r="F1" s="103"/>
      <c r="G1" s="103"/>
      <c r="H1" s="103"/>
    </row>
    <row r="2" spans="1:8" ht="19.899999999999999" customHeight="1" x14ac:dyDescent="0.25">
      <c r="A2" s="108" t="s">
        <v>1</v>
      </c>
      <c r="B2" s="103"/>
      <c r="C2" s="103"/>
      <c r="D2" s="103"/>
      <c r="E2" s="103"/>
      <c r="F2" s="103"/>
      <c r="G2" s="103"/>
      <c r="H2" s="103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4" t="s">
        <v>15</v>
      </c>
      <c r="D12" s="105"/>
      <c r="E12" s="105"/>
      <c r="F12" s="105"/>
      <c r="G12" s="106"/>
    </row>
    <row r="13" spans="1:8" x14ac:dyDescent="0.25">
      <c r="B13" s="4" t="s">
        <v>16</v>
      </c>
      <c r="C13" s="104" t="s">
        <v>17</v>
      </c>
      <c r="D13" s="105"/>
      <c r="E13" s="105"/>
      <c r="F13" s="105"/>
      <c r="G13" s="106"/>
    </row>
    <row r="14" spans="1:8" x14ac:dyDescent="0.25">
      <c r="B14" s="4" t="s">
        <v>18</v>
      </c>
      <c r="C14" s="104" t="s">
        <v>19</v>
      </c>
      <c r="D14" s="105"/>
      <c r="E14" s="105"/>
      <c r="F14" s="105"/>
      <c r="G14" s="106"/>
    </row>
    <row r="15" spans="1:8" x14ac:dyDescent="0.25">
      <c r="B15" s="4" t="s">
        <v>20</v>
      </c>
      <c r="C15" s="104" t="s">
        <v>21</v>
      </c>
      <c r="D15" s="105"/>
      <c r="E15" s="105"/>
      <c r="F15" s="105"/>
      <c r="G15" s="106"/>
    </row>
    <row r="16" spans="1:8" x14ac:dyDescent="0.25">
      <c r="B16" s="4" t="s">
        <v>22</v>
      </c>
      <c r="C16" s="104" t="s">
        <v>23</v>
      </c>
      <c r="D16" s="105"/>
      <c r="E16" s="105"/>
      <c r="F16" s="105"/>
      <c r="G16" s="106"/>
    </row>
    <row r="17" spans="2:7" x14ac:dyDescent="0.25">
      <c r="B17" s="4" t="s">
        <v>24</v>
      </c>
      <c r="C17" s="104" t="s">
        <v>25</v>
      </c>
      <c r="D17" s="105"/>
      <c r="E17" s="105"/>
      <c r="F17" s="105"/>
      <c r="G17" s="106"/>
    </row>
    <row r="18" spans="2:7" x14ac:dyDescent="0.25">
      <c r="B18" s="4" t="s">
        <v>26</v>
      </c>
      <c r="C18" s="104" t="s">
        <v>27</v>
      </c>
      <c r="D18" s="105"/>
      <c r="E18" s="105"/>
      <c r="F18" s="105"/>
      <c r="G18" s="106"/>
    </row>
    <row r="19" spans="2:7" x14ac:dyDescent="0.25">
      <c r="B19" s="4" t="s">
        <v>28</v>
      </c>
      <c r="C19" s="104" t="s">
        <v>29</v>
      </c>
      <c r="D19" s="105"/>
      <c r="E19" s="105"/>
      <c r="F19" s="105"/>
      <c r="G19" s="106"/>
    </row>
    <row r="20" spans="2:7" x14ac:dyDescent="0.25">
      <c r="B20" s="4" t="s">
        <v>30</v>
      </c>
      <c r="C20" s="104" t="s">
        <v>31</v>
      </c>
      <c r="D20" s="105"/>
      <c r="E20" s="105"/>
      <c r="F20" s="105"/>
      <c r="G20" s="106"/>
    </row>
    <row r="22" spans="2:7" ht="15.75" x14ac:dyDescent="0.25">
      <c r="B22" s="1" t="s">
        <v>32</v>
      </c>
    </row>
    <row r="23" spans="2:7" x14ac:dyDescent="0.25">
      <c r="B23" s="102" t="s">
        <v>33</v>
      </c>
      <c r="C23" s="103"/>
      <c r="D23" s="103"/>
      <c r="E23" s="103"/>
      <c r="F23" s="103"/>
      <c r="G23" s="103"/>
    </row>
    <row r="24" spans="2:7" x14ac:dyDescent="0.25">
      <c r="B24" s="102" t="s">
        <v>34</v>
      </c>
      <c r="C24" s="103"/>
      <c r="D24" s="103"/>
      <c r="E24" s="103"/>
      <c r="F24" s="103"/>
      <c r="G24" s="103"/>
    </row>
    <row r="25" spans="2:7" x14ac:dyDescent="0.25">
      <c r="B25" s="102" t="s">
        <v>35</v>
      </c>
      <c r="C25" s="103"/>
      <c r="D25" s="103"/>
      <c r="E25" s="103"/>
      <c r="F25" s="103"/>
      <c r="G25" s="103"/>
    </row>
    <row r="26" spans="2:7" x14ac:dyDescent="0.25">
      <c r="B26" s="102" t="s">
        <v>36</v>
      </c>
      <c r="C26" s="103"/>
      <c r="D26" s="103"/>
      <c r="E26" s="103"/>
      <c r="F26" s="103"/>
      <c r="G26" s="1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7" t="s">
        <v>37</v>
      </c>
      <c r="B1" s="103"/>
      <c r="C1" s="103"/>
      <c r="D1" s="103"/>
      <c r="E1" s="103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09" t="s">
        <v>54</v>
      </c>
      <c r="C19" s="103"/>
      <c r="D19" s="103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57</v>
      </c>
    </row>
    <row r="24" spans="2:4" x14ac:dyDescent="0.25">
      <c r="B24" s="109" t="s">
        <v>58</v>
      </c>
      <c r="C24" s="103"/>
      <c r="D24" s="103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07" t="s">
        <v>86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32" ht="19.899999999999999" customHeight="1" x14ac:dyDescent="0.25">
      <c r="A2" s="11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U2" s="8" t="s">
        <v>87</v>
      </c>
      <c r="Y2" s="8" t="s">
        <v>88</v>
      </c>
    </row>
    <row r="3" spans="1:32" ht="28.15" customHeight="1" x14ac:dyDescent="0.25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25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25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25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25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25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25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25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25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25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25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25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25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25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25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25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25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25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25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25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25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25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25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25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25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25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25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25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25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25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25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25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25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25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25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25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25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25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25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25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25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25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25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88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88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7" t="s">
        <v>160</v>
      </c>
      <c r="B1" s="103"/>
      <c r="C1" s="103"/>
      <c r="D1" s="103"/>
      <c r="E1" s="103"/>
      <c r="F1" s="103"/>
      <c r="H1" s="35"/>
      <c r="K1" s="113" t="s">
        <v>161</v>
      </c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D1" s="36" t="s">
        <v>162</v>
      </c>
      <c r="BG1" s="96" t="s">
        <v>449</v>
      </c>
      <c r="CB1" s="96" t="s">
        <v>454</v>
      </c>
    </row>
    <row r="2" spans="1:98" ht="19.899999999999999" customHeight="1" x14ac:dyDescent="0.25">
      <c r="A2" s="108" t="s">
        <v>163</v>
      </c>
      <c r="B2" s="103"/>
      <c r="C2" s="103"/>
      <c r="D2" s="103"/>
      <c r="E2" s="103"/>
      <c r="F2" s="103"/>
      <c r="H2" s="111" t="s">
        <v>164</v>
      </c>
      <c r="I2" s="103"/>
      <c r="J2" s="103"/>
      <c r="K2" s="112" t="s">
        <v>165</v>
      </c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25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25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25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25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25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25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25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25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25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25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25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25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25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25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25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25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25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25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25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25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25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25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25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25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25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25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25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25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25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25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25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25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25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25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25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25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25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25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25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25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25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25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25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25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25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25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25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25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25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25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25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25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25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25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25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25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25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25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25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25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25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25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25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25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25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25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25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25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25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25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25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25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25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25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25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25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25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25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25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25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25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25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25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25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25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25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25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25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25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25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25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25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25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25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25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25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25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25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25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25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25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25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25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25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25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25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25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25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25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25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25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25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25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25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25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25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25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25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25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25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25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25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25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25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25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25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25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25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25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25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25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25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25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25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25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8LkEI4S7qmYhWfU8YfMpKceTRAxEV6I9uUuKpVKI38nxeFY0f0UNPiC5rwEE6MV2OPo94WUbZZ3RNcrSwDICfQ==" saltValue="Ry1/KexPlsp93T3Yc7maAA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600075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7" t="s">
        <v>219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21" ht="19.899999999999999" customHeight="1" x14ac:dyDescent="0.25">
      <c r="A2" s="108" t="s">
        <v>220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21" ht="17.25" x14ac:dyDescent="0.25">
      <c r="A3" s="47" t="s">
        <v>221</v>
      </c>
      <c r="B3" s="52">
        <v>1</v>
      </c>
      <c r="C3" s="114" t="str">
        <f>IFERROR(INDEX(Analitos!$A$4:$A$43,$B$3),"")</f>
        <v>Glicose</v>
      </c>
      <c r="D3" s="103"/>
      <c r="F3" s="47" t="s">
        <v>222</v>
      </c>
      <c r="G3" s="53"/>
      <c r="H3" s="103"/>
      <c r="I3" s="103"/>
      <c r="M3" s="54" t="b">
        <v>0</v>
      </c>
      <c r="N3" s="54" t="b">
        <v>0</v>
      </c>
      <c r="O3" s="11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3"/>
      <c r="Q3" s="103"/>
      <c r="R3" s="103"/>
    </row>
    <row r="4" spans="1:21" x14ac:dyDescent="0.25">
      <c r="A4" s="111" t="s">
        <v>223</v>
      </c>
      <c r="B4" s="103"/>
      <c r="C4" s="116" t="str">
        <f>"Analito "&amp;$B$3&amp;" de "&amp;SUMPRODUCT(--(Analitos!$A$4:$A$43&lt;&gt;""))&amp;"    ·    Lote em uso: "&amp;loteAtivo</f>
        <v>Analito 1 de 20    ·    Lote em uso: 522611</v>
      </c>
      <c r="D4" s="103"/>
      <c r="E4" s="103"/>
      <c r="F4" s="47" t="s">
        <v>224</v>
      </c>
      <c r="G4" s="53"/>
      <c r="M4" s="54" t="b">
        <v>0</v>
      </c>
      <c r="N4" s="54" t="b">
        <v>0</v>
      </c>
      <c r="O4" s="103"/>
      <c r="P4" s="103"/>
      <c r="Q4" s="103"/>
      <c r="R4" s="103"/>
    </row>
    <row r="5" spans="1:21" x14ac:dyDescent="0.25">
      <c r="A5" s="115" t="s">
        <v>225</v>
      </c>
      <c r="B5" s="103"/>
      <c r="C5" s="103"/>
      <c r="D5" s="103"/>
      <c r="E5" s="103"/>
      <c r="F5" s="103"/>
      <c r="G5" s="103"/>
      <c r="H5" s="103"/>
      <c r="I5" s="103"/>
      <c r="J5" s="103"/>
      <c r="L5" s="115" t="s">
        <v>226</v>
      </c>
      <c r="M5" s="103"/>
      <c r="N5" s="103"/>
      <c r="O5" s="103"/>
      <c r="P5" s="103"/>
      <c r="Q5" s="103"/>
      <c r="R5" s="103"/>
    </row>
    <row r="6" spans="1:21" ht="28.15" customHeight="1" x14ac:dyDescent="0.25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478</v>
      </c>
      <c r="T6" s="87" t="s">
        <v>280</v>
      </c>
      <c r="U6" s="87" t="s">
        <v>479</v>
      </c>
    </row>
    <row r="7" spans="1:21" x14ac:dyDescent="0.25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25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7" t="s">
        <v>244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19.899999999999999" customHeight="1" x14ac:dyDescent="0.25">
      <c r="A2" s="11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 ht="28.15" customHeight="1" x14ac:dyDescent="0.25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480</v>
      </c>
      <c r="G3" s="17"/>
      <c r="H3" s="17"/>
      <c r="I3" s="17" t="s">
        <v>246</v>
      </c>
      <c r="J3" s="17" t="s">
        <v>481</v>
      </c>
      <c r="K3" s="17" t="s">
        <v>247</v>
      </c>
      <c r="L3" s="17" t="s">
        <v>248</v>
      </c>
      <c r="M3" s="17" t="s">
        <v>482</v>
      </c>
    </row>
    <row r="4" spans="1:13" ht="22.15" customHeight="1" x14ac:dyDescent="0.25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15" customHeight="1" x14ac:dyDescent="0.25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15" customHeight="1" x14ac:dyDescent="0.25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15" customHeight="1" x14ac:dyDescent="0.25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15" customHeight="1" x14ac:dyDescent="0.25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15" customHeight="1" x14ac:dyDescent="0.25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15" customHeight="1" x14ac:dyDescent="0.25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15" customHeight="1" x14ac:dyDescent="0.25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15" customHeight="1" x14ac:dyDescent="0.25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15" customHeight="1" x14ac:dyDescent="0.25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15" customHeight="1" x14ac:dyDescent="0.25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15" customHeight="1" x14ac:dyDescent="0.25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15" customHeight="1" x14ac:dyDescent="0.25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15" customHeight="1" x14ac:dyDescent="0.25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15" customHeight="1" x14ac:dyDescent="0.25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15" customHeight="1" x14ac:dyDescent="0.25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15" customHeight="1" x14ac:dyDescent="0.25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15" customHeight="1" x14ac:dyDescent="0.25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15" customHeight="1" x14ac:dyDescent="0.25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15" customHeight="1" x14ac:dyDescent="0.25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15" customHeight="1" x14ac:dyDescent="0.25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15" customHeight="1" x14ac:dyDescent="0.25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15" customHeight="1" x14ac:dyDescent="0.25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15" customHeight="1" x14ac:dyDescent="0.25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15" customHeight="1" x14ac:dyDescent="0.25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15" customHeight="1" x14ac:dyDescent="0.25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15" customHeight="1" x14ac:dyDescent="0.25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15" customHeight="1" x14ac:dyDescent="0.25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15" customHeight="1" x14ac:dyDescent="0.25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15" customHeight="1" x14ac:dyDescent="0.25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15" customHeight="1" x14ac:dyDescent="0.25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15" customHeight="1" x14ac:dyDescent="0.25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15" customHeight="1" x14ac:dyDescent="0.25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15" customHeight="1" x14ac:dyDescent="0.25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15" customHeight="1" x14ac:dyDescent="0.25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15" customHeight="1" x14ac:dyDescent="0.25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15" customHeight="1" x14ac:dyDescent="0.25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15" customHeight="1" x14ac:dyDescent="0.25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15" customHeight="1" x14ac:dyDescent="0.25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15" customHeight="1" x14ac:dyDescent="0.25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15" customHeight="1" x14ac:dyDescent="0.25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15" customHeight="1" x14ac:dyDescent="0.25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15" customHeight="1" x14ac:dyDescent="0.25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15" customHeight="1" x14ac:dyDescent="0.25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15" customHeight="1" x14ac:dyDescent="0.25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15" customHeight="1" x14ac:dyDescent="0.25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15" customHeight="1" x14ac:dyDescent="0.25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15" customHeight="1" x14ac:dyDescent="0.25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15" customHeight="1" x14ac:dyDescent="0.25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15" customHeight="1" x14ac:dyDescent="0.25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15" customHeight="1" x14ac:dyDescent="0.25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15" customHeight="1" x14ac:dyDescent="0.25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15" customHeight="1" x14ac:dyDescent="0.25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15" customHeight="1" x14ac:dyDescent="0.25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15" customHeight="1" x14ac:dyDescent="0.25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15" customHeight="1" x14ac:dyDescent="0.25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15" customHeight="1" x14ac:dyDescent="0.25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15" customHeight="1" x14ac:dyDescent="0.25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15" customHeight="1" x14ac:dyDescent="0.25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15" customHeight="1" x14ac:dyDescent="0.25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15" customHeight="1" x14ac:dyDescent="0.25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15" customHeight="1" x14ac:dyDescent="0.25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15" customHeight="1" x14ac:dyDescent="0.25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15" customHeight="1" x14ac:dyDescent="0.25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15" customHeight="1" x14ac:dyDescent="0.25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15" customHeight="1" x14ac:dyDescent="0.25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15" customHeight="1" x14ac:dyDescent="0.25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15" customHeight="1" x14ac:dyDescent="0.25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15" customHeight="1" x14ac:dyDescent="0.25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15" customHeight="1" x14ac:dyDescent="0.25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15" customHeight="1" x14ac:dyDescent="0.25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15" customHeight="1" x14ac:dyDescent="0.25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15" customHeight="1" x14ac:dyDescent="0.25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15" customHeight="1" x14ac:dyDescent="0.25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15" customHeight="1" x14ac:dyDescent="0.25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15" customHeight="1" x14ac:dyDescent="0.25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15" customHeight="1" x14ac:dyDescent="0.25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15" customHeight="1" x14ac:dyDescent="0.25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15" customHeight="1" x14ac:dyDescent="0.25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15" customHeight="1" x14ac:dyDescent="0.25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15" customHeight="1" x14ac:dyDescent="0.25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15" customHeight="1" x14ac:dyDescent="0.25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15" customHeight="1" x14ac:dyDescent="0.25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15" customHeight="1" x14ac:dyDescent="0.25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15" customHeight="1" x14ac:dyDescent="0.25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15" customHeight="1" x14ac:dyDescent="0.25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15" customHeight="1" x14ac:dyDescent="0.25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15" customHeight="1" x14ac:dyDescent="0.25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15" customHeight="1" x14ac:dyDescent="0.25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15" customHeight="1" x14ac:dyDescent="0.25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15" customHeight="1" x14ac:dyDescent="0.25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15" customHeight="1" x14ac:dyDescent="0.25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15" customHeight="1" x14ac:dyDescent="0.25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15" customHeight="1" x14ac:dyDescent="0.25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15" customHeight="1" x14ac:dyDescent="0.25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15" customHeight="1" x14ac:dyDescent="0.25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15" customHeight="1" x14ac:dyDescent="0.25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15" customHeight="1" x14ac:dyDescent="0.25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15" customHeight="1" x14ac:dyDescent="0.25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15" customHeight="1" x14ac:dyDescent="0.25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15" customHeight="1" x14ac:dyDescent="0.25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15" customHeight="1" x14ac:dyDescent="0.25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15" customHeight="1" x14ac:dyDescent="0.25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15" customHeight="1" x14ac:dyDescent="0.25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15" customHeight="1" x14ac:dyDescent="0.25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15" customHeight="1" x14ac:dyDescent="0.25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15" customHeight="1" x14ac:dyDescent="0.25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15" customHeight="1" x14ac:dyDescent="0.25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15" customHeight="1" x14ac:dyDescent="0.25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15" customHeight="1" x14ac:dyDescent="0.25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15" customHeight="1" x14ac:dyDescent="0.25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15" customHeight="1" x14ac:dyDescent="0.25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15" customHeight="1" x14ac:dyDescent="0.25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15" customHeight="1" x14ac:dyDescent="0.25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15" customHeight="1" x14ac:dyDescent="0.25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15" customHeight="1" x14ac:dyDescent="0.25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15" customHeight="1" x14ac:dyDescent="0.25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15" customHeight="1" x14ac:dyDescent="0.25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15" customHeight="1" x14ac:dyDescent="0.25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15" customHeight="1" x14ac:dyDescent="0.25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15" customHeight="1" x14ac:dyDescent="0.25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15" customHeight="1" x14ac:dyDescent="0.25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15" customHeight="1" x14ac:dyDescent="0.25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15" customHeight="1" x14ac:dyDescent="0.25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15" customHeight="1" x14ac:dyDescent="0.25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15" customHeight="1" x14ac:dyDescent="0.25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15" customHeight="1" x14ac:dyDescent="0.25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15" customHeight="1" x14ac:dyDescent="0.25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15" customHeight="1" x14ac:dyDescent="0.25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15" customHeight="1" x14ac:dyDescent="0.25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15" customHeight="1" x14ac:dyDescent="0.25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15" customHeight="1" x14ac:dyDescent="0.25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15" customHeight="1" x14ac:dyDescent="0.25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15" customHeight="1" x14ac:dyDescent="0.25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15" customHeight="1" x14ac:dyDescent="0.25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15" customHeight="1" x14ac:dyDescent="0.25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15" customHeight="1" x14ac:dyDescent="0.25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15" customHeight="1" x14ac:dyDescent="0.25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15" customHeight="1" x14ac:dyDescent="0.25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15" customHeight="1" x14ac:dyDescent="0.25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15" customHeight="1" x14ac:dyDescent="0.25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15" customHeight="1" x14ac:dyDescent="0.25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15" customHeight="1" x14ac:dyDescent="0.25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15" customHeight="1" x14ac:dyDescent="0.25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15" customHeight="1" x14ac:dyDescent="0.25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15" customHeight="1" x14ac:dyDescent="0.25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15" customHeight="1" x14ac:dyDescent="0.25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15" customHeight="1" x14ac:dyDescent="0.25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15" customHeight="1" x14ac:dyDescent="0.25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15" customHeight="1" x14ac:dyDescent="0.25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15" customHeight="1" x14ac:dyDescent="0.25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15" customHeight="1" x14ac:dyDescent="0.25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15" customHeight="1" x14ac:dyDescent="0.25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15" customHeight="1" x14ac:dyDescent="0.25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15" customHeight="1" x14ac:dyDescent="0.25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15" customHeight="1" x14ac:dyDescent="0.25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15" customHeight="1" x14ac:dyDescent="0.25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15" customHeight="1" x14ac:dyDescent="0.25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15" customHeight="1" x14ac:dyDescent="0.25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15" customHeight="1" x14ac:dyDescent="0.25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15" customHeight="1" x14ac:dyDescent="0.25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15" customHeight="1" x14ac:dyDescent="0.25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15" customHeight="1" x14ac:dyDescent="0.25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15" customHeight="1" x14ac:dyDescent="0.25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15" customHeight="1" x14ac:dyDescent="0.25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15" customHeight="1" x14ac:dyDescent="0.25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15" customHeight="1" x14ac:dyDescent="0.25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15" customHeight="1" x14ac:dyDescent="0.25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15" customHeight="1" x14ac:dyDescent="0.25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15" customHeight="1" x14ac:dyDescent="0.25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15" customHeight="1" x14ac:dyDescent="0.25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15" customHeight="1" x14ac:dyDescent="0.25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15" customHeight="1" x14ac:dyDescent="0.25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15" customHeight="1" x14ac:dyDescent="0.25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15" customHeight="1" x14ac:dyDescent="0.25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15" customHeight="1" x14ac:dyDescent="0.25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15" customHeight="1" x14ac:dyDescent="0.25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15" customHeight="1" x14ac:dyDescent="0.25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15" customHeight="1" x14ac:dyDescent="0.25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15" customHeight="1" x14ac:dyDescent="0.25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15" customHeight="1" x14ac:dyDescent="0.25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15" customHeight="1" x14ac:dyDescent="0.25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15" customHeight="1" x14ac:dyDescent="0.25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15" customHeight="1" x14ac:dyDescent="0.25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15" customHeight="1" x14ac:dyDescent="0.25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15" customHeight="1" x14ac:dyDescent="0.25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15" customHeight="1" x14ac:dyDescent="0.25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15" customHeight="1" x14ac:dyDescent="0.25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15" customHeight="1" x14ac:dyDescent="0.25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15" customHeight="1" x14ac:dyDescent="0.25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15" customHeight="1" x14ac:dyDescent="0.25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15" customHeight="1" x14ac:dyDescent="0.25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15" customHeight="1" x14ac:dyDescent="0.25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15" customHeight="1" x14ac:dyDescent="0.25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15" customHeight="1" x14ac:dyDescent="0.25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15" customHeight="1" x14ac:dyDescent="0.25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15" customHeight="1" x14ac:dyDescent="0.25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15" customHeight="1" x14ac:dyDescent="0.25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15" customHeight="1" x14ac:dyDescent="0.25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15" customHeight="1" x14ac:dyDescent="0.25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7" t="s">
        <v>253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9.899999999999999" customHeight="1" x14ac:dyDescent="0.25">
      <c r="A2" s="108" t="s">
        <v>254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28.15" customHeight="1" x14ac:dyDescent="0.25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25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7" t="s">
        <v>272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21" ht="19.899999999999999" customHeight="1" x14ac:dyDescent="0.25">
      <c r="A2" s="108" t="s">
        <v>273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21" ht="15.75" x14ac:dyDescent="0.25">
      <c r="A3" s="47" t="s">
        <v>274</v>
      </c>
      <c r="B3" s="52">
        <v>2025</v>
      </c>
      <c r="C3" s="47" t="s">
        <v>275</v>
      </c>
      <c r="D3" s="52">
        <v>2025</v>
      </c>
      <c r="F3" s="109" t="s">
        <v>276</v>
      </c>
      <c r="G3" s="103"/>
      <c r="H3" s="103"/>
      <c r="I3" s="103"/>
      <c r="J3" s="103"/>
      <c r="K3" s="103"/>
      <c r="L3" s="103"/>
      <c r="M3" s="103"/>
    </row>
    <row r="4" spans="1:21" ht="15.75" x14ac:dyDescent="0.25">
      <c r="A4" s="47" t="s">
        <v>277</v>
      </c>
      <c r="B4" s="63"/>
      <c r="F4" s="109" t="s">
        <v>278</v>
      </c>
      <c r="G4" s="103"/>
      <c r="H4" s="103"/>
      <c r="I4" s="103"/>
      <c r="J4" s="103"/>
      <c r="K4" s="103"/>
      <c r="L4" s="103"/>
      <c r="M4" s="103"/>
    </row>
    <row r="6" spans="1:21" ht="28.15" customHeight="1" x14ac:dyDescent="0.25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25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7" t="s">
        <v>281</v>
      </c>
      <c r="B1" s="103"/>
      <c r="C1" s="103"/>
      <c r="D1" s="103"/>
      <c r="E1" s="103"/>
      <c r="F1" s="103"/>
      <c r="G1" s="103"/>
      <c r="H1" s="103"/>
      <c r="I1" s="103"/>
      <c r="J1" s="103"/>
      <c r="M1" s="5" t="s">
        <v>282</v>
      </c>
      <c r="N1" s="64"/>
    </row>
    <row r="2" spans="1:14" ht="19.899999999999999" customHeight="1" x14ac:dyDescent="0.25">
      <c r="A2" s="108" t="s">
        <v>283</v>
      </c>
      <c r="B2" s="103"/>
      <c r="C2" s="103"/>
      <c r="D2" s="103"/>
      <c r="E2" s="103"/>
      <c r="F2" s="103"/>
      <c r="G2" s="103"/>
      <c r="H2" s="103"/>
      <c r="I2" s="103"/>
      <c r="J2" s="103"/>
      <c r="M2" s="5" t="s">
        <v>284</v>
      </c>
      <c r="N2" s="64"/>
    </row>
    <row r="3" spans="1:14" ht="28.15" customHeight="1" x14ac:dyDescent="0.25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9" t="s">
        <v>290</v>
      </c>
      <c r="H3" s="103"/>
      <c r="I3" s="103"/>
      <c r="J3" s="103"/>
    </row>
    <row r="4" spans="1:14" ht="40.15" customHeight="1" x14ac:dyDescent="0.25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15" customHeight="1" x14ac:dyDescent="0.25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15" customHeight="1" x14ac:dyDescent="0.25">
      <c r="A6" s="55"/>
      <c r="B6" s="55"/>
      <c r="C6" s="42"/>
      <c r="D6" s="66"/>
      <c r="E6" s="71"/>
      <c r="G6" s="47" t="s">
        <v>286</v>
      </c>
      <c r="H6" s="72"/>
    </row>
    <row r="7" spans="1:14" ht="22.15" customHeight="1" x14ac:dyDescent="0.25">
      <c r="A7" s="55"/>
      <c r="B7" s="55"/>
      <c r="C7" s="42"/>
      <c r="D7" s="66"/>
      <c r="E7" s="71"/>
      <c r="G7" s="47" t="s">
        <v>300</v>
      </c>
      <c r="H7" s="73"/>
    </row>
    <row r="8" spans="1:14" ht="22.15" customHeight="1" x14ac:dyDescent="0.25">
      <c r="A8" s="55"/>
      <c r="B8" s="55"/>
      <c r="C8" s="42"/>
      <c r="D8" s="66"/>
      <c r="E8" s="71"/>
      <c r="G8" s="47" t="s">
        <v>287</v>
      </c>
      <c r="H8" s="72"/>
    </row>
    <row r="9" spans="1:14" ht="22.15" customHeight="1" x14ac:dyDescent="0.25">
      <c r="A9" s="55"/>
      <c r="B9" s="55"/>
      <c r="C9" s="42"/>
      <c r="D9" s="66"/>
      <c r="E9" s="71"/>
    </row>
    <row r="10" spans="1:14" ht="22.15" customHeight="1" x14ac:dyDescent="0.25">
      <c r="A10" s="55"/>
      <c r="B10" s="55"/>
      <c r="C10" s="42"/>
      <c r="D10" s="66"/>
      <c r="E10" s="71"/>
    </row>
    <row r="11" spans="1:14" ht="22.15" customHeight="1" x14ac:dyDescent="0.25">
      <c r="A11" s="55"/>
      <c r="B11" s="55"/>
      <c r="C11" s="42"/>
      <c r="D11" s="66"/>
      <c r="E11" s="71"/>
      <c r="G11" s="118"/>
      <c r="H11" s="103"/>
      <c r="I11" s="103"/>
      <c r="J11" s="103"/>
    </row>
    <row r="12" spans="1:14" ht="22.15" customHeight="1" x14ac:dyDescent="0.25">
      <c r="A12" s="55"/>
      <c r="B12" s="55"/>
      <c r="C12" s="42"/>
      <c r="D12" s="66"/>
      <c r="E12" s="71"/>
    </row>
    <row r="13" spans="1:14" ht="22.15" customHeight="1" x14ac:dyDescent="0.25">
      <c r="A13" s="55"/>
      <c r="B13" s="55"/>
      <c r="C13" s="42"/>
      <c r="D13" s="66"/>
      <c r="E13" s="71"/>
    </row>
    <row r="14" spans="1:14" ht="22.15" customHeight="1" x14ac:dyDescent="0.25">
      <c r="A14" s="55"/>
      <c r="B14" s="55"/>
      <c r="C14" s="42"/>
      <c r="D14" s="66"/>
      <c r="E14" s="71"/>
    </row>
    <row r="15" spans="1:14" ht="22.15" customHeight="1" x14ac:dyDescent="0.25">
      <c r="A15" s="55"/>
      <c r="B15" s="55"/>
      <c r="C15" s="42"/>
      <c r="D15" s="66"/>
      <c r="E15" s="71"/>
    </row>
    <row r="16" spans="1:14" ht="22.15" customHeight="1" x14ac:dyDescent="0.25">
      <c r="A16" s="55"/>
      <c r="B16" s="55"/>
      <c r="C16" s="42"/>
      <c r="D16" s="66"/>
      <c r="E16" s="71"/>
    </row>
    <row r="17" spans="1:5" ht="22.15" customHeight="1" x14ac:dyDescent="0.25">
      <c r="A17" s="55"/>
      <c r="B17" s="55"/>
      <c r="C17" s="42"/>
      <c r="D17" s="66"/>
      <c r="E17" s="71"/>
    </row>
    <row r="18" spans="1:5" ht="22.15" customHeight="1" x14ac:dyDescent="0.25">
      <c r="A18" s="55"/>
      <c r="B18" s="55"/>
      <c r="C18" s="42"/>
      <c r="D18" s="66"/>
      <c r="E18" s="71"/>
    </row>
    <row r="19" spans="1:5" ht="22.15" customHeight="1" x14ac:dyDescent="0.25">
      <c r="A19" s="55"/>
      <c r="B19" s="55"/>
      <c r="C19" s="42"/>
      <c r="D19" s="66"/>
      <c r="E19" s="71"/>
    </row>
    <row r="20" spans="1:5" ht="22.15" customHeight="1" x14ac:dyDescent="0.25">
      <c r="A20" s="55"/>
      <c r="B20" s="55"/>
      <c r="C20" s="42"/>
      <c r="D20" s="66"/>
      <c r="E20" s="71"/>
    </row>
    <row r="21" spans="1:5" ht="22.15" customHeight="1" x14ac:dyDescent="0.25">
      <c r="A21" s="55"/>
      <c r="B21" s="55"/>
      <c r="C21" s="42"/>
      <c r="D21" s="66"/>
      <c r="E21" s="71"/>
    </row>
    <row r="22" spans="1:5" ht="22.15" customHeight="1" x14ac:dyDescent="0.25">
      <c r="A22" s="55"/>
      <c r="B22" s="55"/>
      <c r="C22" s="42"/>
      <c r="D22" s="66"/>
      <c r="E22" s="71"/>
    </row>
    <row r="23" spans="1:5" ht="22.15" customHeight="1" x14ac:dyDescent="0.25">
      <c r="A23" s="55"/>
      <c r="B23" s="55"/>
      <c r="C23" s="42"/>
      <c r="D23" s="66"/>
      <c r="E23" s="71"/>
    </row>
    <row r="24" spans="1:5" ht="22.15" customHeight="1" x14ac:dyDescent="0.25">
      <c r="A24" s="55"/>
      <c r="B24" s="55"/>
      <c r="C24" s="42"/>
      <c r="D24" s="66"/>
      <c r="E24" s="71"/>
    </row>
    <row r="25" spans="1:5" ht="22.15" customHeight="1" x14ac:dyDescent="0.25">
      <c r="A25" s="55"/>
      <c r="B25" s="55"/>
      <c r="C25" s="42"/>
      <c r="D25" s="66"/>
      <c r="E25" s="71"/>
    </row>
    <row r="26" spans="1:5" ht="22.15" customHeight="1" x14ac:dyDescent="0.25">
      <c r="A26" s="55"/>
      <c r="B26" s="55"/>
      <c r="C26" s="42"/>
      <c r="D26" s="66"/>
      <c r="E26" s="71"/>
    </row>
    <row r="27" spans="1:5" ht="22.15" customHeight="1" x14ac:dyDescent="0.25">
      <c r="A27" s="55"/>
      <c r="B27" s="55"/>
      <c r="C27" s="42"/>
      <c r="D27" s="66"/>
      <c r="E27" s="71"/>
    </row>
    <row r="28" spans="1:5" ht="22.15" customHeight="1" x14ac:dyDescent="0.25">
      <c r="A28" s="55"/>
      <c r="B28" s="55"/>
      <c r="C28" s="42"/>
      <c r="D28" s="66"/>
      <c r="E28" s="71"/>
    </row>
    <row r="29" spans="1:5" ht="22.15" customHeight="1" x14ac:dyDescent="0.25">
      <c r="A29" s="55"/>
      <c r="B29" s="55"/>
      <c r="C29" s="42"/>
      <c r="D29" s="66"/>
      <c r="E29" s="71"/>
    </row>
    <row r="30" spans="1:5" ht="22.15" customHeight="1" x14ac:dyDescent="0.25">
      <c r="A30" s="55"/>
      <c r="B30" s="55"/>
      <c r="C30" s="42"/>
      <c r="D30" s="66"/>
      <c r="E30" s="71"/>
    </row>
    <row r="31" spans="1:5" ht="22.15" customHeight="1" x14ac:dyDescent="0.25">
      <c r="A31" s="55"/>
      <c r="B31" s="55"/>
      <c r="C31" s="42"/>
      <c r="D31" s="66"/>
      <c r="E31" s="71"/>
    </row>
    <row r="32" spans="1:5" ht="22.15" customHeight="1" x14ac:dyDescent="0.25">
      <c r="A32" s="55"/>
      <c r="B32" s="55"/>
      <c r="C32" s="42"/>
      <c r="D32" s="66"/>
      <c r="E32" s="71"/>
    </row>
    <row r="33" spans="1:5" ht="22.15" customHeight="1" x14ac:dyDescent="0.25">
      <c r="A33" s="55"/>
      <c r="B33" s="55"/>
      <c r="C33" s="42"/>
      <c r="D33" s="66"/>
      <c r="E33" s="71"/>
    </row>
    <row r="34" spans="1:5" ht="22.15" customHeight="1" x14ac:dyDescent="0.25">
      <c r="A34" s="55"/>
      <c r="B34" s="55"/>
      <c r="C34" s="42"/>
      <c r="D34" s="66"/>
      <c r="E34" s="71"/>
    </row>
    <row r="35" spans="1:5" ht="22.15" customHeight="1" x14ac:dyDescent="0.25">
      <c r="A35" s="55"/>
      <c r="B35" s="55"/>
      <c r="C35" s="42"/>
      <c r="D35" s="66"/>
      <c r="E35" s="71"/>
    </row>
    <row r="36" spans="1:5" ht="22.15" customHeight="1" x14ac:dyDescent="0.25">
      <c r="A36" s="55"/>
      <c r="B36" s="55"/>
      <c r="C36" s="42"/>
      <c r="D36" s="66"/>
      <c r="E36" s="71"/>
    </row>
    <row r="37" spans="1:5" ht="22.15" customHeight="1" x14ac:dyDescent="0.25">
      <c r="A37" s="55"/>
      <c r="B37" s="55"/>
      <c r="C37" s="42"/>
      <c r="D37" s="66"/>
      <c r="E37" s="71"/>
    </row>
    <row r="38" spans="1:5" ht="22.15" customHeight="1" x14ac:dyDescent="0.25">
      <c r="A38" s="55"/>
      <c r="B38" s="55"/>
      <c r="C38" s="42"/>
      <c r="D38" s="66"/>
      <c r="E38" s="71"/>
    </row>
    <row r="39" spans="1:5" ht="22.15" customHeight="1" x14ac:dyDescent="0.25">
      <c r="A39" s="55"/>
      <c r="B39" s="55"/>
      <c r="C39" s="42"/>
      <c r="D39" s="66"/>
      <c r="E39" s="71"/>
    </row>
    <row r="40" spans="1:5" ht="22.15" customHeight="1" x14ac:dyDescent="0.25">
      <c r="A40" s="55"/>
      <c r="B40" s="55"/>
      <c r="C40" s="42"/>
      <c r="D40" s="66"/>
      <c r="E40" s="71"/>
    </row>
    <row r="41" spans="1:5" ht="22.15" customHeight="1" x14ac:dyDescent="0.25">
      <c r="A41" s="55"/>
      <c r="B41" s="55"/>
      <c r="C41" s="42"/>
      <c r="D41" s="66"/>
      <c r="E41" s="71"/>
    </row>
    <row r="42" spans="1:5" ht="22.15" customHeight="1" x14ac:dyDescent="0.25">
      <c r="A42" s="55"/>
      <c r="B42" s="55"/>
      <c r="C42" s="42"/>
      <c r="D42" s="66"/>
      <c r="E42" s="71"/>
    </row>
    <row r="43" spans="1:5" ht="22.15" customHeight="1" x14ac:dyDescent="0.25">
      <c r="A43" s="55"/>
      <c r="B43" s="55"/>
      <c r="C43" s="42"/>
      <c r="D43" s="66"/>
      <c r="E43" s="71"/>
    </row>
    <row r="44" spans="1:5" ht="22.15" customHeight="1" x14ac:dyDescent="0.25">
      <c r="A44" s="55"/>
      <c r="B44" s="55"/>
      <c r="C44" s="42"/>
      <c r="D44" s="66"/>
      <c r="E44" s="71"/>
    </row>
    <row r="45" spans="1:5" ht="22.15" customHeight="1" x14ac:dyDescent="0.25">
      <c r="A45" s="55"/>
      <c r="B45" s="55"/>
      <c r="C45" s="42"/>
      <c r="D45" s="66"/>
      <c r="E45" s="71"/>
    </row>
    <row r="46" spans="1:5" ht="22.15" customHeight="1" x14ac:dyDescent="0.25">
      <c r="A46" s="55"/>
      <c r="B46" s="55"/>
      <c r="C46" s="42"/>
      <c r="D46" s="66"/>
      <c r="E46" s="71"/>
    </row>
    <row r="47" spans="1:5" ht="22.15" customHeight="1" x14ac:dyDescent="0.25">
      <c r="A47" s="55"/>
      <c r="B47" s="55"/>
      <c r="C47" s="42"/>
      <c r="D47" s="66"/>
      <c r="E47" s="71"/>
    </row>
    <row r="48" spans="1:5" ht="22.15" customHeight="1" x14ac:dyDescent="0.25">
      <c r="A48" s="55"/>
      <c r="B48" s="55"/>
      <c r="C48" s="42"/>
      <c r="D48" s="66"/>
      <c r="E48" s="71"/>
    </row>
    <row r="49" spans="1:5" ht="22.15" customHeight="1" x14ac:dyDescent="0.25">
      <c r="A49" s="55"/>
      <c r="B49" s="55"/>
      <c r="C49" s="42"/>
      <c r="D49" s="66"/>
      <c r="E49" s="71"/>
    </row>
    <row r="50" spans="1:5" ht="22.15" customHeight="1" x14ac:dyDescent="0.25">
      <c r="A50" s="55"/>
      <c r="B50" s="55"/>
      <c r="C50" s="42"/>
      <c r="D50" s="66"/>
      <c r="E50" s="71"/>
    </row>
    <row r="51" spans="1:5" ht="22.15" customHeight="1" x14ac:dyDescent="0.25">
      <c r="A51" s="55"/>
      <c r="B51" s="55"/>
      <c r="C51" s="42"/>
      <c r="D51" s="66"/>
      <c r="E51" s="71"/>
    </row>
    <row r="52" spans="1:5" ht="22.15" customHeight="1" x14ac:dyDescent="0.25">
      <c r="A52" s="55"/>
      <c r="B52" s="55"/>
      <c r="C52" s="42"/>
      <c r="D52" s="66"/>
      <c r="E52" s="71"/>
    </row>
    <row r="53" spans="1:5" ht="22.15" customHeight="1" x14ac:dyDescent="0.25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7" t="s">
        <v>301</v>
      </c>
      <c r="B1" s="103"/>
      <c r="C1" s="103"/>
      <c r="D1" s="103"/>
      <c r="E1" s="103"/>
      <c r="F1" s="103"/>
      <c r="H1" s="120" t="str">
        <f>"Assinaturas do lote em uso: "&amp;loteAtivo</f>
        <v>Assinaturas do lote em uso: 522611</v>
      </c>
      <c r="I1" s="105"/>
      <c r="J1" s="106"/>
    </row>
    <row r="2" spans="1:10" ht="19.899999999999999" customHeight="1" x14ac:dyDescent="0.25">
      <c r="A2" s="108" t="s">
        <v>302</v>
      </c>
      <c r="B2" s="103"/>
      <c r="C2" s="103"/>
      <c r="D2" s="103"/>
      <c r="E2" s="103"/>
      <c r="F2" s="103"/>
    </row>
    <row r="3" spans="1:10" ht="28.15" customHeight="1" x14ac:dyDescent="0.25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" customHeight="1" x14ac:dyDescent="0.25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" customHeight="1" x14ac:dyDescent="0.25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" customHeight="1" x14ac:dyDescent="0.25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25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25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FBF7B-3E19-4D75-A5B9-56573F16F3C2}">
  <sheetPr codeName="Planilha17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30">
        <v>46238.546712962961</v>
      </c>
      <c r="H1" s="87" t="s">
        <v>329</v>
      </c>
      <c r="I1">
        <v>25</v>
      </c>
    </row>
    <row r="2" spans="1:28" x14ac:dyDescent="0.25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508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508</v>
      </c>
      <c r="X3">
        <v>1</v>
      </c>
      <c r="Y3">
        <v>92.002799999999993</v>
      </c>
      <c r="Z3">
        <v>253.80359999999999</v>
      </c>
      <c r="AB3" t="s">
        <v>483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508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508</v>
      </c>
      <c r="X4">
        <v>1</v>
      </c>
      <c r="Y4">
        <v>92.687100000000001</v>
      </c>
      <c r="Z4">
        <v>238.89269999999999</v>
      </c>
      <c r="AB4" t="s">
        <v>484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508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508</v>
      </c>
      <c r="X5">
        <v>1</v>
      </c>
      <c r="Y5">
        <v>91.369500000000002</v>
      </c>
      <c r="Z5">
        <v>251.55240000000001</v>
      </c>
      <c r="AB5" t="s">
        <v>485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508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508</v>
      </c>
      <c r="X6">
        <v>1</v>
      </c>
      <c r="Y6">
        <v>89.951599999999999</v>
      </c>
      <c r="Z6">
        <v>254.68960000000001</v>
      </c>
      <c r="AB6" t="s">
        <v>486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508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508</v>
      </c>
      <c r="X7">
        <v>1</v>
      </c>
      <c r="Y7">
        <v>90.954300000000003</v>
      </c>
      <c r="Z7">
        <v>257.64519999999999</v>
      </c>
      <c r="AB7" t="s">
        <v>487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508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508</v>
      </c>
      <c r="X8">
        <v>1</v>
      </c>
      <c r="Y8">
        <v>89.719200000000001</v>
      </c>
      <c r="Z8">
        <v>266.71289999999999</v>
      </c>
      <c r="AB8" t="s">
        <v>488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508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508</v>
      </c>
      <c r="X9">
        <v>1</v>
      </c>
      <c r="Y9">
        <v>92.138300000000001</v>
      </c>
      <c r="Z9">
        <v>259.9776</v>
      </c>
      <c r="AB9" t="s">
        <v>489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508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508</v>
      </c>
      <c r="X10">
        <v>1</v>
      </c>
      <c r="Y10">
        <v>95.082499999999996</v>
      </c>
      <c r="Z10">
        <v>263.1825</v>
      </c>
      <c r="AB10" t="s">
        <v>490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508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508</v>
      </c>
      <c r="X11">
        <v>1</v>
      </c>
      <c r="Y11">
        <v>90.867900000000006</v>
      </c>
      <c r="Z11">
        <v>262.09660000000002</v>
      </c>
      <c r="AB11" t="s">
        <v>491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508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508</v>
      </c>
      <c r="X12">
        <v>1</v>
      </c>
      <c r="Y12">
        <v>90.572900000000004</v>
      </c>
      <c r="Z12">
        <v>263.70979999999997</v>
      </c>
      <c r="AB12" t="s">
        <v>492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508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508</v>
      </c>
      <c r="X13">
        <v>1</v>
      </c>
      <c r="Y13">
        <v>93.126599999999996</v>
      </c>
      <c r="Z13">
        <v>249.83179999999999</v>
      </c>
      <c r="AB13" t="s">
        <v>493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508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508</v>
      </c>
      <c r="X14">
        <v>1</v>
      </c>
      <c r="Y14">
        <v>92.820800000000006</v>
      </c>
      <c r="Z14">
        <v>254.7919</v>
      </c>
      <c r="AB14" t="s">
        <v>494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508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508</v>
      </c>
      <c r="X15">
        <v>1</v>
      </c>
      <c r="Y15">
        <v>92.242500000000007</v>
      </c>
      <c r="Z15">
        <v>260.6601</v>
      </c>
      <c r="AB15" t="s">
        <v>495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508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508</v>
      </c>
      <c r="X16">
        <v>1</v>
      </c>
      <c r="Y16">
        <v>89.859899999999996</v>
      </c>
      <c r="Z16">
        <v>251.26499999999999</v>
      </c>
      <c r="AB16" t="s">
        <v>496</v>
      </c>
    </row>
    <row r="17" spans="1:28" x14ac:dyDescent="0.25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509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509</v>
      </c>
      <c r="X17">
        <v>1</v>
      </c>
      <c r="Y17">
        <v>97.29</v>
      </c>
      <c r="Z17">
        <v>269.72000000000003</v>
      </c>
      <c r="AB17" t="s">
        <v>497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508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508</v>
      </c>
      <c r="X18">
        <v>1</v>
      </c>
      <c r="Y18">
        <v>93.599199999999996</v>
      </c>
      <c r="Z18">
        <v>255.70699999999999</v>
      </c>
      <c r="AB18" t="s">
        <v>498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508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508</v>
      </c>
      <c r="X19">
        <v>1</v>
      </c>
      <c r="Y19">
        <v>88.908299999999997</v>
      </c>
      <c r="Z19">
        <v>255.40819999999999</v>
      </c>
      <c r="AB19" t="s">
        <v>499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509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509</v>
      </c>
      <c r="X20">
        <v>1</v>
      </c>
      <c r="Y20">
        <v>97.52</v>
      </c>
      <c r="Z20">
        <v>239.64</v>
      </c>
      <c r="AB20" t="s">
        <v>500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508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508</v>
      </c>
      <c r="X21">
        <v>1</v>
      </c>
      <c r="Y21">
        <v>87.627200000000002</v>
      </c>
      <c r="Z21">
        <v>255.4873</v>
      </c>
      <c r="AB21" t="s">
        <v>501</v>
      </c>
    </row>
    <row r="22" spans="1:28" x14ac:dyDescent="0.25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508</v>
      </c>
      <c r="X22">
        <v>1</v>
      </c>
      <c r="Y22">
        <v>100.28</v>
      </c>
      <c r="Z22">
        <v>263.69650000000001</v>
      </c>
      <c r="AB22" t="s">
        <v>502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508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508</v>
      </c>
      <c r="X23">
        <v>1</v>
      </c>
      <c r="Y23">
        <v>87.763999999999996</v>
      </c>
      <c r="Z23">
        <v>245.09829999999999</v>
      </c>
      <c r="AB23" t="s">
        <v>503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508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508</v>
      </c>
      <c r="X24">
        <v>1</v>
      </c>
      <c r="Y24">
        <v>91.459299999999999</v>
      </c>
      <c r="Z24">
        <v>260.5</v>
      </c>
      <c r="AB24" t="s">
        <v>504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508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508</v>
      </c>
      <c r="X25">
        <v>1</v>
      </c>
      <c r="Y25">
        <v>89.084900000000005</v>
      </c>
      <c r="Z25">
        <v>255.76390000000001</v>
      </c>
      <c r="AB25" t="s">
        <v>505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508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508</v>
      </c>
      <c r="X26">
        <v>1</v>
      </c>
      <c r="Y26">
        <v>92.623900000000006</v>
      </c>
      <c r="Z26">
        <v>250.8946</v>
      </c>
      <c r="AB26" t="s">
        <v>506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508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508</v>
      </c>
      <c r="X27">
        <v>1</v>
      </c>
      <c r="Y27">
        <v>92.360500000000002</v>
      </c>
      <c r="Z27">
        <v>267.80270000000002</v>
      </c>
      <c r="AB27" t="s">
        <v>507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25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509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516</v>
      </c>
      <c r="T185" t="s">
        <v>511</v>
      </c>
      <c r="U185" t="s">
        <v>517</v>
      </c>
    </row>
    <row r="186" spans="1:21" x14ac:dyDescent="0.25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509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518</v>
      </c>
    </row>
    <row r="189" spans="1:21" x14ac:dyDescent="0.25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25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519</v>
      </c>
    </row>
    <row r="191" spans="1:21" x14ac:dyDescent="0.25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519</v>
      </c>
    </row>
    <row r="192" spans="1:21" x14ac:dyDescent="0.25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520</v>
      </c>
    </row>
    <row r="193" spans="1:13" x14ac:dyDescent="0.25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519</v>
      </c>
    </row>
    <row r="194" spans="1:13" x14ac:dyDescent="0.25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519</v>
      </c>
    </row>
    <row r="195" spans="1:13" x14ac:dyDescent="0.25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521</v>
      </c>
    </row>
    <row r="196" spans="1:13" x14ac:dyDescent="0.25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521</v>
      </c>
    </row>
    <row r="197" spans="1:13" x14ac:dyDescent="0.25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522</v>
      </c>
    </row>
    <row r="198" spans="1:13" x14ac:dyDescent="0.25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519</v>
      </c>
    </row>
    <row r="199" spans="1:13" x14ac:dyDescent="0.25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519</v>
      </c>
    </row>
    <row r="200" spans="1:13" x14ac:dyDescent="0.25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522</v>
      </c>
    </row>
    <row r="201" spans="1:13" x14ac:dyDescent="0.25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522</v>
      </c>
    </row>
    <row r="202" spans="1:13" x14ac:dyDescent="0.25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522</v>
      </c>
    </row>
    <row r="203" spans="1:13" x14ac:dyDescent="0.25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522</v>
      </c>
    </row>
    <row r="204" spans="1:13" x14ac:dyDescent="0.25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521</v>
      </c>
    </row>
    <row r="205" spans="1:13" x14ac:dyDescent="0.25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521</v>
      </c>
    </row>
    <row r="206" spans="1:13" x14ac:dyDescent="0.25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521</v>
      </c>
    </row>
    <row r="207" spans="1:13" x14ac:dyDescent="0.25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522</v>
      </c>
    </row>
    <row r="208" spans="1:13" x14ac:dyDescent="0.25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522</v>
      </c>
    </row>
    <row r="209" spans="1:13" x14ac:dyDescent="0.25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522</v>
      </c>
    </row>
    <row r="210" spans="1:13" x14ac:dyDescent="0.25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521</v>
      </c>
    </row>
    <row r="211" spans="1:13" x14ac:dyDescent="0.25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522</v>
      </c>
    </row>
    <row r="212" spans="1:13" x14ac:dyDescent="0.25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519</v>
      </c>
    </row>
    <row r="213" spans="1:13" x14ac:dyDescent="0.25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521</v>
      </c>
    </row>
    <row r="214" spans="1:13" x14ac:dyDescent="0.25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519</v>
      </c>
    </row>
    <row r="215" spans="1:13" x14ac:dyDescent="0.25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521</v>
      </c>
    </row>
    <row r="216" spans="1:13" x14ac:dyDescent="0.25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519</v>
      </c>
    </row>
    <row r="217" spans="1:13" x14ac:dyDescent="0.25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519</v>
      </c>
    </row>
    <row r="218" spans="1:13" x14ac:dyDescent="0.25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519</v>
      </c>
    </row>
    <row r="219" spans="1:13" x14ac:dyDescent="0.25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519</v>
      </c>
    </row>
    <row r="220" spans="1:13" x14ac:dyDescent="0.25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520</v>
      </c>
    </row>
    <row r="221" spans="1:13" x14ac:dyDescent="0.25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520</v>
      </c>
    </row>
    <row r="222" spans="1:13" x14ac:dyDescent="0.25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521</v>
      </c>
    </row>
    <row r="223" spans="1:13" x14ac:dyDescent="0.25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519</v>
      </c>
    </row>
    <row r="224" spans="1:13" x14ac:dyDescent="0.25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520</v>
      </c>
    </row>
    <row r="225" spans="1:13" x14ac:dyDescent="0.25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520</v>
      </c>
    </row>
    <row r="226" spans="1:13" x14ac:dyDescent="0.25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520</v>
      </c>
    </row>
    <row r="227" spans="1:13" x14ac:dyDescent="0.25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519</v>
      </c>
    </row>
    <row r="228" spans="1:13" x14ac:dyDescent="0.25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522</v>
      </c>
    </row>
    <row r="229" spans="1:13" x14ac:dyDescent="0.25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522</v>
      </c>
    </row>
    <row r="230" spans="1:13" x14ac:dyDescent="0.25">
      <c r="A230">
        <v>41</v>
      </c>
    </row>
    <row r="231" spans="1:13" x14ac:dyDescent="0.25">
      <c r="A231">
        <v>42</v>
      </c>
    </row>
    <row r="232" spans="1:13" x14ac:dyDescent="0.25">
      <c r="A232">
        <v>43</v>
      </c>
    </row>
    <row r="233" spans="1:13" x14ac:dyDescent="0.25">
      <c r="A233">
        <v>44</v>
      </c>
    </row>
    <row r="234" spans="1:13" x14ac:dyDescent="0.25">
      <c r="A234">
        <v>45</v>
      </c>
    </row>
    <row r="235" spans="1:13" x14ac:dyDescent="0.25">
      <c r="A235">
        <v>46</v>
      </c>
    </row>
    <row r="236" spans="1:13" x14ac:dyDescent="0.25">
      <c r="A236">
        <v>47</v>
      </c>
    </row>
    <row r="237" spans="1:13" x14ac:dyDescent="0.25">
      <c r="A237">
        <v>48</v>
      </c>
    </row>
    <row r="238" spans="1:13" x14ac:dyDescent="0.25">
      <c r="A238">
        <v>49</v>
      </c>
    </row>
    <row r="239" spans="1:13" x14ac:dyDescent="0.25">
      <c r="A239">
        <v>50</v>
      </c>
    </row>
    <row r="240" spans="1:13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F7895-03B6-4F9D-8367-C319C198C28A}">
  <sheetPr codeName="Planilha18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7" t="s">
        <v>369</v>
      </c>
      <c r="B1" s="87"/>
      <c r="C1" s="87" t="s">
        <v>370</v>
      </c>
      <c r="D1">
        <v>26</v>
      </c>
    </row>
    <row r="3" spans="1:9" x14ac:dyDescent="0.25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25">
      <c r="A4">
        <v>1</v>
      </c>
      <c r="B4" s="89">
        <v>45663</v>
      </c>
      <c r="E4" s="88" t="s">
        <v>39</v>
      </c>
      <c r="I4" t="s">
        <v>376</v>
      </c>
    </row>
    <row r="5" spans="1:9" x14ac:dyDescent="0.25">
      <c r="A5">
        <v>2</v>
      </c>
      <c r="B5" s="89">
        <v>45670</v>
      </c>
      <c r="E5" s="88" t="s">
        <v>39</v>
      </c>
      <c r="I5" t="s">
        <v>376</v>
      </c>
    </row>
    <row r="6" spans="1:9" x14ac:dyDescent="0.25">
      <c r="A6">
        <v>3</v>
      </c>
      <c r="B6" s="89">
        <v>45677</v>
      </c>
      <c r="E6" s="88" t="s">
        <v>39</v>
      </c>
      <c r="I6" t="s">
        <v>376</v>
      </c>
    </row>
    <row r="7" spans="1:9" x14ac:dyDescent="0.25">
      <c r="A7">
        <v>4</v>
      </c>
      <c r="B7" s="89">
        <v>45684</v>
      </c>
      <c r="E7" s="88" t="s">
        <v>39</v>
      </c>
      <c r="I7" t="s">
        <v>376</v>
      </c>
    </row>
    <row r="8" spans="1:9" x14ac:dyDescent="0.25">
      <c r="A8">
        <v>5</v>
      </c>
      <c r="B8" s="89">
        <v>45691</v>
      </c>
      <c r="E8" s="88" t="s">
        <v>39</v>
      </c>
      <c r="I8" t="s">
        <v>376</v>
      </c>
    </row>
    <row r="9" spans="1:9" x14ac:dyDescent="0.25">
      <c r="A9">
        <v>6</v>
      </c>
      <c r="B9" s="89">
        <v>45698</v>
      </c>
      <c r="E9" s="88" t="s">
        <v>39</v>
      </c>
      <c r="I9" t="s">
        <v>376</v>
      </c>
    </row>
    <row r="10" spans="1:9" x14ac:dyDescent="0.25">
      <c r="A10">
        <v>7</v>
      </c>
      <c r="B10" s="89">
        <v>45705</v>
      </c>
      <c r="E10" s="88" t="s">
        <v>39</v>
      </c>
      <c r="I10" t="s">
        <v>376</v>
      </c>
    </row>
    <row r="11" spans="1:9" x14ac:dyDescent="0.25">
      <c r="A11">
        <v>8</v>
      </c>
      <c r="B11" s="89">
        <v>45712</v>
      </c>
      <c r="E11" s="88" t="s">
        <v>39</v>
      </c>
      <c r="I11" t="s">
        <v>376</v>
      </c>
    </row>
    <row r="12" spans="1:9" x14ac:dyDescent="0.25">
      <c r="A12">
        <v>9</v>
      </c>
      <c r="B12" s="89">
        <v>45719</v>
      </c>
      <c r="E12" s="88" t="s">
        <v>39</v>
      </c>
      <c r="I12" t="s">
        <v>376</v>
      </c>
    </row>
    <row r="13" spans="1:9" x14ac:dyDescent="0.25">
      <c r="A13">
        <v>10</v>
      </c>
      <c r="B13" s="89">
        <v>45726</v>
      </c>
      <c r="E13" s="88" t="s">
        <v>39</v>
      </c>
      <c r="I13" t="s">
        <v>376</v>
      </c>
    </row>
    <row r="14" spans="1:9" x14ac:dyDescent="0.25">
      <c r="A14">
        <v>11</v>
      </c>
      <c r="B14" s="89">
        <v>45733</v>
      </c>
      <c r="E14" s="88" t="s">
        <v>39</v>
      </c>
      <c r="I14" t="s">
        <v>376</v>
      </c>
    </row>
    <row r="15" spans="1:9" x14ac:dyDescent="0.25">
      <c r="A15">
        <v>12</v>
      </c>
      <c r="B15" s="89">
        <v>45740</v>
      </c>
      <c r="E15" s="88" t="s">
        <v>39</v>
      </c>
      <c r="I15" t="s">
        <v>376</v>
      </c>
    </row>
    <row r="16" spans="1:9" x14ac:dyDescent="0.25">
      <c r="A16">
        <v>13</v>
      </c>
      <c r="B16" s="89">
        <v>45747</v>
      </c>
      <c r="E16" s="88" t="s">
        <v>39</v>
      </c>
      <c r="I16" t="s">
        <v>376</v>
      </c>
    </row>
    <row r="17" spans="1:9" x14ac:dyDescent="0.25">
      <c r="A17">
        <v>14</v>
      </c>
      <c r="B17" s="89">
        <v>45754</v>
      </c>
      <c r="E17" s="88" t="s">
        <v>39</v>
      </c>
      <c r="I17" t="s">
        <v>376</v>
      </c>
    </row>
    <row r="18" spans="1:9" x14ac:dyDescent="0.25">
      <c r="A18">
        <v>15</v>
      </c>
      <c r="B18" s="89">
        <v>45761</v>
      </c>
      <c r="E18" s="88" t="s">
        <v>39</v>
      </c>
      <c r="I18" t="s">
        <v>376</v>
      </c>
    </row>
    <row r="19" spans="1:9" x14ac:dyDescent="0.25">
      <c r="A19">
        <v>16</v>
      </c>
      <c r="B19" s="89">
        <v>45768</v>
      </c>
      <c r="E19" s="88" t="s">
        <v>39</v>
      </c>
      <c r="I19" t="s">
        <v>376</v>
      </c>
    </row>
    <row r="20" spans="1:9" x14ac:dyDescent="0.25">
      <c r="A20">
        <v>17</v>
      </c>
      <c r="B20" s="89">
        <v>45775</v>
      </c>
      <c r="E20" s="88" t="s">
        <v>39</v>
      </c>
      <c r="I20" t="s">
        <v>376</v>
      </c>
    </row>
    <row r="21" spans="1:9" x14ac:dyDescent="0.25">
      <c r="A21">
        <v>18</v>
      </c>
      <c r="B21" s="89">
        <v>45782</v>
      </c>
      <c r="E21" s="88" t="s">
        <v>39</v>
      </c>
      <c r="I21" t="s">
        <v>376</v>
      </c>
    </row>
    <row r="22" spans="1:9" x14ac:dyDescent="0.25">
      <c r="A22">
        <v>19</v>
      </c>
      <c r="B22" s="89">
        <v>45789</v>
      </c>
      <c r="E22" s="88" t="s">
        <v>39</v>
      </c>
      <c r="I22" t="s">
        <v>376</v>
      </c>
    </row>
    <row r="23" spans="1:9" x14ac:dyDescent="0.25">
      <c r="A23">
        <v>20</v>
      </c>
      <c r="B23" s="89">
        <v>45796</v>
      </c>
      <c r="E23" s="88" t="s">
        <v>39</v>
      </c>
      <c r="I23" t="s">
        <v>376</v>
      </c>
    </row>
    <row r="24" spans="1:9" x14ac:dyDescent="0.25">
      <c r="A24">
        <v>21</v>
      </c>
      <c r="B24" s="89">
        <v>45803</v>
      </c>
      <c r="E24" s="88" t="s">
        <v>39</v>
      </c>
      <c r="I24" t="s">
        <v>376</v>
      </c>
    </row>
    <row r="25" spans="1:9" x14ac:dyDescent="0.25">
      <c r="A25">
        <v>22</v>
      </c>
      <c r="B25" s="89">
        <v>45810</v>
      </c>
      <c r="E25" s="88" t="s">
        <v>39</v>
      </c>
      <c r="I25" t="s">
        <v>376</v>
      </c>
    </row>
    <row r="26" spans="1:9" x14ac:dyDescent="0.25">
      <c r="A26">
        <v>23</v>
      </c>
      <c r="B26" s="89">
        <v>45817</v>
      </c>
      <c r="E26" s="88" t="s">
        <v>39</v>
      </c>
      <c r="I26" t="s">
        <v>376</v>
      </c>
    </row>
    <row r="27" spans="1:9" x14ac:dyDescent="0.25">
      <c r="A27">
        <v>24</v>
      </c>
      <c r="B27" s="89">
        <v>45824</v>
      </c>
      <c r="E27" s="88" t="s">
        <v>39</v>
      </c>
      <c r="I27" t="s">
        <v>376</v>
      </c>
    </row>
    <row r="28" spans="1:9" x14ac:dyDescent="0.25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DF34-6C68-4E80-A262-637F0C731A97}">
  <sheetPr codeName="Planilha19"/>
  <dimension ref="B1:I12"/>
  <sheetViews>
    <sheetView workbookViewId="0"/>
  </sheetViews>
  <sheetFormatPr defaultRowHeight="15" x14ac:dyDescent="0.25"/>
  <cols>
    <col min="2" max="2" width="147.570312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87" t="s">
        <v>455</v>
      </c>
    </row>
    <row r="3" spans="2:9" x14ac:dyDescent="0.25">
      <c r="B3" s="87" t="s">
        <v>235</v>
      </c>
      <c r="C3" s="87" t="s">
        <v>456</v>
      </c>
      <c r="D3" s="87" t="s">
        <v>457</v>
      </c>
    </row>
    <row r="4" spans="2:9" x14ac:dyDescent="0.25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25">
      <c r="B5" t="s">
        <v>460</v>
      </c>
      <c r="H5" t="s">
        <v>460</v>
      </c>
    </row>
    <row r="6" spans="2:9" x14ac:dyDescent="0.25">
      <c r="B6" t="s">
        <v>461</v>
      </c>
      <c r="H6" t="s">
        <v>461</v>
      </c>
    </row>
    <row r="7" spans="2:9" x14ac:dyDescent="0.25">
      <c r="B7" t="s">
        <v>462</v>
      </c>
      <c r="C7" t="s">
        <v>463</v>
      </c>
      <c r="D7" t="s">
        <v>464</v>
      </c>
      <c r="H7" t="s">
        <v>462</v>
      </c>
      <c r="I7" t="s">
        <v>463</v>
      </c>
    </row>
    <row r="8" spans="2:9" x14ac:dyDescent="0.25">
      <c r="B8" t="s">
        <v>465</v>
      </c>
      <c r="H8" t="s">
        <v>465</v>
      </c>
    </row>
    <row r="9" spans="2:9" x14ac:dyDescent="0.25">
      <c r="B9" t="s">
        <v>466</v>
      </c>
      <c r="H9" t="s">
        <v>466</v>
      </c>
    </row>
    <row r="10" spans="2:9" x14ac:dyDescent="0.25">
      <c r="B10" t="s">
        <v>467</v>
      </c>
      <c r="C10" t="s">
        <v>463</v>
      </c>
      <c r="D10" t="s">
        <v>464</v>
      </c>
      <c r="H10" t="s">
        <v>467</v>
      </c>
      <c r="I10" t="s">
        <v>463</v>
      </c>
    </row>
    <row r="11" spans="2:9" x14ac:dyDescent="0.25">
      <c r="B11" t="s">
        <v>468</v>
      </c>
      <c r="C11" t="s">
        <v>463</v>
      </c>
      <c r="D11" t="s">
        <v>464</v>
      </c>
      <c r="H11" t="s">
        <v>468</v>
      </c>
      <c r="I11" t="s">
        <v>463</v>
      </c>
    </row>
    <row r="12" spans="2:9" x14ac:dyDescent="0.25">
      <c r="B12" t="s">
        <v>469</v>
      </c>
      <c r="H12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CF020-361D-41D8-9881-23E75ADCBBCC}">
  <sheetPr codeName="Planilha20"/>
  <dimension ref="A1:K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2.42578125" bestFit="1" customWidth="1"/>
    <col min="5" max="5" width="1.5703125" bestFit="1" customWidth="1"/>
    <col min="6" max="6" width="3.7109375" bestFit="1" customWidth="1"/>
    <col min="7" max="7" width="6" bestFit="1" customWidth="1"/>
    <col min="9" max="9" width="16.42578125" bestFit="1" customWidth="1"/>
  </cols>
  <sheetData>
    <row r="1" spans="1:11" x14ac:dyDescent="0.25">
      <c r="A1" s="87" t="s">
        <v>470</v>
      </c>
    </row>
    <row r="2" spans="1:11" x14ac:dyDescent="0.25">
      <c r="I2" t="s">
        <v>471</v>
      </c>
      <c r="J2">
        <v>6</v>
      </c>
    </row>
    <row r="3" spans="1:11" x14ac:dyDescent="0.25">
      <c r="A3" s="87" t="s">
        <v>166</v>
      </c>
      <c r="B3" s="87" t="s">
        <v>321</v>
      </c>
      <c r="C3" s="87" t="s">
        <v>89</v>
      </c>
      <c r="D3" s="87" t="s">
        <v>463</v>
      </c>
      <c r="E3" s="87" t="s">
        <v>472</v>
      </c>
      <c r="F3" s="87" t="s">
        <v>473</v>
      </c>
      <c r="G3" s="87" t="s">
        <v>474</v>
      </c>
      <c r="H3" s="87" t="s">
        <v>475</v>
      </c>
      <c r="I3" t="s">
        <v>476</v>
      </c>
      <c r="J3" t="s">
        <v>322</v>
      </c>
      <c r="K3" t="s">
        <v>477</v>
      </c>
    </row>
    <row r="4" spans="1:11" x14ac:dyDescent="0.25">
      <c r="A4" s="131">
        <v>45796</v>
      </c>
      <c r="B4">
        <v>20</v>
      </c>
      <c r="C4" t="s">
        <v>119</v>
      </c>
      <c r="D4">
        <v>1</v>
      </c>
      <c r="E4" t="s">
        <v>510</v>
      </c>
      <c r="F4" t="s">
        <v>511</v>
      </c>
      <c r="G4">
        <v>100.28</v>
      </c>
      <c r="H4">
        <v>3.600000000000001</v>
      </c>
    </row>
    <row r="5" spans="1:11" x14ac:dyDescent="0.25">
      <c r="A5" s="131">
        <v>45663</v>
      </c>
      <c r="B5">
        <v>1</v>
      </c>
      <c r="C5" t="s">
        <v>128</v>
      </c>
      <c r="D5">
        <v>1</v>
      </c>
      <c r="E5" t="s">
        <v>510</v>
      </c>
      <c r="F5" t="s">
        <v>511</v>
      </c>
      <c r="G5">
        <v>38.497100000000003</v>
      </c>
      <c r="H5">
        <v>-3.2514499999999984</v>
      </c>
    </row>
    <row r="6" spans="1:11" x14ac:dyDescent="0.25">
      <c r="A6" s="131">
        <v>45740</v>
      </c>
      <c r="B6">
        <v>12</v>
      </c>
      <c r="C6" t="s">
        <v>132</v>
      </c>
      <c r="D6">
        <v>2</v>
      </c>
      <c r="E6" t="s">
        <v>512</v>
      </c>
      <c r="F6" t="s">
        <v>513</v>
      </c>
      <c r="G6">
        <v>151.74950000000001</v>
      </c>
      <c r="H6">
        <v>-4.8173076923074647E-2</v>
      </c>
    </row>
    <row r="7" spans="1:11" x14ac:dyDescent="0.25">
      <c r="A7" s="131">
        <v>45754</v>
      </c>
      <c r="B7">
        <v>14</v>
      </c>
      <c r="C7" t="s">
        <v>133</v>
      </c>
      <c r="D7">
        <v>2</v>
      </c>
      <c r="E7" t="s">
        <v>514</v>
      </c>
      <c r="F7" t="s">
        <v>513</v>
      </c>
      <c r="G7">
        <v>306.65289999999999</v>
      </c>
      <c r="H7">
        <v>-1.3347100000000012</v>
      </c>
    </row>
    <row r="8" spans="1:11" x14ac:dyDescent="0.25">
      <c r="A8" s="131">
        <v>45761</v>
      </c>
      <c r="B8">
        <v>15</v>
      </c>
      <c r="C8" t="s">
        <v>134</v>
      </c>
      <c r="D8">
        <v>1</v>
      </c>
      <c r="E8" t="s">
        <v>512</v>
      </c>
      <c r="F8" t="s">
        <v>513</v>
      </c>
      <c r="G8">
        <v>34.938099999999999</v>
      </c>
      <c r="H8">
        <v>-3.8687500000000874E-2</v>
      </c>
    </row>
    <row r="9" spans="1:11" x14ac:dyDescent="0.25">
      <c r="A9" s="131">
        <v>45677</v>
      </c>
      <c r="B9">
        <v>3</v>
      </c>
      <c r="C9" t="s">
        <v>144</v>
      </c>
      <c r="D9">
        <v>1</v>
      </c>
      <c r="E9" t="s">
        <v>515</v>
      </c>
      <c r="F9" t="s">
        <v>513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11CA7-F823-4924-99BA-92CDF580952C}">
  <sheetPr codeName="Planilha21"/>
  <dimension ref="A1:B31"/>
  <sheetViews>
    <sheetView tabSelected="1"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0" t="s">
        <v>405</v>
      </c>
    </row>
    <row r="2" spans="1:2" x14ac:dyDescent="0.25">
      <c r="A2" s="91" t="s">
        <v>406</v>
      </c>
    </row>
    <row r="4" spans="1:2" x14ac:dyDescent="0.25">
      <c r="A4" s="87" t="s">
        <v>407</v>
      </c>
    </row>
    <row r="5" spans="1:2" x14ac:dyDescent="0.25">
      <c r="A5" t="s">
        <v>408</v>
      </c>
      <c r="B5" t="s">
        <v>409</v>
      </c>
    </row>
    <row r="6" spans="1:2" x14ac:dyDescent="0.25">
      <c r="A6" t="s">
        <v>410</v>
      </c>
      <c r="B6" t="s">
        <v>411</v>
      </c>
    </row>
    <row r="7" spans="1:2" x14ac:dyDescent="0.25">
      <c r="A7" t="s">
        <v>412</v>
      </c>
      <c r="B7" t="s">
        <v>413</v>
      </c>
    </row>
    <row r="8" spans="1:2" x14ac:dyDescent="0.25">
      <c r="A8" t="s">
        <v>414</v>
      </c>
      <c r="B8" t="s">
        <v>415</v>
      </c>
    </row>
    <row r="10" spans="1:2" x14ac:dyDescent="0.25">
      <c r="A10" s="87" t="s">
        <v>416</v>
      </c>
    </row>
    <row r="11" spans="1:2" x14ac:dyDescent="0.25">
      <c r="A11" t="s">
        <v>417</v>
      </c>
      <c r="B11" t="s">
        <v>418</v>
      </c>
    </row>
    <row r="12" spans="1:2" x14ac:dyDescent="0.25">
      <c r="A12" t="s">
        <v>419</v>
      </c>
      <c r="B12" t="s">
        <v>420</v>
      </c>
    </row>
    <row r="13" spans="1:2" x14ac:dyDescent="0.25">
      <c r="A13" t="s">
        <v>421</v>
      </c>
      <c r="B13" t="s">
        <v>422</v>
      </c>
    </row>
    <row r="14" spans="1:2" x14ac:dyDescent="0.25">
      <c r="A14" t="s">
        <v>423</v>
      </c>
      <c r="B14" t="s">
        <v>424</v>
      </c>
    </row>
    <row r="15" spans="1:2" x14ac:dyDescent="0.25">
      <c r="A15" t="s">
        <v>425</v>
      </c>
      <c r="B15" t="s">
        <v>426</v>
      </c>
    </row>
    <row r="16" spans="1:2" x14ac:dyDescent="0.25">
      <c r="A16" t="s">
        <v>427</v>
      </c>
      <c r="B16" t="s">
        <v>428</v>
      </c>
    </row>
    <row r="17" spans="1:2" x14ac:dyDescent="0.25">
      <c r="A17" t="s">
        <v>429</v>
      </c>
      <c r="B17" t="s">
        <v>430</v>
      </c>
    </row>
    <row r="18" spans="1:2" x14ac:dyDescent="0.25">
      <c r="A18" t="s">
        <v>431</v>
      </c>
      <c r="B18" t="s">
        <v>432</v>
      </c>
    </row>
    <row r="20" spans="1:2" x14ac:dyDescent="0.25">
      <c r="A20" s="87" t="s">
        <v>433</v>
      </c>
    </row>
    <row r="21" spans="1:2" x14ac:dyDescent="0.25">
      <c r="A21" t="s">
        <v>385</v>
      </c>
      <c r="B21" t="s">
        <v>434</v>
      </c>
    </row>
    <row r="22" spans="1:2" x14ac:dyDescent="0.25">
      <c r="A22" t="s">
        <v>387</v>
      </c>
      <c r="B22" t="s">
        <v>435</v>
      </c>
    </row>
    <row r="23" spans="1:2" x14ac:dyDescent="0.25">
      <c r="A23" t="s">
        <v>436</v>
      </c>
      <c r="B23" t="s">
        <v>437</v>
      </c>
    </row>
    <row r="24" spans="1:2" x14ac:dyDescent="0.25">
      <c r="A24" t="s">
        <v>394</v>
      </c>
      <c r="B24" t="s">
        <v>438</v>
      </c>
    </row>
    <row r="25" spans="1:2" x14ac:dyDescent="0.25">
      <c r="A25" t="s">
        <v>395</v>
      </c>
      <c r="B25" t="s">
        <v>439</v>
      </c>
    </row>
    <row r="26" spans="1:2" x14ac:dyDescent="0.25">
      <c r="A26" t="s">
        <v>396</v>
      </c>
      <c r="B26" t="s">
        <v>440</v>
      </c>
    </row>
    <row r="27" spans="1:2" x14ac:dyDescent="0.25">
      <c r="A27" t="s">
        <v>441</v>
      </c>
      <c r="B27" t="s">
        <v>442</v>
      </c>
    </row>
    <row r="28" spans="1:2" x14ac:dyDescent="0.25">
      <c r="A28" t="s">
        <v>443</v>
      </c>
      <c r="B28" t="s">
        <v>444</v>
      </c>
    </row>
    <row r="30" spans="1:2" x14ac:dyDescent="0.25">
      <c r="A30" t="s">
        <v>445</v>
      </c>
      <c r="B30" t="s">
        <v>446</v>
      </c>
    </row>
    <row r="31" spans="1:2" x14ac:dyDescent="0.25">
      <c r="A31" t="s">
        <v>447</v>
      </c>
      <c r="B31" t="s">
        <v>448</v>
      </c>
    </row>
  </sheetData>
  <sheetProtection algorithmName="SHA-512" hashValue="J0x54TEh/wFK0iLo6leID4PcN+W2N2IBuJm8S3uM5CUU0ApL8TeqEaCqvSwa+iNXu3flGzcITaTBXSyb/rYwvg==" saltValue="ojpkPwxHmtp5gjgSK8RfP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DE66-FE51-41F6-9689-417FF1EA5C8D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88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88" customWidth="1"/>
    <col min="33" max="33" width="14.7109375" style="88" customWidth="1"/>
  </cols>
  <sheetData>
    <row r="1" spans="1:33" ht="17.25" x14ac:dyDescent="0.3">
      <c r="A1" s="92" t="s">
        <v>377</v>
      </c>
    </row>
    <row r="2" spans="1:33" x14ac:dyDescent="0.25">
      <c r="A2" s="93" t="s">
        <v>378</v>
      </c>
    </row>
    <row r="3" spans="1:33" s="95" customFormat="1" ht="12" x14ac:dyDescent="0.2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wQeleI/C9haBPp6ibWDI9UH2SwJvRcTCoWYNG5mHB6whxLtPvqHOmQxkEn2MEWpGxiG4PNAqFoHeUMmNtZDfcg==" saltValue="BZpAtj01zy+iXSujdbpHq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1" t="s">
        <v>324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ht="19.899999999999999" customHeight="1" x14ac:dyDescent="0.25">
      <c r="A2" s="12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</row>
    <row r="3" spans="1:27" ht="24" customHeight="1" x14ac:dyDescent="0.25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25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25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25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25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25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25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25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25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25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25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25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25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25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25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25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25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25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25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25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25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25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25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25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25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25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25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25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25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25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25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25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25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25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25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25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25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25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25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25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25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25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25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25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25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25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25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25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25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25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25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25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25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25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25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25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25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25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25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25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25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25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25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25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25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25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25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25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25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25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25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25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25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25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25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25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25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25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25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25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25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25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25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25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25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25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25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25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25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25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25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25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25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25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25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25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25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25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25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25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25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25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25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25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25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25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25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25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25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25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25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25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25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25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25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25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25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25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25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25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25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25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25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25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25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25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25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25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25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25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25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25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25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25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25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25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25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25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25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25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25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25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25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25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25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25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25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25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25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25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25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25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25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25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25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25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25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25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25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25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25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25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25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25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25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25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25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25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25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25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25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25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25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25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25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25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25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25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25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25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25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25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25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25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25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25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25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25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25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25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25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25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25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25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25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25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25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25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25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25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25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25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25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25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25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25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25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25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25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25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25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25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25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25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25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25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25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25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25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25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25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25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25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25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25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25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25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25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25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25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25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25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25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25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25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25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25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25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25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25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25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25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25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25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25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25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25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25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25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25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25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25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25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25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25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25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25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25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25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25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25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25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25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25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25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25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25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25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25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25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25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25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25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25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25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25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25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25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25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25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25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25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25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25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25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25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25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25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25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25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25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25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25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25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25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25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25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25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25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25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25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25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25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25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25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25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25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25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25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25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25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25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25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25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25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25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25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25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25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25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25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25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25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25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25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25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25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25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25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25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25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25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25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25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25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25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25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25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25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25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25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25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25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25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25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25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25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25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25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25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25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25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25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25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25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25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25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25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25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25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25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25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25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25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25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25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25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25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25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25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25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25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25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25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25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25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25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25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25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25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25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25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25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25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25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25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25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25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25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25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25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25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25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25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25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25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25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25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25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25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25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25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25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25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25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25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25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25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25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25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25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25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25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25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25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25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25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25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25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25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25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25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25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25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25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25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25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25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25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25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25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25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25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25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25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25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25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25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25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25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25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25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25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25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25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25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25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25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25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25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25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25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25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25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25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25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25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25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25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25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25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25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25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25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25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25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25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25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25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25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25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25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25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25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25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25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25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25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25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25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25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25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25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25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25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25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25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25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25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25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25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25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25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25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25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25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25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25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25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25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25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25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25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25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25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25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25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25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25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25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25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25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25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25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25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25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25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25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25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25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25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25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25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25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25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25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25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25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25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25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25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25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25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25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25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25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25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25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25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25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25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25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25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25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25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25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25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25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25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25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25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25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25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25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25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25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25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25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25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25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25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25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25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25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25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25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25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25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25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25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25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25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25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25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25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25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25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25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25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25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25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25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25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25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25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25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25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25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25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25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25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25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25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25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25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25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25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25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25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25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25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25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25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25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25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25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25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25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25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25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25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25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25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25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25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25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25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25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25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25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25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25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25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25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25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25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25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25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25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25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25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25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25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25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25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25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25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25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25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25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25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25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25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25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25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25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25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25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25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25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25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25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25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25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25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25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25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25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25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25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25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25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25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25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25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25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25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25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25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25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25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25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25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25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25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25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25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25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25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25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25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25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25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25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25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25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25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25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25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25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25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25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25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25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25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25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25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25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25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25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25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25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25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25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25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25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25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25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25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25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25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25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25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25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25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25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25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25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25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25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25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25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25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25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25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25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25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25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25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25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25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25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25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25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25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25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25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25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25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25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25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25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25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25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25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25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25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25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25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25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25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25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25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25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25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25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25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25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25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25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25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25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25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25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25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25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25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25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25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25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25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25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25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25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25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25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25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25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25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25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25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25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25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25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25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25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25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25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25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25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25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25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25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25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25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25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25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25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25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25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25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25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25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25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25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25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25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25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25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25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25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25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25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25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25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25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25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25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25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25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25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25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25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25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25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25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25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25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25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25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25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25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25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25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25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25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25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25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25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25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25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25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25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25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25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25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25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25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25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25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25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25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25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25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25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25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25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25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25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25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25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25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25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25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25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25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25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25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25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25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25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25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25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25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25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25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25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25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25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25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25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25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25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25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25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25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25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25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25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25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25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25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25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25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25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25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25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25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25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25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25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25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25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25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25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25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25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25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25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25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25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25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25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25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25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25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25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25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25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25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25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25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25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25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25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25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25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25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25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25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25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25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25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25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25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25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25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25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25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25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25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25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25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25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25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25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25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25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25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25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25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25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25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25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25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25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25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25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25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25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25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25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25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25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25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25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25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25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25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25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25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25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25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25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25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25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25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25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25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25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25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25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25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25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25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25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25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25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25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25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25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25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25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25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25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25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25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25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25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25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25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25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25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25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25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25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25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25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25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25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25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25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25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25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25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25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25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25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25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25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25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25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25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25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25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25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25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25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25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25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25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25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25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25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25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25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25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25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25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25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25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25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25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25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25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25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25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25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25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25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25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25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25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25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25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25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25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25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25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25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25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25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25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25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25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25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25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25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25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25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25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25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25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25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25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25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25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25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25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25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25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25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25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25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25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25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25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25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25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25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25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25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25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25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25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25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25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25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25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25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25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25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25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25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25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25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25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25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25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25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25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25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25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25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25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25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25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25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25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25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25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25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25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25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25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25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25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25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25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25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25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25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25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25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25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25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25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25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25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25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25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25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25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25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25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25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25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25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25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25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25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25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25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25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25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25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25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25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25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25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25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25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25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25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25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25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25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25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25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25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25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25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25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25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25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25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25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25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25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25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25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25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25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25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25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25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25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25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25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25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25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25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25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25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25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25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25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25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25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25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25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25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25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25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25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25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25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25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25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25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25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25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25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25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25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25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25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25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25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25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25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25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25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25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25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25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25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25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25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25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25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25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25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25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25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25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25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25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25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25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25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25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25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25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25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25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25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25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25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25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25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25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25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25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25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25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25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25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25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25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25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25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25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25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25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25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25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25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25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25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25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25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25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25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25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25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25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25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25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25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25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25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25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25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25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25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25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25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25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25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25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25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25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25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25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25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25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25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25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25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25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25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25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25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25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25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25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25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25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25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25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25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25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25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25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25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25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25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25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25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25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25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25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25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25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25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25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25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25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25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25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25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25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25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25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25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25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25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25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25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25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25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25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25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25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25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25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25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25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25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25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25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25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25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25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25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25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25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25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25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25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25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25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25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25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25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25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25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25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25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25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25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25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25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25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25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25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25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25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25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25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25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25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25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25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25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25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25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25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25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25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25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25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25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25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25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25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25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25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25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25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25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25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25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25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25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25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25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25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25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25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25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25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25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25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25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25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25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25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25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25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25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25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25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25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25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25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25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25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25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25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25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25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25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25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25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25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25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25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25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25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25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25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25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25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25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25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25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25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25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25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25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25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25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25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25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25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25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25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25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25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25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25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25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25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25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25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25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25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25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25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25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25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25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25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25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25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25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25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25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25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25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25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25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25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25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25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25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25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25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25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25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25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25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25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25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25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25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25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25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25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25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25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25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25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25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25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25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25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25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25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25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25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25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25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25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25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25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25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25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25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25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25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25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25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25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25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25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25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25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25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25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25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25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25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25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25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25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25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25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25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25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25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25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25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25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25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25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25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25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25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25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25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25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25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25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25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25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25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25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25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25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25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25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25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25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25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25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25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25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25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25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25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25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25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25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25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25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25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25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25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25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25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25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25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25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25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25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25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25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25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25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25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25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25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25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25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25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25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25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25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25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25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25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25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25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25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25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25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25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25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25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25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25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25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25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25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25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25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25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25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25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25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25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25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25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25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25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25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25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25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25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25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25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25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25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25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25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25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25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25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25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25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25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25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25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25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25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25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25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25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25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25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25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25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25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25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25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25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25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25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25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25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25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25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25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25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25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25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25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25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25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25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25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25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25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25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25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25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25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25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25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25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25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25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25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25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25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25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25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25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25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25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25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25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25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25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25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25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25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25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25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25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25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25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25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25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25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25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25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25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25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25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25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25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25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25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25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25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25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25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25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25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25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25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25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25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25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25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25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25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25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25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25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25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25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25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25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25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25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25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25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25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25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25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25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25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25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25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25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25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25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25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25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25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25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25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25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25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25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25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25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25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25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25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25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25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25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25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25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25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25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25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25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25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25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25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25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25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25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25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25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25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25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25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25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25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25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25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25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25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25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25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25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25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25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25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25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25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25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25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25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25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25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25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25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25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25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25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25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25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25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25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25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25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25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25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25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25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25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25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25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25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25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25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25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25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25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25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25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25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25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25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25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25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25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25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25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25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25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25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25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25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25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25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25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25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25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25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25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25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25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25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25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25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25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25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25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25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25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25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25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25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25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25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25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25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25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25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25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25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25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25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25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25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25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25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25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25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25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25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25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25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25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25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25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25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25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25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25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25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25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25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25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25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25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25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25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25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25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25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25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25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25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25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25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25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25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25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25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25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25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25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25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25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25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25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25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25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25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25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25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25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25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25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25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25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25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25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25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25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25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25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25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25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25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25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25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25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25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25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25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25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25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25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25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25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25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25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25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25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25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25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25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25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25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25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25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25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25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25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25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25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25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25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25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25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25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25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25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25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25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25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25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25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25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25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25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25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25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25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25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25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25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25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25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25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25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25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25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25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25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25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25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25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25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25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25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25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25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25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25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25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25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25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25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25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25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25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25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25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25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25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25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25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25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25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25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25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25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25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25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25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25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25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25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25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25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25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25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25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25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25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25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25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25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25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25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25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25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25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25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25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25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25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25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25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25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25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25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25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25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25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25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25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25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25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25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25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25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25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25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25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25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25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25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25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25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25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25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25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25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25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25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25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25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25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25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25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25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25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25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25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25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25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25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25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25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25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25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25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25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25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25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25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25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25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25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25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25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25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25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25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25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25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25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25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25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25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25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25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25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25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25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25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25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25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25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25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25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25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25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25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25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25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25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25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25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25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25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25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25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25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25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25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25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25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25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25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25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25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25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25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25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25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25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25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25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25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25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25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25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25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25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25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25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25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25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25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25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25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25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25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25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25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25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25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25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25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25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25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25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25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25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25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25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25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25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25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25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25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25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25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25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25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25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25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25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25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25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25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25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25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25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25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25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25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25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25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25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25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25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25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25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25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25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25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25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25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25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25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25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25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25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25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25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25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25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25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25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25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25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25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25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25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25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25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25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25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25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25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25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25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25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25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25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25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25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25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25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25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25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25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25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25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25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25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25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25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25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25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25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25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25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25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25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25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25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25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25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25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25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25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25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25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25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25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25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25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25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25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25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25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25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25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25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25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25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25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25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25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25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25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25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25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25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25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25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25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25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25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25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25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25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25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25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25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25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25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25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25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25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25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25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25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25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25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25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25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25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25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25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25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25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25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25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25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25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25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25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25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25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25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25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25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25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25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25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25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25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25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25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25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25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25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25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25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25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25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25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25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25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25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25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25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25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25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25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25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25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25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25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25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25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25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25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25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25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25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25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25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25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25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25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25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25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25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25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25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25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25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25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25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25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25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25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25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25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25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25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25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25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25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25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25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25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25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25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25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25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25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25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25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25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25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25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25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25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25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25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25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25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25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25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25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25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25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25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25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25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25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25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25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25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25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25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25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25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25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25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25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25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25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25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25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25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25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25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25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25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25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25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25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25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25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25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25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25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25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25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25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25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25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25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25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25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25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25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25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25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25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25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25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25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25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25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25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25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25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25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25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25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25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25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25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25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25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25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25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25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25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25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25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25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25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25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25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25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25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25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25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25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25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25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25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25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25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25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25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25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25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25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25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25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25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25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25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25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25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25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25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25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25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25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25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25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25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25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25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25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25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25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25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25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25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25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25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25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25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25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25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25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25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25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25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25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25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25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25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25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25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25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25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25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25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25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25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25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25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25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25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25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25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25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25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25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25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25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25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25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25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25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25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25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25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25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25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25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25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25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25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25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25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25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25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25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25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25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25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25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25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25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25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25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25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25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25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25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25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25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25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25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25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25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25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25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25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25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25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25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25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25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25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25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25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25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25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25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25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25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25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25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25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25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25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25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25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25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25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25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25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25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25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25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25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25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25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25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25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25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25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25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25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25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25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25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25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25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25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25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25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25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25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25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25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25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25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25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25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25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25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25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25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25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25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25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25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25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25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25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25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25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25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25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25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25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25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25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25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25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25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25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25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25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25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25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25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25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25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25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25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25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25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25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25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25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25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25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25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25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25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25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25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25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25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25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25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25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25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25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25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25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25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25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25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25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25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25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25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25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25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25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25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25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25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25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25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25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25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25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25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25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25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25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25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25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25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25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25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25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25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25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25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25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25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25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25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25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25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25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25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25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25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25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25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25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25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25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25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25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25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25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25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25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25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25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25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25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25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25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25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25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25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25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25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25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25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25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25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25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25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25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25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25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25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25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25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25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25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25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25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25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25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25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25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25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25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25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25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25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25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25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25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25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25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25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25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25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25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25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25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25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25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25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25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25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25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25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25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25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25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25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25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25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25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25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25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25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25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25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25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25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25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25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25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25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25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25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25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25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25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25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25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25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25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25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25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25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25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25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25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25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25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25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25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25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25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25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25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25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25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25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25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25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25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25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25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25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25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25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25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25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25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25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25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25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25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25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25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25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25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25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25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25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25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25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25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25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25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25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25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25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25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25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25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25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25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25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25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25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25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25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25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25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25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25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25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25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25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25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25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25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25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25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25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25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25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25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25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25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25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25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25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25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25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25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25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25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25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25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25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25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25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25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25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25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25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25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25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25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25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25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25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25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25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25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25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25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25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25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25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25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25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25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25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25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25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25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25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25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25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25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25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25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25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25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25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25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25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25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25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25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25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25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25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25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25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25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25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25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25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25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25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25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25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25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25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25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25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25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25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25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25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25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25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25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25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25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25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25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25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25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25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25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25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25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25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25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25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25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25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25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25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25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25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25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25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25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25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25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25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3" t="s">
        <v>316</v>
      </c>
      <c r="D8" s="103"/>
      <c r="E8" s="103"/>
      <c r="F8" s="103"/>
      <c r="G8" s="103"/>
      <c r="H8" s="103"/>
      <c r="I8" s="103"/>
    </row>
    <row r="9" spans="3:9" ht="18" customHeight="1" x14ac:dyDescent="0.25">
      <c r="C9" s="103"/>
      <c r="D9" s="103"/>
      <c r="E9" s="103"/>
      <c r="F9" s="103"/>
      <c r="G9" s="103"/>
      <c r="H9" s="103"/>
      <c r="I9" s="103"/>
    </row>
    <row r="10" spans="3:9" ht="18" customHeight="1" x14ac:dyDescent="0.25">
      <c r="C10" s="128" t="s">
        <v>317</v>
      </c>
      <c r="D10" s="103"/>
      <c r="E10" s="103"/>
      <c r="F10" s="103"/>
      <c r="G10" s="103"/>
      <c r="H10" s="103"/>
      <c r="I10" s="103"/>
    </row>
    <row r="11" spans="3:9" ht="18" customHeight="1" x14ac:dyDescent="0.25"/>
    <row r="12" spans="3:9" ht="18" customHeight="1" x14ac:dyDescent="0.25"/>
    <row r="13" spans="3:9" ht="18" customHeight="1" x14ac:dyDescent="0.25">
      <c r="C13" s="124" t="s">
        <v>318</v>
      </c>
      <c r="D13" s="103"/>
      <c r="E13" s="129"/>
      <c r="F13" s="127"/>
      <c r="G13" s="127"/>
      <c r="H13" s="127"/>
    </row>
    <row r="14" spans="3:9" ht="18" customHeight="1" x14ac:dyDescent="0.25"/>
    <row r="15" spans="3:9" ht="18" customHeight="1" x14ac:dyDescent="0.25">
      <c r="C15" s="124" t="s">
        <v>300</v>
      </c>
      <c r="D15" s="103"/>
      <c r="E15" s="126"/>
      <c r="F15" s="127"/>
      <c r="G15" s="127"/>
      <c r="H15" s="127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5"/>
      <c r="D20" s="103"/>
      <c r="E20" s="103"/>
      <c r="F20" s="103"/>
      <c r="G20" s="103"/>
      <c r="H20" s="103"/>
      <c r="I20" s="103"/>
    </row>
    <row r="21" spans="3:9" ht="18" customHeight="1" x14ac:dyDescent="0.25"/>
    <row r="22" spans="3:9" ht="18" customHeight="1" x14ac:dyDescent="0.25">
      <c r="C22" s="111" t="s">
        <v>319</v>
      </c>
      <c r="D22" s="103"/>
      <c r="E22" s="103"/>
      <c r="F22" s="103"/>
      <c r="G22" s="103"/>
      <c r="H22" s="103"/>
      <c r="I22" s="1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2026-08-04T16:07:16Z</dcterms:modified>
</cp:coreProperties>
</file>