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GeorgeEllis/GitHub/CS377P-Project-1/"/>
    </mc:Choice>
  </mc:AlternateContent>
  <bookViews>
    <workbookView xWindow="0" yWindow="460" windowWidth="28800" windowHeight="17440" activeTab="2"/>
  </bookViews>
  <sheets>
    <sheet name="Output Chart" sheetId="4" r:id="rId1"/>
    <sheet name="Filtered" sheetId="5" r:id="rId2"/>
    <sheet name="Miss Rates vs. Order &amp; Size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10" i="5"/>
  <c r="C18" i="5"/>
  <c r="C26" i="5"/>
  <c r="C34" i="5"/>
  <c r="C42" i="5"/>
  <c r="C3" i="5"/>
  <c r="C11" i="5"/>
  <c r="C19" i="5"/>
  <c r="C27" i="5"/>
  <c r="C35" i="5"/>
  <c r="C43" i="5"/>
  <c r="C4" i="5"/>
  <c r="C12" i="5"/>
  <c r="C20" i="5"/>
  <c r="C28" i="5"/>
  <c r="C36" i="5"/>
  <c r="C44" i="5"/>
  <c r="C5" i="5"/>
  <c r="C13" i="5"/>
  <c r="C21" i="5"/>
  <c r="C29" i="5"/>
  <c r="C37" i="5"/>
  <c r="C45" i="5"/>
  <c r="C6" i="5"/>
  <c r="C14" i="5"/>
  <c r="C22" i="5"/>
  <c r="C30" i="5"/>
  <c r="C38" i="5"/>
  <c r="C46" i="5"/>
  <c r="C7" i="5"/>
  <c r="C15" i="5"/>
  <c r="C23" i="5"/>
  <c r="C31" i="5"/>
  <c r="C39" i="5"/>
  <c r="C47" i="5"/>
  <c r="C8" i="5"/>
  <c r="C16" i="5"/>
  <c r="C24" i="5"/>
  <c r="C32" i="5"/>
  <c r="C40" i="5"/>
  <c r="C48" i="5"/>
  <c r="C9" i="5"/>
  <c r="C17" i="5"/>
  <c r="C25" i="5"/>
  <c r="C33" i="5"/>
  <c r="C41" i="5"/>
  <c r="C49" i="5"/>
  <c r="J2" i="5"/>
  <c r="M2" i="5"/>
  <c r="N2" i="5"/>
  <c r="Q2" i="5"/>
  <c r="J10" i="5"/>
  <c r="M10" i="5"/>
  <c r="N10" i="5"/>
  <c r="Q10" i="5"/>
  <c r="J18" i="5"/>
  <c r="M18" i="5"/>
  <c r="N18" i="5"/>
  <c r="Q18" i="5"/>
  <c r="J26" i="5"/>
  <c r="M26" i="5"/>
  <c r="N26" i="5"/>
  <c r="Q26" i="5"/>
  <c r="J34" i="5"/>
  <c r="M34" i="5"/>
  <c r="N34" i="5"/>
  <c r="Q34" i="5"/>
  <c r="J42" i="5"/>
  <c r="M42" i="5"/>
  <c r="N42" i="5"/>
  <c r="Q42" i="5"/>
  <c r="J3" i="5"/>
  <c r="M3" i="5"/>
  <c r="N3" i="5"/>
  <c r="Q3" i="5"/>
  <c r="J11" i="5"/>
  <c r="M11" i="5"/>
  <c r="N11" i="5"/>
  <c r="Q11" i="5"/>
  <c r="J19" i="5"/>
  <c r="M19" i="5"/>
  <c r="N19" i="5"/>
  <c r="Q19" i="5"/>
  <c r="J27" i="5"/>
  <c r="M27" i="5"/>
  <c r="N27" i="5"/>
  <c r="Q27" i="5"/>
  <c r="J35" i="5"/>
  <c r="M35" i="5"/>
  <c r="N35" i="5"/>
  <c r="Q35" i="5"/>
  <c r="J43" i="5"/>
  <c r="M43" i="5"/>
  <c r="N43" i="5"/>
  <c r="Q43" i="5"/>
  <c r="J4" i="5"/>
  <c r="M4" i="5"/>
  <c r="N4" i="5"/>
  <c r="Q4" i="5"/>
  <c r="J12" i="5"/>
  <c r="M12" i="5"/>
  <c r="N12" i="5"/>
  <c r="Q12" i="5"/>
  <c r="J20" i="5"/>
  <c r="M20" i="5"/>
  <c r="N20" i="5"/>
  <c r="Q20" i="5"/>
  <c r="J28" i="5"/>
  <c r="M28" i="5"/>
  <c r="N28" i="5"/>
  <c r="Q28" i="5"/>
  <c r="J36" i="5"/>
  <c r="M36" i="5"/>
  <c r="N36" i="5"/>
  <c r="Q36" i="5"/>
  <c r="J44" i="5"/>
  <c r="M44" i="5"/>
  <c r="N44" i="5"/>
  <c r="Q44" i="5"/>
  <c r="J5" i="5"/>
  <c r="M5" i="5"/>
  <c r="N5" i="5"/>
  <c r="Q5" i="5"/>
  <c r="J13" i="5"/>
  <c r="M13" i="5"/>
  <c r="N13" i="5"/>
  <c r="Q13" i="5"/>
  <c r="J21" i="5"/>
  <c r="M21" i="5"/>
  <c r="N21" i="5"/>
  <c r="Q21" i="5"/>
  <c r="J29" i="5"/>
  <c r="M29" i="5"/>
  <c r="N29" i="5"/>
  <c r="Q29" i="5"/>
  <c r="J37" i="5"/>
  <c r="M37" i="5"/>
  <c r="N37" i="5"/>
  <c r="Q37" i="5"/>
  <c r="J45" i="5"/>
  <c r="M45" i="5"/>
  <c r="N45" i="5"/>
  <c r="Q45" i="5"/>
  <c r="J6" i="5"/>
  <c r="M6" i="5"/>
  <c r="N6" i="5"/>
  <c r="Q6" i="5"/>
  <c r="J14" i="5"/>
  <c r="M14" i="5"/>
  <c r="N14" i="5"/>
  <c r="Q14" i="5"/>
  <c r="J22" i="5"/>
  <c r="M22" i="5"/>
  <c r="N22" i="5"/>
  <c r="Q22" i="5"/>
  <c r="J30" i="5"/>
  <c r="M30" i="5"/>
  <c r="N30" i="5"/>
  <c r="Q30" i="5"/>
  <c r="J38" i="5"/>
  <c r="M38" i="5"/>
  <c r="N38" i="5"/>
  <c r="Q38" i="5"/>
  <c r="J46" i="5"/>
  <c r="M46" i="5"/>
  <c r="N46" i="5"/>
  <c r="Q46" i="5"/>
  <c r="J7" i="5"/>
  <c r="M7" i="5"/>
  <c r="N7" i="5"/>
  <c r="Q7" i="5"/>
  <c r="J15" i="5"/>
  <c r="M15" i="5"/>
  <c r="N15" i="5"/>
  <c r="Q15" i="5"/>
  <c r="J23" i="5"/>
  <c r="M23" i="5"/>
  <c r="N23" i="5"/>
  <c r="Q23" i="5"/>
  <c r="J31" i="5"/>
  <c r="M31" i="5"/>
  <c r="N31" i="5"/>
  <c r="Q31" i="5"/>
  <c r="J39" i="5"/>
  <c r="M39" i="5"/>
  <c r="N39" i="5"/>
  <c r="Q39" i="5"/>
  <c r="J47" i="5"/>
  <c r="M47" i="5"/>
  <c r="N47" i="5"/>
  <c r="Q47" i="5"/>
  <c r="J8" i="5"/>
  <c r="M8" i="5"/>
  <c r="N8" i="5"/>
  <c r="Q8" i="5"/>
  <c r="J16" i="5"/>
  <c r="M16" i="5"/>
  <c r="N16" i="5"/>
  <c r="Q16" i="5"/>
  <c r="J24" i="5"/>
  <c r="M24" i="5"/>
  <c r="N24" i="5"/>
  <c r="Q24" i="5"/>
  <c r="J32" i="5"/>
  <c r="M32" i="5"/>
  <c r="N32" i="5"/>
  <c r="Q32" i="5"/>
  <c r="J40" i="5"/>
  <c r="M40" i="5"/>
  <c r="N40" i="5"/>
  <c r="Q40" i="5"/>
  <c r="J48" i="5"/>
  <c r="M48" i="5"/>
  <c r="N48" i="5"/>
  <c r="Q48" i="5"/>
  <c r="J9" i="5"/>
  <c r="M9" i="5"/>
  <c r="N9" i="5"/>
  <c r="Q9" i="5"/>
  <c r="J17" i="5"/>
  <c r="M17" i="5"/>
  <c r="N17" i="5"/>
  <c r="Q17" i="5"/>
  <c r="J25" i="5"/>
  <c r="M25" i="5"/>
  <c r="N25" i="5"/>
  <c r="Q25" i="5"/>
  <c r="J33" i="5"/>
  <c r="M33" i="5"/>
  <c r="N33" i="5"/>
  <c r="Q33" i="5"/>
  <c r="J41" i="5"/>
  <c r="M41" i="5"/>
  <c r="N41" i="5"/>
  <c r="Q41" i="5"/>
  <c r="J49" i="5"/>
  <c r="M49" i="5"/>
  <c r="N49" i="5"/>
  <c r="Q49" i="5"/>
</calcChain>
</file>

<file path=xl/sharedStrings.xml><?xml version="1.0" encoding="utf-8"?>
<sst xmlns="http://schemas.openxmlformats.org/spreadsheetml/2006/main" count="75" uniqueCount="33">
  <si>
    <t>Size</t>
  </si>
  <si>
    <t>Order</t>
  </si>
  <si>
    <t>Total cycles</t>
  </si>
  <si>
    <t>Total instructions</t>
  </si>
  <si>
    <t>Total load/store instructions</t>
  </si>
  <si>
    <t>Total floating point instructions</t>
  </si>
  <si>
    <t>L1 data cache accesses</t>
  </si>
  <si>
    <t>L1 data cache misses</t>
  </si>
  <si>
    <t>L2 data cache accesses</t>
  </si>
  <si>
    <t>L2 data cache misses</t>
  </si>
  <si>
    <t>Thread time (sec)</t>
  </si>
  <si>
    <t>Real time (sec)</t>
  </si>
  <si>
    <t>I-J-K</t>
  </si>
  <si>
    <t>I-K-J</t>
  </si>
  <si>
    <t>J-I-K</t>
  </si>
  <si>
    <t>J-K-I</t>
  </si>
  <si>
    <t>K-I-J</t>
  </si>
  <si>
    <t>K-J-I</t>
  </si>
  <si>
    <t>L1 miss rate</t>
  </si>
  <si>
    <t>L2 miss rate</t>
  </si>
  <si>
    <t>Calculated GHz</t>
  </si>
  <si>
    <t>Time out of thread</t>
  </si>
  <si>
    <t>Size/Order</t>
  </si>
  <si>
    <t>I - J - K</t>
  </si>
  <si>
    <t>I - K - J</t>
  </si>
  <si>
    <t>J - I - K</t>
  </si>
  <si>
    <t>J - K - I</t>
  </si>
  <si>
    <t>K - I - J</t>
  </si>
  <si>
    <t>K - J - I</t>
  </si>
  <si>
    <t>LST</t>
  </si>
  <si>
    <t>FP</t>
  </si>
  <si>
    <t>L2 Miss %</t>
  </si>
  <si>
    <t>L1 Miss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</si>
</sst>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10" fontId="0" fillId="0" borderId="10" xfId="0" applyNumberFormat="1" applyBorder="1"/>
    <xf numFmtId="2" fontId="0" fillId="0" borderId="10" xfId="0" applyNumberFormat="1" applyBorder="1"/>
    <xf numFmtId="164" fontId="0" fillId="0" borderId="10" xfId="0" applyNumberFormat="1" applyBorder="1"/>
    <xf numFmtId="1" fontId="0" fillId="0" borderId="10" xfId="0" applyNumberFormat="1" applyBorder="1"/>
    <xf numFmtId="165" fontId="0" fillId="0" borderId="10" xfId="0" applyNumberFormat="1" applyBorder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33" borderId="17" xfId="0" applyFont="1" applyFill="1" applyBorder="1"/>
    <xf numFmtId="1" fontId="16" fillId="0" borderId="11" xfId="0" applyNumberFormat="1" applyFont="1" applyFill="1" applyBorder="1" applyAlignment="1">
      <alignment horizontal="center" vertical="center"/>
    </xf>
    <xf numFmtId="1" fontId="16" fillId="0" borderId="12" xfId="0" applyNumberFormat="1" applyFont="1" applyFill="1" applyBorder="1" applyAlignment="1">
      <alignment horizontal="center" vertical="center"/>
    </xf>
    <xf numFmtId="1" fontId="16" fillId="34" borderId="11" xfId="0" applyNumberFormat="1" applyFont="1" applyFill="1" applyBorder="1" applyAlignment="1">
      <alignment horizontal="center" vertical="center"/>
    </xf>
    <xf numFmtId="1" fontId="16" fillId="34" borderId="12" xfId="0" applyNumberFormat="1" applyFont="1" applyFill="1" applyBorder="1" applyAlignment="1">
      <alignment horizontal="center" vertical="center"/>
    </xf>
    <xf numFmtId="1" fontId="16" fillId="34" borderId="22" xfId="0" applyNumberFormat="1" applyFont="1" applyFill="1" applyBorder="1" applyAlignment="1">
      <alignment horizontal="center" vertical="center"/>
    </xf>
    <xf numFmtId="10" fontId="16" fillId="0" borderId="13" xfId="0" applyNumberFormat="1" applyFont="1" applyFill="1" applyBorder="1" applyAlignment="1">
      <alignment horizontal="center" vertical="center"/>
    </xf>
    <xf numFmtId="10" fontId="16" fillId="0" borderId="14" xfId="0" applyNumberFormat="1" applyFont="1" applyFill="1" applyBorder="1" applyAlignment="1">
      <alignment horizontal="center" vertical="center"/>
    </xf>
    <xf numFmtId="10" fontId="16" fillId="34" borderId="13" xfId="0" applyNumberFormat="1" applyFont="1" applyFill="1" applyBorder="1" applyAlignment="1">
      <alignment horizontal="center" vertical="center"/>
    </xf>
    <xf numFmtId="10" fontId="16" fillId="34" borderId="14" xfId="0" applyNumberFormat="1" applyFont="1" applyFill="1" applyBorder="1" applyAlignment="1">
      <alignment horizontal="center" vertical="center"/>
    </xf>
    <xf numFmtId="10" fontId="16" fillId="34" borderId="24" xfId="0" applyNumberFormat="1" applyFont="1" applyFill="1" applyBorder="1" applyAlignment="1">
      <alignment horizontal="center" vertical="center"/>
    </xf>
    <xf numFmtId="1" fontId="16" fillId="0" borderId="22" xfId="0" applyNumberFormat="1" applyFont="1" applyFill="1" applyBorder="1" applyAlignment="1">
      <alignment horizontal="center" vertical="center"/>
    </xf>
    <xf numFmtId="10" fontId="16" fillId="0" borderId="24" xfId="0" applyNumberFormat="1" applyFont="1" applyFill="1" applyBorder="1" applyAlignment="1">
      <alignment horizontal="center" vertical="center"/>
    </xf>
    <xf numFmtId="10" fontId="16" fillId="34" borderId="15" xfId="0" applyNumberFormat="1" applyFont="1" applyFill="1" applyBorder="1" applyAlignment="1">
      <alignment horizontal="center" vertical="center"/>
    </xf>
    <xf numFmtId="10" fontId="16" fillId="34" borderId="16" xfId="0" applyNumberFormat="1" applyFont="1" applyFill="1" applyBorder="1" applyAlignment="1">
      <alignment horizontal="center" vertical="center"/>
    </xf>
    <xf numFmtId="10" fontId="16" fillId="0" borderId="15" xfId="0" applyNumberFormat="1" applyFont="1" applyFill="1" applyBorder="1" applyAlignment="1">
      <alignment horizontal="center" vertical="center"/>
    </xf>
    <xf numFmtId="10" fontId="16" fillId="0" borderId="16" xfId="0" applyNumberFormat="1" applyFont="1" applyFill="1" applyBorder="1" applyAlignment="1">
      <alignment horizontal="center" vertical="center"/>
    </xf>
    <xf numFmtId="10" fontId="16" fillId="0" borderId="26" xfId="0" applyNumberFormat="1" applyFont="1" applyFill="1" applyBorder="1" applyAlignment="1">
      <alignment horizontal="center" vertical="center"/>
    </xf>
    <xf numFmtId="10" fontId="16" fillId="34" borderId="28" xfId="0" applyNumberFormat="1" applyFont="1" applyFill="1" applyBorder="1" applyAlignment="1">
      <alignment horizontal="center" vertical="center"/>
    </xf>
    <xf numFmtId="10" fontId="16" fillId="34" borderId="29" xfId="0" applyNumberFormat="1" applyFont="1" applyFill="1" applyBorder="1" applyAlignment="1">
      <alignment horizontal="center" vertical="center"/>
    </xf>
    <xf numFmtId="10" fontId="16" fillId="0" borderId="28" xfId="0" applyNumberFormat="1" applyFont="1" applyFill="1" applyBorder="1" applyAlignment="1">
      <alignment horizontal="center" vertical="center"/>
    </xf>
    <xf numFmtId="10" fontId="16" fillId="0" borderId="29" xfId="0" applyNumberFormat="1" applyFont="1" applyFill="1" applyBorder="1" applyAlignment="1">
      <alignment horizontal="center" vertical="center"/>
    </xf>
    <xf numFmtId="10" fontId="16" fillId="0" borderId="30" xfId="0" applyNumberFormat="1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23" xfId="0" applyFont="1" applyFill="1" applyBorder="1" applyAlignment="1">
      <alignment horizontal="center" vertical="center"/>
    </xf>
    <xf numFmtId="0" fontId="18" fillId="33" borderId="27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and L2 Miss Rates by Loop Order/Size</a:t>
            </a:r>
          </a:p>
        </c:rich>
      </c:tx>
      <c:layout>
        <c:manualLayout>
          <c:xMode val="edge"/>
          <c:yMode val="edge"/>
          <c:x val="0.321998212989334"/>
          <c:y val="0.045051761009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8467996252"/>
          <c:y val="0.0201883236776449"/>
          <c:w val="0.893328803182769"/>
          <c:h val="0.829785407657097"/>
        </c:manualLayout>
      </c:layout>
      <c:barChart>
        <c:barDir val="col"/>
        <c:grouping val="clustered"/>
        <c:varyColors val="0"/>
        <c:ser>
          <c:idx val="0"/>
          <c:order val="0"/>
          <c:tx>
            <c:v>L1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Filtered!$C$2:$C$49</c:f>
              <c:strCache>
                <c:ptCount val="48"/>
                <c:pt idx="0">
                  <c:v>I-J-K : 50</c:v>
                </c:pt>
                <c:pt idx="1">
                  <c:v>I-J-K : 100</c:v>
                </c:pt>
                <c:pt idx="2">
                  <c:v>I-J-K : 200</c:v>
                </c:pt>
                <c:pt idx="3">
                  <c:v>I-J-K : 400</c:v>
                </c:pt>
                <c:pt idx="4">
                  <c:v>I-J-K : 800</c:v>
                </c:pt>
                <c:pt idx="5">
                  <c:v>I-J-K : 1200</c:v>
                </c:pt>
                <c:pt idx="6">
                  <c:v>I-J-K : 1600</c:v>
                </c:pt>
                <c:pt idx="7">
                  <c:v>I-J-K : 2000</c:v>
                </c:pt>
                <c:pt idx="8">
                  <c:v>I-K-J : 50</c:v>
                </c:pt>
                <c:pt idx="9">
                  <c:v>I-K-J : 100</c:v>
                </c:pt>
                <c:pt idx="10">
                  <c:v>I-K-J : 200</c:v>
                </c:pt>
                <c:pt idx="11">
                  <c:v>I-K-J : 400</c:v>
                </c:pt>
                <c:pt idx="12">
                  <c:v>I-K-J : 800</c:v>
                </c:pt>
                <c:pt idx="13">
                  <c:v>I-K-J : 1200</c:v>
                </c:pt>
                <c:pt idx="14">
                  <c:v>I-K-J : 1600</c:v>
                </c:pt>
                <c:pt idx="15">
                  <c:v>I-K-J : 2000</c:v>
                </c:pt>
                <c:pt idx="16">
                  <c:v>J-I-K : 50</c:v>
                </c:pt>
                <c:pt idx="17">
                  <c:v>J-I-K : 100</c:v>
                </c:pt>
                <c:pt idx="18">
                  <c:v>J-I-K : 200</c:v>
                </c:pt>
                <c:pt idx="19">
                  <c:v>J-I-K : 400</c:v>
                </c:pt>
                <c:pt idx="20">
                  <c:v>J-I-K : 800</c:v>
                </c:pt>
                <c:pt idx="21">
                  <c:v>J-I-K : 1200</c:v>
                </c:pt>
                <c:pt idx="22">
                  <c:v>J-I-K : 1600</c:v>
                </c:pt>
                <c:pt idx="23">
                  <c:v>J-I-K : 2000</c:v>
                </c:pt>
                <c:pt idx="24">
                  <c:v>J-K-I : 50</c:v>
                </c:pt>
                <c:pt idx="25">
                  <c:v>J-K-I : 100</c:v>
                </c:pt>
                <c:pt idx="26">
                  <c:v>J-K-I : 200</c:v>
                </c:pt>
                <c:pt idx="27">
                  <c:v>J-K-I : 400</c:v>
                </c:pt>
                <c:pt idx="28">
                  <c:v>J-K-I : 800</c:v>
                </c:pt>
                <c:pt idx="29">
                  <c:v>J-K-I : 1200</c:v>
                </c:pt>
                <c:pt idx="30">
                  <c:v>J-K-I : 1600</c:v>
                </c:pt>
                <c:pt idx="31">
                  <c:v>J-K-I : 2000</c:v>
                </c:pt>
                <c:pt idx="32">
                  <c:v>K-I-J : 50</c:v>
                </c:pt>
                <c:pt idx="33">
                  <c:v>K-I-J : 100</c:v>
                </c:pt>
                <c:pt idx="34">
                  <c:v>K-I-J : 200</c:v>
                </c:pt>
                <c:pt idx="35">
                  <c:v>K-I-J : 400</c:v>
                </c:pt>
                <c:pt idx="36">
                  <c:v>K-I-J : 800</c:v>
                </c:pt>
                <c:pt idx="37">
                  <c:v>K-I-J : 1200</c:v>
                </c:pt>
                <c:pt idx="38">
                  <c:v>K-I-J : 1600</c:v>
                </c:pt>
                <c:pt idx="39">
                  <c:v>K-I-J : 2000</c:v>
                </c:pt>
                <c:pt idx="40">
                  <c:v>K-J-I : 50</c:v>
                </c:pt>
                <c:pt idx="41">
                  <c:v>K-J-I : 100</c:v>
                </c:pt>
                <c:pt idx="42">
                  <c:v>K-J-I : 200</c:v>
                </c:pt>
                <c:pt idx="43">
                  <c:v>K-J-I : 400</c:v>
                </c:pt>
                <c:pt idx="44">
                  <c:v>K-J-I : 800</c:v>
                </c:pt>
                <c:pt idx="45">
                  <c:v>K-J-I : 1200</c:v>
                </c:pt>
                <c:pt idx="46">
                  <c:v>K-J-I : 1600</c:v>
                </c:pt>
                <c:pt idx="47">
                  <c:v>K-J-I : 2000</c:v>
                </c:pt>
              </c:strCache>
            </c:strRef>
          </c:cat>
          <c:val>
            <c:numRef>
              <c:f>Filtered!$J$2:$J$49</c:f>
              <c:numCache>
                <c:formatCode>0.00%</c:formatCode>
                <c:ptCount val="48"/>
                <c:pt idx="0">
                  <c:v>0.00344626018772375</c:v>
                </c:pt>
                <c:pt idx="1">
                  <c:v>0.0325895777811615</c:v>
                </c:pt>
                <c:pt idx="2">
                  <c:v>0.0443849261395401</c:v>
                </c:pt>
                <c:pt idx="3">
                  <c:v>0.0925194928111827</c:v>
                </c:pt>
                <c:pt idx="4">
                  <c:v>0.290681566467159</c:v>
                </c:pt>
                <c:pt idx="5">
                  <c:v>0.309163773769395</c:v>
                </c:pt>
                <c:pt idx="6">
                  <c:v>0.314694032176133</c:v>
                </c:pt>
                <c:pt idx="7">
                  <c:v>0.384734793912047</c:v>
                </c:pt>
                <c:pt idx="8">
                  <c:v>0.00230124495190182</c:v>
                </c:pt>
                <c:pt idx="9">
                  <c:v>0.031464560080166</c:v>
                </c:pt>
                <c:pt idx="10">
                  <c:v>0.0314116405015927</c:v>
                </c:pt>
                <c:pt idx="11">
                  <c:v>0.0313778978137845</c:v>
                </c:pt>
                <c:pt idx="12">
                  <c:v>0.0313278065469581</c:v>
                </c:pt>
                <c:pt idx="13">
                  <c:v>0.0312545087162796</c:v>
                </c:pt>
                <c:pt idx="14">
                  <c:v>0.0314972070564784</c:v>
                </c:pt>
                <c:pt idx="15">
                  <c:v>0.0335664001934509</c:v>
                </c:pt>
                <c:pt idx="16">
                  <c:v>0.0104894142443689</c:v>
                </c:pt>
                <c:pt idx="17">
                  <c:v>0.0345169824415571</c:v>
                </c:pt>
                <c:pt idx="18">
                  <c:v>0.0408331682046037</c:v>
                </c:pt>
                <c:pt idx="19">
                  <c:v>0.100897802820074</c:v>
                </c:pt>
                <c:pt idx="20">
                  <c:v>0.28965186984122</c:v>
                </c:pt>
                <c:pt idx="21">
                  <c:v>0.307513815397589</c:v>
                </c:pt>
                <c:pt idx="22">
                  <c:v>0.323187037968709</c:v>
                </c:pt>
                <c:pt idx="23">
                  <c:v>0.305228285571853</c:v>
                </c:pt>
                <c:pt idx="24">
                  <c:v>0.00960076045627376</c:v>
                </c:pt>
                <c:pt idx="25">
                  <c:v>0.11404199051119</c:v>
                </c:pt>
                <c:pt idx="26">
                  <c:v>0.0985819810368304</c:v>
                </c:pt>
                <c:pt idx="27">
                  <c:v>0.325024964076302</c:v>
                </c:pt>
                <c:pt idx="28">
                  <c:v>0.330096182208799</c:v>
                </c:pt>
                <c:pt idx="29">
                  <c:v>0.36309669296275</c:v>
                </c:pt>
                <c:pt idx="30">
                  <c:v>0.357085361392964</c:v>
                </c:pt>
                <c:pt idx="31">
                  <c:v>0.397245827901742</c:v>
                </c:pt>
                <c:pt idx="32">
                  <c:v>0.00351137516757052</c:v>
                </c:pt>
                <c:pt idx="33">
                  <c:v>0.0363069977782175</c:v>
                </c:pt>
                <c:pt idx="34">
                  <c:v>0.0331802276300251</c:v>
                </c:pt>
                <c:pt idx="35">
                  <c:v>0.0320644826311154</c:v>
                </c:pt>
                <c:pt idx="36">
                  <c:v>0.0314403208636164</c:v>
                </c:pt>
                <c:pt idx="37">
                  <c:v>0.0308768014317675</c:v>
                </c:pt>
                <c:pt idx="38">
                  <c:v>0.0308242626671828</c:v>
                </c:pt>
                <c:pt idx="39">
                  <c:v>0.0332364561765822</c:v>
                </c:pt>
                <c:pt idx="40">
                  <c:v>0.00341035469273787</c:v>
                </c:pt>
                <c:pt idx="41">
                  <c:v>0.115388798992886</c:v>
                </c:pt>
                <c:pt idx="42">
                  <c:v>0.0951266147985277</c:v>
                </c:pt>
                <c:pt idx="43">
                  <c:v>0.314263275179212</c:v>
                </c:pt>
                <c:pt idx="44">
                  <c:v>0.335559203372728</c:v>
                </c:pt>
                <c:pt idx="45">
                  <c:v>0.379114043177309</c:v>
                </c:pt>
                <c:pt idx="46">
                  <c:v>0.324251275364381</c:v>
                </c:pt>
                <c:pt idx="47">
                  <c:v>0.383016527172666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54-4D87-99B5-F79BE10BAC0A}"/>
            </c:ext>
          </c:extLst>
        </c:ser>
        <c:ser>
          <c:idx val="1"/>
          <c:order val="1"/>
          <c:tx>
            <c:v>L2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Filtered!$C$2:$C$49</c:f>
              <c:strCache>
                <c:ptCount val="48"/>
                <c:pt idx="0">
                  <c:v>I-J-K : 50</c:v>
                </c:pt>
                <c:pt idx="1">
                  <c:v>I-J-K : 100</c:v>
                </c:pt>
                <c:pt idx="2">
                  <c:v>I-J-K : 200</c:v>
                </c:pt>
                <c:pt idx="3">
                  <c:v>I-J-K : 400</c:v>
                </c:pt>
                <c:pt idx="4">
                  <c:v>I-J-K : 800</c:v>
                </c:pt>
                <c:pt idx="5">
                  <c:v>I-J-K : 1200</c:v>
                </c:pt>
                <c:pt idx="6">
                  <c:v>I-J-K : 1600</c:v>
                </c:pt>
                <c:pt idx="7">
                  <c:v>I-J-K : 2000</c:v>
                </c:pt>
                <c:pt idx="8">
                  <c:v>I-K-J : 50</c:v>
                </c:pt>
                <c:pt idx="9">
                  <c:v>I-K-J : 100</c:v>
                </c:pt>
                <c:pt idx="10">
                  <c:v>I-K-J : 200</c:v>
                </c:pt>
                <c:pt idx="11">
                  <c:v>I-K-J : 400</c:v>
                </c:pt>
                <c:pt idx="12">
                  <c:v>I-K-J : 800</c:v>
                </c:pt>
                <c:pt idx="13">
                  <c:v>I-K-J : 1200</c:v>
                </c:pt>
                <c:pt idx="14">
                  <c:v>I-K-J : 1600</c:v>
                </c:pt>
                <c:pt idx="15">
                  <c:v>I-K-J : 2000</c:v>
                </c:pt>
                <c:pt idx="16">
                  <c:v>J-I-K : 50</c:v>
                </c:pt>
                <c:pt idx="17">
                  <c:v>J-I-K : 100</c:v>
                </c:pt>
                <c:pt idx="18">
                  <c:v>J-I-K : 200</c:v>
                </c:pt>
                <c:pt idx="19">
                  <c:v>J-I-K : 400</c:v>
                </c:pt>
                <c:pt idx="20">
                  <c:v>J-I-K : 800</c:v>
                </c:pt>
                <c:pt idx="21">
                  <c:v>J-I-K : 1200</c:v>
                </c:pt>
                <c:pt idx="22">
                  <c:v>J-I-K : 1600</c:v>
                </c:pt>
                <c:pt idx="23">
                  <c:v>J-I-K : 2000</c:v>
                </c:pt>
                <c:pt idx="24">
                  <c:v>J-K-I : 50</c:v>
                </c:pt>
                <c:pt idx="25">
                  <c:v>J-K-I : 100</c:v>
                </c:pt>
                <c:pt idx="26">
                  <c:v>J-K-I : 200</c:v>
                </c:pt>
                <c:pt idx="27">
                  <c:v>J-K-I : 400</c:v>
                </c:pt>
                <c:pt idx="28">
                  <c:v>J-K-I : 800</c:v>
                </c:pt>
                <c:pt idx="29">
                  <c:v>J-K-I : 1200</c:v>
                </c:pt>
                <c:pt idx="30">
                  <c:v>J-K-I : 1600</c:v>
                </c:pt>
                <c:pt idx="31">
                  <c:v>J-K-I : 2000</c:v>
                </c:pt>
                <c:pt idx="32">
                  <c:v>K-I-J : 50</c:v>
                </c:pt>
                <c:pt idx="33">
                  <c:v>K-I-J : 100</c:v>
                </c:pt>
                <c:pt idx="34">
                  <c:v>K-I-J : 200</c:v>
                </c:pt>
                <c:pt idx="35">
                  <c:v>K-I-J : 400</c:v>
                </c:pt>
                <c:pt idx="36">
                  <c:v>K-I-J : 800</c:v>
                </c:pt>
                <c:pt idx="37">
                  <c:v>K-I-J : 1200</c:v>
                </c:pt>
                <c:pt idx="38">
                  <c:v>K-I-J : 1600</c:v>
                </c:pt>
                <c:pt idx="39">
                  <c:v>K-I-J : 2000</c:v>
                </c:pt>
                <c:pt idx="40">
                  <c:v>K-J-I : 50</c:v>
                </c:pt>
                <c:pt idx="41">
                  <c:v>K-J-I : 100</c:v>
                </c:pt>
                <c:pt idx="42">
                  <c:v>K-J-I : 200</c:v>
                </c:pt>
                <c:pt idx="43">
                  <c:v>K-J-I : 400</c:v>
                </c:pt>
                <c:pt idx="44">
                  <c:v>K-J-I : 800</c:v>
                </c:pt>
                <c:pt idx="45">
                  <c:v>K-J-I : 1200</c:v>
                </c:pt>
                <c:pt idx="46">
                  <c:v>K-J-I : 1600</c:v>
                </c:pt>
                <c:pt idx="47">
                  <c:v>K-J-I : 2000</c:v>
                </c:pt>
              </c:strCache>
            </c:strRef>
          </c:cat>
          <c:val>
            <c:numRef>
              <c:f>Filtered!$M$2:$M$49</c:f>
              <c:numCache>
                <c:formatCode>0.00%</c:formatCode>
                <c:ptCount val="48"/>
                <c:pt idx="0">
                  <c:v>0.155339805825243</c:v>
                </c:pt>
                <c:pt idx="1">
                  <c:v>0.0121009268795057</c:v>
                </c:pt>
                <c:pt idx="2">
                  <c:v>0.460058152049309</c:v>
                </c:pt>
                <c:pt idx="3">
                  <c:v>0.340572307815548</c:v>
                </c:pt>
                <c:pt idx="4">
                  <c:v>0.0883357533667033</c:v>
                </c:pt>
                <c:pt idx="5">
                  <c:v>0.0900660270186345</c:v>
                </c:pt>
                <c:pt idx="6">
                  <c:v>0.135223205489985</c:v>
                </c:pt>
                <c:pt idx="7">
                  <c:v>0.320004769255278</c:v>
                </c:pt>
                <c:pt idx="8">
                  <c:v>0.199829205807003</c:v>
                </c:pt>
                <c:pt idx="9">
                  <c:v>0.00154279687032635</c:v>
                </c:pt>
                <c:pt idx="10">
                  <c:v>0.0179336552270296</c:v>
                </c:pt>
                <c:pt idx="11">
                  <c:v>0.0177715551672322</c:v>
                </c:pt>
                <c:pt idx="12">
                  <c:v>0.0247075249001159</c:v>
                </c:pt>
                <c:pt idx="13">
                  <c:v>0.0195757967885611</c:v>
                </c:pt>
                <c:pt idx="14">
                  <c:v>0.0239996750332934</c:v>
                </c:pt>
                <c:pt idx="15">
                  <c:v>0.0222377650506304</c:v>
                </c:pt>
                <c:pt idx="16">
                  <c:v>0.0684161199625117</c:v>
                </c:pt>
                <c:pt idx="17">
                  <c:v>0.0171861993742645</c:v>
                </c:pt>
                <c:pt idx="18">
                  <c:v>0.0831071122692015</c:v>
                </c:pt>
                <c:pt idx="19">
                  <c:v>0.0372517259707206</c:v>
                </c:pt>
                <c:pt idx="20">
                  <c:v>0.00390019273500415</c:v>
                </c:pt>
                <c:pt idx="21">
                  <c:v>0.013254916037191</c:v>
                </c:pt>
                <c:pt idx="22">
                  <c:v>0.0708873280428684</c:v>
                </c:pt>
                <c:pt idx="23">
                  <c:v>0.0662905280403934</c:v>
                </c:pt>
                <c:pt idx="24">
                  <c:v>0.0649064906490649</c:v>
                </c:pt>
                <c:pt idx="25">
                  <c:v>0.00389015703638514</c:v>
                </c:pt>
                <c:pt idx="26">
                  <c:v>0.202875507484893</c:v>
                </c:pt>
                <c:pt idx="27">
                  <c:v>0.0555774190075234</c:v>
                </c:pt>
                <c:pt idx="28">
                  <c:v>0.0706063219640573</c:v>
                </c:pt>
                <c:pt idx="29">
                  <c:v>0.179605209025287</c:v>
                </c:pt>
                <c:pt idx="30">
                  <c:v>0.339391228311464</c:v>
                </c:pt>
                <c:pt idx="31">
                  <c:v>0.715288542647114</c:v>
                </c:pt>
                <c:pt idx="32">
                  <c:v>0.100055897149245</c:v>
                </c:pt>
                <c:pt idx="33">
                  <c:v>0.00600555819155426</c:v>
                </c:pt>
                <c:pt idx="34">
                  <c:v>0.0931515971964453</c:v>
                </c:pt>
                <c:pt idx="35">
                  <c:v>0.0718676287542988</c:v>
                </c:pt>
                <c:pt idx="36">
                  <c:v>0.0592255115979263</c:v>
                </c:pt>
                <c:pt idx="37">
                  <c:v>0.0463466406157919</c:v>
                </c:pt>
                <c:pt idx="38">
                  <c:v>0.0485432213242099</c:v>
                </c:pt>
                <c:pt idx="39">
                  <c:v>0.0499420411568008</c:v>
                </c:pt>
                <c:pt idx="40">
                  <c:v>0.170797831138652</c:v>
                </c:pt>
                <c:pt idx="41">
                  <c:v>0.00237705530388954</c:v>
                </c:pt>
                <c:pt idx="42">
                  <c:v>0.178244195786992</c:v>
                </c:pt>
                <c:pt idx="43">
                  <c:v>0.0534279732255765</c:v>
                </c:pt>
                <c:pt idx="44">
                  <c:v>0.0686525871632056</c:v>
                </c:pt>
                <c:pt idx="45">
                  <c:v>0.175039494409766</c:v>
                </c:pt>
                <c:pt idx="46">
                  <c:v>0.240440804296261</c:v>
                </c:pt>
                <c:pt idx="47">
                  <c:v>0.715677225229317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54-4D87-99B5-F79BE10B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655273424"/>
        <c:axId val="-655271216"/>
      </c:barChart>
      <c:catAx>
        <c:axId val="-6552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271216"/>
        <c:crosses val="autoZero"/>
        <c:auto val="0"/>
        <c:lblAlgn val="ctr"/>
        <c:lblOffset val="100"/>
        <c:noMultiLvlLbl val="0"/>
      </c:catAx>
      <c:valAx>
        <c:axId val="-6552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cap="sq">
              <a:solidFill>
                <a:schemeClr val="tx1">
                  <a:lumMod val="5000"/>
                  <a:lumOff val="95000"/>
                </a:schemeClr>
              </a:solidFill>
              <a:miter lim="800000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2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370080025094"/>
          <c:y val="0.953818971142619"/>
          <c:w val="0.0641320212669334"/>
          <c:h val="0.034068034650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D4D05F-FEE9-450A-A3C4-44E84F6646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1" displayName="Table1" ref="A1:Q49" totalsRowShown="0" headerRowDxfId="17">
  <autoFilter ref="A1:Q49"/>
  <sortState ref="A2:Q49">
    <sortCondition ref="B1:B49"/>
  </sortState>
  <tableColumns count="17">
    <tableColumn id="1" name="Size" dataDxfId="16"/>
    <tableColumn id="2" name="Order" dataDxfId="15"/>
    <tableColumn id="17" name="Size/Order" dataDxfId="0">
      <calculatedColumnFormula>B2&amp;" : "&amp;A2</calculatedColumnFormula>
    </tableColumn>
    <tableColumn id="3" name="Total cycles" dataDxfId="14"/>
    <tableColumn id="4" name="Total instructions" dataDxfId="13"/>
    <tableColumn id="5" name="Total load/store instructions" dataDxfId="12"/>
    <tableColumn id="6" name="Total floating point instructions" dataDxfId="11"/>
    <tableColumn id="7" name="L1 data cache accesses" dataDxfId="10"/>
    <tableColumn id="8" name="L1 data cache misses" dataDxfId="9"/>
    <tableColumn id="13" name="L1 miss rate" dataDxfId="8">
      <calculatedColumnFormula>I2/H2</calculatedColumnFormula>
    </tableColumn>
    <tableColumn id="9" name="L2 data cache accesses" dataDxfId="7"/>
    <tableColumn id="10" name="L2 data cache misses" dataDxfId="6"/>
    <tableColumn id="14" name="L2 miss rate" dataDxfId="5">
      <calculatedColumnFormula>L2/K2</calculatedColumnFormula>
    </tableColumn>
    <tableColumn id="15" name="Calculated GHz" dataDxfId="4">
      <calculatedColumnFormula>D2/O2/1000000000</calculatedColumnFormula>
    </tableColumn>
    <tableColumn id="11" name="Thread time (sec)" dataDxfId="3"/>
    <tableColumn id="12" name="Real time (sec)" dataDxfId="2"/>
    <tableColumn id="16" name="Time out of thread" dataDxfId="1">
      <calculatedColumnFormula>O2/P2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showGridLines="0" zoomScale="90" zoomScaleNormal="90" zoomScalePageLayoutView="90" workbookViewId="0">
      <selection activeCell="M14" sqref="M14"/>
    </sheetView>
  </sheetViews>
  <sheetFormatPr baseColWidth="10" defaultColWidth="8.83203125" defaultRowHeight="15" x14ac:dyDescent="0.2"/>
  <cols>
    <col min="1" max="1" width="5.5" bestFit="1" customWidth="1"/>
    <col min="2" max="14" width="13.33203125" bestFit="1" customWidth="1"/>
  </cols>
  <sheetData>
    <row r="1" spans="2:17" ht="40" customHeight="1" thickBot="1" x14ac:dyDescent="0.25"/>
    <row r="2" spans="2:17" ht="40" customHeight="1" thickTop="1" thickBot="1" x14ac:dyDescent="0.3">
      <c r="B2" s="12"/>
      <c r="C2" s="35" t="s">
        <v>23</v>
      </c>
      <c r="D2" s="36"/>
      <c r="E2" s="35" t="s">
        <v>24</v>
      </c>
      <c r="F2" s="36"/>
      <c r="G2" s="35" t="s">
        <v>25</v>
      </c>
      <c r="H2" s="36"/>
      <c r="I2" s="35" t="s">
        <v>26</v>
      </c>
      <c r="J2" s="36"/>
      <c r="K2" s="35" t="s">
        <v>27</v>
      </c>
      <c r="L2" s="36"/>
      <c r="M2" s="35" t="s">
        <v>28</v>
      </c>
      <c r="N2" s="37"/>
    </row>
    <row r="3" spans="2:17" ht="40" customHeight="1" x14ac:dyDescent="0.2">
      <c r="B3" s="38">
        <v>50</v>
      </c>
      <c r="C3" s="13">
        <v>507976</v>
      </c>
      <c r="D3" s="14">
        <v>250002</v>
      </c>
      <c r="E3" s="15">
        <v>507628</v>
      </c>
      <c r="F3" s="16">
        <v>250000</v>
      </c>
      <c r="G3" s="13">
        <v>507628</v>
      </c>
      <c r="H3" s="14">
        <v>250004</v>
      </c>
      <c r="I3" s="15">
        <v>755126</v>
      </c>
      <c r="J3" s="16">
        <v>250112</v>
      </c>
      <c r="K3" s="13">
        <v>507628</v>
      </c>
      <c r="L3" s="14">
        <v>250000</v>
      </c>
      <c r="M3" s="15">
        <v>755125</v>
      </c>
      <c r="N3" s="17">
        <v>250419</v>
      </c>
    </row>
    <row r="4" spans="2:17" ht="40" customHeight="1" thickBot="1" x14ac:dyDescent="0.25">
      <c r="B4" s="39"/>
      <c r="C4" s="18">
        <v>3.4462601877237558E-3</v>
      </c>
      <c r="D4" s="19">
        <v>0.1553398058252427</v>
      </c>
      <c r="E4" s="20">
        <v>2.3012449519018187E-3</v>
      </c>
      <c r="F4" s="21">
        <v>0.19982920580700256</v>
      </c>
      <c r="G4" s="18">
        <v>1.0489414244368944E-2</v>
      </c>
      <c r="H4" s="19">
        <v>6.8416119962511721E-2</v>
      </c>
      <c r="I4" s="20">
        <v>9.6007604562737634E-3</v>
      </c>
      <c r="J4" s="21">
        <v>6.490649064906491E-2</v>
      </c>
      <c r="K4" s="18">
        <v>3.5113751675705171E-3</v>
      </c>
      <c r="L4" s="19">
        <v>0.10005589714924538</v>
      </c>
      <c r="M4" s="20">
        <v>3.4103546927378727E-3</v>
      </c>
      <c r="N4" s="22">
        <v>0.17079783113865221</v>
      </c>
    </row>
    <row r="5" spans="2:17" ht="40" customHeight="1" x14ac:dyDescent="0.2">
      <c r="B5" s="38">
        <v>100</v>
      </c>
      <c r="C5" s="15">
        <v>4030128</v>
      </c>
      <c r="D5" s="16">
        <v>2000067</v>
      </c>
      <c r="E5" s="13">
        <v>4030134</v>
      </c>
      <c r="F5" s="14">
        <v>2000037</v>
      </c>
      <c r="G5" s="15">
        <v>4030128</v>
      </c>
      <c r="H5" s="16">
        <v>2000014</v>
      </c>
      <c r="I5" s="13">
        <v>6010127</v>
      </c>
      <c r="J5" s="14">
        <v>2001324</v>
      </c>
      <c r="K5" s="15">
        <v>4030128</v>
      </c>
      <c r="L5" s="16">
        <v>2000000</v>
      </c>
      <c r="M5" s="13">
        <v>6010127</v>
      </c>
      <c r="N5" s="23">
        <v>2002921</v>
      </c>
    </row>
    <row r="6" spans="2:17" ht="40" customHeight="1" thickBot="1" x14ac:dyDescent="0.25">
      <c r="B6" s="39"/>
      <c r="C6" s="20">
        <v>3.2589577781161491E-2</v>
      </c>
      <c r="D6" s="21">
        <v>1.2100926879505664E-2</v>
      </c>
      <c r="E6" s="18">
        <v>3.1464560080166001E-2</v>
      </c>
      <c r="F6" s="19">
        <v>1.5427968703263487E-3</v>
      </c>
      <c r="G6" s="20">
        <v>3.4516982441557105E-2</v>
      </c>
      <c r="H6" s="21">
        <v>1.7186199374264473E-2</v>
      </c>
      <c r="I6" s="18">
        <v>0.11404199051118952</v>
      </c>
      <c r="J6" s="19">
        <v>3.8901570363851379E-3</v>
      </c>
      <c r="K6" s="20">
        <v>3.6306997778217477E-2</v>
      </c>
      <c r="L6" s="21">
        <v>6.0055581915542606E-3</v>
      </c>
      <c r="M6" s="18">
        <v>0.11538879899288614</v>
      </c>
      <c r="N6" s="24">
        <v>2.3770553038895414E-3</v>
      </c>
    </row>
    <row r="7" spans="2:17" ht="40" customHeight="1" x14ac:dyDescent="0.2">
      <c r="B7" s="38">
        <v>200</v>
      </c>
      <c r="C7" s="13">
        <v>32120142</v>
      </c>
      <c r="D7" s="14">
        <v>16024789</v>
      </c>
      <c r="E7" s="15">
        <v>32120138</v>
      </c>
      <c r="F7" s="16">
        <v>16000749</v>
      </c>
      <c r="G7" s="13">
        <v>32120134</v>
      </c>
      <c r="H7" s="14">
        <v>16016461</v>
      </c>
      <c r="I7" s="15">
        <v>48040144</v>
      </c>
      <c r="J7" s="16">
        <v>16035057</v>
      </c>
      <c r="K7" s="13">
        <v>32120136</v>
      </c>
      <c r="L7" s="14">
        <v>16000757</v>
      </c>
      <c r="M7" s="15">
        <v>48040153</v>
      </c>
      <c r="N7" s="17">
        <v>16041687</v>
      </c>
    </row>
    <row r="8" spans="2:17" ht="40" customHeight="1" thickBot="1" x14ac:dyDescent="0.25">
      <c r="B8" s="39"/>
      <c r="C8" s="18">
        <v>4.4384926139540155E-2</v>
      </c>
      <c r="D8" s="19">
        <v>0.46005815204930933</v>
      </c>
      <c r="E8" s="20">
        <v>3.1411640501592702E-2</v>
      </c>
      <c r="F8" s="21">
        <v>1.7933655227029614E-2</v>
      </c>
      <c r="G8" s="18">
        <v>4.083316820460367E-2</v>
      </c>
      <c r="H8" s="19">
        <v>8.3107112269201547E-2</v>
      </c>
      <c r="I8" s="20">
        <v>9.8581981036830413E-2</v>
      </c>
      <c r="J8" s="21">
        <v>0.20287550748489297</v>
      </c>
      <c r="K8" s="18">
        <v>3.3180227630025136E-2</v>
      </c>
      <c r="L8" s="19">
        <v>9.3151597196445335E-2</v>
      </c>
      <c r="M8" s="20">
        <v>9.5126614798527742E-2</v>
      </c>
      <c r="N8" s="22">
        <v>0.1782441957869916</v>
      </c>
    </row>
    <row r="9" spans="2:17" ht="40" customHeight="1" x14ac:dyDescent="0.2">
      <c r="B9" s="38">
        <v>400</v>
      </c>
      <c r="C9" s="15">
        <v>256480198</v>
      </c>
      <c r="D9" s="16">
        <v>128240453</v>
      </c>
      <c r="E9" s="13">
        <v>256480168</v>
      </c>
      <c r="F9" s="14">
        <v>128016972</v>
      </c>
      <c r="G9" s="15">
        <v>256480186</v>
      </c>
      <c r="H9" s="16">
        <v>128220370</v>
      </c>
      <c r="I9" s="13">
        <v>384162402</v>
      </c>
      <c r="J9" s="14">
        <v>128102295</v>
      </c>
      <c r="K9" s="15">
        <v>256480170</v>
      </c>
      <c r="L9" s="16">
        <v>128008642</v>
      </c>
      <c r="M9" s="13">
        <v>384162083</v>
      </c>
      <c r="N9" s="23">
        <v>128118877</v>
      </c>
      <c r="P9" s="8" t="s">
        <v>29</v>
      </c>
      <c r="Q9" s="9" t="s">
        <v>30</v>
      </c>
    </row>
    <row r="10" spans="2:17" ht="40" customHeight="1" thickBot="1" x14ac:dyDescent="0.25">
      <c r="B10" s="41"/>
      <c r="C10" s="25">
        <v>9.2519492811182713E-2</v>
      </c>
      <c r="D10" s="26">
        <v>0.34057230781554787</v>
      </c>
      <c r="E10" s="27">
        <v>3.1377897813784514E-2</v>
      </c>
      <c r="F10" s="28">
        <v>1.7771555167232177E-2</v>
      </c>
      <c r="G10" s="25">
        <v>0.10089780282007373</v>
      </c>
      <c r="H10" s="26">
        <v>3.7251725970720566E-2</v>
      </c>
      <c r="I10" s="27">
        <v>0.32502496407630255</v>
      </c>
      <c r="J10" s="28">
        <v>5.5577419007523415E-2</v>
      </c>
      <c r="K10" s="25">
        <v>3.206448263111538E-2</v>
      </c>
      <c r="L10" s="26">
        <v>7.1867628754298779E-2</v>
      </c>
      <c r="M10" s="27">
        <v>0.31426327517921254</v>
      </c>
      <c r="N10" s="29">
        <v>5.3427973225576519E-2</v>
      </c>
      <c r="P10" s="10" t="s">
        <v>32</v>
      </c>
      <c r="Q10" s="11" t="s">
        <v>31</v>
      </c>
    </row>
    <row r="11" spans="2:17" ht="40" customHeight="1" x14ac:dyDescent="0.2">
      <c r="B11" s="38">
        <v>800</v>
      </c>
      <c r="C11" s="13">
        <v>2049929514</v>
      </c>
      <c r="D11" s="14">
        <v>1234921833</v>
      </c>
      <c r="E11" s="15">
        <v>2049924286</v>
      </c>
      <c r="F11" s="16">
        <v>1024152000</v>
      </c>
      <c r="G11" s="13">
        <v>2049922588</v>
      </c>
      <c r="H11" s="14">
        <v>1271643141</v>
      </c>
      <c r="I11" s="15">
        <v>3072652988</v>
      </c>
      <c r="J11" s="16">
        <v>1024228285</v>
      </c>
      <c r="K11" s="13">
        <v>2049920468</v>
      </c>
      <c r="L11" s="14">
        <v>1024137923</v>
      </c>
      <c r="M11" s="15">
        <v>3072650263</v>
      </c>
      <c r="N11" s="17">
        <v>1024238318</v>
      </c>
    </row>
    <row r="12" spans="2:17" ht="40" customHeight="1" thickBot="1" x14ac:dyDescent="0.25">
      <c r="B12" s="39"/>
      <c r="C12" s="18">
        <v>0.29068156646715892</v>
      </c>
      <c r="D12" s="19">
        <v>8.833575336670331E-2</v>
      </c>
      <c r="E12" s="20">
        <v>3.1327806546958076E-2</v>
      </c>
      <c r="F12" s="21">
        <v>2.470752490011591E-2</v>
      </c>
      <c r="G12" s="18">
        <v>0.28965186984122043</v>
      </c>
      <c r="H12" s="19">
        <v>3.9001927350041507E-3</v>
      </c>
      <c r="I12" s="20">
        <v>0.33009618220879922</v>
      </c>
      <c r="J12" s="21">
        <v>7.0606321964057348E-2</v>
      </c>
      <c r="K12" s="18">
        <v>3.1440320863616374E-2</v>
      </c>
      <c r="L12" s="19">
        <v>5.9225511597926328E-2</v>
      </c>
      <c r="M12" s="20">
        <v>0.3355592033727281</v>
      </c>
      <c r="N12" s="22">
        <v>6.8652587163205658E-2</v>
      </c>
    </row>
    <row r="13" spans="2:17" ht="40" customHeight="1" x14ac:dyDescent="0.2">
      <c r="B13" s="38">
        <v>1200</v>
      </c>
      <c r="C13" s="15">
        <v>6916328516</v>
      </c>
      <c r="D13" s="16">
        <v>4074599334</v>
      </c>
      <c r="E13" s="13">
        <v>6916321334</v>
      </c>
      <c r="F13" s="14">
        <v>3457656093</v>
      </c>
      <c r="G13" s="15">
        <v>6916328760</v>
      </c>
      <c r="H13" s="16">
        <v>4287295558</v>
      </c>
      <c r="I13" s="13">
        <v>10369471888</v>
      </c>
      <c r="J13" s="14">
        <v>3461338667</v>
      </c>
      <c r="K13" s="15">
        <v>6916321510</v>
      </c>
      <c r="L13" s="16">
        <v>3458230755</v>
      </c>
      <c r="M13" s="13">
        <v>10369452207</v>
      </c>
      <c r="N13" s="23">
        <v>3458302475</v>
      </c>
    </row>
    <row r="14" spans="2:17" ht="40" customHeight="1" thickBot="1" x14ac:dyDescent="0.25">
      <c r="B14" s="39"/>
      <c r="C14" s="20">
        <v>0.30916377376939519</v>
      </c>
      <c r="D14" s="21">
        <v>9.0066027018634559E-2</v>
      </c>
      <c r="E14" s="18">
        <v>3.1254508716279591E-2</v>
      </c>
      <c r="F14" s="19">
        <v>1.9575796788561126E-2</v>
      </c>
      <c r="G14" s="20">
        <v>0.30751381539758937</v>
      </c>
      <c r="H14" s="21">
        <v>1.3254916037191014E-2</v>
      </c>
      <c r="I14" s="18">
        <v>0.36309669296275043</v>
      </c>
      <c r="J14" s="19">
        <v>0.17960520902528665</v>
      </c>
      <c r="K14" s="20">
        <v>3.0876801431767513E-2</v>
      </c>
      <c r="L14" s="21">
        <v>4.6346640615791884E-2</v>
      </c>
      <c r="M14" s="18">
        <v>0.37911404317730868</v>
      </c>
      <c r="N14" s="24">
        <v>0.17503949440976566</v>
      </c>
    </row>
    <row r="15" spans="2:17" ht="40" customHeight="1" x14ac:dyDescent="0.2">
      <c r="B15" s="38">
        <v>1600</v>
      </c>
      <c r="C15" s="13">
        <v>16391716692</v>
      </c>
      <c r="D15" s="14">
        <v>9637831943</v>
      </c>
      <c r="E15" s="15">
        <v>16391683038</v>
      </c>
      <c r="F15" s="16">
        <v>8195732563</v>
      </c>
      <c r="G15" s="13">
        <v>16391701216</v>
      </c>
      <c r="H15" s="14">
        <v>10043647854</v>
      </c>
      <c r="I15" s="15">
        <v>24578655998</v>
      </c>
      <c r="J15" s="16">
        <v>8197335750</v>
      </c>
      <c r="K15" s="13">
        <v>16391683440</v>
      </c>
      <c r="L15" s="14">
        <v>8197473799</v>
      </c>
      <c r="M15" s="15">
        <v>24578613931</v>
      </c>
      <c r="N15" s="17">
        <v>8219232945</v>
      </c>
    </row>
    <row r="16" spans="2:17" ht="40" customHeight="1" thickBot="1" x14ac:dyDescent="0.25">
      <c r="B16" s="39"/>
      <c r="C16" s="18">
        <v>0.31469403217613273</v>
      </c>
      <c r="D16" s="19">
        <v>0.13522320548998518</v>
      </c>
      <c r="E16" s="20">
        <v>3.1497207056478425E-2</v>
      </c>
      <c r="F16" s="21">
        <v>2.3999675033293404E-2</v>
      </c>
      <c r="G16" s="18">
        <v>0.32318703796870879</v>
      </c>
      <c r="H16" s="19">
        <v>7.0887328042868417E-2</v>
      </c>
      <c r="I16" s="20">
        <v>0.35708536139296415</v>
      </c>
      <c r="J16" s="21">
        <v>0.33939122831146373</v>
      </c>
      <c r="K16" s="18">
        <v>3.0824262667182818E-2</v>
      </c>
      <c r="L16" s="19">
        <v>4.8543221324209899E-2</v>
      </c>
      <c r="M16" s="20">
        <v>0.32425127536438064</v>
      </c>
      <c r="N16" s="22">
        <v>0.24044080429626052</v>
      </c>
    </row>
    <row r="17" spans="2:14" ht="40" customHeight="1" x14ac:dyDescent="0.2">
      <c r="B17" s="38">
        <v>2000</v>
      </c>
      <c r="C17" s="15">
        <v>32012068330</v>
      </c>
      <c r="D17" s="16">
        <v>18328726999</v>
      </c>
      <c r="E17" s="13">
        <v>32012046306</v>
      </c>
      <c r="F17" s="14">
        <v>16009647314</v>
      </c>
      <c r="G17" s="15">
        <v>32012041642</v>
      </c>
      <c r="H17" s="16">
        <v>17522540868</v>
      </c>
      <c r="I17" s="13">
        <v>48004086048</v>
      </c>
      <c r="J17" s="14">
        <v>16157324705</v>
      </c>
      <c r="K17" s="15">
        <v>32012037236</v>
      </c>
      <c r="L17" s="16">
        <v>16012210949</v>
      </c>
      <c r="M17" s="13">
        <v>48004112191</v>
      </c>
      <c r="N17" s="23">
        <v>16125766944</v>
      </c>
    </row>
    <row r="18" spans="2:14" ht="40" customHeight="1" thickBot="1" x14ac:dyDescent="0.25">
      <c r="B18" s="40"/>
      <c r="C18" s="30">
        <v>0.38473479391204718</v>
      </c>
      <c r="D18" s="31">
        <v>0.32000476925527815</v>
      </c>
      <c r="E18" s="32">
        <v>3.3566400193450932E-2</v>
      </c>
      <c r="F18" s="33">
        <v>2.2237765050630447E-2</v>
      </c>
      <c r="G18" s="30">
        <v>0.30522828557185344</v>
      </c>
      <c r="H18" s="31">
        <v>6.6290528040393412E-2</v>
      </c>
      <c r="I18" s="32">
        <v>0.39724582790174162</v>
      </c>
      <c r="J18" s="33">
        <v>0.71528854264711428</v>
      </c>
      <c r="K18" s="30">
        <v>3.3236456176582239E-2</v>
      </c>
      <c r="L18" s="31">
        <v>4.994204115680078E-2</v>
      </c>
      <c r="M18" s="32">
        <v>0.38301652717266621</v>
      </c>
      <c r="N18" s="34">
        <v>0.71567722522931676</v>
      </c>
    </row>
    <row r="19" spans="2:14" ht="16" thickTop="1" x14ac:dyDescent="0.2"/>
  </sheetData>
  <mergeCells count="14">
    <mergeCell ref="K2:L2"/>
    <mergeCell ref="M2:N2"/>
    <mergeCell ref="B15:B16"/>
    <mergeCell ref="B17:B18"/>
    <mergeCell ref="C2:D2"/>
    <mergeCell ref="E2:F2"/>
    <mergeCell ref="G2:H2"/>
    <mergeCell ref="I2:J2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6.83203125" customWidth="1"/>
    <col min="2" max="2" width="8.5" customWidth="1"/>
    <col min="3" max="3" width="12" bestFit="1" customWidth="1"/>
    <col min="4" max="4" width="14.5" customWidth="1"/>
    <col min="5" max="5" width="14.33203125" customWidth="1"/>
    <col min="6" max="6" width="18.5" customWidth="1"/>
    <col min="7" max="7" width="19.5" customWidth="1"/>
    <col min="8" max="9" width="16" customWidth="1"/>
    <col min="10" max="10" width="14.83203125" customWidth="1"/>
    <col min="11" max="11" width="16" customWidth="1"/>
    <col min="12" max="12" width="15.6640625" customWidth="1"/>
    <col min="13" max="13" width="14.83203125" customWidth="1"/>
    <col min="14" max="14" width="11.5" customWidth="1"/>
    <col min="15" max="15" width="14.1640625" customWidth="1"/>
    <col min="16" max="16" width="13.5" customWidth="1"/>
    <col min="17" max="17" width="14.5" customWidth="1"/>
  </cols>
  <sheetData>
    <row r="1" spans="1:17" s="1" customFormat="1" ht="30" customHeight="1" x14ac:dyDescent="0.2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8</v>
      </c>
      <c r="L1" s="1" t="s">
        <v>9</v>
      </c>
      <c r="M1" s="1" t="s">
        <v>19</v>
      </c>
      <c r="N1" s="1" t="s">
        <v>20</v>
      </c>
      <c r="O1" s="1" t="s">
        <v>10</v>
      </c>
      <c r="P1" s="1" t="s">
        <v>11</v>
      </c>
      <c r="Q1" s="1" t="s">
        <v>21</v>
      </c>
    </row>
    <row r="2" spans="1:17" x14ac:dyDescent="0.2">
      <c r="A2" s="2">
        <v>50</v>
      </c>
      <c r="B2" s="2" t="s">
        <v>12</v>
      </c>
      <c r="C2" s="2" t="str">
        <f>B2&amp;" : "&amp;A2</f>
        <v>I-J-K : 50</v>
      </c>
      <c r="D2" s="6">
        <v>407279</v>
      </c>
      <c r="E2" s="6">
        <v>976234</v>
      </c>
      <c r="F2" s="6">
        <v>507976</v>
      </c>
      <c r="G2" s="6">
        <v>250002</v>
      </c>
      <c r="H2" s="6">
        <v>508087</v>
      </c>
      <c r="I2" s="6">
        <v>1751</v>
      </c>
      <c r="J2" s="3">
        <f>I2/H2</f>
        <v>3.4462601877237558E-3</v>
      </c>
      <c r="K2" s="6">
        <v>1751</v>
      </c>
      <c r="L2" s="6">
        <v>272</v>
      </c>
      <c r="M2" s="3">
        <f>L2/K2</f>
        <v>0.1553398058252427</v>
      </c>
      <c r="N2" s="4">
        <f>D2/O2/1000000000</f>
        <v>1.5875290880104775</v>
      </c>
      <c r="O2" s="5">
        <v>2.5654900000000001E-4</v>
      </c>
      <c r="P2" s="5">
        <v>2.5576E-4</v>
      </c>
      <c r="Q2" s="7">
        <f>O2/P2</f>
        <v>1.0030849233656554</v>
      </c>
    </row>
    <row r="3" spans="1:17" x14ac:dyDescent="0.2">
      <c r="A3" s="2">
        <v>100</v>
      </c>
      <c r="B3" s="2" t="s">
        <v>12</v>
      </c>
      <c r="C3" s="2" t="str">
        <f>B3&amp;" : "&amp;A3</f>
        <v>I-J-K : 100</v>
      </c>
      <c r="D3" s="6">
        <v>3398730</v>
      </c>
      <c r="E3" s="6">
        <v>7650744</v>
      </c>
      <c r="F3" s="6">
        <v>4030128</v>
      </c>
      <c r="G3" s="6">
        <v>2000067</v>
      </c>
      <c r="H3" s="6">
        <v>4052093</v>
      </c>
      <c r="I3" s="6">
        <v>132056</v>
      </c>
      <c r="J3" s="3">
        <f>I3/H3</f>
        <v>3.2589577781161491E-2</v>
      </c>
      <c r="K3" s="6">
        <v>132056</v>
      </c>
      <c r="L3" s="6">
        <v>1598</v>
      </c>
      <c r="M3" s="3">
        <f>L3/K3</f>
        <v>1.2100926879505664E-2</v>
      </c>
      <c r="N3" s="4">
        <f>D3/O3/1000000000</f>
        <v>2.6241817600632511</v>
      </c>
      <c r="O3" s="5">
        <v>1.295158E-3</v>
      </c>
      <c r="P3" s="5">
        <v>1.299684E-3</v>
      </c>
      <c r="Q3" s="7">
        <f>O3/P3</f>
        <v>0.99651761505104319</v>
      </c>
    </row>
    <row r="4" spans="1:17" x14ac:dyDescent="0.2">
      <c r="A4" s="2">
        <v>200</v>
      </c>
      <c r="B4" s="2" t="s">
        <v>12</v>
      </c>
      <c r="C4" s="2" t="str">
        <f>B4&amp;" : "&amp;A4</f>
        <v>I-J-K : 200</v>
      </c>
      <c r="D4" s="6">
        <v>35471561</v>
      </c>
      <c r="E4" s="6">
        <v>60601251</v>
      </c>
      <c r="F4" s="6">
        <v>32120142</v>
      </c>
      <c r="G4" s="6">
        <v>16024789</v>
      </c>
      <c r="H4" s="6">
        <v>32133905</v>
      </c>
      <c r="I4" s="6">
        <v>1426261</v>
      </c>
      <c r="J4" s="3">
        <f>I4/H4</f>
        <v>4.4384926139540155E-2</v>
      </c>
      <c r="K4" s="6">
        <v>1426261</v>
      </c>
      <c r="L4" s="6">
        <v>656163</v>
      </c>
      <c r="M4" s="3">
        <f>L4/K4</f>
        <v>0.46005815204930933</v>
      </c>
      <c r="N4" s="4">
        <f>D4/O4/1000000000</f>
        <v>2.643997294550251</v>
      </c>
      <c r="O4" s="5">
        <v>1.3415883999999999E-2</v>
      </c>
      <c r="P4" s="5">
        <v>1.3419191E-2</v>
      </c>
      <c r="Q4" s="7">
        <f>O4/P4</f>
        <v>0.99975356189505005</v>
      </c>
    </row>
    <row r="5" spans="1:17" x14ac:dyDescent="0.2">
      <c r="A5" s="2">
        <v>400</v>
      </c>
      <c r="B5" s="2" t="s">
        <v>12</v>
      </c>
      <c r="C5" s="2" t="str">
        <f>B5&amp;" : "&amp;A5</f>
        <v>I-J-K : 400</v>
      </c>
      <c r="D5" s="6">
        <v>332117356</v>
      </c>
      <c r="E5" s="6">
        <v>482402279</v>
      </c>
      <c r="F5" s="6">
        <v>256480198</v>
      </c>
      <c r="G5" s="6">
        <v>128240453</v>
      </c>
      <c r="H5" s="6">
        <v>256902273</v>
      </c>
      <c r="I5" s="6">
        <v>23768468</v>
      </c>
      <c r="J5" s="3">
        <f>I5/H5</f>
        <v>9.2519492811182713E-2</v>
      </c>
      <c r="K5" s="6">
        <v>23768468</v>
      </c>
      <c r="L5" s="6">
        <v>8094882</v>
      </c>
      <c r="M5" s="3">
        <f>L5/K5</f>
        <v>0.34057230781554787</v>
      </c>
      <c r="N5" s="4">
        <f>D5/O5/1000000000</f>
        <v>2.6541358894030065</v>
      </c>
      <c r="O5" s="5">
        <v>0.12513200899999999</v>
      </c>
      <c r="P5" s="5">
        <v>0.12515351299999999</v>
      </c>
      <c r="Q5" s="7">
        <f>O5/P5</f>
        <v>0.99982817901404009</v>
      </c>
    </row>
    <row r="6" spans="1:17" x14ac:dyDescent="0.2">
      <c r="A6" s="2">
        <v>800</v>
      </c>
      <c r="B6" s="2" t="s">
        <v>12</v>
      </c>
      <c r="C6" s="2" t="str">
        <f>B6&amp;" : "&amp;A6</f>
        <v>I-J-K : 800</v>
      </c>
      <c r="D6" s="6">
        <v>12867135940</v>
      </c>
      <c r="E6" s="6">
        <v>3849608937</v>
      </c>
      <c r="F6" s="6">
        <v>2049929514</v>
      </c>
      <c r="G6" s="6">
        <v>1234921833</v>
      </c>
      <c r="H6" s="6">
        <v>2567104977</v>
      </c>
      <c r="I6" s="6">
        <v>746210096</v>
      </c>
      <c r="J6" s="3">
        <f>I6/H6</f>
        <v>0.29068156646715892</v>
      </c>
      <c r="K6" s="6">
        <v>746210096</v>
      </c>
      <c r="L6" s="6">
        <v>65917031</v>
      </c>
      <c r="M6" s="3">
        <f>L6/K6</f>
        <v>8.833575336670331E-2</v>
      </c>
      <c r="N6" s="4">
        <f>D6/O6/1000000000</f>
        <v>2.65356055217784</v>
      </c>
      <c r="O6" s="5">
        <v>4.8490078470000002</v>
      </c>
      <c r="P6" s="5">
        <v>4.8562727289999996</v>
      </c>
      <c r="Q6" s="7">
        <f>O6/P6</f>
        <v>0.99850402100429492</v>
      </c>
    </row>
    <row r="7" spans="1:17" x14ac:dyDescent="0.2">
      <c r="A7" s="2">
        <v>1200</v>
      </c>
      <c r="B7" s="2" t="s">
        <v>12</v>
      </c>
      <c r="C7" s="2" t="str">
        <f>B7&amp;" : "&amp;A7</f>
        <v>I-J-K : 1200</v>
      </c>
      <c r="D7" s="6">
        <v>43392204134</v>
      </c>
      <c r="E7" s="6">
        <v>12981610438</v>
      </c>
      <c r="F7" s="6">
        <v>6916328516</v>
      </c>
      <c r="G7" s="6">
        <v>4074599334</v>
      </c>
      <c r="H7" s="6">
        <v>8684793067</v>
      </c>
      <c r="I7" s="6">
        <v>2685023399</v>
      </c>
      <c r="J7" s="3">
        <f>I7/H7</f>
        <v>0.30916377376939519</v>
      </c>
      <c r="K7" s="6">
        <v>2685023399</v>
      </c>
      <c r="L7" s="6">
        <v>241829390</v>
      </c>
      <c r="M7" s="3">
        <f>L7/K7</f>
        <v>9.0066027018634559E-2</v>
      </c>
      <c r="N7" s="4">
        <f>D7/O7/1000000000</f>
        <v>2.6499470317549707</v>
      </c>
      <c r="O7" s="5">
        <v>16.374743952999999</v>
      </c>
      <c r="P7" s="5">
        <v>16.398336946000001</v>
      </c>
      <c r="Q7" s="7">
        <f>O7/P7</f>
        <v>0.99856125696906384</v>
      </c>
    </row>
    <row r="8" spans="1:17" x14ac:dyDescent="0.2">
      <c r="A8" s="2">
        <v>1600</v>
      </c>
      <c r="B8" s="2" t="s">
        <v>12</v>
      </c>
      <c r="C8" s="2" t="str">
        <f>B8&amp;" : "&amp;A8</f>
        <v>I-J-K : 1600</v>
      </c>
      <c r="D8" s="6">
        <v>106257930410</v>
      </c>
      <c r="E8" s="6">
        <v>30758426526</v>
      </c>
      <c r="F8" s="6">
        <v>16391716692</v>
      </c>
      <c r="G8" s="6">
        <v>9637831943</v>
      </c>
      <c r="H8" s="6">
        <v>18340424539</v>
      </c>
      <c r="I8" s="6">
        <v>5771622150</v>
      </c>
      <c r="J8" s="3">
        <f>I8/H8</f>
        <v>0.31469403217613273</v>
      </c>
      <c r="K8" s="6">
        <v>5771622150</v>
      </c>
      <c r="L8" s="6">
        <v>780457248</v>
      </c>
      <c r="M8" s="3">
        <f>L8/K8</f>
        <v>0.13522320548998518</v>
      </c>
      <c r="N8" s="4">
        <f>D8/O8/1000000000</f>
        <v>6.5061254413632499</v>
      </c>
      <c r="O8" s="5">
        <v>16.331983047000001</v>
      </c>
      <c r="P8" s="5">
        <v>16.359232164000002</v>
      </c>
      <c r="Q8" s="7">
        <f>O8/P8</f>
        <v>0.99833432787512089</v>
      </c>
    </row>
    <row r="9" spans="1:17" x14ac:dyDescent="0.2">
      <c r="A9" s="2">
        <v>2000</v>
      </c>
      <c r="B9" s="2" t="s">
        <v>12</v>
      </c>
      <c r="C9" s="2" t="str">
        <f>B9&amp;" : "&amp;A9</f>
        <v>I-J-K : 2000</v>
      </c>
      <c r="D9" s="6">
        <v>196047550297</v>
      </c>
      <c r="E9" s="6">
        <v>60060044345</v>
      </c>
      <c r="F9" s="6">
        <v>32012068330</v>
      </c>
      <c r="G9" s="6">
        <v>18328726999</v>
      </c>
      <c r="H9" s="6">
        <v>33482354359</v>
      </c>
      <c r="I9" s="6">
        <v>12881826704</v>
      </c>
      <c r="J9" s="3">
        <f>I9/H9</f>
        <v>0.38473479391204718</v>
      </c>
      <c r="K9" s="6">
        <v>12881826704</v>
      </c>
      <c r="L9" s="6">
        <v>4122245982</v>
      </c>
      <c r="M9" s="3">
        <f>L9/K9</f>
        <v>0.32000476925527815</v>
      </c>
      <c r="N9" s="4">
        <f>D9/O9/1000000000</f>
        <v>5.572632757608865</v>
      </c>
      <c r="O9" s="5">
        <v>35.180418093999997</v>
      </c>
      <c r="P9" s="5">
        <v>35.236357394000002</v>
      </c>
      <c r="Q9" s="7">
        <f>O9/P9</f>
        <v>0.99841245508511245</v>
      </c>
    </row>
    <row r="10" spans="1:17" x14ac:dyDescent="0.2">
      <c r="A10" s="2">
        <v>50</v>
      </c>
      <c r="B10" s="2" t="s">
        <v>13</v>
      </c>
      <c r="C10" s="2" t="str">
        <f>B10&amp;" : "&amp;A10</f>
        <v>I-K-J : 50</v>
      </c>
      <c r="D10" s="6">
        <v>393311</v>
      </c>
      <c r="E10" s="6">
        <v>852994</v>
      </c>
      <c r="F10" s="6">
        <v>507628</v>
      </c>
      <c r="G10" s="6">
        <v>250000</v>
      </c>
      <c r="H10" s="6">
        <v>508855</v>
      </c>
      <c r="I10" s="6">
        <v>1171</v>
      </c>
      <c r="J10" s="3">
        <f>I10/H10</f>
        <v>2.3012449519018187E-3</v>
      </c>
      <c r="K10" s="6">
        <v>1171</v>
      </c>
      <c r="L10" s="6">
        <v>234</v>
      </c>
      <c r="M10" s="3">
        <f>L10/K10</f>
        <v>0.19982920580700256</v>
      </c>
      <c r="N10" s="4">
        <f>D10/O10/1000000000</f>
        <v>1.5804699084213021</v>
      </c>
      <c r="O10" s="5">
        <v>2.4885700000000001E-4</v>
      </c>
      <c r="P10" s="5">
        <v>2.4820499999999999E-4</v>
      </c>
      <c r="Q10" s="7">
        <f>O10/P10</f>
        <v>1.0026268608609819</v>
      </c>
    </row>
    <row r="11" spans="1:17" x14ac:dyDescent="0.2">
      <c r="A11" s="2">
        <v>100</v>
      </c>
      <c r="B11" s="2" t="s">
        <v>13</v>
      </c>
      <c r="C11" s="2" t="str">
        <f>B11&amp;" : "&amp;A11</f>
        <v>I-K-J : 100</v>
      </c>
      <c r="D11" s="6">
        <v>3188616</v>
      </c>
      <c r="E11" s="6">
        <v>6660747</v>
      </c>
      <c r="F11" s="6">
        <v>4030134</v>
      </c>
      <c r="G11" s="6">
        <v>2000037</v>
      </c>
      <c r="H11" s="6">
        <v>4037622</v>
      </c>
      <c r="I11" s="6">
        <v>127042</v>
      </c>
      <c r="J11" s="3">
        <f>I11/H11</f>
        <v>3.1464560080166001E-2</v>
      </c>
      <c r="K11" s="6">
        <v>127042</v>
      </c>
      <c r="L11" s="6">
        <v>196</v>
      </c>
      <c r="M11" s="3">
        <f>L11/K11</f>
        <v>1.5427968703263487E-3</v>
      </c>
      <c r="N11" s="4">
        <f>D11/O11/1000000000</f>
        <v>2.5927944322608818</v>
      </c>
      <c r="O11" s="5">
        <v>1.229799E-3</v>
      </c>
      <c r="P11" s="5">
        <v>1.2380830000000001E-3</v>
      </c>
      <c r="Q11" s="7">
        <f>O11/P11</f>
        <v>0.99330901078522194</v>
      </c>
    </row>
    <row r="12" spans="1:17" x14ac:dyDescent="0.2">
      <c r="A12" s="2">
        <v>200</v>
      </c>
      <c r="B12" s="2" t="s">
        <v>13</v>
      </c>
      <c r="C12" s="2" t="str">
        <f>B12&amp;" : "&amp;A12</f>
        <v>I-K-J : 200</v>
      </c>
      <c r="D12" s="6">
        <v>26235212</v>
      </c>
      <c r="E12" s="6">
        <v>52641249</v>
      </c>
      <c r="F12" s="6">
        <v>32120138</v>
      </c>
      <c r="G12" s="6">
        <v>16000749</v>
      </c>
      <c r="H12" s="6">
        <v>32320566</v>
      </c>
      <c r="I12" s="6">
        <v>1015242</v>
      </c>
      <c r="J12" s="3">
        <f>I12/H12</f>
        <v>3.1411640501592702E-2</v>
      </c>
      <c r="K12" s="6">
        <v>1015242</v>
      </c>
      <c r="L12" s="6">
        <v>18207</v>
      </c>
      <c r="M12" s="3">
        <f>L12/K12</f>
        <v>1.7933655227029614E-2</v>
      </c>
      <c r="N12" s="4">
        <f>D12/O12/1000000000</f>
        <v>2.647292296446714</v>
      </c>
      <c r="O12" s="5">
        <v>9.9102059999999995E-3</v>
      </c>
      <c r="P12" s="5">
        <v>9.9140200000000008E-3</v>
      </c>
      <c r="Q12" s="7">
        <f>O12/P12</f>
        <v>0.99961529228304957</v>
      </c>
    </row>
    <row r="13" spans="1:17" x14ac:dyDescent="0.2">
      <c r="A13" s="2">
        <v>400</v>
      </c>
      <c r="B13" s="2" t="s">
        <v>13</v>
      </c>
      <c r="C13" s="2" t="str">
        <f>B13&amp;" : "&amp;A13</f>
        <v>I-K-J : 400</v>
      </c>
      <c r="D13" s="6">
        <v>208620397</v>
      </c>
      <c r="E13" s="6">
        <v>418562264</v>
      </c>
      <c r="F13" s="6">
        <v>256480168</v>
      </c>
      <c r="G13" s="6">
        <v>128016972</v>
      </c>
      <c r="H13" s="6">
        <v>258172904</v>
      </c>
      <c r="I13" s="6">
        <v>8100923</v>
      </c>
      <c r="J13" s="3">
        <f>I13/H13</f>
        <v>3.1377897813784514E-2</v>
      </c>
      <c r="K13" s="6">
        <v>8100923</v>
      </c>
      <c r="L13" s="6">
        <v>143966</v>
      </c>
      <c r="M13" s="3">
        <f>L13/K13</f>
        <v>1.7771555167232177E-2</v>
      </c>
      <c r="N13" s="4">
        <f>D13/O13/1000000000</f>
        <v>2.6536560134914655</v>
      </c>
      <c r="O13" s="5">
        <v>7.8616217000000002E-2</v>
      </c>
      <c r="P13" s="5">
        <v>7.8626796999999998E-2</v>
      </c>
      <c r="Q13" s="7">
        <f>O13/P13</f>
        <v>0.99986544027731417</v>
      </c>
    </row>
    <row r="14" spans="1:17" x14ac:dyDescent="0.2">
      <c r="A14" s="2">
        <v>800</v>
      </c>
      <c r="B14" s="2" t="s">
        <v>13</v>
      </c>
      <c r="C14" s="2" t="str">
        <f>B14&amp;" : "&amp;A14</f>
        <v>I-K-J : 800</v>
      </c>
      <c r="D14" s="6">
        <v>1676996581</v>
      </c>
      <c r="E14" s="6">
        <v>3338246323</v>
      </c>
      <c r="F14" s="6">
        <v>2049924286</v>
      </c>
      <c r="G14" s="6">
        <v>1024152000</v>
      </c>
      <c r="H14" s="6">
        <v>2066312300</v>
      </c>
      <c r="I14" s="6">
        <v>64733032</v>
      </c>
      <c r="J14" s="3">
        <f>I14/H14</f>
        <v>3.1327806546958076E-2</v>
      </c>
      <c r="K14" s="6">
        <v>64733032</v>
      </c>
      <c r="L14" s="6">
        <v>1599393</v>
      </c>
      <c r="M14" s="3">
        <f>L14/K14</f>
        <v>2.470752490011591E-2</v>
      </c>
      <c r="N14" s="4">
        <f>D14/O14/1000000000</f>
        <v>2.659920868889968</v>
      </c>
      <c r="O14" s="5">
        <v>0.63046859799999999</v>
      </c>
      <c r="P14" s="5">
        <v>0.63069609000000004</v>
      </c>
      <c r="Q14" s="7">
        <f>O14/P14</f>
        <v>0.99963930012630953</v>
      </c>
    </row>
    <row r="15" spans="1:17" x14ac:dyDescent="0.2">
      <c r="A15" s="2">
        <v>1200</v>
      </c>
      <c r="B15" s="2" t="s">
        <v>13</v>
      </c>
      <c r="C15" s="2" t="str">
        <f>B15&amp;" : "&amp;A15</f>
        <v>I-K-J : 1200</v>
      </c>
      <c r="D15" s="6">
        <v>6216453437</v>
      </c>
      <c r="E15" s="6">
        <v>11255046847</v>
      </c>
      <c r="F15" s="6">
        <v>6916321334</v>
      </c>
      <c r="G15" s="6">
        <v>3457656093</v>
      </c>
      <c r="H15" s="6">
        <v>7001279143</v>
      </c>
      <c r="I15" s="6">
        <v>218821540</v>
      </c>
      <c r="J15" s="3">
        <f>I15/H15</f>
        <v>3.1254508716279591E-2</v>
      </c>
      <c r="K15" s="6">
        <v>218821540</v>
      </c>
      <c r="L15" s="6">
        <v>4283606</v>
      </c>
      <c r="M15" s="3">
        <f>L15/K15</f>
        <v>1.9575796788561126E-2</v>
      </c>
      <c r="N15" s="4">
        <f>D15/O15/1000000000</f>
        <v>2.6402423091492917</v>
      </c>
      <c r="O15" s="5">
        <v>2.3545011059999998</v>
      </c>
      <c r="P15" s="5">
        <v>2.3625123810000002</v>
      </c>
      <c r="Q15" s="7">
        <f>O15/P15</f>
        <v>0.99660900189796708</v>
      </c>
    </row>
    <row r="16" spans="1:17" x14ac:dyDescent="0.2">
      <c r="A16" s="2">
        <v>1600</v>
      </c>
      <c r="B16" s="2" t="s">
        <v>13</v>
      </c>
      <c r="C16" s="2" t="str">
        <f>B16&amp;" : "&amp;A16</f>
        <v>I-K-J : 1600</v>
      </c>
      <c r="D16" s="6">
        <v>14812210312</v>
      </c>
      <c r="E16" s="6">
        <v>26664969699</v>
      </c>
      <c r="F16" s="6">
        <v>16391683038</v>
      </c>
      <c r="G16" s="6">
        <v>8195732563</v>
      </c>
      <c r="H16" s="6">
        <v>16618951168</v>
      </c>
      <c r="I16" s="6">
        <v>523450546</v>
      </c>
      <c r="J16" s="3">
        <f>I16/H16</f>
        <v>3.1497207056478425E-2</v>
      </c>
      <c r="K16" s="6">
        <v>523450546</v>
      </c>
      <c r="L16" s="6">
        <v>12562643</v>
      </c>
      <c r="M16" s="3">
        <f>L16/K16</f>
        <v>2.3999675033293404E-2</v>
      </c>
      <c r="N16" s="4">
        <f>D16/O16/1000000000</f>
        <v>2.6355375408632384</v>
      </c>
      <c r="O16" s="5">
        <v>5.6201856670000003</v>
      </c>
      <c r="P16" s="5">
        <v>5.632855781</v>
      </c>
      <c r="Q16" s="7">
        <f>O16/P16</f>
        <v>0.99775067665628214</v>
      </c>
    </row>
    <row r="17" spans="1:17" x14ac:dyDescent="0.2">
      <c r="A17" s="2">
        <v>2000</v>
      </c>
      <c r="B17" s="2" t="s">
        <v>13</v>
      </c>
      <c r="C17" s="2" t="str">
        <f>B17&amp;" : "&amp;A17</f>
        <v>I-K-J : 2000</v>
      </c>
      <c r="D17" s="6">
        <v>29159392891</v>
      </c>
      <c r="E17" s="6">
        <v>52064033333</v>
      </c>
      <c r="F17" s="6">
        <v>32012046306</v>
      </c>
      <c r="G17" s="6">
        <v>16009647314</v>
      </c>
      <c r="H17" s="6">
        <v>32463930291</v>
      </c>
      <c r="I17" s="6">
        <v>1089697276</v>
      </c>
      <c r="J17" s="3">
        <f>I17/H17</f>
        <v>3.3566400193450932E-2</v>
      </c>
      <c r="K17" s="6">
        <v>1089697276</v>
      </c>
      <c r="L17" s="6">
        <v>24232432</v>
      </c>
      <c r="M17" s="3">
        <f>L17/K17</f>
        <v>2.2237765050630447E-2</v>
      </c>
      <c r="N17" s="4">
        <f>D17/O17/1000000000</f>
        <v>2.6513186121849457</v>
      </c>
      <c r="O17" s="5">
        <v>10.998071961999999</v>
      </c>
      <c r="P17" s="5">
        <v>11.019139859999999</v>
      </c>
      <c r="Q17" s="7">
        <f>O17/P17</f>
        <v>0.99808806329099442</v>
      </c>
    </row>
    <row r="18" spans="1:17" x14ac:dyDescent="0.2">
      <c r="A18" s="2">
        <v>50</v>
      </c>
      <c r="B18" s="2" t="s">
        <v>14</v>
      </c>
      <c r="C18" s="2" t="str">
        <f>B18&amp;" : "&amp;A18</f>
        <v>J-I-K : 50</v>
      </c>
      <c r="D18" s="6">
        <v>409909</v>
      </c>
      <c r="E18" s="6">
        <v>975494</v>
      </c>
      <c r="F18" s="6">
        <v>507628</v>
      </c>
      <c r="G18" s="6">
        <v>250004</v>
      </c>
      <c r="H18" s="6">
        <v>508608</v>
      </c>
      <c r="I18" s="6">
        <v>5335</v>
      </c>
      <c r="J18" s="3">
        <f>I18/H18</f>
        <v>1.0489414244368944E-2</v>
      </c>
      <c r="K18" s="6">
        <v>5335</v>
      </c>
      <c r="L18" s="6">
        <v>365</v>
      </c>
      <c r="M18" s="3">
        <f>L18/K18</f>
        <v>6.8416119962511721E-2</v>
      </c>
      <c r="N18" s="4">
        <f>D18/O18/1000000000</f>
        <v>1.7512015482349521</v>
      </c>
      <c r="O18" s="5">
        <v>2.3407300000000001E-4</v>
      </c>
      <c r="P18" s="5">
        <v>2.3355899999999999E-4</v>
      </c>
      <c r="Q18" s="7">
        <f>O18/P18</f>
        <v>1.0022007287237915</v>
      </c>
    </row>
    <row r="19" spans="1:17" x14ac:dyDescent="0.2">
      <c r="A19" s="2">
        <v>100</v>
      </c>
      <c r="B19" s="2" t="s">
        <v>14</v>
      </c>
      <c r="C19" s="2" t="str">
        <f>B19&amp;" : "&amp;A19</f>
        <v>J-I-K : 100</v>
      </c>
      <c r="D19" s="6">
        <v>3320004</v>
      </c>
      <c r="E19" s="6">
        <v>7650744</v>
      </c>
      <c r="F19" s="6">
        <v>4030128</v>
      </c>
      <c r="G19" s="6">
        <v>2000014</v>
      </c>
      <c r="H19" s="6">
        <v>4037317</v>
      </c>
      <c r="I19" s="6">
        <v>139356</v>
      </c>
      <c r="J19" s="3">
        <f>I19/H19</f>
        <v>3.4516982441557105E-2</v>
      </c>
      <c r="K19" s="6">
        <v>139356</v>
      </c>
      <c r="L19" s="6">
        <v>2395</v>
      </c>
      <c r="M19" s="3">
        <f>L19/K19</f>
        <v>1.7186199374264473E-2</v>
      </c>
      <c r="N19" s="4">
        <f>D19/O19/1000000000</f>
        <v>2.5950932473722759</v>
      </c>
      <c r="O19" s="5">
        <v>1.279339E-3</v>
      </c>
      <c r="P19" s="5">
        <v>1.287004E-3</v>
      </c>
      <c r="Q19" s="7">
        <f>O19/P19</f>
        <v>0.99404430755459972</v>
      </c>
    </row>
    <row r="20" spans="1:17" x14ac:dyDescent="0.2">
      <c r="A20" s="2">
        <v>200</v>
      </c>
      <c r="B20" s="2" t="s">
        <v>14</v>
      </c>
      <c r="C20" s="2" t="str">
        <f>B20&amp;" : "&amp;A20</f>
        <v>J-I-K : 200</v>
      </c>
      <c r="D20" s="6">
        <v>32224404</v>
      </c>
      <c r="E20" s="6">
        <v>60601247</v>
      </c>
      <c r="F20" s="6">
        <v>32120134</v>
      </c>
      <c r="G20" s="6">
        <v>16016461</v>
      </c>
      <c r="H20" s="6">
        <v>32368686</v>
      </c>
      <c r="I20" s="6">
        <v>1321716</v>
      </c>
      <c r="J20" s="3">
        <f>I20/H20</f>
        <v>4.083316820460367E-2</v>
      </c>
      <c r="K20" s="6">
        <v>1321716</v>
      </c>
      <c r="L20" s="6">
        <v>109844</v>
      </c>
      <c r="M20" s="3">
        <f>L20/K20</f>
        <v>8.3107112269201547E-2</v>
      </c>
      <c r="N20" s="4">
        <f>D20/O20/1000000000</f>
        <v>2.6521918373860696</v>
      </c>
      <c r="O20" s="5">
        <v>1.2150103000000001E-2</v>
      </c>
      <c r="P20" s="5">
        <v>1.2153473999999999E-2</v>
      </c>
      <c r="Q20" s="7">
        <f>O20/P20</f>
        <v>0.99972263074738976</v>
      </c>
    </row>
    <row r="21" spans="1:17" x14ac:dyDescent="0.2">
      <c r="A21" s="2">
        <v>400</v>
      </c>
      <c r="B21" s="2" t="s">
        <v>14</v>
      </c>
      <c r="C21" s="2" t="str">
        <f>B21&amp;" : "&amp;A21</f>
        <v>J-I-K : 400</v>
      </c>
      <c r="D21" s="6">
        <v>309375714</v>
      </c>
      <c r="E21" s="6">
        <v>482402273</v>
      </c>
      <c r="F21" s="6">
        <v>256480186</v>
      </c>
      <c r="G21" s="6">
        <v>128220370</v>
      </c>
      <c r="H21" s="6">
        <v>259285775</v>
      </c>
      <c r="I21" s="6">
        <v>26161365</v>
      </c>
      <c r="J21" s="3">
        <f>I21/H21</f>
        <v>0.10089780282007373</v>
      </c>
      <c r="K21" s="6">
        <v>26161365</v>
      </c>
      <c r="L21" s="6">
        <v>974556</v>
      </c>
      <c r="M21" s="3">
        <f>L21/K21</f>
        <v>3.7251725970720566E-2</v>
      </c>
      <c r="N21" s="4">
        <f>D21/O21/1000000000</f>
        <v>2.6523842480966469</v>
      </c>
      <c r="O21" s="5">
        <v>0.11664060900000001</v>
      </c>
      <c r="P21" s="5">
        <v>0.116660024</v>
      </c>
      <c r="Q21" s="7">
        <f>O21/P21</f>
        <v>0.99983357623859226</v>
      </c>
    </row>
    <row r="22" spans="1:17" x14ac:dyDescent="0.2">
      <c r="A22" s="2">
        <v>800</v>
      </c>
      <c r="B22" s="2" t="s">
        <v>14</v>
      </c>
      <c r="C22" s="2" t="str">
        <f>B22&amp;" : "&amp;A22</f>
        <v>J-I-K : 800</v>
      </c>
      <c r="D22" s="6">
        <v>12780372534</v>
      </c>
      <c r="E22" s="6">
        <v>3849605474</v>
      </c>
      <c r="F22" s="6">
        <v>2049922588</v>
      </c>
      <c r="G22" s="6">
        <v>1271643141</v>
      </c>
      <c r="H22" s="6">
        <v>2575845664</v>
      </c>
      <c r="I22" s="6">
        <v>746098513</v>
      </c>
      <c r="J22" s="3">
        <f>I22/H22</f>
        <v>0.28965186984122043</v>
      </c>
      <c r="K22" s="6">
        <v>746098513</v>
      </c>
      <c r="L22" s="6">
        <v>2909928</v>
      </c>
      <c r="M22" s="3">
        <f>L22/K22</f>
        <v>3.9001927350041507E-3</v>
      </c>
      <c r="N22" s="4">
        <f>D22/O22/1000000000</f>
        <v>2.6548757619078929</v>
      </c>
      <c r="O22" s="5">
        <v>4.8139248989999999</v>
      </c>
      <c r="P22" s="5">
        <v>4.8203439460000004</v>
      </c>
      <c r="Q22" s="7">
        <f>O22/P22</f>
        <v>0.99866834253490833</v>
      </c>
    </row>
    <row r="23" spans="1:17" x14ac:dyDescent="0.2">
      <c r="A23" s="2">
        <v>1200</v>
      </c>
      <c r="B23" s="2" t="s">
        <v>14</v>
      </c>
      <c r="C23" s="2" t="str">
        <f>B23&amp;" : "&amp;A23</f>
        <v>J-I-K : 1200</v>
      </c>
      <c r="D23" s="6">
        <v>44443525216</v>
      </c>
      <c r="E23" s="6">
        <v>12981610560</v>
      </c>
      <c r="F23" s="6">
        <v>6916328760</v>
      </c>
      <c r="G23" s="6">
        <v>4287295558</v>
      </c>
      <c r="H23" s="6">
        <v>8700708700</v>
      </c>
      <c r="I23" s="6">
        <v>2675588129</v>
      </c>
      <c r="J23" s="3">
        <f>I23/H23</f>
        <v>0.30751381539758937</v>
      </c>
      <c r="K23" s="6">
        <v>2675588129</v>
      </c>
      <c r="L23" s="6">
        <v>35464696</v>
      </c>
      <c r="M23" s="3">
        <f>L23/K23</f>
        <v>1.3254916037191014E-2</v>
      </c>
      <c r="N23" s="4">
        <f>D23/O23/1000000000</f>
        <v>4.4221062872194246</v>
      </c>
      <c r="O23" s="5">
        <v>10.050306874</v>
      </c>
      <c r="P23" s="5">
        <v>10.073170659000001</v>
      </c>
      <c r="Q23" s="7">
        <f>O23/P23</f>
        <v>0.9977302295598881</v>
      </c>
    </row>
    <row r="24" spans="1:17" x14ac:dyDescent="0.2">
      <c r="A24" s="2">
        <v>1600</v>
      </c>
      <c r="B24" s="2" t="s">
        <v>14</v>
      </c>
      <c r="C24" s="2" t="str">
        <f>B24&amp;" : "&amp;A24</f>
        <v>J-I-K : 1600</v>
      </c>
      <c r="D24" s="6">
        <v>109245157191</v>
      </c>
      <c r="E24" s="6">
        <v>30758418788</v>
      </c>
      <c r="F24" s="6">
        <v>16391701216</v>
      </c>
      <c r="G24" s="6">
        <v>10043647854</v>
      </c>
      <c r="H24" s="6">
        <v>20379658378</v>
      </c>
      <c r="I24" s="6">
        <v>6586441426</v>
      </c>
      <c r="J24" s="3">
        <f>I24/H24</f>
        <v>0.32318703796870879</v>
      </c>
      <c r="K24" s="6">
        <v>6586441426</v>
      </c>
      <c r="L24" s="6">
        <v>466895234</v>
      </c>
      <c r="M24" s="3">
        <f>L24/K24</f>
        <v>7.0887328042868417E-2</v>
      </c>
      <c r="N24" s="4">
        <f>D24/O24/1000000000</f>
        <v>10.829126817322015</v>
      </c>
      <c r="O24" s="5">
        <v>10.088085497</v>
      </c>
      <c r="P24" s="5">
        <v>10.113959393</v>
      </c>
      <c r="Q24" s="7">
        <f>O24/P24</f>
        <v>0.99744176390327333</v>
      </c>
    </row>
    <row r="25" spans="1:17" x14ac:dyDescent="0.2">
      <c r="A25" s="2">
        <v>2000</v>
      </c>
      <c r="B25" s="2" t="s">
        <v>14</v>
      </c>
      <c r="C25" s="2" t="str">
        <f>B25&amp;" : "&amp;A25</f>
        <v>J-I-K : 2000</v>
      </c>
      <c r="D25" s="6">
        <v>126553880600</v>
      </c>
      <c r="E25" s="6">
        <v>60060031001</v>
      </c>
      <c r="F25" s="6">
        <v>32012041642</v>
      </c>
      <c r="G25" s="6">
        <v>17522540868</v>
      </c>
      <c r="H25" s="6">
        <v>35414794765</v>
      </c>
      <c r="I25" s="6">
        <v>10809597090</v>
      </c>
      <c r="J25" s="3">
        <f>I25/H25</f>
        <v>0.30522828557185344</v>
      </c>
      <c r="K25" s="6">
        <v>10809597090</v>
      </c>
      <c r="L25" s="6">
        <v>716573899</v>
      </c>
      <c r="M25" s="3">
        <f>L25/K25</f>
        <v>6.6290528040393412E-2</v>
      </c>
      <c r="N25" s="4">
        <f>D25/O25/1000000000</f>
        <v>5.6060617143653513</v>
      </c>
      <c r="O25" s="5">
        <v>22.574471536000001</v>
      </c>
      <c r="P25" s="5">
        <v>22.612338450999999</v>
      </c>
      <c r="Q25" s="7">
        <f>O25/P25</f>
        <v>0.9983253870411477</v>
      </c>
    </row>
    <row r="26" spans="1:17" x14ac:dyDescent="0.2">
      <c r="A26" s="2">
        <v>50</v>
      </c>
      <c r="B26" s="2" t="s">
        <v>15</v>
      </c>
      <c r="C26" s="2" t="str">
        <f>B26&amp;" : "&amp;A26</f>
        <v>J-K-I : 50</v>
      </c>
      <c r="D26" s="6">
        <v>657112</v>
      </c>
      <c r="E26" s="6">
        <v>950492</v>
      </c>
      <c r="F26" s="6">
        <v>755126</v>
      </c>
      <c r="G26" s="6">
        <v>250112</v>
      </c>
      <c r="H26" s="6">
        <v>757440</v>
      </c>
      <c r="I26" s="6">
        <v>7272</v>
      </c>
      <c r="J26" s="3">
        <f>I26/H26</f>
        <v>9.6007604562737634E-3</v>
      </c>
      <c r="K26" s="6">
        <v>7272</v>
      </c>
      <c r="L26" s="6">
        <v>472</v>
      </c>
      <c r="M26" s="3">
        <f>L26/K26</f>
        <v>6.490649064906491E-2</v>
      </c>
      <c r="N26" s="4">
        <f>D26/O26/1000000000</f>
        <v>2.5646798014175545</v>
      </c>
      <c r="O26" s="5">
        <v>2.5621599999999997E-4</v>
      </c>
      <c r="P26" s="5">
        <v>2.5571699999999998E-4</v>
      </c>
      <c r="Q26" s="7">
        <f>O26/P26</f>
        <v>1.0019513759351157</v>
      </c>
    </row>
    <row r="27" spans="1:17" x14ac:dyDescent="0.2">
      <c r="A27" s="2">
        <v>100</v>
      </c>
      <c r="B27" s="2" t="s">
        <v>15</v>
      </c>
      <c r="C27" s="2" t="str">
        <f>B27&amp;" : "&amp;A27</f>
        <v>J-K-I : 100</v>
      </c>
      <c r="D27" s="6">
        <v>6662091</v>
      </c>
      <c r="E27" s="6">
        <v>7380742</v>
      </c>
      <c r="F27" s="6">
        <v>6010126</v>
      </c>
      <c r="G27" s="6">
        <v>2001324</v>
      </c>
      <c r="H27" s="6">
        <v>6376774</v>
      </c>
      <c r="I27" s="6">
        <v>727220</v>
      </c>
      <c r="J27" s="3">
        <f>I27/H27</f>
        <v>0.11404199051118952</v>
      </c>
      <c r="K27" s="6">
        <v>727220</v>
      </c>
      <c r="L27" s="6">
        <v>2829</v>
      </c>
      <c r="M27" s="3">
        <f>L27/K27</f>
        <v>3.8901570363851379E-3</v>
      </c>
      <c r="N27" s="4">
        <f>D27/O27/1000000000</f>
        <v>2.6395421950532443</v>
      </c>
      <c r="O27" s="5">
        <v>2.5239569999999998E-3</v>
      </c>
      <c r="P27" s="5">
        <v>2.5235399999999999E-3</v>
      </c>
      <c r="Q27" s="7">
        <f>O27/P27</f>
        <v>1.0001652440619131</v>
      </c>
    </row>
    <row r="28" spans="1:17" x14ac:dyDescent="0.2">
      <c r="A28" s="2">
        <v>200</v>
      </c>
      <c r="B28" s="2" t="s">
        <v>15</v>
      </c>
      <c r="C28" s="2" t="str">
        <f>B28&amp;" : "&amp;A28</f>
        <v>J-K-I : 200</v>
      </c>
      <c r="D28" s="6">
        <v>61709469</v>
      </c>
      <c r="E28" s="6">
        <v>58521251</v>
      </c>
      <c r="F28" s="6">
        <v>48040144</v>
      </c>
      <c r="G28" s="6">
        <v>16035057</v>
      </c>
      <c r="H28" s="6">
        <v>48556967</v>
      </c>
      <c r="I28" s="6">
        <v>4786842</v>
      </c>
      <c r="J28" s="3">
        <f>I28/H28</f>
        <v>9.8581981036830413E-2</v>
      </c>
      <c r="K28" s="6">
        <v>4786842</v>
      </c>
      <c r="L28" s="6">
        <v>971133</v>
      </c>
      <c r="M28" s="3">
        <f>L28/K28</f>
        <v>0.20287550748489297</v>
      </c>
      <c r="N28" s="4">
        <f>D28/O28/1000000000</f>
        <v>2.6539077159837579</v>
      </c>
      <c r="O28" s="5">
        <v>2.3252304000000001E-2</v>
      </c>
      <c r="P28" s="5">
        <v>2.3259269999999999E-2</v>
      </c>
      <c r="Q28" s="7">
        <f>O28/P28</f>
        <v>0.99970050650772802</v>
      </c>
    </row>
    <row r="29" spans="1:17" x14ac:dyDescent="0.2">
      <c r="A29" s="2">
        <v>400</v>
      </c>
      <c r="B29" s="2" t="s">
        <v>15</v>
      </c>
      <c r="C29" s="2" t="str">
        <f>B29&amp;" : "&amp;A29</f>
        <v>J-K-I : 400</v>
      </c>
      <c r="D29" s="6">
        <v>1855455072</v>
      </c>
      <c r="E29" s="6">
        <v>466083380</v>
      </c>
      <c r="F29" s="6">
        <v>384162402</v>
      </c>
      <c r="G29" s="6">
        <v>128102295</v>
      </c>
      <c r="H29" s="6">
        <v>471585644</v>
      </c>
      <c r="I29" s="6">
        <v>153277107</v>
      </c>
      <c r="J29" s="3">
        <f>I29/H29</f>
        <v>0.32502496407630255</v>
      </c>
      <c r="K29" s="6">
        <v>153277107</v>
      </c>
      <c r="L29" s="6">
        <v>8518746</v>
      </c>
      <c r="M29" s="3">
        <f>L29/K29</f>
        <v>5.5577419007523415E-2</v>
      </c>
      <c r="N29" s="4">
        <f>D29/O29/1000000000</f>
        <v>2.6578590062459004</v>
      </c>
      <c r="O29" s="5">
        <v>0.69810139199999999</v>
      </c>
      <c r="P29" s="5">
        <v>0.69819617199999995</v>
      </c>
      <c r="Q29" s="7">
        <f>O29/P29</f>
        <v>0.999864250186694</v>
      </c>
    </row>
    <row r="30" spans="1:17" x14ac:dyDescent="0.2">
      <c r="A30" s="2">
        <v>800</v>
      </c>
      <c r="B30" s="2" t="s">
        <v>15</v>
      </c>
      <c r="C30" s="2" t="str">
        <f>B30&amp;" : "&amp;A30</f>
        <v>J-K-I : 800</v>
      </c>
      <c r="D30" s="6">
        <v>27604119092</v>
      </c>
      <c r="E30" s="6">
        <v>3720330673</v>
      </c>
      <c r="F30" s="6">
        <v>3072652988</v>
      </c>
      <c r="G30" s="6">
        <v>1024228285</v>
      </c>
      <c r="H30" s="6">
        <v>4114434623</v>
      </c>
      <c r="I30" s="6">
        <v>1358159161</v>
      </c>
      <c r="J30" s="3">
        <f>I30/H30</f>
        <v>0.33009618220879922</v>
      </c>
      <c r="K30" s="6">
        <v>1358159161</v>
      </c>
      <c r="L30" s="6">
        <v>95894623</v>
      </c>
      <c r="M30" s="3">
        <f>L30/K30</f>
        <v>7.0606321964057348E-2</v>
      </c>
      <c r="N30" s="4">
        <f>D30/O30/1000000000</f>
        <v>2.6515160119314882</v>
      </c>
      <c r="O30" s="5">
        <v>10.410692965000001</v>
      </c>
      <c r="P30" s="5">
        <v>10.417799779999999</v>
      </c>
      <c r="Q30" s="7">
        <f>O30/P30</f>
        <v>0.99931781996678015</v>
      </c>
    </row>
    <row r="31" spans="1:17" x14ac:dyDescent="0.2">
      <c r="A31" s="2">
        <v>1200</v>
      </c>
      <c r="B31" s="2" t="s">
        <v>15</v>
      </c>
      <c r="C31" s="2" t="str">
        <f>B31&amp;" : "&amp;A31</f>
        <v>J-K-I : 1200</v>
      </c>
      <c r="D31" s="6">
        <v>82863487421</v>
      </c>
      <c r="E31" s="6">
        <v>12546742123</v>
      </c>
      <c r="F31" s="6">
        <v>10369471888</v>
      </c>
      <c r="G31" s="6">
        <v>3461338667</v>
      </c>
      <c r="H31" s="6">
        <v>13286478193</v>
      </c>
      <c r="I31" s="6">
        <v>4824276293</v>
      </c>
      <c r="J31" s="3">
        <f>I31/H31</f>
        <v>0.36309669296275043</v>
      </c>
      <c r="K31" s="6">
        <v>4824276293</v>
      </c>
      <c r="L31" s="6">
        <v>866465152</v>
      </c>
      <c r="M31" s="3">
        <f>L31/K31</f>
        <v>0.17960520902528665</v>
      </c>
      <c r="N31" s="4">
        <f>D31/O31/1000000000</f>
        <v>2.8417614681342234</v>
      </c>
      <c r="O31" s="5">
        <v>29.159198740000001</v>
      </c>
      <c r="P31" s="5">
        <v>29.182069482999999</v>
      </c>
      <c r="Q31" s="7">
        <f>O31/P31</f>
        <v>0.99921627412293967</v>
      </c>
    </row>
    <row r="32" spans="1:17" x14ac:dyDescent="0.2">
      <c r="A32" s="2">
        <v>1600</v>
      </c>
      <c r="B32" s="2" t="s">
        <v>15</v>
      </c>
      <c r="C32" s="2" t="str">
        <f>B32&amp;" : "&amp;A32</f>
        <v>J-K-I : 1600</v>
      </c>
      <c r="D32" s="6">
        <v>245244283687</v>
      </c>
      <c r="E32" s="6">
        <v>29729336178</v>
      </c>
      <c r="F32" s="6">
        <v>24578655998</v>
      </c>
      <c r="G32" s="6">
        <v>8197335750</v>
      </c>
      <c r="H32" s="6">
        <v>28468527851</v>
      </c>
      <c r="I32" s="6">
        <v>10165694556</v>
      </c>
      <c r="J32" s="3">
        <f>I32/H32</f>
        <v>0.35708536139296415</v>
      </c>
      <c r="K32" s="6">
        <v>10165694556</v>
      </c>
      <c r="L32" s="6">
        <v>3450147562</v>
      </c>
      <c r="M32" s="3">
        <f>L32/K32</f>
        <v>0.33939122831146373</v>
      </c>
      <c r="N32" s="4">
        <f>D32/O32/1000000000</f>
        <v>10.050883599063015</v>
      </c>
      <c r="O32" s="5">
        <v>24.400271008000001</v>
      </c>
      <c r="P32" s="5">
        <v>24.438599492000002</v>
      </c>
      <c r="Q32" s="7">
        <f>O32/P32</f>
        <v>0.99843164155079556</v>
      </c>
    </row>
    <row r="33" spans="1:17" x14ac:dyDescent="0.2">
      <c r="A33" s="2">
        <v>2000</v>
      </c>
      <c r="B33" s="2" t="s">
        <v>15</v>
      </c>
      <c r="C33" s="2" t="str">
        <f>B33&amp;" : "&amp;A33</f>
        <v>J-K-I : 2000</v>
      </c>
      <c r="D33" s="6">
        <v>312284984159</v>
      </c>
      <c r="E33" s="6">
        <v>58052053203</v>
      </c>
      <c r="F33" s="6">
        <v>48004086048</v>
      </c>
      <c r="G33" s="6">
        <v>16157324705</v>
      </c>
      <c r="H33" s="6">
        <v>53952921422</v>
      </c>
      <c r="I33" s="6">
        <v>21432572938</v>
      </c>
      <c r="J33" s="3">
        <f>I33/H33</f>
        <v>0.39724582790174162</v>
      </c>
      <c r="K33" s="6">
        <v>21432572938</v>
      </c>
      <c r="L33" s="6">
        <v>15330473862</v>
      </c>
      <c r="M33" s="3">
        <f>L33/K33</f>
        <v>0.71528854264711428</v>
      </c>
      <c r="N33" s="4">
        <f>D33/O33/1000000000</f>
        <v>5.5262157768915943</v>
      </c>
      <c r="O33" s="5">
        <v>56.509734105</v>
      </c>
      <c r="P33" s="5">
        <v>56.593451412999997</v>
      </c>
      <c r="Q33" s="7">
        <f>O33/P33</f>
        <v>0.99852072446705797</v>
      </c>
    </row>
    <row r="34" spans="1:17" x14ac:dyDescent="0.2">
      <c r="A34" s="2">
        <v>50</v>
      </c>
      <c r="B34" s="2" t="s">
        <v>16</v>
      </c>
      <c r="C34" s="2" t="str">
        <f>B34&amp;" : "&amp;A34</f>
        <v>K-I-J : 50</v>
      </c>
      <c r="D34" s="6">
        <v>395970</v>
      </c>
      <c r="E34" s="6">
        <v>850494</v>
      </c>
      <c r="F34" s="6">
        <v>507628</v>
      </c>
      <c r="G34" s="6">
        <v>250000</v>
      </c>
      <c r="H34" s="6">
        <v>509487</v>
      </c>
      <c r="I34" s="6">
        <v>1789</v>
      </c>
      <c r="J34" s="3">
        <f>I34/H34</f>
        <v>3.5113751675705171E-3</v>
      </c>
      <c r="K34" s="6">
        <v>1789</v>
      </c>
      <c r="L34" s="6">
        <v>179</v>
      </c>
      <c r="M34" s="3">
        <f>L34/K34</f>
        <v>0.10005589714924538</v>
      </c>
      <c r="N34" s="4">
        <f>D34/O34/1000000000</f>
        <v>2.5107475746623549</v>
      </c>
      <c r="O34" s="5">
        <v>1.5771000000000001E-4</v>
      </c>
      <c r="P34" s="5">
        <v>1.5721800000000001E-4</v>
      </c>
      <c r="Q34" s="7">
        <f>O34/P34</f>
        <v>1.0031294126626722</v>
      </c>
    </row>
    <row r="35" spans="1:17" x14ac:dyDescent="0.2">
      <c r="A35" s="2">
        <v>100</v>
      </c>
      <c r="B35" s="2" t="s">
        <v>16</v>
      </c>
      <c r="C35" s="2" t="str">
        <f>B35&amp;" : "&amp;A35</f>
        <v>K-I-J : 100</v>
      </c>
      <c r="D35" s="6">
        <v>3240743</v>
      </c>
      <c r="E35" s="6">
        <v>6650744</v>
      </c>
      <c r="F35" s="6">
        <v>4030128</v>
      </c>
      <c r="G35" s="6">
        <v>2000000</v>
      </c>
      <c r="H35" s="6">
        <v>4063404</v>
      </c>
      <c r="I35" s="6">
        <v>147530</v>
      </c>
      <c r="J35" s="3">
        <f>I35/H35</f>
        <v>3.6306997778217477E-2</v>
      </c>
      <c r="K35" s="6">
        <v>147530</v>
      </c>
      <c r="L35" s="6">
        <v>886</v>
      </c>
      <c r="M35" s="3">
        <f>L35/K35</f>
        <v>6.0055581915542606E-3</v>
      </c>
      <c r="N35" s="4">
        <f>D35/O35/1000000000</f>
        <v>2.6331277147903975</v>
      </c>
      <c r="O35" s="5">
        <v>1.230758E-3</v>
      </c>
      <c r="P35" s="5">
        <v>1.2303329999999999E-3</v>
      </c>
      <c r="Q35" s="7">
        <f>O35/P35</f>
        <v>1.0003454349350949</v>
      </c>
    </row>
    <row r="36" spans="1:17" x14ac:dyDescent="0.2">
      <c r="A36" s="2">
        <v>200</v>
      </c>
      <c r="B36" s="2" t="s">
        <v>16</v>
      </c>
      <c r="C36" s="2" t="str">
        <f>B36&amp;" : "&amp;A36</f>
        <v>K-I-J : 200</v>
      </c>
      <c r="D36" s="6">
        <v>27743376</v>
      </c>
      <c r="E36" s="6">
        <v>52601248</v>
      </c>
      <c r="F36" s="6">
        <v>32120136</v>
      </c>
      <c r="G36" s="6">
        <v>16000757</v>
      </c>
      <c r="H36" s="6">
        <v>33127440</v>
      </c>
      <c r="I36" s="6">
        <v>1099176</v>
      </c>
      <c r="J36" s="3">
        <f>I36/H36</f>
        <v>3.3180227630025136E-2</v>
      </c>
      <c r="K36" s="6">
        <v>1099176</v>
      </c>
      <c r="L36" s="6">
        <v>102390</v>
      </c>
      <c r="M36" s="3">
        <f>L36/K36</f>
        <v>9.3151597196445335E-2</v>
      </c>
      <c r="N36" s="4">
        <f>D36/O36/1000000000</f>
        <v>2.6501674493771192</v>
      </c>
      <c r="O36" s="5">
        <v>1.0468537E-2</v>
      </c>
      <c r="P36" s="5">
        <v>1.0471569999999999E-2</v>
      </c>
      <c r="Q36" s="7">
        <f>O36/P36</f>
        <v>0.99971035861862168</v>
      </c>
    </row>
    <row r="37" spans="1:17" x14ac:dyDescent="0.2">
      <c r="A37" s="2">
        <v>400</v>
      </c>
      <c r="B37" s="2" t="s">
        <v>16</v>
      </c>
      <c r="C37" s="2" t="str">
        <f>B37&amp;" : "&amp;A37</f>
        <v>K-I-J : 400</v>
      </c>
      <c r="D37" s="6">
        <v>218224203</v>
      </c>
      <c r="E37" s="6">
        <v>418402265</v>
      </c>
      <c r="F37" s="6">
        <v>256480170</v>
      </c>
      <c r="G37" s="6">
        <v>128008642</v>
      </c>
      <c r="H37" s="6">
        <v>263361586</v>
      </c>
      <c r="I37" s="6">
        <v>8444553</v>
      </c>
      <c r="J37" s="3">
        <f>I37/H37</f>
        <v>3.206448263111538E-2</v>
      </c>
      <c r="K37" s="6">
        <v>8444553</v>
      </c>
      <c r="L37" s="6">
        <v>606890</v>
      </c>
      <c r="M37" s="3">
        <f>L37/K37</f>
        <v>7.1867628754298779E-2</v>
      </c>
      <c r="N37" s="4">
        <f>D37/O37/1000000000</f>
        <v>2.6532067024385935</v>
      </c>
      <c r="O37" s="5">
        <v>8.2249227999999994E-2</v>
      </c>
      <c r="P37" s="5">
        <v>8.2262230000000006E-2</v>
      </c>
      <c r="Q37" s="7">
        <f>O37/P37</f>
        <v>0.99984194447439589</v>
      </c>
    </row>
    <row r="38" spans="1:17" x14ac:dyDescent="0.2">
      <c r="A38" s="2">
        <v>800</v>
      </c>
      <c r="B38" s="2" t="s">
        <v>16</v>
      </c>
      <c r="C38" s="2" t="str">
        <f>B38&amp;" : "&amp;A38</f>
        <v>K-I-J : 800</v>
      </c>
      <c r="D38" s="6">
        <v>1757744653</v>
      </c>
      <c r="E38" s="6">
        <v>3337604414</v>
      </c>
      <c r="F38" s="6">
        <v>2049920468</v>
      </c>
      <c r="G38" s="6">
        <v>1024137923</v>
      </c>
      <c r="H38" s="6">
        <v>2102198584</v>
      </c>
      <c r="I38" s="6">
        <v>66093798</v>
      </c>
      <c r="J38" s="3">
        <f>I38/H38</f>
        <v>3.1440320863616374E-2</v>
      </c>
      <c r="K38" s="6">
        <v>66093798</v>
      </c>
      <c r="L38" s="6">
        <v>3914439</v>
      </c>
      <c r="M38" s="3">
        <f>L38/K38</f>
        <v>5.9225511597926328E-2</v>
      </c>
      <c r="N38" s="4">
        <f>D38/O38/1000000000</f>
        <v>2.6491648481469299</v>
      </c>
      <c r="O38" s="5">
        <v>0.66350897499999995</v>
      </c>
      <c r="P38" s="5">
        <v>0.663880782</v>
      </c>
      <c r="Q38" s="7">
        <f>O38/P38</f>
        <v>0.99943994914436296</v>
      </c>
    </row>
    <row r="39" spans="1:17" x14ac:dyDescent="0.2">
      <c r="A39" s="2">
        <v>1200</v>
      </c>
      <c r="B39" s="2" t="s">
        <v>16</v>
      </c>
      <c r="C39" s="2" t="str">
        <f>B39&amp;" : "&amp;A39</f>
        <v>K-I-J : 1200</v>
      </c>
      <c r="D39" s="6">
        <v>6949574742</v>
      </c>
      <c r="E39" s="6">
        <v>11253606935</v>
      </c>
      <c r="F39" s="6">
        <v>6916321510</v>
      </c>
      <c r="G39" s="6">
        <v>3458230755</v>
      </c>
      <c r="H39" s="6">
        <v>7192398976</v>
      </c>
      <c r="I39" s="6">
        <v>222078275</v>
      </c>
      <c r="J39" s="3">
        <f>I39/H39</f>
        <v>3.0876801431767513E-2</v>
      </c>
      <c r="K39" s="6">
        <v>222078275</v>
      </c>
      <c r="L39" s="6">
        <v>10292582</v>
      </c>
      <c r="M39" s="3">
        <f>L39/K39</f>
        <v>4.6346640615791884E-2</v>
      </c>
      <c r="N39" s="4">
        <f>D39/O39/1000000000</f>
        <v>2.641712929137483</v>
      </c>
      <c r="O39" s="5">
        <v>2.6307077749999999</v>
      </c>
      <c r="P39" s="5">
        <v>2.6412875229999999</v>
      </c>
      <c r="Q39" s="7">
        <f>O39/P39</f>
        <v>0.99599447318481127</v>
      </c>
    </row>
    <row r="40" spans="1:17" x14ac:dyDescent="0.2">
      <c r="A40" s="2">
        <v>1600</v>
      </c>
      <c r="B40" s="2" t="s">
        <v>16</v>
      </c>
      <c r="C40" s="2" t="str">
        <f>B40&amp;" : "&amp;A40</f>
        <v>K-I-J : 1600</v>
      </c>
      <c r="D40" s="6">
        <v>16896433896</v>
      </c>
      <c r="E40" s="6">
        <v>26662409900</v>
      </c>
      <c r="F40" s="6">
        <v>16391683440</v>
      </c>
      <c r="G40" s="6">
        <v>8197473799</v>
      </c>
      <c r="H40" s="6">
        <v>17171424430</v>
      </c>
      <c r="I40" s="6">
        <v>529296497</v>
      </c>
      <c r="J40" s="3">
        <f>I40/H40</f>
        <v>3.0824262667182818E-2</v>
      </c>
      <c r="K40" s="6">
        <v>529296497</v>
      </c>
      <c r="L40" s="6">
        <v>25693757</v>
      </c>
      <c r="M40" s="3">
        <f>L40/K40</f>
        <v>4.8543221324209899E-2</v>
      </c>
      <c r="N40" s="4">
        <f>D40/O40/1000000000</f>
        <v>2.6392489057700583</v>
      </c>
      <c r="O40" s="5">
        <v>6.401985754</v>
      </c>
      <c r="P40" s="5">
        <v>6.4159651210000002</v>
      </c>
      <c r="Q40" s="7">
        <f>O40/P40</f>
        <v>0.99782115913407254</v>
      </c>
    </row>
    <row r="41" spans="1:17" x14ac:dyDescent="0.2">
      <c r="A41" s="2">
        <v>2000</v>
      </c>
      <c r="B41" s="2" t="s">
        <v>16</v>
      </c>
      <c r="C41" s="2" t="str">
        <f>B41&amp;" : "&amp;A41</f>
        <v>K-I-J : 2000</v>
      </c>
      <c r="D41" s="6">
        <v>33287197140</v>
      </c>
      <c r="E41" s="6">
        <v>52060028798</v>
      </c>
      <c r="F41" s="6">
        <v>32012037236</v>
      </c>
      <c r="G41" s="6">
        <v>16012210949</v>
      </c>
      <c r="H41" s="6">
        <v>33611683179</v>
      </c>
      <c r="I41" s="6">
        <v>1117133235</v>
      </c>
      <c r="J41" s="3">
        <f>I41/H41</f>
        <v>3.3236456176582239E-2</v>
      </c>
      <c r="K41" s="6">
        <v>1117133235</v>
      </c>
      <c r="L41" s="6">
        <v>55791914</v>
      </c>
      <c r="M41" s="3">
        <f>L41/K41</f>
        <v>4.994204115680078E-2</v>
      </c>
      <c r="N41" s="4">
        <f>D41/O41/1000000000</f>
        <v>2.5832045073353385</v>
      </c>
      <c r="O41" s="5">
        <v>12.886009236</v>
      </c>
      <c r="P41" s="5">
        <v>12.90970815</v>
      </c>
      <c r="Q41" s="7">
        <f>O41/P41</f>
        <v>0.99816425640884832</v>
      </c>
    </row>
    <row r="42" spans="1:17" x14ac:dyDescent="0.2">
      <c r="A42" s="2">
        <v>50</v>
      </c>
      <c r="B42" s="2" t="s">
        <v>17</v>
      </c>
      <c r="C42" s="2" t="str">
        <f>B42&amp;" : "&amp;A42</f>
        <v>K-J-I : 50</v>
      </c>
      <c r="D42" s="6">
        <v>655384</v>
      </c>
      <c r="E42" s="6">
        <v>950489</v>
      </c>
      <c r="F42" s="6">
        <v>755125</v>
      </c>
      <c r="G42" s="6">
        <v>250419</v>
      </c>
      <c r="H42" s="6">
        <v>757106</v>
      </c>
      <c r="I42" s="6">
        <v>2582</v>
      </c>
      <c r="J42" s="3">
        <f>I42/H42</f>
        <v>3.4103546927378727E-3</v>
      </c>
      <c r="K42" s="6">
        <v>2582</v>
      </c>
      <c r="L42" s="6">
        <v>441</v>
      </c>
      <c r="M42" s="3">
        <f>L42/K42</f>
        <v>0.17079783113865221</v>
      </c>
      <c r="N42" s="4">
        <f>D42/O42/1000000000</f>
        <v>2.5697201626405164</v>
      </c>
      <c r="O42" s="5">
        <v>2.5504100000000001E-4</v>
      </c>
      <c r="P42" s="5">
        <v>2.5456699999999998E-4</v>
      </c>
      <c r="Q42" s="7">
        <f>O42/P42</f>
        <v>1.0018619852533912</v>
      </c>
    </row>
    <row r="43" spans="1:17" x14ac:dyDescent="0.2">
      <c r="A43" s="2">
        <v>100</v>
      </c>
      <c r="B43" s="2" t="s">
        <v>17</v>
      </c>
      <c r="C43" s="2" t="str">
        <f>B43&amp;" : "&amp;A43</f>
        <v>K-J-I : 100</v>
      </c>
      <c r="D43" s="6">
        <v>6727545</v>
      </c>
      <c r="E43" s="6">
        <v>7380740</v>
      </c>
      <c r="F43" s="6">
        <v>6010127</v>
      </c>
      <c r="G43" s="6">
        <v>2002921</v>
      </c>
      <c r="H43" s="6">
        <v>6380212</v>
      </c>
      <c r="I43" s="6">
        <v>736205</v>
      </c>
      <c r="J43" s="3">
        <f>I43/H43</f>
        <v>0.11538879899288614</v>
      </c>
      <c r="K43" s="6">
        <v>736205</v>
      </c>
      <c r="L43" s="6">
        <v>1750</v>
      </c>
      <c r="M43" s="3">
        <f>L43/K43</f>
        <v>2.3770553038895414E-3</v>
      </c>
      <c r="N43" s="4">
        <f>D43/O43/1000000000</f>
        <v>2.6396317605902375</v>
      </c>
      <c r="O43" s="5">
        <v>2.548668E-3</v>
      </c>
      <c r="P43" s="5">
        <v>2.5546129999999998E-3</v>
      </c>
      <c r="Q43" s="7">
        <f>O43/P43</f>
        <v>0.99767283733387413</v>
      </c>
    </row>
    <row r="44" spans="1:17" x14ac:dyDescent="0.2">
      <c r="A44" s="2">
        <v>200</v>
      </c>
      <c r="B44" s="2" t="s">
        <v>17</v>
      </c>
      <c r="C44" s="2" t="str">
        <f>B44&amp;" : "&amp;A44</f>
        <v>K-J-I : 200</v>
      </c>
      <c r="D44" s="6">
        <v>61054311</v>
      </c>
      <c r="E44" s="6">
        <v>58521253</v>
      </c>
      <c r="F44" s="6">
        <v>48040153</v>
      </c>
      <c r="G44" s="6">
        <v>16041687</v>
      </c>
      <c r="H44" s="6">
        <v>48540653</v>
      </c>
      <c r="I44" s="6">
        <v>4617508</v>
      </c>
      <c r="J44" s="3">
        <f>I44/H44</f>
        <v>9.5126614798527742E-2</v>
      </c>
      <c r="K44" s="6">
        <v>4617508</v>
      </c>
      <c r="L44" s="6">
        <v>823044</v>
      </c>
      <c r="M44" s="3">
        <f>L44/K44</f>
        <v>0.1782441957869916</v>
      </c>
      <c r="N44" s="4">
        <f>D44/O44/1000000000</f>
        <v>2.6405943006634365</v>
      </c>
      <c r="O44" s="5">
        <v>2.3121427999999999E-2</v>
      </c>
      <c r="P44" s="5">
        <v>2.3126292999999999E-2</v>
      </c>
      <c r="Q44" s="7">
        <f>O44/P44</f>
        <v>0.99978963338395821</v>
      </c>
    </row>
    <row r="45" spans="1:17" x14ac:dyDescent="0.2">
      <c r="A45" s="2">
        <v>400</v>
      </c>
      <c r="B45" s="2" t="s">
        <v>17</v>
      </c>
      <c r="C45" s="2" t="str">
        <f>B45&amp;" : "&amp;A45</f>
        <v>K-J-I : 400</v>
      </c>
      <c r="D45" s="6">
        <v>1850345892</v>
      </c>
      <c r="E45" s="6">
        <v>466083218</v>
      </c>
      <c r="F45" s="6">
        <v>384162083</v>
      </c>
      <c r="G45" s="6">
        <v>128118877</v>
      </c>
      <c r="H45" s="6">
        <v>485860955</v>
      </c>
      <c r="I45" s="6">
        <v>152688255</v>
      </c>
      <c r="J45" s="3">
        <f>I45/H45</f>
        <v>0.31426327517921254</v>
      </c>
      <c r="K45" s="6">
        <v>152688255</v>
      </c>
      <c r="L45" s="6">
        <v>8157824</v>
      </c>
      <c r="M45" s="3">
        <f>L45/K45</f>
        <v>5.3427973225576519E-2</v>
      </c>
      <c r="N45" s="4">
        <f>D45/O45/1000000000</f>
        <v>2.655650037275056</v>
      </c>
      <c r="O45" s="5">
        <v>0.69675818199999995</v>
      </c>
      <c r="P45" s="5">
        <v>0.70170109700000005</v>
      </c>
      <c r="Q45" s="7">
        <f>O45/P45</f>
        <v>0.99295581121202081</v>
      </c>
    </row>
    <row r="46" spans="1:17" x14ac:dyDescent="0.2">
      <c r="A46" s="2">
        <v>800</v>
      </c>
      <c r="B46" s="2" t="s">
        <v>17</v>
      </c>
      <c r="C46" s="2" t="str">
        <f>B46&amp;" : "&amp;A46</f>
        <v>K-J-I : 800</v>
      </c>
      <c r="D46" s="6">
        <v>26881246336</v>
      </c>
      <c r="E46" s="6">
        <v>3720329308</v>
      </c>
      <c r="F46" s="6">
        <v>3072650263</v>
      </c>
      <c r="G46" s="6">
        <v>1024238318</v>
      </c>
      <c r="H46" s="6">
        <v>3919527576</v>
      </c>
      <c r="I46" s="6">
        <v>1315233551</v>
      </c>
      <c r="J46" s="3">
        <f>I46/H46</f>
        <v>0.3355592033727281</v>
      </c>
      <c r="K46" s="6">
        <v>1315233551</v>
      </c>
      <c r="L46" s="6">
        <v>90294186</v>
      </c>
      <c r="M46" s="3">
        <f>L46/K46</f>
        <v>6.8652587163205658E-2</v>
      </c>
      <c r="N46" s="4">
        <f>D46/O46/1000000000</f>
        <v>10.284968611088388</v>
      </c>
      <c r="O46" s="5">
        <v>2.6136439839999999</v>
      </c>
      <c r="P46" s="5">
        <v>2.6234241589999998</v>
      </c>
      <c r="Q46" s="7">
        <f>O46/P46</f>
        <v>0.99627198104185788</v>
      </c>
    </row>
    <row r="47" spans="1:17" x14ac:dyDescent="0.2">
      <c r="A47" s="2">
        <v>1200</v>
      </c>
      <c r="B47" s="2" t="s">
        <v>17</v>
      </c>
      <c r="C47" s="2" t="str">
        <f>B47&amp;" : "&amp;A47</f>
        <v>K-J-I : 1200</v>
      </c>
      <c r="D47" s="6">
        <v>62423074209</v>
      </c>
      <c r="E47" s="6">
        <v>12546732280</v>
      </c>
      <c r="F47" s="6">
        <v>10369452207</v>
      </c>
      <c r="G47" s="6">
        <v>3458302475</v>
      </c>
      <c r="H47" s="6">
        <v>12294448963</v>
      </c>
      <c r="I47" s="6">
        <v>4660998255</v>
      </c>
      <c r="J47" s="3">
        <f>I47/H47</f>
        <v>0.37911404317730868</v>
      </c>
      <c r="K47" s="6">
        <v>4660998255</v>
      </c>
      <c r="L47" s="6">
        <v>815858778</v>
      </c>
      <c r="M47" s="3">
        <f>L47/K47</f>
        <v>0.17503949440976566</v>
      </c>
      <c r="N47" s="4">
        <f>D47/O47/1000000000</f>
        <v>3.3222752624353853</v>
      </c>
      <c r="O47" s="5">
        <v>18.789254134</v>
      </c>
      <c r="P47" s="5">
        <v>18.816183556999999</v>
      </c>
      <c r="Q47" s="7">
        <f>O47/P47</f>
        <v>0.99856881588562207</v>
      </c>
    </row>
    <row r="48" spans="1:17" x14ac:dyDescent="0.2">
      <c r="A48" s="2">
        <v>1600</v>
      </c>
      <c r="B48" s="2" t="s">
        <v>17</v>
      </c>
      <c r="C48" s="2" t="str">
        <f>B48&amp;" : "&amp;A48</f>
        <v>K-J-I : 1600</v>
      </c>
      <c r="D48" s="6">
        <v>177191098250</v>
      </c>
      <c r="E48" s="6">
        <v>29729315142</v>
      </c>
      <c r="F48" s="6">
        <v>24578613931</v>
      </c>
      <c r="G48" s="6">
        <v>8219232945</v>
      </c>
      <c r="H48" s="6">
        <v>28592136924</v>
      </c>
      <c r="I48" s="6">
        <v>9271036863</v>
      </c>
      <c r="J48" s="3">
        <f>I48/H48</f>
        <v>0.32425127536438064</v>
      </c>
      <c r="K48" s="6">
        <v>9271036863</v>
      </c>
      <c r="L48" s="6">
        <v>2229135560</v>
      </c>
      <c r="M48" s="3">
        <f>L48/K48</f>
        <v>0.24044080429626052</v>
      </c>
      <c r="N48" s="4">
        <f>D48/O48/1000000000</f>
        <v>7.0911629048419096</v>
      </c>
      <c r="O48" s="5">
        <v>24.987593801999999</v>
      </c>
      <c r="P48" s="5">
        <v>25.026709541999999</v>
      </c>
      <c r="Q48" s="7">
        <f>O48/P48</f>
        <v>0.99843704023757673</v>
      </c>
    </row>
    <row r="49" spans="1:17" x14ac:dyDescent="0.2">
      <c r="A49" s="2">
        <v>2000</v>
      </c>
      <c r="B49" s="2" t="s">
        <v>17</v>
      </c>
      <c r="C49" s="2" t="str">
        <f>B49&amp;" : "&amp;A49</f>
        <v>K-J-I : 2000</v>
      </c>
      <c r="D49" s="6">
        <v>337825180500</v>
      </c>
      <c r="E49" s="6">
        <v>58052066272</v>
      </c>
      <c r="F49" s="6">
        <v>48004112191</v>
      </c>
      <c r="G49" s="6">
        <v>16125766944</v>
      </c>
      <c r="H49" s="6">
        <v>55329213863</v>
      </c>
      <c r="I49" s="6">
        <v>21192003345</v>
      </c>
      <c r="J49" s="3">
        <f>I49/H49</f>
        <v>0.38301652717266621</v>
      </c>
      <c r="K49" s="6">
        <v>21192003345</v>
      </c>
      <c r="L49" s="6">
        <v>15166634151</v>
      </c>
      <c r="M49" s="3">
        <f>L49/K49</f>
        <v>0.71567722522931676</v>
      </c>
      <c r="N49" s="4">
        <f>D49/O49/1000000000</f>
        <v>5.7271615987788751</v>
      </c>
      <c r="O49" s="5">
        <v>58.986493514000003</v>
      </c>
      <c r="P49" s="5">
        <v>59.073122109000003</v>
      </c>
      <c r="Q49" s="7">
        <f>O49/P49</f>
        <v>0.99853353620213003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Output Chart</vt:lpstr>
      <vt:lpstr>Filtered</vt:lpstr>
      <vt:lpstr>Miss Rates vs. Order &amp; 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Microsoft Office User</cp:lastModifiedBy>
  <dcterms:created xsi:type="dcterms:W3CDTF">2018-02-07T10:23:00Z</dcterms:created>
  <dcterms:modified xsi:type="dcterms:W3CDTF">2018-02-07T15:19:22Z</dcterms:modified>
</cp:coreProperties>
</file>